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bJJ\Documents\sql-generator\files\"/>
    </mc:Choice>
  </mc:AlternateContent>
  <xr:revisionPtr revIDLastSave="0" documentId="13_ncr:1_{C4E60AE7-DAF1-41BD-A377-C58F8A5EE718}" xr6:coauthVersionLast="47" xr6:coauthVersionMax="47" xr10:uidLastSave="{00000000-0000-0000-0000-000000000000}"/>
  <bookViews>
    <workbookView xWindow="-120" yWindow="-120" windowWidth="38640" windowHeight="21240" firstSheet="1" activeTab="4" xr2:uid="{F59D4BA0-441B-49F9-BC29-2604BCAD5E31}"/>
  </bookViews>
  <sheets>
    <sheet name="Sheet1" sheetId="5" r:id="rId1"/>
    <sheet name="SwatchData" sheetId="1" r:id="rId2"/>
    <sheet name="dbo.swatches" sheetId="6" r:id="rId3"/>
    <sheet name="dbo.swatchesToCategories" sheetId="3" r:id="rId4"/>
    <sheet name="dbo.swatchesToColorRanges" sheetId="2" r:id="rId5"/>
  </sheets>
  <definedNames>
    <definedName name="_xlnm._FilterDatabase" localSheetId="1" hidden="1">SwatchData!$A$1:$U$370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6" i="1" l="1"/>
  <c r="Q65" i="1"/>
  <c r="Q64" i="1"/>
  <c r="Q63" i="1"/>
  <c r="Q62" i="1"/>
  <c r="Q61" i="1"/>
  <c r="S66" i="1"/>
  <c r="S65" i="1"/>
  <c r="S64" i="1"/>
  <c r="S63" i="1"/>
  <c r="S62" i="1"/>
  <c r="S61" i="1"/>
  <c r="H66" i="1"/>
  <c r="H65" i="1"/>
  <c r="H64" i="1"/>
  <c r="H63" i="1"/>
  <c r="H62" i="1"/>
  <c r="H61" i="1"/>
  <c r="G66" i="1"/>
  <c r="G65" i="1"/>
  <c r="G64" i="1"/>
  <c r="G63" i="1"/>
  <c r="G62" i="1"/>
  <c r="G61" i="1"/>
  <c r="F66" i="1"/>
  <c r="F65" i="1"/>
  <c r="F64" i="1"/>
  <c r="F63" i="1"/>
  <c r="F62" i="1"/>
  <c r="F61" i="1"/>
  <c r="A18" i="3"/>
  <c r="A61" i="6" l="1"/>
  <c r="A62" i="6"/>
  <c r="A63" i="6"/>
  <c r="A64" i="6"/>
  <c r="A65" i="6"/>
  <c r="A66" i="6"/>
  <c r="A61" i="2"/>
  <c r="A61" i="3"/>
  <c r="A62" i="2"/>
  <c r="A62" i="3"/>
  <c r="A63" i="2"/>
  <c r="A63" i="3"/>
  <c r="A64" i="2"/>
  <c r="A64" i="3"/>
  <c r="A65" i="2"/>
  <c r="A65" i="3"/>
  <c r="A66" i="2"/>
  <c r="A66" i="3"/>
  <c r="A1" i="6"/>
  <c r="F45" i="1" l="1"/>
  <c r="G45" i="1"/>
  <c r="H45" i="1"/>
  <c r="Q45" i="1"/>
  <c r="A45" i="3" s="1"/>
  <c r="S45" i="1"/>
  <c r="A45" i="2" s="1"/>
  <c r="F46" i="1"/>
  <c r="G46" i="1"/>
  <c r="H46" i="1"/>
  <c r="Q46" i="1"/>
  <c r="A46" i="3" s="1"/>
  <c r="S46" i="1"/>
  <c r="A46" i="2" s="1"/>
  <c r="F47" i="1"/>
  <c r="G47" i="1"/>
  <c r="H47" i="1"/>
  <c r="Q47" i="1"/>
  <c r="A47" i="3" s="1"/>
  <c r="S47" i="1"/>
  <c r="A47" i="2" s="1"/>
  <c r="F48" i="1"/>
  <c r="G48" i="1"/>
  <c r="H48" i="1"/>
  <c r="Q48" i="1"/>
  <c r="A48" i="3" s="1"/>
  <c r="S48" i="1"/>
  <c r="A48" i="2" s="1"/>
  <c r="F49" i="1"/>
  <c r="G49" i="1"/>
  <c r="H49" i="1"/>
  <c r="Q49" i="1"/>
  <c r="A49" i="3" s="1"/>
  <c r="S49" i="1"/>
  <c r="A49" i="2" s="1"/>
  <c r="F50" i="1"/>
  <c r="G50" i="1"/>
  <c r="H50" i="1"/>
  <c r="Q50" i="1"/>
  <c r="A50" i="3" s="1"/>
  <c r="S50" i="1"/>
  <c r="A50" i="2" s="1"/>
  <c r="F51" i="1"/>
  <c r="G51" i="1"/>
  <c r="H51" i="1"/>
  <c r="Q51" i="1"/>
  <c r="A51" i="3" s="1"/>
  <c r="S51" i="1"/>
  <c r="A51" i="2" s="1"/>
  <c r="F52" i="1"/>
  <c r="G52" i="1"/>
  <c r="H52" i="1"/>
  <c r="Q52" i="1"/>
  <c r="A52" i="3" s="1"/>
  <c r="S52" i="1"/>
  <c r="A52" i="2" s="1"/>
  <c r="F53" i="1"/>
  <c r="G53" i="1"/>
  <c r="H53" i="1"/>
  <c r="Q53" i="1"/>
  <c r="A53" i="3" s="1"/>
  <c r="S53" i="1"/>
  <c r="A53" i="2" s="1"/>
  <c r="F54" i="1"/>
  <c r="G54" i="1"/>
  <c r="H54" i="1"/>
  <c r="Q54" i="1"/>
  <c r="A54" i="3" s="1"/>
  <c r="S54" i="1"/>
  <c r="A54" i="2" s="1"/>
  <c r="F55" i="1"/>
  <c r="G55" i="1"/>
  <c r="H55" i="1"/>
  <c r="Q55" i="1"/>
  <c r="A55" i="3" s="1"/>
  <c r="S55" i="1"/>
  <c r="A55" i="2" s="1"/>
  <c r="F56" i="1"/>
  <c r="G56" i="1"/>
  <c r="H56" i="1"/>
  <c r="Q56" i="1"/>
  <c r="A56" i="3" s="1"/>
  <c r="S56" i="1"/>
  <c r="A56" i="2" s="1"/>
  <c r="F57" i="1"/>
  <c r="G57" i="1"/>
  <c r="H57" i="1"/>
  <c r="Q57" i="1"/>
  <c r="A57" i="3" s="1"/>
  <c r="S57" i="1"/>
  <c r="A57" i="2" s="1"/>
  <c r="F58" i="1"/>
  <c r="G58" i="1"/>
  <c r="H58" i="1"/>
  <c r="Q58" i="1"/>
  <c r="A58" i="3" s="1"/>
  <c r="S58" i="1"/>
  <c r="A58" i="2" s="1"/>
  <c r="F59" i="1"/>
  <c r="G59" i="1"/>
  <c r="H59" i="1"/>
  <c r="Q59" i="1"/>
  <c r="A59" i="3" s="1"/>
  <c r="S59" i="1"/>
  <c r="A59" i="2" s="1"/>
  <c r="F60" i="1"/>
  <c r="G60" i="1"/>
  <c r="H60" i="1"/>
  <c r="Q60" i="1"/>
  <c r="A60" i="3" s="1"/>
  <c r="S60" i="1"/>
  <c r="A60" i="2" s="1"/>
  <c r="F40" i="1"/>
  <c r="G40" i="1"/>
  <c r="H40" i="1"/>
  <c r="Q40" i="1"/>
  <c r="A40" i="3" s="1"/>
  <c r="S40" i="1"/>
  <c r="A40" i="2" s="1"/>
  <c r="F41" i="1"/>
  <c r="G41" i="1"/>
  <c r="H41" i="1"/>
  <c r="Q41" i="1"/>
  <c r="A41" i="3" s="1"/>
  <c r="S41" i="1"/>
  <c r="A41" i="2" s="1"/>
  <c r="F42" i="1"/>
  <c r="G42" i="1"/>
  <c r="H42" i="1"/>
  <c r="Q42" i="1"/>
  <c r="A42" i="3" s="1"/>
  <c r="S42" i="1"/>
  <c r="A42" i="2" s="1"/>
  <c r="F43" i="1"/>
  <c r="G43" i="1"/>
  <c r="H43" i="1"/>
  <c r="Q43" i="1"/>
  <c r="A43" i="3" s="1"/>
  <c r="S43" i="1"/>
  <c r="A43" i="2" s="1"/>
  <c r="F44" i="1"/>
  <c r="G44" i="1"/>
  <c r="H44" i="1"/>
  <c r="Q44" i="1"/>
  <c r="A44" i="3" s="1"/>
  <c r="S44" i="1"/>
  <c r="A44" i="2" s="1"/>
  <c r="F29" i="1"/>
  <c r="G29" i="1"/>
  <c r="H29" i="1"/>
  <c r="Q29" i="1"/>
  <c r="A29" i="3" s="1"/>
  <c r="S29" i="1"/>
  <c r="A29" i="2" s="1"/>
  <c r="F30" i="1"/>
  <c r="G30" i="1"/>
  <c r="H30" i="1"/>
  <c r="Q30" i="1"/>
  <c r="A30" i="3" s="1"/>
  <c r="S30" i="1"/>
  <c r="A30" i="2" s="1"/>
  <c r="F31" i="1"/>
  <c r="G31" i="1"/>
  <c r="H31" i="1"/>
  <c r="Q31" i="1"/>
  <c r="A31" i="3" s="1"/>
  <c r="S31" i="1"/>
  <c r="A31" i="2" s="1"/>
  <c r="F32" i="1"/>
  <c r="G32" i="1"/>
  <c r="H32" i="1"/>
  <c r="Q32" i="1"/>
  <c r="A32" i="3" s="1"/>
  <c r="S32" i="1"/>
  <c r="A32" i="2" s="1"/>
  <c r="F33" i="1"/>
  <c r="G33" i="1"/>
  <c r="H33" i="1"/>
  <c r="Q33" i="1"/>
  <c r="A33" i="3" s="1"/>
  <c r="S33" i="1"/>
  <c r="A33" i="2" s="1"/>
  <c r="F34" i="1"/>
  <c r="G34" i="1"/>
  <c r="H34" i="1"/>
  <c r="Q34" i="1"/>
  <c r="A34" i="3" s="1"/>
  <c r="S34" i="1"/>
  <c r="A34" i="2" s="1"/>
  <c r="F35" i="1"/>
  <c r="G35" i="1"/>
  <c r="H35" i="1"/>
  <c r="Q35" i="1"/>
  <c r="A35" i="3" s="1"/>
  <c r="S35" i="1"/>
  <c r="A35" i="2" s="1"/>
  <c r="F36" i="1"/>
  <c r="G36" i="1"/>
  <c r="H36" i="1"/>
  <c r="Q36" i="1"/>
  <c r="A36" i="3" s="1"/>
  <c r="S36" i="1"/>
  <c r="A36" i="2" s="1"/>
  <c r="F37" i="1"/>
  <c r="G37" i="1"/>
  <c r="H37" i="1"/>
  <c r="Q37" i="1"/>
  <c r="A37" i="3" s="1"/>
  <c r="S37" i="1"/>
  <c r="A37" i="2" s="1"/>
  <c r="F38" i="1"/>
  <c r="G38" i="1"/>
  <c r="H38" i="1"/>
  <c r="Q38" i="1"/>
  <c r="A38" i="3" s="1"/>
  <c r="S38" i="1"/>
  <c r="A38" i="2" s="1"/>
  <c r="F39" i="1"/>
  <c r="G39" i="1"/>
  <c r="H39" i="1"/>
  <c r="Q39" i="1"/>
  <c r="A39" i="3" s="1"/>
  <c r="S39" i="1"/>
  <c r="A39" i="2" s="1"/>
  <c r="S22" i="1"/>
  <c r="S21" i="1"/>
  <c r="S16" i="1"/>
  <c r="S17" i="1"/>
  <c r="S15" i="1"/>
  <c r="S13" i="1"/>
  <c r="S14" i="1"/>
  <c r="S26" i="1"/>
  <c r="S18" i="1"/>
  <c r="A18" i="2" s="1"/>
  <c r="S20" i="1"/>
  <c r="S19" i="1"/>
  <c r="S12" i="1"/>
  <c r="S28" i="1"/>
  <c r="S27" i="1"/>
  <c r="S4" i="1"/>
  <c r="S2" i="1"/>
  <c r="S3" i="1"/>
  <c r="S6" i="1"/>
  <c r="S7" i="1"/>
  <c r="S10" i="1"/>
  <c r="S8" i="1"/>
  <c r="S11" i="1"/>
  <c r="S9" i="1"/>
  <c r="S5" i="1"/>
  <c r="S24" i="1"/>
  <c r="S25" i="1"/>
  <c r="S23" i="1"/>
  <c r="Q25" i="1"/>
  <c r="A25" i="3" s="1"/>
  <c r="Q4" i="1"/>
  <c r="Q2" i="1"/>
  <c r="A2" i="3" s="1"/>
  <c r="Q3" i="1"/>
  <c r="A3" i="3" s="1"/>
  <c r="Q6" i="1"/>
  <c r="A6" i="3" s="1"/>
  <c r="Q7" i="1"/>
  <c r="Q10" i="1"/>
  <c r="A10" i="3" s="1"/>
  <c r="Q8" i="1"/>
  <c r="Q11" i="1"/>
  <c r="A11" i="3" s="1"/>
  <c r="Q9" i="1"/>
  <c r="Q5" i="1"/>
  <c r="A5" i="3" s="1"/>
  <c r="Q24" i="1"/>
  <c r="A24" i="3" s="1"/>
  <c r="H4" i="1"/>
  <c r="H2" i="1"/>
  <c r="H3" i="1"/>
  <c r="H6" i="1"/>
  <c r="H7" i="1"/>
  <c r="H10" i="1"/>
  <c r="H8" i="1"/>
  <c r="H11" i="1"/>
  <c r="H9" i="1"/>
  <c r="H5" i="1"/>
  <c r="H24" i="1"/>
  <c r="H25" i="1"/>
  <c r="G4" i="1"/>
  <c r="G2" i="1"/>
  <c r="G3" i="1"/>
  <c r="G6" i="1"/>
  <c r="G7" i="1"/>
  <c r="G10" i="1"/>
  <c r="G8" i="1"/>
  <c r="G11" i="1"/>
  <c r="G9" i="1"/>
  <c r="G5" i="1"/>
  <c r="G24" i="1"/>
  <c r="G25" i="1"/>
  <c r="F4" i="1"/>
  <c r="F2" i="1"/>
  <c r="F3" i="1"/>
  <c r="F6" i="1"/>
  <c r="F7" i="1"/>
  <c r="F10" i="1"/>
  <c r="F8" i="1"/>
  <c r="F11" i="1"/>
  <c r="F9" i="1"/>
  <c r="F5" i="1"/>
  <c r="F24" i="1"/>
  <c r="F25" i="1"/>
  <c r="A25" i="6" l="1"/>
  <c r="A24" i="6"/>
  <c r="A5" i="6"/>
  <c r="A9" i="6"/>
  <c r="A11" i="6"/>
  <c r="A8" i="6"/>
  <c r="A10" i="6"/>
  <c r="A7" i="6"/>
  <c r="A6" i="6"/>
  <c r="A3" i="6"/>
  <c r="A4" i="6"/>
  <c r="A39" i="6"/>
  <c r="A38" i="6"/>
  <c r="A37" i="6"/>
  <c r="A36" i="6"/>
  <c r="A35" i="6"/>
  <c r="A34" i="6"/>
  <c r="A33" i="6"/>
  <c r="A32" i="6"/>
  <c r="A31" i="6"/>
  <c r="A30" i="6"/>
  <c r="A29" i="6"/>
  <c r="A44" i="6"/>
  <c r="A43" i="6"/>
  <c r="A42" i="6"/>
  <c r="A41" i="6"/>
  <c r="A40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9" i="2"/>
  <c r="A9" i="3"/>
  <c r="A8" i="2"/>
  <c r="A8" i="3"/>
  <c r="A7" i="2"/>
  <c r="A7" i="3"/>
  <c r="A4" i="2"/>
  <c r="A4" i="3"/>
  <c r="A24" i="2"/>
  <c r="A5" i="2"/>
  <c r="A10" i="2"/>
  <c r="A6" i="2"/>
  <c r="A2" i="2"/>
  <c r="A2" i="6"/>
  <c r="A11" i="2"/>
  <c r="A25" i="2"/>
  <c r="A3" i="2"/>
  <c r="Q21" i="1" l="1"/>
  <c r="Q13" i="1"/>
  <c r="Q14" i="1"/>
  <c r="Q28" i="1"/>
  <c r="Q27" i="1"/>
  <c r="Q23" i="1"/>
  <c r="Q16" i="1"/>
  <c r="Q12" i="1"/>
  <c r="Q20" i="1"/>
  <c r="Q19" i="1"/>
  <c r="Q17" i="1"/>
  <c r="Q15" i="1"/>
  <c r="Q26" i="1"/>
  <c r="G21" i="1"/>
  <c r="H21" i="1"/>
  <c r="G13" i="1"/>
  <c r="H13" i="1"/>
  <c r="G14" i="1"/>
  <c r="H14" i="1"/>
  <c r="G28" i="1"/>
  <c r="H28" i="1"/>
  <c r="G27" i="1"/>
  <c r="H27" i="1"/>
  <c r="G23" i="1"/>
  <c r="H23" i="1"/>
  <c r="G16" i="1"/>
  <c r="H16" i="1"/>
  <c r="G12" i="1"/>
  <c r="H12" i="1"/>
  <c r="G20" i="1"/>
  <c r="H20" i="1"/>
  <c r="G19" i="1"/>
  <c r="H19" i="1"/>
  <c r="G17" i="1"/>
  <c r="H17" i="1"/>
  <c r="G15" i="1"/>
  <c r="H15" i="1"/>
  <c r="G26" i="1"/>
  <c r="H26" i="1"/>
  <c r="G18" i="1"/>
  <c r="H18" i="1"/>
  <c r="F21" i="1"/>
  <c r="F13" i="1"/>
  <c r="F14" i="1"/>
  <c r="F28" i="1"/>
  <c r="F27" i="1"/>
  <c r="F23" i="1"/>
  <c r="F16" i="1"/>
  <c r="F12" i="1"/>
  <c r="F20" i="1"/>
  <c r="F19" i="1"/>
  <c r="F17" i="1"/>
  <c r="F15" i="1"/>
  <c r="F26" i="1"/>
  <c r="F18" i="1"/>
  <c r="A18" i="6" l="1"/>
  <c r="A26" i="6"/>
  <c r="A15" i="6"/>
  <c r="A17" i="6"/>
  <c r="A19" i="6"/>
  <c r="A20" i="6"/>
  <c r="A16" i="6"/>
  <c r="A23" i="6"/>
  <c r="A27" i="6"/>
  <c r="A28" i="6"/>
  <c r="A14" i="6"/>
  <c r="A13" i="6"/>
  <c r="A21" i="6"/>
  <c r="A12" i="6"/>
  <c r="A26" i="2"/>
  <c r="A26" i="3"/>
  <c r="A15" i="2"/>
  <c r="A15" i="3"/>
  <c r="A17" i="2"/>
  <c r="A17" i="3"/>
  <c r="A19" i="2"/>
  <c r="A19" i="3"/>
  <c r="A20" i="2"/>
  <c r="A20" i="3"/>
  <c r="A12" i="2"/>
  <c r="A12" i="3"/>
  <c r="A16" i="2"/>
  <c r="A16" i="3"/>
  <c r="A23" i="2"/>
  <c r="A23" i="3"/>
  <c r="A27" i="2"/>
  <c r="A27" i="3"/>
  <c r="A28" i="2"/>
  <c r="A28" i="3"/>
  <c r="A14" i="2"/>
  <c r="A14" i="3"/>
  <c r="A13" i="2"/>
  <c r="A13" i="3"/>
  <c r="A21" i="2"/>
  <c r="A21" i="3"/>
  <c r="F22" i="1" l="1"/>
  <c r="C183" i="1" l="1"/>
  <c r="C184" i="1"/>
  <c r="C185" i="1"/>
  <c r="C165" i="1"/>
  <c r="C166" i="1"/>
  <c r="C186" i="1"/>
  <c r="C187" i="1"/>
  <c r="C167" i="1"/>
  <c r="C169" i="1"/>
  <c r="C168" i="1"/>
  <c r="C170" i="1"/>
  <c r="C171" i="1"/>
  <c r="C172" i="1"/>
  <c r="C173" i="1"/>
  <c r="C174" i="1"/>
  <c r="C107" i="1"/>
  <c r="C108" i="1"/>
  <c r="C109" i="1"/>
  <c r="C110" i="1"/>
  <c r="C175" i="1"/>
  <c r="C176" i="1"/>
  <c r="C177" i="1"/>
  <c r="C178" i="1"/>
  <c r="C144" i="1"/>
  <c r="C145" i="1"/>
  <c r="C146" i="1"/>
  <c r="C188" i="1"/>
  <c r="C189" i="1"/>
  <c r="C111" i="1"/>
  <c r="C112" i="1"/>
  <c r="C147" i="1"/>
  <c r="C148" i="1"/>
  <c r="C149" i="1"/>
  <c r="C150" i="1"/>
  <c r="C180" i="1"/>
  <c r="C179" i="1"/>
  <c r="C181" i="1"/>
  <c r="C113" i="1"/>
  <c r="C114" i="1"/>
  <c r="C115" i="1"/>
  <c r="C116" i="1"/>
  <c r="C117" i="1"/>
  <c r="C190" i="1"/>
  <c r="C192" i="1"/>
  <c r="C191" i="1"/>
  <c r="C193" i="1"/>
  <c r="C118" i="1"/>
  <c r="C119" i="1"/>
  <c r="C120" i="1"/>
  <c r="C121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22" i="1"/>
  <c r="C123" i="1"/>
  <c r="C124" i="1"/>
  <c r="C125" i="1"/>
  <c r="C126" i="1"/>
  <c r="C127" i="1"/>
  <c r="C128" i="1"/>
  <c r="C129" i="1"/>
  <c r="C131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82" i="1"/>
  <c r="Q22" i="1"/>
  <c r="H22" i="1"/>
  <c r="G22" i="1"/>
  <c r="A22" i="6" s="1"/>
  <c r="A22" i="2"/>
  <c r="A22" i="3"/>
</calcChain>
</file>

<file path=xl/sharedStrings.xml><?xml version="1.0" encoding="utf-8"?>
<sst xmlns="http://schemas.openxmlformats.org/spreadsheetml/2006/main" count="772" uniqueCount="183">
  <si>
    <t>Product Launch</t>
  </si>
  <si>
    <t>Brand ID</t>
  </si>
  <si>
    <t>Product Line Number</t>
  </si>
  <si>
    <t>Number of Swatches</t>
  </si>
  <si>
    <t>Brand Code</t>
  </si>
  <si>
    <t>Signature Series Sheer &amp; Layered - New Fabrics</t>
  </si>
  <si>
    <t>18</t>
  </si>
  <si>
    <t>S</t>
  </si>
  <si>
    <t>Launch Description</t>
  </si>
  <si>
    <t>New Signature Series Sheer &amp; Layered Swatches. August 2022</t>
  </si>
  <si>
    <t>SUBSTITUTE(SUBSTITUTE(SUBSTITUTE(SUBSTITUTE(A2,"R_30",""),"S_30",""),"_V2.tif",""),".tif","")</t>
  </si>
  <si>
    <t>IF(R2="Aquas &amp; Blues",1,IF(R2="Beiges &amp; Browns",2,IF(R2="Blacks &amp; Grays",3,IF(R2="Greens",4,IF(R2="Oranges",5,IF(R2="Pinks &amp; Reds",6,IF(R2="Purples",7,IF(R2="Whites &amp; Off-whites",8,IF(R2="Yellows",9,0)))))))))</t>
  </si>
  <si>
    <t>Color Ranges</t>
  </si>
  <si>
    <t>SwatchCategoryID</t>
  </si>
  <si>
    <t>SwatchCategoryName</t>
  </si>
  <si>
    <t>styleID</t>
  </si>
  <si>
    <t>Aquas &amp; Blues</t>
  </si>
  <si>
    <t>Available Colors</t>
  </si>
  <si>
    <t>Naturals</t>
  </si>
  <si>
    <t>Beiges &amp; Browns</t>
  </si>
  <si>
    <t>Brand table</t>
  </si>
  <si>
    <t>Privacy Liners</t>
  </si>
  <si>
    <t>Blacks &amp; Grays</t>
  </si>
  <si>
    <t>id</t>
  </si>
  <si>
    <t>title</t>
  </si>
  <si>
    <t>BrandCode</t>
  </si>
  <si>
    <t>Natural Shades Fabrics</t>
  </si>
  <si>
    <t>Sliding Panel Naturals</t>
  </si>
  <si>
    <t>Greens</t>
  </si>
  <si>
    <t>Bali</t>
  </si>
  <si>
    <t>B</t>
  </si>
  <si>
    <t>Oranges</t>
  </si>
  <si>
    <t>Graber</t>
  </si>
  <si>
    <t>G</t>
  </si>
  <si>
    <t>Pinks &amp; Reds</t>
  </si>
  <si>
    <t>Signature Series</t>
  </si>
  <si>
    <t>Purples</t>
  </si>
  <si>
    <t>SWF Contract</t>
  </si>
  <si>
    <t>C</t>
  </si>
  <si>
    <t>Whites &amp; Off-whites</t>
  </si>
  <si>
    <t>Horizons</t>
  </si>
  <si>
    <t>H</t>
  </si>
  <si>
    <t>Yellows</t>
  </si>
  <si>
    <t>CollectionName</t>
  </si>
  <si>
    <t>ColorName</t>
  </si>
  <si>
    <t>ColorNumber</t>
  </si>
  <si>
    <t>SwatchColorNumber</t>
  </si>
  <si>
    <t>ProductLineCode</t>
  </si>
  <si>
    <t>SwatchProductLineCode</t>
  </si>
  <si>
    <t>SPSRenderImageName</t>
  </si>
  <si>
    <t>ItemNumber</t>
  </si>
  <si>
    <t>createdOn</t>
  </si>
  <si>
    <t>EffectiveInDate</t>
  </si>
  <si>
    <t>EffectiveOutDate</t>
  </si>
  <si>
    <t>NewSwatch</t>
  </si>
  <si>
    <t>NewSwatchEffectiveOutDate</t>
  </si>
  <si>
    <t>OrderInd</t>
  </si>
  <si>
    <t>Renderable</t>
  </si>
  <si>
    <t>Opacity</t>
  </si>
  <si>
    <t>BrandId</t>
  </si>
  <si>
    <t>Color Range</t>
  </si>
  <si>
    <t>Color Range ID</t>
  </si>
  <si>
    <t>Boundaries 2"</t>
  </si>
  <si>
    <t>Glacial Gray</t>
  </si>
  <si>
    <t>95297</t>
  </si>
  <si>
    <t>CURRENT_TIMESTAMP</t>
  </si>
  <si>
    <t>DATEADD(year, 10, CURRENT_TIMESTAMP)</t>
  </si>
  <si>
    <t>Y</t>
  </si>
  <si>
    <t>DATEADD(month, 4, CURRENT_TIMESTAMP)</t>
  </si>
  <si>
    <t>O</t>
  </si>
  <si>
    <t>Misty Fog</t>
  </si>
  <si>
    <t>Celestial 2"</t>
  </si>
  <si>
    <t>Dawn</t>
  </si>
  <si>
    <t>Dusk</t>
  </si>
  <si>
    <t>Mocha</t>
  </si>
  <si>
    <t>Moon Stone</t>
  </si>
  <si>
    <t>Contemporary Grid 1"</t>
  </si>
  <si>
    <t>Silver Mist</t>
  </si>
  <si>
    <t>Contemporary Grid 2"</t>
  </si>
  <si>
    <t>True Ivory</t>
  </si>
  <si>
    <t>Crystal Rivers 1"</t>
  </si>
  <si>
    <t>Bliss</t>
  </si>
  <si>
    <t>Crystal Rivers 2"</t>
  </si>
  <si>
    <t>Sandy Gray</t>
  </si>
  <si>
    <t>White Swan</t>
  </si>
  <si>
    <t>Crystal Rivers 3"</t>
  </si>
  <si>
    <t>Driftwood</t>
  </si>
  <si>
    <t>Evening Glow 1"</t>
  </si>
  <si>
    <t>Orion</t>
  </si>
  <si>
    <t>Evening Glow 2"</t>
  </si>
  <si>
    <t>Nimbus</t>
  </si>
  <si>
    <t>Peaceful Gray</t>
  </si>
  <si>
    <t>Polaris</t>
  </si>
  <si>
    <t>Timeless Taupe</t>
  </si>
  <si>
    <t>Graphite 2"</t>
  </si>
  <si>
    <t>Graceful Gray</t>
  </si>
  <si>
    <t>Modern Taupe</t>
  </si>
  <si>
    <t>Soft Down</t>
  </si>
  <si>
    <t>Infinite 2"</t>
  </si>
  <si>
    <t>Cirrus</t>
  </si>
  <si>
    <t>Modern Silver</t>
  </si>
  <si>
    <t>White Lace</t>
  </si>
  <si>
    <t>Modern Lattice 2"</t>
  </si>
  <si>
    <t>Chai Latte</t>
  </si>
  <si>
    <t>Cloudburst</t>
  </si>
  <si>
    <t>Natural Ivory</t>
  </si>
  <si>
    <t>Slate</t>
  </si>
  <si>
    <t>New Dimension 2"</t>
  </si>
  <si>
    <t>Champagne</t>
  </si>
  <si>
    <t>Frothy White</t>
  </si>
  <si>
    <t>Stardust</t>
  </si>
  <si>
    <t>Summer Breeze 2"</t>
  </si>
  <si>
    <t>Clover</t>
  </si>
  <si>
    <t>Morning Dove</t>
  </si>
  <si>
    <t>Sandbar</t>
  </si>
  <si>
    <t>Cinder</t>
  </si>
  <si>
    <t>Brushed Gray</t>
  </si>
  <si>
    <t>94134</t>
  </si>
  <si>
    <t>Coconut Milk</t>
  </si>
  <si>
    <t>94132</t>
  </si>
  <si>
    <t>Molten Silver</t>
  </si>
  <si>
    <t>94137</t>
  </si>
  <si>
    <t>Toasted Sugar</t>
  </si>
  <si>
    <t>94136</t>
  </si>
  <si>
    <t>Abstract</t>
  </si>
  <si>
    <t>Azurine</t>
  </si>
  <si>
    <t>94295</t>
  </si>
  <si>
    <t>Craftsman</t>
  </si>
  <si>
    <t>94296</t>
  </si>
  <si>
    <t>Obsidian</t>
  </si>
  <si>
    <t>94298</t>
  </si>
  <si>
    <t>Tumbled Stone</t>
  </si>
  <si>
    <t>94297</t>
  </si>
  <si>
    <t>Dreamy</t>
  </si>
  <si>
    <t>Dusky Moment</t>
  </si>
  <si>
    <t>94275</t>
  </si>
  <si>
    <t>Evocative Ivory</t>
  </si>
  <si>
    <t>94277</t>
  </si>
  <si>
    <t>Silver Shadow</t>
  </si>
  <si>
    <t>94276</t>
  </si>
  <si>
    <t>Fresh Linen</t>
  </si>
  <si>
    <t>Clean Khaki</t>
  </si>
  <si>
    <t>Warm Beige</t>
  </si>
  <si>
    <t>94115</t>
  </si>
  <si>
    <t>Wild Oats</t>
  </si>
  <si>
    <t>94111</t>
  </si>
  <si>
    <t>Grooves</t>
  </si>
  <si>
    <t>Black Abstract</t>
  </si>
  <si>
    <t>94282</t>
  </si>
  <si>
    <t xml:space="preserve">Gray </t>
  </si>
  <si>
    <t>94280</t>
  </si>
  <si>
    <t>Whisper White</t>
  </si>
  <si>
    <t>94281</t>
  </si>
  <si>
    <t>Refined Wave</t>
  </si>
  <si>
    <t>Atlantic White</t>
  </si>
  <si>
    <t>Coconut</t>
  </si>
  <si>
    <t>Maine Mist</t>
  </si>
  <si>
    <t>Sand Dune</t>
  </si>
  <si>
    <t>Seaway</t>
  </si>
  <si>
    <t>Anchor</t>
  </si>
  <si>
    <t>94196</t>
  </si>
  <si>
    <t>Bayside</t>
  </si>
  <si>
    <t>94197</t>
  </si>
  <si>
    <t>94198</t>
  </si>
  <si>
    <t>Sea Scallop</t>
  </si>
  <si>
    <t>94195</t>
  </si>
  <si>
    <t>Shoreside</t>
  </si>
  <si>
    <t>Eclipse</t>
  </si>
  <si>
    <t>94270</t>
  </si>
  <si>
    <t>94272</t>
  </si>
  <si>
    <t>Oat Grass</t>
  </si>
  <si>
    <t>94273</t>
  </si>
  <si>
    <t>Soft Shale</t>
  </si>
  <si>
    <t>94271</t>
  </si>
  <si>
    <t>Tranquil Beach</t>
  </si>
  <si>
    <t>Calla Lily</t>
  </si>
  <si>
    <t>94256</t>
  </si>
  <si>
    <t>Coastal Gray</t>
  </si>
  <si>
    <t>94258</t>
  </si>
  <si>
    <t>Sand Castle</t>
  </si>
  <si>
    <t>94255</t>
  </si>
  <si>
    <t>INSERT INTO dbo.SwatchesToCategories (SwatchCategoryId, SwatchId) VALUES</t>
  </si>
  <si>
    <t>INSERT INTO dbo.SwatchesToColorRanges (SwatchId,ColorRangeId,DisplayOrder)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</si>
</sst>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name val="Calibri"/>
      <family val="2"/>
    </font>
    <font>
      <strike/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rgb="FF000000"/>
      <name val="Calibri"/>
      <charset val="1"/>
    </font>
    <font>
      <sz val="12"/>
      <name val="Arial"/>
      <family val="2"/>
    </font>
    <font>
      <sz val="11"/>
      <color rgb="FF242424"/>
      <name val="-Apple-System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6" fillId="0" borderId="3" xfId="0" applyNumberFormat="1" applyFont="1" applyBorder="1"/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49" fontId="10" fillId="0" borderId="9" xfId="0" applyNumberFormat="1" applyFont="1" applyBorder="1" applyAlignment="1">
      <alignment wrapText="1"/>
    </xf>
    <xf numFmtId="0" fontId="11" fillId="0" borderId="0" xfId="0" applyFont="1"/>
    <xf numFmtId="0" fontId="12" fillId="0" borderId="7" xfId="0" applyFont="1" applyBorder="1"/>
    <xf numFmtId="0" fontId="12" fillId="0" borderId="7" xfId="0" applyFont="1" applyBorder="1" applyAlignment="1">
      <alignment horizontal="left"/>
    </xf>
    <xf numFmtId="49" fontId="12" fillId="0" borderId="7" xfId="0" applyNumberFormat="1" applyFont="1" applyBorder="1" applyAlignment="1" applyProtection="1">
      <alignment horizontal="left" vertical="center"/>
      <protection locked="0"/>
    </xf>
    <xf numFmtId="0" fontId="13" fillId="0" borderId="0" xfId="0" applyFont="1"/>
    <xf numFmtId="0" fontId="12" fillId="0" borderId="10" xfId="0" applyFont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</cellXfs>
  <cellStyles count="3">
    <cellStyle name="Normal" xfId="0" builtinId="0"/>
    <cellStyle name="Normal 10" xfId="1" xr:uid="{576217CC-404A-466A-9843-787134D94022}"/>
    <cellStyle name="Normal 2" xfId="2" xr:uid="{31816781-BB9B-4BAC-9952-B1A9E265A6EA}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7DC0-9C95-4FC8-B9AC-8D916984436A}">
  <dimension ref="B1:P18"/>
  <sheetViews>
    <sheetView topLeftCell="D8" zoomScale="80" zoomScaleNormal="80" workbookViewId="0">
      <selection activeCell="B8" sqref="B8"/>
    </sheetView>
  </sheetViews>
  <sheetFormatPr defaultRowHeight="15"/>
  <cols>
    <col min="2" max="2" width="45.7109375" customWidth="1"/>
    <col min="3" max="3" width="9.140625" bestFit="1" customWidth="1"/>
    <col min="4" max="4" width="21.7109375" bestFit="1" customWidth="1"/>
    <col min="5" max="5" width="21.140625" customWidth="1"/>
    <col min="6" max="6" width="14.85546875" customWidth="1"/>
    <col min="9" max="9" width="19.28515625" bestFit="1" customWidth="1"/>
    <col min="10" max="10" width="16.7109375" bestFit="1" customWidth="1"/>
    <col min="11" max="11" width="11.28515625" bestFit="1" customWidth="1"/>
    <col min="13" max="13" width="18.7109375" bestFit="1" customWidth="1"/>
    <col min="14" max="14" width="22.28515625" bestFit="1" customWidth="1"/>
    <col min="16" max="16" width="37.7109375" bestFit="1" customWidth="1"/>
  </cols>
  <sheetData>
    <row r="1" spans="2:16">
      <c r="I1" s="5"/>
      <c r="J1" s="3"/>
    </row>
    <row r="2" spans="2:16" ht="15.75" thickBot="1"/>
    <row r="3" spans="2:16" ht="16.5" thickBot="1">
      <c r="B3" s="9" t="s">
        <v>0</v>
      </c>
      <c r="C3" s="9" t="s">
        <v>1</v>
      </c>
      <c r="D3" s="10" t="s">
        <v>2</v>
      </c>
      <c r="E3" s="10" t="s">
        <v>3</v>
      </c>
      <c r="F3" s="16" t="s">
        <v>4</v>
      </c>
    </row>
    <row r="4" spans="2:16" ht="16.5" thickBot="1">
      <c r="B4" s="11" t="s">
        <v>5</v>
      </c>
      <c r="C4" s="11">
        <v>3</v>
      </c>
      <c r="D4" s="15" t="s">
        <v>6</v>
      </c>
      <c r="E4" s="12"/>
      <c r="F4" t="s">
        <v>7</v>
      </c>
    </row>
    <row r="5" spans="2:16" ht="88.9" customHeight="1" thickBot="1">
      <c r="B5" s="13" t="s">
        <v>8</v>
      </c>
      <c r="C5" s="35" t="s">
        <v>9</v>
      </c>
      <c r="D5" s="36"/>
      <c r="E5" s="37"/>
    </row>
    <row r="8" spans="2:16" ht="194.45" customHeight="1">
      <c r="B8" s="14" t="s">
        <v>10</v>
      </c>
      <c r="D8" s="14" t="s">
        <v>11</v>
      </c>
    </row>
    <row r="9" spans="2:16">
      <c r="D9" s="5" t="s">
        <v>12</v>
      </c>
      <c r="M9" t="s">
        <v>13</v>
      </c>
      <c r="N9" t="s">
        <v>14</v>
      </c>
      <c r="O9" t="s">
        <v>15</v>
      </c>
    </row>
    <row r="10" spans="2:16">
      <c r="D10" t="s">
        <v>16</v>
      </c>
      <c r="M10" s="5">
        <v>5516</v>
      </c>
      <c r="N10" t="s">
        <v>17</v>
      </c>
      <c r="O10">
        <v>1033</v>
      </c>
      <c r="P10" t="s">
        <v>18</v>
      </c>
    </row>
    <row r="11" spans="2:16">
      <c r="D11" t="s">
        <v>19</v>
      </c>
      <c r="I11" t="s">
        <v>20</v>
      </c>
      <c r="M11" s="24">
        <v>5961</v>
      </c>
      <c r="N11" s="24" t="s">
        <v>21</v>
      </c>
      <c r="O11" s="24">
        <v>1033</v>
      </c>
    </row>
    <row r="12" spans="2:16">
      <c r="D12" t="s">
        <v>22</v>
      </c>
      <c r="I12" s="22" t="s">
        <v>23</v>
      </c>
      <c r="J12" t="s">
        <v>24</v>
      </c>
      <c r="K12" t="s">
        <v>25</v>
      </c>
      <c r="M12" s="5">
        <v>7015</v>
      </c>
      <c r="N12" t="s">
        <v>26</v>
      </c>
      <c r="O12">
        <v>1375</v>
      </c>
      <c r="P12" t="s">
        <v>27</v>
      </c>
    </row>
    <row r="13" spans="2:16">
      <c r="D13" t="s">
        <v>28</v>
      </c>
      <c r="I13">
        <v>1</v>
      </c>
      <c r="J13" t="s">
        <v>29</v>
      </c>
      <c r="K13" t="s">
        <v>30</v>
      </c>
      <c r="L13" s="18"/>
    </row>
    <row r="14" spans="2:16">
      <c r="D14" t="s">
        <v>31</v>
      </c>
      <c r="I14">
        <v>2</v>
      </c>
      <c r="J14" t="s">
        <v>32</v>
      </c>
      <c r="K14" t="s">
        <v>33</v>
      </c>
      <c r="L14" s="18"/>
    </row>
    <row r="15" spans="2:16">
      <c r="D15" t="s">
        <v>34</v>
      </c>
      <c r="I15">
        <v>3</v>
      </c>
      <c r="J15" t="s">
        <v>35</v>
      </c>
      <c r="K15" t="s">
        <v>7</v>
      </c>
      <c r="L15" s="18"/>
    </row>
    <row r="16" spans="2:16">
      <c r="D16" t="s">
        <v>36</v>
      </c>
      <c r="I16">
        <v>5</v>
      </c>
      <c r="J16" t="s">
        <v>37</v>
      </c>
      <c r="K16" t="s">
        <v>38</v>
      </c>
      <c r="L16" s="18"/>
    </row>
    <row r="17" spans="4:12">
      <c r="D17" t="s">
        <v>39</v>
      </c>
      <c r="I17">
        <v>6</v>
      </c>
      <c r="J17" t="s">
        <v>40</v>
      </c>
      <c r="K17" t="s">
        <v>41</v>
      </c>
      <c r="L17" s="18"/>
    </row>
    <row r="18" spans="4:12">
      <c r="D18" t="s">
        <v>42</v>
      </c>
    </row>
  </sheetData>
  <mergeCells count="1">
    <mergeCell ref="C5:E5"/>
  </mergeCells>
  <conditionalFormatting sqref="J2:J265">
    <cfRule type="cellIs" dxfId="201" priority="88" operator="equal">
      <formula>"Maybe"</formula>
    </cfRule>
    <cfRule type="cellIs" dxfId="200" priority="89" operator="equal">
      <formula>"Keep"</formula>
    </cfRule>
    <cfRule type="cellIs" dxfId="199" priority="90" operator="equal">
      <formula>"Drop"</formula>
    </cfRule>
  </conditionalFormatting>
  <conditionalFormatting sqref="J82">
    <cfRule type="cellIs" dxfId="198" priority="85" operator="equal">
      <formula>"Maybe"</formula>
    </cfRule>
    <cfRule type="cellIs" dxfId="197" priority="86" operator="equal">
      <formula>"Keep"</formula>
    </cfRule>
    <cfRule type="cellIs" dxfId="196" priority="87" operator="equal">
      <formula>"Drop"</formula>
    </cfRule>
  </conditionalFormatting>
  <conditionalFormatting sqref="J83">
    <cfRule type="cellIs" dxfId="195" priority="82" operator="equal">
      <formula>"Maybe"</formula>
    </cfRule>
    <cfRule type="cellIs" dxfId="194" priority="83" operator="equal">
      <formula>"Keep"</formula>
    </cfRule>
    <cfRule type="cellIs" dxfId="193" priority="84" operator="equal">
      <formula>"Drop"</formula>
    </cfRule>
  </conditionalFormatting>
  <conditionalFormatting sqref="J84">
    <cfRule type="cellIs" dxfId="192" priority="79" operator="equal">
      <formula>"Maybe"</formula>
    </cfRule>
    <cfRule type="cellIs" dxfId="191" priority="80" operator="equal">
      <formula>"Keep"</formula>
    </cfRule>
    <cfRule type="cellIs" dxfId="190" priority="81" operator="equal">
      <formula>"Drop"</formula>
    </cfRule>
  </conditionalFormatting>
  <conditionalFormatting sqref="J85">
    <cfRule type="cellIs" dxfId="189" priority="76" operator="equal">
      <formula>"Maybe"</formula>
    </cfRule>
    <cfRule type="cellIs" dxfId="188" priority="77" operator="equal">
      <formula>"Keep"</formula>
    </cfRule>
    <cfRule type="cellIs" dxfId="187" priority="78" operator="equal">
      <formula>"Drop"</formula>
    </cfRule>
  </conditionalFormatting>
  <conditionalFormatting sqref="J100">
    <cfRule type="cellIs" dxfId="186" priority="73" operator="equal">
      <formula>"Maybe"</formula>
    </cfRule>
    <cfRule type="cellIs" dxfId="185" priority="74" operator="equal">
      <formula>"Keep"</formula>
    </cfRule>
    <cfRule type="cellIs" dxfId="184" priority="75" operator="equal">
      <formula>"Drop"</formula>
    </cfRule>
  </conditionalFormatting>
  <conditionalFormatting sqref="J102">
    <cfRule type="cellIs" dxfId="183" priority="70" operator="equal">
      <formula>"Maybe"</formula>
    </cfRule>
    <cfRule type="cellIs" dxfId="182" priority="71" operator="equal">
      <formula>"Keep"</formula>
    </cfRule>
    <cfRule type="cellIs" dxfId="181" priority="72" operator="equal">
      <formula>"Drop"</formula>
    </cfRule>
  </conditionalFormatting>
  <conditionalFormatting sqref="J103">
    <cfRule type="cellIs" dxfId="180" priority="67" operator="equal">
      <formula>"Maybe"</formula>
    </cfRule>
    <cfRule type="cellIs" dxfId="179" priority="68" operator="equal">
      <formula>"Keep"</formula>
    </cfRule>
    <cfRule type="cellIs" dxfId="178" priority="69" operator="equal">
      <formula>"Drop"</formula>
    </cfRule>
  </conditionalFormatting>
  <conditionalFormatting sqref="J104">
    <cfRule type="cellIs" dxfId="177" priority="64" operator="equal">
      <formula>"Maybe"</formula>
    </cfRule>
    <cfRule type="cellIs" dxfId="176" priority="65" operator="equal">
      <formula>"Keep"</formula>
    </cfRule>
    <cfRule type="cellIs" dxfId="175" priority="66" operator="equal">
      <formula>"Drop"</formula>
    </cfRule>
  </conditionalFormatting>
  <conditionalFormatting sqref="J106:J107">
    <cfRule type="cellIs" dxfId="174" priority="61" operator="equal">
      <formula>"Maybe"</formula>
    </cfRule>
    <cfRule type="cellIs" dxfId="173" priority="62" operator="equal">
      <formula>"Keep"</formula>
    </cfRule>
    <cfRule type="cellIs" dxfId="172" priority="63" operator="equal">
      <formula>"Drop"</formula>
    </cfRule>
  </conditionalFormatting>
  <conditionalFormatting sqref="J105">
    <cfRule type="cellIs" dxfId="171" priority="58" operator="equal">
      <formula>"Maybe"</formula>
    </cfRule>
    <cfRule type="cellIs" dxfId="170" priority="59" operator="equal">
      <formula>"Keep"</formula>
    </cfRule>
    <cfRule type="cellIs" dxfId="169" priority="60" operator="equal">
      <formula>"Drop"</formula>
    </cfRule>
  </conditionalFormatting>
  <conditionalFormatting sqref="J108">
    <cfRule type="cellIs" dxfId="168" priority="55" operator="equal">
      <formula>"Maybe"</formula>
    </cfRule>
    <cfRule type="cellIs" dxfId="167" priority="56" operator="equal">
      <formula>"Keep"</formula>
    </cfRule>
    <cfRule type="cellIs" dxfId="166" priority="57" operator="equal">
      <formula>"Drop"</formula>
    </cfRule>
  </conditionalFormatting>
  <conditionalFormatting sqref="J110:J115">
    <cfRule type="cellIs" dxfId="165" priority="52" operator="equal">
      <formula>"Maybe"</formula>
    </cfRule>
    <cfRule type="cellIs" dxfId="164" priority="53" operator="equal">
      <formula>"Keep"</formula>
    </cfRule>
    <cfRule type="cellIs" dxfId="163" priority="54" operator="equal">
      <formula>"Drop"</formula>
    </cfRule>
  </conditionalFormatting>
  <conditionalFormatting sqref="J118">
    <cfRule type="cellIs" dxfId="162" priority="49" operator="equal">
      <formula>"Maybe"</formula>
    </cfRule>
    <cfRule type="cellIs" dxfId="161" priority="50" operator="equal">
      <formula>"Keep"</formula>
    </cfRule>
    <cfRule type="cellIs" dxfId="160" priority="51" operator="equal">
      <formula>"Drop"</formula>
    </cfRule>
  </conditionalFormatting>
  <conditionalFormatting sqref="J119">
    <cfRule type="cellIs" dxfId="159" priority="46" operator="equal">
      <formula>"Maybe"</formula>
    </cfRule>
    <cfRule type="cellIs" dxfId="158" priority="47" operator="equal">
      <formula>"Keep"</formula>
    </cfRule>
    <cfRule type="cellIs" dxfId="157" priority="48" operator="equal">
      <formula>"Drop"</formula>
    </cfRule>
  </conditionalFormatting>
  <conditionalFormatting sqref="J252">
    <cfRule type="cellIs" dxfId="156" priority="43" operator="equal">
      <formula>"Maybe"</formula>
    </cfRule>
    <cfRule type="cellIs" dxfId="155" priority="44" operator="equal">
      <formula>"Keep"</formula>
    </cfRule>
    <cfRule type="cellIs" dxfId="154" priority="45" operator="equal">
      <formula>"Drop"</formula>
    </cfRule>
  </conditionalFormatting>
  <conditionalFormatting sqref="J233:J238">
    <cfRule type="cellIs" dxfId="153" priority="40" operator="equal">
      <formula>"Maybe"</formula>
    </cfRule>
    <cfRule type="cellIs" dxfId="152" priority="41" operator="equal">
      <formula>"Keep"</formula>
    </cfRule>
    <cfRule type="cellIs" dxfId="151" priority="42" operator="equal">
      <formula>"Drop"</formula>
    </cfRule>
  </conditionalFormatting>
  <conditionalFormatting sqref="J247">
    <cfRule type="cellIs" dxfId="150" priority="37" operator="equal">
      <formula>"Maybe"</formula>
    </cfRule>
    <cfRule type="cellIs" dxfId="149" priority="38" operator="equal">
      <formula>"Keep"</formula>
    </cfRule>
    <cfRule type="cellIs" dxfId="148" priority="39" operator="equal">
      <formula>"Drop"</formula>
    </cfRule>
  </conditionalFormatting>
  <conditionalFormatting sqref="J251">
    <cfRule type="cellIs" dxfId="147" priority="34" operator="equal">
      <formula>"Maybe"</formula>
    </cfRule>
    <cfRule type="cellIs" dxfId="146" priority="35" operator="equal">
      <formula>"Keep"</formula>
    </cfRule>
    <cfRule type="cellIs" dxfId="145" priority="36" operator="equal">
      <formula>"Drop"</formula>
    </cfRule>
  </conditionalFormatting>
  <conditionalFormatting sqref="J266:J1048575">
    <cfRule type="cellIs" dxfId="144" priority="31" operator="equal">
      <formula>"Maybe"</formula>
    </cfRule>
    <cfRule type="cellIs" dxfId="143" priority="32" operator="equal">
      <formula>"Keep"</formula>
    </cfRule>
    <cfRule type="cellIs" dxfId="142" priority="33" operator="equal">
      <formula>"Drop"</formula>
    </cfRule>
  </conditionalFormatting>
  <conditionalFormatting sqref="J273">
    <cfRule type="cellIs" dxfId="141" priority="28" operator="equal">
      <formula>"Maybe"</formula>
    </cfRule>
    <cfRule type="cellIs" dxfId="140" priority="29" operator="equal">
      <formula>"Keep"</formula>
    </cfRule>
    <cfRule type="cellIs" dxfId="139" priority="30" operator="equal">
      <formula>"Drop"</formula>
    </cfRule>
  </conditionalFormatting>
  <conditionalFormatting sqref="J274">
    <cfRule type="cellIs" dxfId="138" priority="25" operator="equal">
      <formula>"Maybe"</formula>
    </cfRule>
    <cfRule type="cellIs" dxfId="137" priority="26" operator="equal">
      <formula>"Keep"</formula>
    </cfRule>
    <cfRule type="cellIs" dxfId="136" priority="27" operator="equal">
      <formula>"Drop"</formula>
    </cfRule>
  </conditionalFormatting>
  <conditionalFormatting sqref="J296">
    <cfRule type="cellIs" dxfId="135" priority="22" operator="equal">
      <formula>"Maybe"</formula>
    </cfRule>
    <cfRule type="cellIs" dxfId="134" priority="23" operator="equal">
      <formula>"Keep"</formula>
    </cfRule>
    <cfRule type="cellIs" dxfId="133" priority="24" operator="equal">
      <formula>"Drop"</formula>
    </cfRule>
  </conditionalFormatting>
  <conditionalFormatting sqref="J297:J302">
    <cfRule type="cellIs" dxfId="132" priority="19" operator="equal">
      <formula>"Maybe"</formula>
    </cfRule>
    <cfRule type="cellIs" dxfId="131" priority="20" operator="equal">
      <formula>"Keep"</formula>
    </cfRule>
    <cfRule type="cellIs" dxfId="130" priority="21" operator="equal">
      <formula>"Drop"</formula>
    </cfRule>
  </conditionalFormatting>
  <conditionalFormatting sqref="J302">
    <cfRule type="cellIs" dxfId="129" priority="16" operator="equal">
      <formula>"Maybe"</formula>
    </cfRule>
    <cfRule type="cellIs" dxfId="128" priority="17" operator="equal">
      <formula>"Keep"</formula>
    </cfRule>
    <cfRule type="cellIs" dxfId="127" priority="18" operator="equal">
      <formula>"Drop"</formula>
    </cfRule>
  </conditionalFormatting>
  <conditionalFormatting sqref="J304">
    <cfRule type="cellIs" dxfId="126" priority="13" operator="equal">
      <formula>"Maybe"</formula>
    </cfRule>
    <cfRule type="cellIs" dxfId="125" priority="14" operator="equal">
      <formula>"Keep"</formula>
    </cfRule>
    <cfRule type="cellIs" dxfId="124" priority="15" operator="equal">
      <formula>"Drop"</formula>
    </cfRule>
  </conditionalFormatting>
  <conditionalFormatting sqref="J306">
    <cfRule type="cellIs" dxfId="123" priority="10" operator="equal">
      <formula>"Maybe"</formula>
    </cfRule>
    <cfRule type="cellIs" dxfId="122" priority="11" operator="equal">
      <formula>"Keep"</formula>
    </cfRule>
    <cfRule type="cellIs" dxfId="121" priority="12" operator="equal">
      <formula>"Drop"</formula>
    </cfRule>
  </conditionalFormatting>
  <conditionalFormatting sqref="J307">
    <cfRule type="cellIs" dxfId="120" priority="7" operator="equal">
      <formula>"Maybe"</formula>
    </cfRule>
    <cfRule type="cellIs" dxfId="119" priority="8" operator="equal">
      <formula>"Keep"</formula>
    </cfRule>
    <cfRule type="cellIs" dxfId="118" priority="9" operator="equal">
      <formula>"Drop"</formula>
    </cfRule>
  </conditionalFormatting>
  <conditionalFormatting sqref="J308">
    <cfRule type="cellIs" dxfId="117" priority="4" operator="equal">
      <formula>"Maybe"</formula>
    </cfRule>
    <cfRule type="cellIs" dxfId="116" priority="5" operator="equal">
      <formula>"Keep"</formula>
    </cfRule>
    <cfRule type="cellIs" dxfId="115" priority="6" operator="equal">
      <formula>"Drop"</formula>
    </cfRule>
  </conditionalFormatting>
  <conditionalFormatting sqref="J309:J312">
    <cfRule type="cellIs" dxfId="114" priority="1" operator="equal">
      <formula>"Maybe"</formula>
    </cfRule>
    <cfRule type="cellIs" dxfId="113" priority="2" operator="equal">
      <formula>"Keep"</formula>
    </cfRule>
    <cfRule type="cellIs" dxfId="112" priority="3" operator="equal">
      <formula>"Drop"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3F5E-0576-4016-852D-5534704149AD}">
  <dimension ref="A1:T1048568"/>
  <sheetViews>
    <sheetView zoomScale="80" zoomScaleNormal="80" workbookViewId="0">
      <pane ySplit="1" topLeftCell="A51" activePane="bottomLeft" state="frozen"/>
      <selection activeCell="E1" sqref="E1"/>
      <selection pane="bottomLeft" activeCell="E2" sqref="E2:E66"/>
    </sheetView>
  </sheetViews>
  <sheetFormatPr defaultColWidth="8.85546875" defaultRowHeight="15"/>
  <cols>
    <col min="1" max="1" width="24.140625" bestFit="1" customWidth="1"/>
    <col min="2" max="2" width="19.28515625" bestFit="1" customWidth="1"/>
    <col min="3" max="3" width="15" customWidth="1"/>
    <col min="4" max="4" width="21.28515625" customWidth="1"/>
    <col min="5" max="5" width="9.7109375" style="2" customWidth="1"/>
    <col min="6" max="6" width="24.42578125" style="2" customWidth="1"/>
    <col min="7" max="7" width="23.28515625" style="2" customWidth="1"/>
    <col min="8" max="8" width="14.28515625" style="2" customWidth="1"/>
    <col min="9" max="10" width="20.28515625" customWidth="1"/>
    <col min="11" max="11" width="38.28515625" style="2" customWidth="1"/>
    <col min="12" max="12" width="13.28515625" customWidth="1"/>
    <col min="13" max="13" width="39.140625" customWidth="1"/>
    <col min="14" max="14" width="11" style="2" customWidth="1"/>
    <col min="15" max="15" width="13.28515625" style="2" customWidth="1"/>
    <col min="16" max="16" width="9.7109375" style="4" customWidth="1"/>
    <col min="17" max="17" width="9.85546875" style="4" customWidth="1"/>
    <col min="18" max="18" width="23" customWidth="1"/>
    <col min="19" max="19" width="15.7109375" customWidth="1"/>
    <col min="20" max="20" width="29.85546875" style="21" customWidth="1"/>
    <col min="21" max="21" width="158.85546875" customWidth="1"/>
  </cols>
  <sheetData>
    <row r="1" spans="1:20" s="5" customFormat="1">
      <c r="A1" s="1" t="s">
        <v>43</v>
      </c>
      <c r="B1" s="1" t="s">
        <v>44</v>
      </c>
      <c r="C1" s="3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5" t="s">
        <v>51</v>
      </c>
      <c r="J1" s="5" t="s">
        <v>52</v>
      </c>
      <c r="K1" s="1" t="s">
        <v>53</v>
      </c>
      <c r="L1" s="5" t="s">
        <v>54</v>
      </c>
      <c r="M1" s="5" t="s">
        <v>55</v>
      </c>
      <c r="N1" s="1" t="s">
        <v>56</v>
      </c>
      <c r="O1" s="1" t="s">
        <v>57</v>
      </c>
      <c r="P1" s="3" t="s">
        <v>58</v>
      </c>
      <c r="Q1" s="3" t="s">
        <v>59</v>
      </c>
      <c r="R1" s="5" t="s">
        <v>60</v>
      </c>
      <c r="S1" s="5" t="s">
        <v>61</v>
      </c>
      <c r="T1" s="19" t="s">
        <v>13</v>
      </c>
    </row>
    <row r="2" spans="1:20" ht="15.75">
      <c r="A2" s="30" t="s">
        <v>62</v>
      </c>
      <c r="B2" s="31" t="s">
        <v>63</v>
      </c>
      <c r="C2" s="32" t="s">
        <v>64</v>
      </c>
      <c r="D2" s="32" t="s">
        <v>64</v>
      </c>
      <c r="E2">
        <v>18</v>
      </c>
      <c r="F2" t="str">
        <f>Sheet1!$D$4</f>
        <v>18</v>
      </c>
      <c r="G2" t="str">
        <f>_xlfn.CONCAT("R_",Sheet1!$D$4,"_",C2)</f>
        <v>R_18_95297</v>
      </c>
      <c r="H2" t="str">
        <f>_xlfn.CONCAT(Sheet1!$D$4,Sheet1!$F$4,"-",C2)</f>
        <v>18S-95297</v>
      </c>
      <c r="I2" t="s">
        <v>65</v>
      </c>
      <c r="J2" t="s">
        <v>65</v>
      </c>
      <c r="K2" s="2" t="s">
        <v>66</v>
      </c>
      <c r="L2" t="s">
        <v>67</v>
      </c>
      <c r="M2" s="2" t="s">
        <v>68</v>
      </c>
      <c r="N2" s="2" t="s">
        <v>69</v>
      </c>
      <c r="O2" s="2" t="s">
        <v>67</v>
      </c>
      <c r="P2" s="4">
        <v>100</v>
      </c>
      <c r="Q2" s="4">
        <f>Sheet1!$C$4</f>
        <v>3</v>
      </c>
      <c r="R2" s="8" t="s">
        <v>22</v>
      </c>
      <c r="S2" s="7">
        <f t="shared" ref="S2:S65" si="0">IF(R2="Aquas &amp; Blues",1,IF(R2="Beiges &amp; Browns",2,IF(R2="Blacks &amp; Grays",3,IF(R2="Greens",4,IF(R2="Oranges",5,IF(R2="Pinks &amp; Reds",6,IF(R2="Purples",7,IF(R2="Whites &amp; Off-whites",8,IF(R2="Yellows",9,"missing")))))))))</f>
        <v>3</v>
      </c>
      <c r="T2" s="33">
        <v>6841</v>
      </c>
    </row>
    <row r="3" spans="1:20" ht="15.75">
      <c r="A3" s="30" t="s">
        <v>62</v>
      </c>
      <c r="B3" s="31" t="s">
        <v>70</v>
      </c>
      <c r="C3" s="32">
        <v>95298</v>
      </c>
      <c r="D3" s="32">
        <v>95298</v>
      </c>
      <c r="E3">
        <v>18</v>
      </c>
      <c r="F3" t="str">
        <f>Sheet1!$D$4</f>
        <v>18</v>
      </c>
      <c r="G3" t="str">
        <f>_xlfn.CONCAT("R_",Sheet1!$D$4,"_",C3)</f>
        <v>R_18_95298</v>
      </c>
      <c r="H3" t="str">
        <f>_xlfn.CONCAT(Sheet1!$D$4,Sheet1!$F$4,"-",C3)</f>
        <v>18S-95298</v>
      </c>
      <c r="I3" t="s">
        <v>65</v>
      </c>
      <c r="J3" t="s">
        <v>65</v>
      </c>
      <c r="K3" s="2" t="s">
        <v>66</v>
      </c>
      <c r="L3" t="s">
        <v>67</v>
      </c>
      <c r="M3" s="2" t="s">
        <v>68</v>
      </c>
      <c r="N3" s="2" t="s">
        <v>69</v>
      </c>
      <c r="O3" s="2" t="s">
        <v>67</v>
      </c>
      <c r="P3" s="4">
        <v>100</v>
      </c>
      <c r="Q3" s="4">
        <f>Sheet1!$C$4</f>
        <v>3</v>
      </c>
      <c r="R3" s="8" t="s">
        <v>39</v>
      </c>
      <c r="S3" s="7">
        <f t="shared" si="0"/>
        <v>8</v>
      </c>
      <c r="T3" s="33">
        <v>6841</v>
      </c>
    </row>
    <row r="4" spans="1:20" ht="15.75">
      <c r="A4" s="30" t="s">
        <v>71</v>
      </c>
      <c r="B4" s="31" t="s">
        <v>72</v>
      </c>
      <c r="C4" s="32">
        <v>95215</v>
      </c>
      <c r="D4" s="32">
        <v>95215</v>
      </c>
      <c r="E4">
        <v>18</v>
      </c>
      <c r="F4" t="str">
        <f>Sheet1!$D$4</f>
        <v>18</v>
      </c>
      <c r="G4" t="str">
        <f>_xlfn.CONCAT("R_",Sheet1!$D$4,"_",C4)</f>
        <v>R_18_95215</v>
      </c>
      <c r="H4" t="str">
        <f>_xlfn.CONCAT(Sheet1!$D$4,Sheet1!$F$4,"-",C4)</f>
        <v>18S-95215</v>
      </c>
      <c r="I4" t="s">
        <v>65</v>
      </c>
      <c r="J4" t="s">
        <v>65</v>
      </c>
      <c r="K4" s="2" t="s">
        <v>66</v>
      </c>
      <c r="L4" t="s">
        <v>67</v>
      </c>
      <c r="M4" s="2" t="s">
        <v>68</v>
      </c>
      <c r="N4" s="2" t="s">
        <v>69</v>
      </c>
      <c r="O4" s="2" t="s">
        <v>67</v>
      </c>
      <c r="P4" s="4">
        <v>100</v>
      </c>
      <c r="Q4" s="4">
        <f>Sheet1!$C$4</f>
        <v>3</v>
      </c>
      <c r="R4" s="8" t="s">
        <v>22</v>
      </c>
      <c r="S4" s="7">
        <f t="shared" si="0"/>
        <v>3</v>
      </c>
      <c r="T4" s="33">
        <v>7454</v>
      </c>
    </row>
    <row r="5" spans="1:20" ht="15.75">
      <c r="A5" s="30" t="s">
        <v>71</v>
      </c>
      <c r="B5" s="31" t="s">
        <v>73</v>
      </c>
      <c r="C5" s="32">
        <v>95211</v>
      </c>
      <c r="D5" s="32">
        <v>95211</v>
      </c>
      <c r="E5">
        <v>18</v>
      </c>
      <c r="F5" t="str">
        <f>Sheet1!$D$4</f>
        <v>18</v>
      </c>
      <c r="G5" t="str">
        <f>_xlfn.CONCAT("R_",Sheet1!$D$4,"_",C5)</f>
        <v>R_18_95211</v>
      </c>
      <c r="H5" t="str">
        <f>_xlfn.CONCAT(Sheet1!$D$4,Sheet1!$F$4,"-",C5)</f>
        <v>18S-95211</v>
      </c>
      <c r="I5" t="s">
        <v>65</v>
      </c>
      <c r="J5" t="s">
        <v>65</v>
      </c>
      <c r="K5" s="2" t="s">
        <v>66</v>
      </c>
      <c r="L5" t="s">
        <v>67</v>
      </c>
      <c r="M5" s="2" t="s">
        <v>68</v>
      </c>
      <c r="N5" s="2" t="s">
        <v>69</v>
      </c>
      <c r="O5" s="2" t="s">
        <v>67</v>
      </c>
      <c r="P5" s="4">
        <v>100</v>
      </c>
      <c r="Q5" s="4">
        <f>Sheet1!$C$4</f>
        <v>3</v>
      </c>
      <c r="R5" s="8" t="s">
        <v>19</v>
      </c>
      <c r="S5" s="7">
        <f t="shared" si="0"/>
        <v>2</v>
      </c>
      <c r="T5" s="33">
        <v>7454</v>
      </c>
    </row>
    <row r="6" spans="1:20" ht="15.75">
      <c r="A6" s="30" t="s">
        <v>71</v>
      </c>
      <c r="B6" s="31" t="s">
        <v>74</v>
      </c>
      <c r="C6" s="32">
        <v>95214</v>
      </c>
      <c r="D6" s="32">
        <v>95214</v>
      </c>
      <c r="E6">
        <v>18</v>
      </c>
      <c r="F6" t="str">
        <f>Sheet1!$D$4</f>
        <v>18</v>
      </c>
      <c r="G6" t="str">
        <f>_xlfn.CONCAT("R_",Sheet1!$D$4,"_",C6)</f>
        <v>R_18_95214</v>
      </c>
      <c r="H6" t="str">
        <f>_xlfn.CONCAT(Sheet1!$D$4,Sheet1!$F$4,"-",C6)</f>
        <v>18S-95214</v>
      </c>
      <c r="I6" t="s">
        <v>65</v>
      </c>
      <c r="J6" t="s">
        <v>65</v>
      </c>
      <c r="K6" s="2" t="s">
        <v>66</v>
      </c>
      <c r="L6" t="s">
        <v>67</v>
      </c>
      <c r="M6" s="2" t="s">
        <v>68</v>
      </c>
      <c r="N6" s="2" t="s">
        <v>69</v>
      </c>
      <c r="O6" s="2" t="s">
        <v>67</v>
      </c>
      <c r="P6" s="4">
        <v>100</v>
      </c>
      <c r="Q6" s="4">
        <f>Sheet1!$C$4</f>
        <v>3</v>
      </c>
      <c r="R6" s="8" t="s">
        <v>19</v>
      </c>
      <c r="S6" s="7">
        <f t="shared" si="0"/>
        <v>2</v>
      </c>
      <c r="T6" s="33">
        <v>7454</v>
      </c>
    </row>
    <row r="7" spans="1:20" ht="15.75">
      <c r="A7" s="30" t="s">
        <v>71</v>
      </c>
      <c r="B7" s="31" t="s">
        <v>75</v>
      </c>
      <c r="C7" s="32">
        <v>95213</v>
      </c>
      <c r="D7" s="32">
        <v>95213</v>
      </c>
      <c r="E7">
        <v>18</v>
      </c>
      <c r="F7" t="str">
        <f>Sheet1!$D$4</f>
        <v>18</v>
      </c>
      <c r="G7" t="str">
        <f>_xlfn.CONCAT("R_",Sheet1!$D$4,"_",C7)</f>
        <v>R_18_95213</v>
      </c>
      <c r="H7" t="str">
        <f>_xlfn.CONCAT(Sheet1!$D$4,Sheet1!$F$4,"-",C7)</f>
        <v>18S-95213</v>
      </c>
      <c r="I7" t="s">
        <v>65</v>
      </c>
      <c r="J7" t="s">
        <v>65</v>
      </c>
      <c r="K7" s="2" t="s">
        <v>66</v>
      </c>
      <c r="L7" t="s">
        <v>67</v>
      </c>
      <c r="M7" s="2" t="s">
        <v>68</v>
      </c>
      <c r="N7" s="2" t="s">
        <v>69</v>
      </c>
      <c r="O7" s="2" t="s">
        <v>67</v>
      </c>
      <c r="P7" s="4">
        <v>100</v>
      </c>
      <c r="Q7" s="4">
        <f>Sheet1!$C$4</f>
        <v>3</v>
      </c>
      <c r="R7" s="8" t="s">
        <v>22</v>
      </c>
      <c r="S7" s="7">
        <f t="shared" si="0"/>
        <v>3</v>
      </c>
      <c r="T7" s="33">
        <v>7454</v>
      </c>
    </row>
    <row r="8" spans="1:20" ht="15.75">
      <c r="A8" s="30" t="s">
        <v>76</v>
      </c>
      <c r="B8" s="31" t="s">
        <v>77</v>
      </c>
      <c r="C8" s="32">
        <v>95305</v>
      </c>
      <c r="D8" s="32">
        <v>95305</v>
      </c>
      <c r="E8">
        <v>18</v>
      </c>
      <c r="F8" t="str">
        <f>Sheet1!$D$4</f>
        <v>18</v>
      </c>
      <c r="G8" t="str">
        <f>_xlfn.CONCAT("R_",Sheet1!$D$4,"_",C8)</f>
        <v>R_18_95305</v>
      </c>
      <c r="H8" t="str">
        <f>_xlfn.CONCAT(Sheet1!$D$4,Sheet1!$F$4,"-",C8)</f>
        <v>18S-95305</v>
      </c>
      <c r="I8" t="s">
        <v>65</v>
      </c>
      <c r="J8" t="s">
        <v>65</v>
      </c>
      <c r="K8" s="2" t="s">
        <v>66</v>
      </c>
      <c r="L8" t="s">
        <v>67</v>
      </c>
      <c r="M8" s="2" t="s">
        <v>68</v>
      </c>
      <c r="N8" s="2" t="s">
        <v>69</v>
      </c>
      <c r="O8" s="2" t="s">
        <v>67</v>
      </c>
      <c r="P8" s="4">
        <v>100</v>
      </c>
      <c r="Q8" s="4">
        <f>Sheet1!$C$4</f>
        <v>3</v>
      </c>
      <c r="R8" s="8" t="s">
        <v>39</v>
      </c>
      <c r="S8" s="7">
        <f t="shared" si="0"/>
        <v>8</v>
      </c>
      <c r="T8" s="33">
        <v>6841</v>
      </c>
    </row>
    <row r="9" spans="1:20" ht="15.75">
      <c r="A9" s="30" t="s">
        <v>78</v>
      </c>
      <c r="B9" s="31" t="s">
        <v>79</v>
      </c>
      <c r="C9" s="32">
        <v>95306</v>
      </c>
      <c r="D9" s="32">
        <v>95306</v>
      </c>
      <c r="E9">
        <v>18</v>
      </c>
      <c r="F9" t="str">
        <f>Sheet1!$D$4</f>
        <v>18</v>
      </c>
      <c r="G9" t="str">
        <f>_xlfn.CONCAT("R_",Sheet1!$D$4,"_",C9)</f>
        <v>R_18_95306</v>
      </c>
      <c r="H9" t="str">
        <f>_xlfn.CONCAT(Sheet1!$D$4,Sheet1!$F$4,"-",C9)</f>
        <v>18S-95306</v>
      </c>
      <c r="I9" t="s">
        <v>65</v>
      </c>
      <c r="J9" t="s">
        <v>65</v>
      </c>
      <c r="K9" s="2" t="s">
        <v>66</v>
      </c>
      <c r="L9" t="s">
        <v>67</v>
      </c>
      <c r="M9" s="2" t="s">
        <v>68</v>
      </c>
      <c r="N9" s="2" t="s">
        <v>69</v>
      </c>
      <c r="O9" s="2" t="s">
        <v>67</v>
      </c>
      <c r="P9" s="4">
        <v>100</v>
      </c>
      <c r="Q9" s="4">
        <f>Sheet1!$C$4</f>
        <v>3</v>
      </c>
      <c r="R9" s="8" t="s">
        <v>39</v>
      </c>
      <c r="S9" s="7">
        <f t="shared" si="0"/>
        <v>8</v>
      </c>
      <c r="T9" s="33">
        <v>6841</v>
      </c>
    </row>
    <row r="10" spans="1:20" ht="15.75">
      <c r="A10" s="30" t="s">
        <v>80</v>
      </c>
      <c r="B10" s="31" t="s">
        <v>81</v>
      </c>
      <c r="C10" s="32">
        <v>95343</v>
      </c>
      <c r="D10" s="32">
        <v>95343</v>
      </c>
      <c r="E10">
        <v>18</v>
      </c>
      <c r="F10" t="str">
        <f>Sheet1!$D$4</f>
        <v>18</v>
      </c>
      <c r="G10" t="str">
        <f>_xlfn.CONCAT("R_",Sheet1!$D$4,"_",C10)</f>
        <v>R_18_95343</v>
      </c>
      <c r="H10" t="str">
        <f>_xlfn.CONCAT(Sheet1!$D$4,Sheet1!$F$4,"-",C10)</f>
        <v>18S-95343</v>
      </c>
      <c r="I10" t="s">
        <v>65</v>
      </c>
      <c r="J10" t="s">
        <v>65</v>
      </c>
      <c r="K10" s="2" t="s">
        <v>66</v>
      </c>
      <c r="L10" t="s">
        <v>67</v>
      </c>
      <c r="M10" s="2" t="s">
        <v>68</v>
      </c>
      <c r="N10" s="2" t="s">
        <v>69</v>
      </c>
      <c r="O10" s="2" t="s">
        <v>67</v>
      </c>
      <c r="P10" s="4">
        <v>100</v>
      </c>
      <c r="Q10" s="4">
        <f>Sheet1!$C$4</f>
        <v>3</v>
      </c>
      <c r="R10" s="8" t="s">
        <v>39</v>
      </c>
      <c r="S10" s="7">
        <f t="shared" si="0"/>
        <v>8</v>
      </c>
      <c r="T10" s="33">
        <v>6841</v>
      </c>
    </row>
    <row r="11" spans="1:20" ht="15.75">
      <c r="A11" s="30" t="s">
        <v>82</v>
      </c>
      <c r="B11" s="31" t="s">
        <v>83</v>
      </c>
      <c r="C11" s="32">
        <v>95341</v>
      </c>
      <c r="D11" s="32">
        <v>95341</v>
      </c>
      <c r="E11">
        <v>18</v>
      </c>
      <c r="F11" t="str">
        <f>Sheet1!$D$4</f>
        <v>18</v>
      </c>
      <c r="G11" t="str">
        <f>_xlfn.CONCAT("R_",Sheet1!$D$4,"_",C11)</f>
        <v>R_18_95341</v>
      </c>
      <c r="H11" t="str">
        <f>_xlfn.CONCAT(Sheet1!$D$4,Sheet1!$F$4,"-",C11)</f>
        <v>18S-95341</v>
      </c>
      <c r="I11" t="s">
        <v>65</v>
      </c>
      <c r="J11" t="s">
        <v>65</v>
      </c>
      <c r="K11" s="2" t="s">
        <v>66</v>
      </c>
      <c r="L11" t="s">
        <v>67</v>
      </c>
      <c r="M11" s="2" t="s">
        <v>68</v>
      </c>
      <c r="N11" s="2" t="s">
        <v>69</v>
      </c>
      <c r="O11" s="2" t="s">
        <v>67</v>
      </c>
      <c r="P11" s="4">
        <v>100</v>
      </c>
      <c r="Q11" s="4">
        <f>Sheet1!$C$4</f>
        <v>3</v>
      </c>
      <c r="R11" s="8" t="s">
        <v>22</v>
      </c>
      <c r="S11" s="7">
        <f t="shared" si="0"/>
        <v>3</v>
      </c>
      <c r="T11" s="33">
        <v>6841</v>
      </c>
    </row>
    <row r="12" spans="1:20" ht="15.75">
      <c r="A12" s="30" t="s">
        <v>82</v>
      </c>
      <c r="B12" s="31" t="s">
        <v>84</v>
      </c>
      <c r="C12" s="32">
        <v>95340</v>
      </c>
      <c r="D12" s="32">
        <v>95340</v>
      </c>
      <c r="E12">
        <v>18</v>
      </c>
      <c r="F12" t="str">
        <f>Sheet1!$D$4</f>
        <v>18</v>
      </c>
      <c r="G12" t="str">
        <f>_xlfn.CONCAT("R_",Sheet1!$D$4,"_",C12)</f>
        <v>R_18_95340</v>
      </c>
      <c r="H12" t="str">
        <f>_xlfn.CONCAT(Sheet1!$D$4,Sheet1!$F$4,"-",C12)</f>
        <v>18S-95340</v>
      </c>
      <c r="I12" t="s">
        <v>65</v>
      </c>
      <c r="J12" t="s">
        <v>65</v>
      </c>
      <c r="K12" s="2" t="s">
        <v>66</v>
      </c>
      <c r="L12" t="s">
        <v>67</v>
      </c>
      <c r="M12" s="2" t="s">
        <v>68</v>
      </c>
      <c r="N12" s="2" t="s">
        <v>69</v>
      </c>
      <c r="O12" s="2" t="s">
        <v>67</v>
      </c>
      <c r="P12" s="4">
        <v>100</v>
      </c>
      <c r="Q12" s="4">
        <f>Sheet1!$C$4</f>
        <v>3</v>
      </c>
      <c r="R12" s="8" t="s">
        <v>39</v>
      </c>
      <c r="S12" s="7">
        <f t="shared" si="0"/>
        <v>8</v>
      </c>
      <c r="T12" s="33">
        <v>6841</v>
      </c>
    </row>
    <row r="13" spans="1:20" ht="15.75">
      <c r="A13" s="30" t="s">
        <v>85</v>
      </c>
      <c r="B13" s="31" t="s">
        <v>86</v>
      </c>
      <c r="C13" s="32">
        <v>95342</v>
      </c>
      <c r="D13" s="32">
        <v>95342</v>
      </c>
      <c r="E13">
        <v>18</v>
      </c>
      <c r="F13" t="str">
        <f>Sheet1!$D$4</f>
        <v>18</v>
      </c>
      <c r="G13" t="str">
        <f>_xlfn.CONCAT("R_",Sheet1!$D$4,"_",C13)</f>
        <v>R_18_95342</v>
      </c>
      <c r="H13" t="str">
        <f>_xlfn.CONCAT(Sheet1!$D$4,Sheet1!$F$4,"-",C13)</f>
        <v>18S-95342</v>
      </c>
      <c r="I13" t="s">
        <v>65</v>
      </c>
      <c r="J13" t="s">
        <v>65</v>
      </c>
      <c r="K13" s="2" t="s">
        <v>66</v>
      </c>
      <c r="L13" t="s">
        <v>67</v>
      </c>
      <c r="M13" s="2" t="s">
        <v>68</v>
      </c>
      <c r="N13" s="2" t="s">
        <v>69</v>
      </c>
      <c r="O13" s="2" t="s">
        <v>67</v>
      </c>
      <c r="P13" s="4">
        <v>100</v>
      </c>
      <c r="Q13" s="4">
        <f>Sheet1!$C$4</f>
        <v>3</v>
      </c>
      <c r="R13" s="8" t="s">
        <v>22</v>
      </c>
      <c r="S13" s="7">
        <f t="shared" si="0"/>
        <v>3</v>
      </c>
      <c r="T13" s="33">
        <v>7454</v>
      </c>
    </row>
    <row r="14" spans="1:20" ht="15.75">
      <c r="A14" s="30" t="s">
        <v>87</v>
      </c>
      <c r="B14" s="31" t="s">
        <v>88</v>
      </c>
      <c r="C14" s="32">
        <v>95315</v>
      </c>
      <c r="D14" s="32">
        <v>95315</v>
      </c>
      <c r="E14">
        <v>18</v>
      </c>
      <c r="F14" t="str">
        <f>Sheet1!$D$4</f>
        <v>18</v>
      </c>
      <c r="G14" t="str">
        <f>_xlfn.CONCAT("R_",Sheet1!$D$4,"_",C14)</f>
        <v>R_18_95315</v>
      </c>
      <c r="H14" t="str">
        <f>_xlfn.CONCAT(Sheet1!$D$4,Sheet1!$F$4,"-",C14)</f>
        <v>18S-95315</v>
      </c>
      <c r="I14" t="s">
        <v>65</v>
      </c>
      <c r="J14" t="s">
        <v>65</v>
      </c>
      <c r="K14" s="2" t="s">
        <v>66</v>
      </c>
      <c r="L14" t="s">
        <v>67</v>
      </c>
      <c r="M14" s="2" t="s">
        <v>68</v>
      </c>
      <c r="N14" s="2" t="s">
        <v>69</v>
      </c>
      <c r="O14" s="2" t="s">
        <v>67</v>
      </c>
      <c r="P14" s="4">
        <v>100</v>
      </c>
      <c r="Q14" s="4">
        <f>Sheet1!$C$4</f>
        <v>3</v>
      </c>
      <c r="R14" s="8" t="s">
        <v>39</v>
      </c>
      <c r="S14" s="7">
        <f t="shared" si="0"/>
        <v>8</v>
      </c>
      <c r="T14" s="33">
        <v>6841</v>
      </c>
    </row>
    <row r="15" spans="1:20" ht="15.75">
      <c r="A15" s="30" t="s">
        <v>89</v>
      </c>
      <c r="B15" s="31" t="s">
        <v>90</v>
      </c>
      <c r="C15" s="32">
        <v>95317</v>
      </c>
      <c r="D15" s="32">
        <v>95317</v>
      </c>
      <c r="E15">
        <v>18</v>
      </c>
      <c r="F15" t="str">
        <f>Sheet1!$D$4</f>
        <v>18</v>
      </c>
      <c r="G15" t="str">
        <f>_xlfn.CONCAT("R_",Sheet1!$D$4,"_",C15)</f>
        <v>R_18_95317</v>
      </c>
      <c r="H15" t="str">
        <f>_xlfn.CONCAT(Sheet1!$D$4,Sheet1!$F$4,"-",C15)</f>
        <v>18S-95317</v>
      </c>
      <c r="I15" t="s">
        <v>65</v>
      </c>
      <c r="J15" t="s">
        <v>65</v>
      </c>
      <c r="K15" s="2" t="s">
        <v>66</v>
      </c>
      <c r="L15" t="s">
        <v>67</v>
      </c>
      <c r="M15" s="2" t="s">
        <v>68</v>
      </c>
      <c r="N15" s="2" t="s">
        <v>69</v>
      </c>
      <c r="O15" s="2" t="s">
        <v>67</v>
      </c>
      <c r="P15" s="4">
        <v>100</v>
      </c>
      <c r="Q15" s="4">
        <f>Sheet1!$C$4</f>
        <v>3</v>
      </c>
      <c r="R15" s="8" t="s">
        <v>22</v>
      </c>
      <c r="S15" s="7">
        <f t="shared" si="0"/>
        <v>3</v>
      </c>
      <c r="T15" s="33">
        <v>6841</v>
      </c>
    </row>
    <row r="16" spans="1:20" ht="15.75">
      <c r="A16" s="30" t="s">
        <v>89</v>
      </c>
      <c r="B16" s="31" t="s">
        <v>91</v>
      </c>
      <c r="C16" s="32">
        <v>95312</v>
      </c>
      <c r="D16" s="32">
        <v>95312</v>
      </c>
      <c r="E16">
        <v>18</v>
      </c>
      <c r="F16" t="str">
        <f>Sheet1!$D$4</f>
        <v>18</v>
      </c>
      <c r="G16" t="str">
        <f>_xlfn.CONCAT("R_",Sheet1!$D$4,"_",C16)</f>
        <v>R_18_95312</v>
      </c>
      <c r="H16" t="str">
        <f>_xlfn.CONCAT(Sheet1!$D$4,Sheet1!$F$4,"-",C16)</f>
        <v>18S-95312</v>
      </c>
      <c r="I16" t="s">
        <v>65</v>
      </c>
      <c r="J16" t="s">
        <v>65</v>
      </c>
      <c r="K16" s="2" t="s">
        <v>66</v>
      </c>
      <c r="L16" t="s">
        <v>67</v>
      </c>
      <c r="M16" s="2" t="s">
        <v>68</v>
      </c>
      <c r="N16" s="2" t="s">
        <v>69</v>
      </c>
      <c r="O16" s="2" t="s">
        <v>67</v>
      </c>
      <c r="P16" s="4">
        <v>100</v>
      </c>
      <c r="Q16" s="4">
        <f>Sheet1!$C$4</f>
        <v>3</v>
      </c>
      <c r="R16" s="8" t="s">
        <v>22</v>
      </c>
      <c r="S16" s="7">
        <f t="shared" si="0"/>
        <v>3</v>
      </c>
      <c r="T16" s="33">
        <v>6841</v>
      </c>
    </row>
    <row r="17" spans="1:20" ht="15.75">
      <c r="A17" s="30" t="s">
        <v>89</v>
      </c>
      <c r="B17" s="31" t="s">
        <v>92</v>
      </c>
      <c r="C17" s="32">
        <v>95318</v>
      </c>
      <c r="D17" s="32">
        <v>95318</v>
      </c>
      <c r="E17">
        <v>18</v>
      </c>
      <c r="F17" t="str">
        <f>Sheet1!$D$4</f>
        <v>18</v>
      </c>
      <c r="G17" t="str">
        <f>_xlfn.CONCAT("R_",Sheet1!$D$4,"_",C17)</f>
        <v>R_18_95318</v>
      </c>
      <c r="H17" t="str">
        <f>_xlfn.CONCAT(Sheet1!$D$4,Sheet1!$F$4,"-",C17)</f>
        <v>18S-95318</v>
      </c>
      <c r="I17" t="s">
        <v>65</v>
      </c>
      <c r="J17" t="s">
        <v>65</v>
      </c>
      <c r="K17" s="2" t="s">
        <v>66</v>
      </c>
      <c r="L17" t="s">
        <v>67</v>
      </c>
      <c r="M17" s="2" t="s">
        <v>68</v>
      </c>
      <c r="N17" s="2" t="s">
        <v>69</v>
      </c>
      <c r="O17" s="2" t="s">
        <v>67</v>
      </c>
      <c r="P17" s="4">
        <v>100</v>
      </c>
      <c r="Q17" s="4">
        <f>Sheet1!$C$4</f>
        <v>3</v>
      </c>
      <c r="R17" s="8" t="s">
        <v>39</v>
      </c>
      <c r="S17" s="7">
        <f t="shared" si="0"/>
        <v>8</v>
      </c>
      <c r="T17" s="33">
        <v>6841</v>
      </c>
    </row>
    <row r="18" spans="1:20" ht="15.75">
      <c r="A18" s="30" t="s">
        <v>89</v>
      </c>
      <c r="B18" s="31" t="s">
        <v>93</v>
      </c>
      <c r="C18" s="32">
        <v>95319</v>
      </c>
      <c r="D18" s="32">
        <v>95319</v>
      </c>
      <c r="E18">
        <v>18</v>
      </c>
      <c r="F18" t="str">
        <f>Sheet1!$D$4</f>
        <v>18</v>
      </c>
      <c r="G18" t="str">
        <f>_xlfn.CONCAT("R_",Sheet1!$D$4,"_",C18)</f>
        <v>R_18_95319</v>
      </c>
      <c r="H18" t="str">
        <f>_xlfn.CONCAT(Sheet1!$D$4,Sheet1!$F$4,"-",C18)</f>
        <v>18S-95319</v>
      </c>
      <c r="I18" t="s">
        <v>65</v>
      </c>
      <c r="J18" t="s">
        <v>65</v>
      </c>
      <c r="K18" s="2" t="s">
        <v>66</v>
      </c>
      <c r="L18" t="s">
        <v>67</v>
      </c>
      <c r="M18" s="2" t="s">
        <v>68</v>
      </c>
      <c r="N18" s="2" t="s">
        <v>69</v>
      </c>
      <c r="O18" s="2" t="s">
        <v>67</v>
      </c>
      <c r="P18" s="4">
        <v>100</v>
      </c>
      <c r="Q18" s="4">
        <v>1</v>
      </c>
      <c r="R18" s="8" t="s">
        <v>19</v>
      </c>
      <c r="S18" s="7">
        <f t="shared" si="0"/>
        <v>2</v>
      </c>
      <c r="T18" s="33">
        <v>6841</v>
      </c>
    </row>
    <row r="19" spans="1:20" ht="15.75">
      <c r="A19" s="30" t="s">
        <v>94</v>
      </c>
      <c r="B19" s="31" t="s">
        <v>95</v>
      </c>
      <c r="C19" s="32">
        <v>95290</v>
      </c>
      <c r="D19" s="32">
        <v>95290</v>
      </c>
      <c r="E19">
        <v>18</v>
      </c>
      <c r="F19" t="str">
        <f>Sheet1!$D$4</f>
        <v>18</v>
      </c>
      <c r="G19" t="str">
        <f>_xlfn.CONCAT("R_",Sheet1!$D$4,"_",C19)</f>
        <v>R_18_95290</v>
      </c>
      <c r="H19" t="str">
        <f>_xlfn.CONCAT(Sheet1!$D$4,Sheet1!$F$4,"-",C19)</f>
        <v>18S-95290</v>
      </c>
      <c r="I19" t="s">
        <v>65</v>
      </c>
      <c r="J19" t="s">
        <v>65</v>
      </c>
      <c r="K19" s="2" t="s">
        <v>66</v>
      </c>
      <c r="L19" t="s">
        <v>67</v>
      </c>
      <c r="M19" s="2" t="s">
        <v>68</v>
      </c>
      <c r="N19" s="2" t="s">
        <v>69</v>
      </c>
      <c r="O19" s="2" t="s">
        <v>67</v>
      </c>
      <c r="P19" s="4">
        <v>100</v>
      </c>
      <c r="Q19" s="4">
        <f>Sheet1!$C$4</f>
        <v>3</v>
      </c>
      <c r="R19" s="8" t="s">
        <v>22</v>
      </c>
      <c r="S19" s="7">
        <f t="shared" si="0"/>
        <v>3</v>
      </c>
      <c r="T19" s="33">
        <v>6841</v>
      </c>
    </row>
    <row r="20" spans="1:20" ht="15.75">
      <c r="A20" s="30" t="s">
        <v>94</v>
      </c>
      <c r="B20" s="31" t="s">
        <v>96</v>
      </c>
      <c r="C20" s="32">
        <v>95291</v>
      </c>
      <c r="D20" s="32">
        <v>95291</v>
      </c>
      <c r="E20">
        <v>18</v>
      </c>
      <c r="F20" t="str">
        <f>Sheet1!$D$4</f>
        <v>18</v>
      </c>
      <c r="G20" t="str">
        <f>_xlfn.CONCAT("R_",Sheet1!$D$4,"_",C20)</f>
        <v>R_18_95291</v>
      </c>
      <c r="H20" t="str">
        <f>_xlfn.CONCAT(Sheet1!$D$4,Sheet1!$F$4,"-",C20)</f>
        <v>18S-95291</v>
      </c>
      <c r="I20" t="s">
        <v>65</v>
      </c>
      <c r="J20" t="s">
        <v>65</v>
      </c>
      <c r="K20" s="2" t="s">
        <v>66</v>
      </c>
      <c r="L20" t="s">
        <v>67</v>
      </c>
      <c r="M20" s="2" t="s">
        <v>68</v>
      </c>
      <c r="N20" s="2" t="s">
        <v>69</v>
      </c>
      <c r="O20" s="2" t="s">
        <v>67</v>
      </c>
      <c r="P20" s="4">
        <v>100</v>
      </c>
      <c r="Q20" s="4">
        <f>Sheet1!$C$4</f>
        <v>3</v>
      </c>
      <c r="R20" s="8" t="s">
        <v>19</v>
      </c>
      <c r="S20" s="7">
        <f t="shared" si="0"/>
        <v>2</v>
      </c>
      <c r="T20" s="33">
        <v>6841</v>
      </c>
    </row>
    <row r="21" spans="1:20" ht="15.75">
      <c r="A21" s="30" t="s">
        <v>94</v>
      </c>
      <c r="B21" s="31" t="s">
        <v>97</v>
      </c>
      <c r="C21" s="32">
        <v>95292</v>
      </c>
      <c r="D21" s="32">
        <v>95292</v>
      </c>
      <c r="E21">
        <v>18</v>
      </c>
      <c r="F21" t="str">
        <f>Sheet1!$D$4</f>
        <v>18</v>
      </c>
      <c r="G21" t="str">
        <f>_xlfn.CONCAT("R_",Sheet1!$D$4,"_",C21)</f>
        <v>R_18_95292</v>
      </c>
      <c r="H21" t="str">
        <f>_xlfn.CONCAT(Sheet1!$D$4,Sheet1!$F$4,"-",C21)</f>
        <v>18S-95292</v>
      </c>
      <c r="I21" t="s">
        <v>65</v>
      </c>
      <c r="J21" t="s">
        <v>65</v>
      </c>
      <c r="K21" s="2" t="s">
        <v>66</v>
      </c>
      <c r="L21" t="s">
        <v>67</v>
      </c>
      <c r="M21" s="2" t="s">
        <v>68</v>
      </c>
      <c r="N21" s="2" t="s">
        <v>69</v>
      </c>
      <c r="O21" s="2" t="s">
        <v>67</v>
      </c>
      <c r="P21" s="4">
        <v>100</v>
      </c>
      <c r="Q21" s="4">
        <f>Sheet1!$C$4</f>
        <v>3</v>
      </c>
      <c r="R21" s="8" t="s">
        <v>39</v>
      </c>
      <c r="S21" s="7">
        <f t="shared" si="0"/>
        <v>8</v>
      </c>
      <c r="T21" s="33">
        <v>6841</v>
      </c>
    </row>
    <row r="22" spans="1:20" ht="15.75">
      <c r="A22" s="30" t="s">
        <v>98</v>
      </c>
      <c r="B22" s="31" t="s">
        <v>99</v>
      </c>
      <c r="C22" s="32">
        <v>95325</v>
      </c>
      <c r="D22" s="32">
        <v>95325</v>
      </c>
      <c r="E22">
        <v>18</v>
      </c>
      <c r="F22" t="str">
        <f>Sheet1!$D$4</f>
        <v>18</v>
      </c>
      <c r="G22" t="str">
        <f>_xlfn.CONCAT("R_",Sheet1!$D$4,"_",C22)</f>
        <v>R_18_95325</v>
      </c>
      <c r="H22" t="str">
        <f>_xlfn.CONCAT(Sheet1!$D$4,Sheet1!$F$4,"-",C22)</f>
        <v>18S-95325</v>
      </c>
      <c r="I22" t="s">
        <v>65</v>
      </c>
      <c r="J22" t="s">
        <v>65</v>
      </c>
      <c r="K22" s="2" t="s">
        <v>66</v>
      </c>
      <c r="L22" t="s">
        <v>67</v>
      </c>
      <c r="M22" s="2" t="s">
        <v>68</v>
      </c>
      <c r="N22" s="2" t="s">
        <v>69</v>
      </c>
      <c r="O22" s="2" t="s">
        <v>67</v>
      </c>
      <c r="P22" s="4">
        <v>100</v>
      </c>
      <c r="Q22" s="4">
        <f>Sheet1!$C$4</f>
        <v>3</v>
      </c>
      <c r="R22" s="8" t="s">
        <v>39</v>
      </c>
      <c r="S22" s="7">
        <f t="shared" si="0"/>
        <v>8</v>
      </c>
      <c r="T22" s="33">
        <v>6841</v>
      </c>
    </row>
    <row r="23" spans="1:20" ht="15.75">
      <c r="A23" s="30" t="s">
        <v>98</v>
      </c>
      <c r="B23" s="31" t="s">
        <v>100</v>
      </c>
      <c r="C23" s="32">
        <v>95326</v>
      </c>
      <c r="D23" s="32">
        <v>95326</v>
      </c>
      <c r="E23">
        <v>18</v>
      </c>
      <c r="F23" t="str">
        <f>Sheet1!$D$4</f>
        <v>18</v>
      </c>
      <c r="G23" t="str">
        <f>_xlfn.CONCAT("R_",Sheet1!$D$4,"_",C23)</f>
        <v>R_18_95326</v>
      </c>
      <c r="H23" t="str">
        <f>_xlfn.CONCAT(Sheet1!$D$4,Sheet1!$F$4,"-",C23)</f>
        <v>18S-95326</v>
      </c>
      <c r="I23" t="s">
        <v>65</v>
      </c>
      <c r="J23" t="s">
        <v>65</v>
      </c>
      <c r="K23" s="2" t="s">
        <v>66</v>
      </c>
      <c r="L23" t="s">
        <v>67</v>
      </c>
      <c r="M23" s="2" t="s">
        <v>68</v>
      </c>
      <c r="N23" s="2" t="s">
        <v>69</v>
      </c>
      <c r="O23" s="2" t="s">
        <v>67</v>
      </c>
      <c r="P23" s="4">
        <v>100</v>
      </c>
      <c r="Q23" s="4">
        <f>Sheet1!$C$4</f>
        <v>3</v>
      </c>
      <c r="R23" s="8" t="s">
        <v>22</v>
      </c>
      <c r="S23" s="7">
        <f t="shared" si="0"/>
        <v>3</v>
      </c>
      <c r="T23" s="33">
        <v>6841</v>
      </c>
    </row>
    <row r="24" spans="1:20" ht="15.75">
      <c r="A24" s="30" t="s">
        <v>98</v>
      </c>
      <c r="B24" s="31" t="s">
        <v>101</v>
      </c>
      <c r="C24" s="32">
        <v>95327</v>
      </c>
      <c r="D24" s="32">
        <v>95327</v>
      </c>
      <c r="E24">
        <v>18</v>
      </c>
      <c r="F24" t="str">
        <f>Sheet1!$D$4</f>
        <v>18</v>
      </c>
      <c r="G24" t="str">
        <f>_xlfn.CONCAT("R_",Sheet1!$D$4,"_",C24)</f>
        <v>R_18_95327</v>
      </c>
      <c r="H24" t="str">
        <f>_xlfn.CONCAT(Sheet1!$D$4,Sheet1!$F$4,"-",C24)</f>
        <v>18S-95327</v>
      </c>
      <c r="I24" t="s">
        <v>65</v>
      </c>
      <c r="J24" t="s">
        <v>65</v>
      </c>
      <c r="K24" s="2" t="s">
        <v>66</v>
      </c>
      <c r="L24" t="s">
        <v>67</v>
      </c>
      <c r="M24" s="2" t="s">
        <v>68</v>
      </c>
      <c r="N24" s="2" t="s">
        <v>69</v>
      </c>
      <c r="O24" s="2" t="s">
        <v>67</v>
      </c>
      <c r="P24" s="4">
        <v>100</v>
      </c>
      <c r="Q24" s="4">
        <f>Sheet1!$C$4</f>
        <v>3</v>
      </c>
      <c r="R24" s="8" t="s">
        <v>39</v>
      </c>
      <c r="S24" s="7">
        <f t="shared" si="0"/>
        <v>8</v>
      </c>
      <c r="T24" s="33">
        <v>6841</v>
      </c>
    </row>
    <row r="25" spans="1:20" ht="15.75">
      <c r="A25" s="30" t="s">
        <v>102</v>
      </c>
      <c r="B25" s="31" t="s">
        <v>103</v>
      </c>
      <c r="C25" s="32">
        <v>95353</v>
      </c>
      <c r="D25" s="32">
        <v>95353</v>
      </c>
      <c r="E25">
        <v>18</v>
      </c>
      <c r="F25" t="str">
        <f>Sheet1!$D$4</f>
        <v>18</v>
      </c>
      <c r="G25" t="str">
        <f>_xlfn.CONCAT("R_",Sheet1!$D$4,"_",C25)</f>
        <v>R_18_95353</v>
      </c>
      <c r="H25" t="str">
        <f>_xlfn.CONCAT(Sheet1!$D$4,Sheet1!$F$4,"-",C25)</f>
        <v>18S-95353</v>
      </c>
      <c r="I25" t="s">
        <v>65</v>
      </c>
      <c r="J25" t="s">
        <v>65</v>
      </c>
      <c r="K25" s="2" t="s">
        <v>66</v>
      </c>
      <c r="L25" t="s">
        <v>67</v>
      </c>
      <c r="M25" s="2" t="s">
        <v>68</v>
      </c>
      <c r="N25" s="2" t="s">
        <v>69</v>
      </c>
      <c r="O25" s="2" t="s">
        <v>67</v>
      </c>
      <c r="P25" s="4">
        <v>100</v>
      </c>
      <c r="Q25" s="4">
        <f>Sheet1!$C$4</f>
        <v>3</v>
      </c>
      <c r="R25" s="8" t="s">
        <v>19</v>
      </c>
      <c r="S25" s="7">
        <f t="shared" si="0"/>
        <v>2</v>
      </c>
      <c r="T25" s="33">
        <v>6841</v>
      </c>
    </row>
    <row r="26" spans="1:20" ht="15.75">
      <c r="A26" s="30" t="s">
        <v>102</v>
      </c>
      <c r="B26" s="31" t="s">
        <v>104</v>
      </c>
      <c r="C26" s="32">
        <v>95352</v>
      </c>
      <c r="D26" s="32">
        <v>95352</v>
      </c>
      <c r="E26">
        <v>18</v>
      </c>
      <c r="F26" t="str">
        <f>Sheet1!$D$4</f>
        <v>18</v>
      </c>
      <c r="G26" t="str">
        <f>_xlfn.CONCAT("R_",Sheet1!$D$4,"_",C26)</f>
        <v>R_18_95352</v>
      </c>
      <c r="H26" t="str">
        <f>_xlfn.CONCAT(Sheet1!$D$4,Sheet1!$F$4,"-",C26)</f>
        <v>18S-95352</v>
      </c>
      <c r="I26" t="s">
        <v>65</v>
      </c>
      <c r="J26" t="s">
        <v>65</v>
      </c>
      <c r="K26" s="2" t="s">
        <v>66</v>
      </c>
      <c r="L26" t="s">
        <v>67</v>
      </c>
      <c r="M26" s="2" t="s">
        <v>68</v>
      </c>
      <c r="N26" s="2" t="s">
        <v>69</v>
      </c>
      <c r="O26" s="2" t="s">
        <v>67</v>
      </c>
      <c r="P26" s="4">
        <v>100</v>
      </c>
      <c r="Q26" s="4">
        <f>Sheet1!$C$4</f>
        <v>3</v>
      </c>
      <c r="R26" s="8" t="s">
        <v>39</v>
      </c>
      <c r="S26" s="7">
        <f t="shared" si="0"/>
        <v>8</v>
      </c>
      <c r="T26" s="33">
        <v>6841</v>
      </c>
    </row>
    <row r="27" spans="1:20" ht="15.75">
      <c r="A27" s="30" t="s">
        <v>102</v>
      </c>
      <c r="B27" s="31" t="s">
        <v>105</v>
      </c>
      <c r="C27" s="32">
        <v>95355</v>
      </c>
      <c r="D27" s="32">
        <v>95355</v>
      </c>
      <c r="E27">
        <v>18</v>
      </c>
      <c r="F27" t="str">
        <f>Sheet1!$D$4</f>
        <v>18</v>
      </c>
      <c r="G27" t="str">
        <f>_xlfn.CONCAT("R_",Sheet1!$D$4,"_",C27)</f>
        <v>R_18_95355</v>
      </c>
      <c r="H27" t="str">
        <f>_xlfn.CONCAT(Sheet1!$D$4,Sheet1!$F$4,"-",C27)</f>
        <v>18S-95355</v>
      </c>
      <c r="I27" t="s">
        <v>65</v>
      </c>
      <c r="J27" t="s">
        <v>65</v>
      </c>
      <c r="K27" s="2" t="s">
        <v>66</v>
      </c>
      <c r="L27" t="s">
        <v>67</v>
      </c>
      <c r="M27" s="2" t="s">
        <v>68</v>
      </c>
      <c r="N27" s="2" t="s">
        <v>69</v>
      </c>
      <c r="O27" s="2" t="s">
        <v>67</v>
      </c>
      <c r="P27" s="4">
        <v>100</v>
      </c>
      <c r="Q27" s="4">
        <f>Sheet1!$C$4</f>
        <v>3</v>
      </c>
      <c r="R27" s="8" t="s">
        <v>39</v>
      </c>
      <c r="S27" s="7">
        <f t="shared" si="0"/>
        <v>8</v>
      </c>
      <c r="T27" s="33">
        <v>6841</v>
      </c>
    </row>
    <row r="28" spans="1:20" ht="15.75">
      <c r="A28" s="30" t="s">
        <v>102</v>
      </c>
      <c r="B28" s="31" t="s">
        <v>106</v>
      </c>
      <c r="C28" s="32">
        <v>95351</v>
      </c>
      <c r="D28" s="32">
        <v>95351</v>
      </c>
      <c r="E28">
        <v>18</v>
      </c>
      <c r="F28" t="str">
        <f>Sheet1!$D$4</f>
        <v>18</v>
      </c>
      <c r="G28" t="str">
        <f>_xlfn.CONCAT("R_",Sheet1!$D$4,"_",C28)</f>
        <v>R_18_95351</v>
      </c>
      <c r="H28" t="str">
        <f>_xlfn.CONCAT(Sheet1!$D$4,Sheet1!$F$4,"-",C28)</f>
        <v>18S-95351</v>
      </c>
      <c r="I28" t="s">
        <v>65</v>
      </c>
      <c r="J28" t="s">
        <v>65</v>
      </c>
      <c r="K28" s="2" t="s">
        <v>66</v>
      </c>
      <c r="L28" t="s">
        <v>67</v>
      </c>
      <c r="M28" s="2" t="s">
        <v>68</v>
      </c>
      <c r="N28" s="2" t="s">
        <v>69</v>
      </c>
      <c r="O28" s="2" t="s">
        <v>67</v>
      </c>
      <c r="P28" s="4">
        <v>100</v>
      </c>
      <c r="Q28" s="4">
        <f>Sheet1!$C$4</f>
        <v>3</v>
      </c>
      <c r="R28" s="8" t="s">
        <v>22</v>
      </c>
      <c r="S28" s="7">
        <f t="shared" si="0"/>
        <v>3</v>
      </c>
      <c r="T28" s="33">
        <v>6841</v>
      </c>
    </row>
    <row r="29" spans="1:20" ht="15.75">
      <c r="A29" s="30" t="s">
        <v>107</v>
      </c>
      <c r="B29" s="31" t="s">
        <v>108</v>
      </c>
      <c r="C29" s="32">
        <v>95336</v>
      </c>
      <c r="D29" s="32">
        <v>95336</v>
      </c>
      <c r="E29">
        <v>18</v>
      </c>
      <c r="F29" t="str">
        <f>Sheet1!$D$4</f>
        <v>18</v>
      </c>
      <c r="G29" t="str">
        <f>_xlfn.CONCAT("R_",Sheet1!$D$4,"_",C29)</f>
        <v>R_18_95336</v>
      </c>
      <c r="H29" t="str">
        <f>_xlfn.CONCAT(Sheet1!$D$4,Sheet1!$F$4,"-",C29)</f>
        <v>18S-95336</v>
      </c>
      <c r="I29" t="s">
        <v>65</v>
      </c>
      <c r="J29" t="s">
        <v>65</v>
      </c>
      <c r="K29" s="2" t="s">
        <v>66</v>
      </c>
      <c r="L29" t="s">
        <v>67</v>
      </c>
      <c r="M29" s="2" t="s">
        <v>68</v>
      </c>
      <c r="N29" s="2" t="s">
        <v>69</v>
      </c>
      <c r="O29" s="2" t="s">
        <v>67</v>
      </c>
      <c r="P29" s="4">
        <v>100</v>
      </c>
      <c r="Q29" s="4">
        <f>Sheet1!$C$4</f>
        <v>3</v>
      </c>
      <c r="R29" s="8" t="s">
        <v>39</v>
      </c>
      <c r="S29" s="7">
        <f t="shared" si="0"/>
        <v>8</v>
      </c>
      <c r="T29" s="33">
        <v>6841</v>
      </c>
    </row>
    <row r="30" spans="1:20" ht="15.75">
      <c r="A30" s="30" t="s">
        <v>107</v>
      </c>
      <c r="B30" s="31" t="s">
        <v>109</v>
      </c>
      <c r="C30" s="32">
        <v>95337</v>
      </c>
      <c r="D30" s="32">
        <v>95337</v>
      </c>
      <c r="E30">
        <v>18</v>
      </c>
      <c r="F30" t="str">
        <f>Sheet1!$D$4</f>
        <v>18</v>
      </c>
      <c r="G30" t="str">
        <f>_xlfn.CONCAT("R_",Sheet1!$D$4,"_",C30)</f>
        <v>R_18_95337</v>
      </c>
      <c r="H30" t="str">
        <f>_xlfn.CONCAT(Sheet1!$D$4,Sheet1!$F$4,"-",C30)</f>
        <v>18S-95337</v>
      </c>
      <c r="I30" t="s">
        <v>65</v>
      </c>
      <c r="J30" t="s">
        <v>65</v>
      </c>
      <c r="K30" s="2" t="s">
        <v>66</v>
      </c>
      <c r="L30" t="s">
        <v>67</v>
      </c>
      <c r="M30" s="2" t="s">
        <v>68</v>
      </c>
      <c r="N30" s="2" t="s">
        <v>69</v>
      </c>
      <c r="O30" s="2" t="s">
        <v>67</v>
      </c>
      <c r="P30" s="4">
        <v>100</v>
      </c>
      <c r="Q30" s="4">
        <f>Sheet1!$C$4</f>
        <v>3</v>
      </c>
      <c r="R30" s="8" t="s">
        <v>39</v>
      </c>
      <c r="S30" s="7">
        <f t="shared" si="0"/>
        <v>8</v>
      </c>
      <c r="T30" s="33">
        <v>6841</v>
      </c>
    </row>
    <row r="31" spans="1:20" ht="15.75">
      <c r="A31" s="30" t="s">
        <v>107</v>
      </c>
      <c r="B31" s="31" t="s">
        <v>110</v>
      </c>
      <c r="C31" s="32">
        <v>95335</v>
      </c>
      <c r="D31" s="32">
        <v>95335</v>
      </c>
      <c r="E31">
        <v>18</v>
      </c>
      <c r="F31" t="str">
        <f>Sheet1!$D$4</f>
        <v>18</v>
      </c>
      <c r="G31" t="str">
        <f>_xlfn.CONCAT("R_",Sheet1!$D$4,"_",C31)</f>
        <v>R_18_95335</v>
      </c>
      <c r="H31" t="str">
        <f>_xlfn.CONCAT(Sheet1!$D$4,Sheet1!$F$4,"-",C31)</f>
        <v>18S-95335</v>
      </c>
      <c r="I31" t="s">
        <v>65</v>
      </c>
      <c r="J31" t="s">
        <v>65</v>
      </c>
      <c r="K31" s="2" t="s">
        <v>66</v>
      </c>
      <c r="L31" t="s">
        <v>67</v>
      </c>
      <c r="M31" s="2" t="s">
        <v>68</v>
      </c>
      <c r="N31" s="2" t="s">
        <v>69</v>
      </c>
      <c r="O31" s="2" t="s">
        <v>67</v>
      </c>
      <c r="P31" s="4">
        <v>100</v>
      </c>
      <c r="Q31" s="4">
        <f>Sheet1!$C$4</f>
        <v>3</v>
      </c>
      <c r="R31" s="8" t="s">
        <v>22</v>
      </c>
      <c r="S31" s="7">
        <f t="shared" si="0"/>
        <v>3</v>
      </c>
      <c r="T31" s="33">
        <v>6841</v>
      </c>
    </row>
    <row r="32" spans="1:20" ht="15.75">
      <c r="A32" s="30" t="s">
        <v>111</v>
      </c>
      <c r="B32" s="31" t="s">
        <v>112</v>
      </c>
      <c r="C32" s="32">
        <v>95283</v>
      </c>
      <c r="D32" s="32">
        <v>95283</v>
      </c>
      <c r="E32">
        <v>18</v>
      </c>
      <c r="F32" t="str">
        <f>Sheet1!$D$4</f>
        <v>18</v>
      </c>
      <c r="G32" t="str">
        <f>_xlfn.CONCAT("R_",Sheet1!$D$4,"_",C32)</f>
        <v>R_18_95283</v>
      </c>
      <c r="H32" t="str">
        <f>_xlfn.CONCAT(Sheet1!$D$4,Sheet1!$F$4,"-",C32)</f>
        <v>18S-95283</v>
      </c>
      <c r="I32" t="s">
        <v>65</v>
      </c>
      <c r="J32" t="s">
        <v>65</v>
      </c>
      <c r="K32" s="2" t="s">
        <v>66</v>
      </c>
      <c r="L32" t="s">
        <v>67</v>
      </c>
      <c r="M32" s="2" t="s">
        <v>68</v>
      </c>
      <c r="N32" s="2" t="s">
        <v>69</v>
      </c>
      <c r="O32" s="2" t="s">
        <v>67</v>
      </c>
      <c r="P32" s="4">
        <v>100</v>
      </c>
      <c r="Q32" s="4">
        <f>Sheet1!$C$4</f>
        <v>3</v>
      </c>
      <c r="R32" s="8" t="s">
        <v>22</v>
      </c>
      <c r="S32" s="7">
        <f t="shared" si="0"/>
        <v>3</v>
      </c>
      <c r="T32" s="33">
        <v>6841</v>
      </c>
    </row>
    <row r="33" spans="1:20" ht="15.75">
      <c r="A33" s="30" t="s">
        <v>111</v>
      </c>
      <c r="B33" s="31" t="s">
        <v>113</v>
      </c>
      <c r="C33" s="32">
        <v>95284</v>
      </c>
      <c r="D33" s="32">
        <v>95284</v>
      </c>
      <c r="E33">
        <v>18</v>
      </c>
      <c r="F33" t="str">
        <f>Sheet1!$D$4</f>
        <v>18</v>
      </c>
      <c r="G33" t="str">
        <f>_xlfn.CONCAT("R_",Sheet1!$D$4,"_",C33)</f>
        <v>R_18_95284</v>
      </c>
      <c r="H33" t="str">
        <f>_xlfn.CONCAT(Sheet1!$D$4,Sheet1!$F$4,"-",C33)</f>
        <v>18S-95284</v>
      </c>
      <c r="I33" t="s">
        <v>65</v>
      </c>
      <c r="J33" t="s">
        <v>65</v>
      </c>
      <c r="K33" s="2" t="s">
        <v>66</v>
      </c>
      <c r="L33" t="s">
        <v>67</v>
      </c>
      <c r="M33" s="2" t="s">
        <v>68</v>
      </c>
      <c r="N33" s="2" t="s">
        <v>69</v>
      </c>
      <c r="O33" s="2" t="s">
        <v>67</v>
      </c>
      <c r="P33" s="4">
        <v>100</v>
      </c>
      <c r="Q33" s="4">
        <f>Sheet1!$C$4</f>
        <v>3</v>
      </c>
      <c r="R33" s="8" t="s">
        <v>39</v>
      </c>
      <c r="S33" s="7">
        <f t="shared" si="0"/>
        <v>8</v>
      </c>
      <c r="T33" s="33">
        <v>6841</v>
      </c>
    </row>
    <row r="34" spans="1:20" ht="15.75">
      <c r="A34" s="30" t="s">
        <v>111</v>
      </c>
      <c r="B34" s="31" t="s">
        <v>114</v>
      </c>
      <c r="C34" s="32">
        <v>95285</v>
      </c>
      <c r="D34" s="32">
        <v>95285</v>
      </c>
      <c r="E34">
        <v>18</v>
      </c>
      <c r="F34" t="str">
        <f>Sheet1!$D$4</f>
        <v>18</v>
      </c>
      <c r="G34" t="str">
        <f>_xlfn.CONCAT("R_",Sheet1!$D$4,"_",C34)</f>
        <v>R_18_95285</v>
      </c>
      <c r="H34" t="str">
        <f>_xlfn.CONCAT(Sheet1!$D$4,Sheet1!$F$4,"-",C34)</f>
        <v>18S-95285</v>
      </c>
      <c r="I34" t="s">
        <v>65</v>
      </c>
      <c r="J34" t="s">
        <v>65</v>
      </c>
      <c r="K34" s="2" t="s">
        <v>66</v>
      </c>
      <c r="L34" t="s">
        <v>67</v>
      </c>
      <c r="M34" s="2" t="s">
        <v>68</v>
      </c>
      <c r="N34" s="2" t="s">
        <v>69</v>
      </c>
      <c r="O34" s="2" t="s">
        <v>67</v>
      </c>
      <c r="P34" s="4">
        <v>100</v>
      </c>
      <c r="Q34" s="4">
        <f>Sheet1!$C$4</f>
        <v>3</v>
      </c>
      <c r="R34" s="8" t="s">
        <v>19</v>
      </c>
      <c r="S34" s="7">
        <f t="shared" si="0"/>
        <v>2</v>
      </c>
      <c r="T34" s="33">
        <v>6841</v>
      </c>
    </row>
    <row r="35" spans="1:20" ht="15.75">
      <c r="A35" s="31" t="s">
        <v>115</v>
      </c>
      <c r="B35" s="31" t="s">
        <v>116</v>
      </c>
      <c r="C35" s="31" t="s">
        <v>117</v>
      </c>
      <c r="D35" s="31" t="s">
        <v>117</v>
      </c>
      <c r="E35">
        <v>18</v>
      </c>
      <c r="F35" t="str">
        <f>Sheet1!$D$4</f>
        <v>18</v>
      </c>
      <c r="G35" t="str">
        <f>_xlfn.CONCAT("R_",Sheet1!$D$4,"_",C35)</f>
        <v>R_18_94134</v>
      </c>
      <c r="H35" t="str">
        <f>_xlfn.CONCAT(Sheet1!$D$4,Sheet1!$F$4,"-",C35)</f>
        <v>18S-94134</v>
      </c>
      <c r="I35" t="s">
        <v>65</v>
      </c>
      <c r="J35" t="s">
        <v>65</v>
      </c>
      <c r="K35" s="2" t="s">
        <v>66</v>
      </c>
      <c r="L35" t="s">
        <v>67</v>
      </c>
      <c r="M35" s="2" t="s">
        <v>68</v>
      </c>
      <c r="N35" s="2" t="s">
        <v>69</v>
      </c>
      <c r="O35" s="2" t="s">
        <v>67</v>
      </c>
      <c r="P35" s="4">
        <v>100</v>
      </c>
      <c r="Q35" s="4">
        <f>Sheet1!$C$4</f>
        <v>3</v>
      </c>
      <c r="R35" s="8" t="s">
        <v>22</v>
      </c>
      <c r="S35" s="7">
        <f t="shared" si="0"/>
        <v>3</v>
      </c>
      <c r="T35" s="33">
        <v>6844</v>
      </c>
    </row>
    <row r="36" spans="1:20" ht="15.75">
      <c r="A36" s="31" t="s">
        <v>115</v>
      </c>
      <c r="B36" s="31" t="s">
        <v>118</v>
      </c>
      <c r="C36" s="31" t="s">
        <v>119</v>
      </c>
      <c r="D36" s="31" t="s">
        <v>119</v>
      </c>
      <c r="E36">
        <v>18</v>
      </c>
      <c r="F36" t="str">
        <f>Sheet1!$D$4</f>
        <v>18</v>
      </c>
      <c r="G36" t="str">
        <f>_xlfn.CONCAT("R_",Sheet1!$D$4,"_",C36)</f>
        <v>R_18_94132</v>
      </c>
      <c r="H36" t="str">
        <f>_xlfn.CONCAT(Sheet1!$D$4,Sheet1!$F$4,"-",C36)</f>
        <v>18S-94132</v>
      </c>
      <c r="I36" t="s">
        <v>65</v>
      </c>
      <c r="J36" t="s">
        <v>65</v>
      </c>
      <c r="K36" s="2" t="s">
        <v>66</v>
      </c>
      <c r="L36" t="s">
        <v>67</v>
      </c>
      <c r="M36" s="2" t="s">
        <v>68</v>
      </c>
      <c r="N36" s="2" t="s">
        <v>69</v>
      </c>
      <c r="O36" s="2" t="s">
        <v>67</v>
      </c>
      <c r="P36" s="4">
        <v>100</v>
      </c>
      <c r="Q36" s="4">
        <f>Sheet1!$C$4</f>
        <v>3</v>
      </c>
      <c r="R36" s="8" t="s">
        <v>19</v>
      </c>
      <c r="S36" s="7">
        <f t="shared" si="0"/>
        <v>2</v>
      </c>
      <c r="T36" s="33">
        <v>6844</v>
      </c>
    </row>
    <row r="37" spans="1:20" ht="15.75">
      <c r="A37" s="31" t="s">
        <v>115</v>
      </c>
      <c r="B37" s="31" t="s">
        <v>120</v>
      </c>
      <c r="C37" s="31" t="s">
        <v>121</v>
      </c>
      <c r="D37" s="31" t="s">
        <v>121</v>
      </c>
      <c r="E37">
        <v>18</v>
      </c>
      <c r="F37" t="str">
        <f>Sheet1!$D$4</f>
        <v>18</v>
      </c>
      <c r="G37" t="str">
        <f>_xlfn.CONCAT("R_",Sheet1!$D$4,"_",C37)</f>
        <v>R_18_94137</v>
      </c>
      <c r="H37" t="str">
        <f>_xlfn.CONCAT(Sheet1!$D$4,Sheet1!$F$4,"-",C37)</f>
        <v>18S-94137</v>
      </c>
      <c r="I37" t="s">
        <v>65</v>
      </c>
      <c r="J37" t="s">
        <v>65</v>
      </c>
      <c r="K37" s="2" t="s">
        <v>66</v>
      </c>
      <c r="L37" t="s">
        <v>67</v>
      </c>
      <c r="M37" s="2" t="s">
        <v>68</v>
      </c>
      <c r="N37" s="2" t="s">
        <v>69</v>
      </c>
      <c r="O37" s="2" t="s">
        <v>67</v>
      </c>
      <c r="P37" s="4">
        <v>100</v>
      </c>
      <c r="Q37" s="4">
        <f>Sheet1!$C$4</f>
        <v>3</v>
      </c>
      <c r="R37" s="8" t="s">
        <v>22</v>
      </c>
      <c r="S37" s="7">
        <f t="shared" si="0"/>
        <v>3</v>
      </c>
      <c r="T37" s="33">
        <v>6844</v>
      </c>
    </row>
    <row r="38" spans="1:20" ht="15.75">
      <c r="A38" s="31" t="s">
        <v>115</v>
      </c>
      <c r="B38" s="31" t="s">
        <v>122</v>
      </c>
      <c r="C38" s="31" t="s">
        <v>123</v>
      </c>
      <c r="D38" s="31" t="s">
        <v>123</v>
      </c>
      <c r="E38">
        <v>18</v>
      </c>
      <c r="F38" t="str">
        <f>Sheet1!$D$4</f>
        <v>18</v>
      </c>
      <c r="G38" t="str">
        <f>_xlfn.CONCAT("R_",Sheet1!$D$4,"_",C38)</f>
        <v>R_18_94136</v>
      </c>
      <c r="H38" t="str">
        <f>_xlfn.CONCAT(Sheet1!$D$4,Sheet1!$F$4,"-",C38)</f>
        <v>18S-94136</v>
      </c>
      <c r="I38" t="s">
        <v>65</v>
      </c>
      <c r="J38" t="s">
        <v>65</v>
      </c>
      <c r="K38" s="2" t="s">
        <v>66</v>
      </c>
      <c r="L38" t="s">
        <v>67</v>
      </c>
      <c r="M38" s="2" t="s">
        <v>68</v>
      </c>
      <c r="N38" s="2" t="s">
        <v>69</v>
      </c>
      <c r="O38" s="2" t="s">
        <v>67</v>
      </c>
      <c r="P38" s="4">
        <v>100</v>
      </c>
      <c r="Q38" s="4">
        <f>Sheet1!$C$4</f>
        <v>3</v>
      </c>
      <c r="R38" s="8" t="s">
        <v>39</v>
      </c>
      <c r="S38" s="7">
        <f t="shared" si="0"/>
        <v>8</v>
      </c>
      <c r="T38" s="33">
        <v>6844</v>
      </c>
    </row>
    <row r="39" spans="1:20" ht="15.75">
      <c r="A39" s="31" t="s">
        <v>124</v>
      </c>
      <c r="B39" s="31" t="s">
        <v>125</v>
      </c>
      <c r="C39" s="31" t="s">
        <v>126</v>
      </c>
      <c r="D39" s="31" t="s">
        <v>126</v>
      </c>
      <c r="E39">
        <v>18</v>
      </c>
      <c r="F39" t="str">
        <f>Sheet1!$D$4</f>
        <v>18</v>
      </c>
      <c r="G39" t="str">
        <f>_xlfn.CONCAT("R_",Sheet1!$D$4,"_",C39)</f>
        <v>R_18_94295</v>
      </c>
      <c r="H39" t="str">
        <f>_xlfn.CONCAT(Sheet1!$D$4,Sheet1!$F$4,"-",C39)</f>
        <v>18S-94295</v>
      </c>
      <c r="I39" t="s">
        <v>65</v>
      </c>
      <c r="J39" t="s">
        <v>65</v>
      </c>
      <c r="K39" s="2" t="s">
        <v>66</v>
      </c>
      <c r="L39" t="s">
        <v>67</v>
      </c>
      <c r="M39" s="2" t="s">
        <v>68</v>
      </c>
      <c r="N39" s="2" t="s">
        <v>69</v>
      </c>
      <c r="O39" s="2" t="s">
        <v>67</v>
      </c>
      <c r="P39" s="4">
        <v>100</v>
      </c>
      <c r="Q39" s="4">
        <f>Sheet1!$C$4</f>
        <v>3</v>
      </c>
      <c r="R39" s="8" t="s">
        <v>16</v>
      </c>
      <c r="S39" s="7">
        <f t="shared" si="0"/>
        <v>1</v>
      </c>
      <c r="T39" s="33">
        <v>6843</v>
      </c>
    </row>
    <row r="40" spans="1:20" ht="15.75">
      <c r="A40" s="31" t="s">
        <v>124</v>
      </c>
      <c r="B40" s="31" t="s">
        <v>127</v>
      </c>
      <c r="C40" s="31" t="s">
        <v>128</v>
      </c>
      <c r="D40" s="31" t="s">
        <v>128</v>
      </c>
      <c r="E40">
        <v>18</v>
      </c>
      <c r="F40" t="str">
        <f>Sheet1!$D$4</f>
        <v>18</v>
      </c>
      <c r="G40" t="str">
        <f>_xlfn.CONCAT("R_",Sheet1!$D$4,"_",C40)</f>
        <v>R_18_94296</v>
      </c>
      <c r="H40" t="str">
        <f>_xlfn.CONCAT(Sheet1!$D$4,Sheet1!$F$4,"-",C40)</f>
        <v>18S-94296</v>
      </c>
      <c r="I40" t="s">
        <v>65</v>
      </c>
      <c r="J40" t="s">
        <v>65</v>
      </c>
      <c r="K40" s="2" t="s">
        <v>66</v>
      </c>
      <c r="L40" t="s">
        <v>67</v>
      </c>
      <c r="M40" s="2" t="s">
        <v>68</v>
      </c>
      <c r="N40" s="2" t="s">
        <v>69</v>
      </c>
      <c r="O40" s="2" t="s">
        <v>67</v>
      </c>
      <c r="P40" s="4">
        <v>100</v>
      </c>
      <c r="Q40" s="4">
        <f>Sheet1!$C$4</f>
        <v>3</v>
      </c>
      <c r="R40" s="8" t="s">
        <v>39</v>
      </c>
      <c r="S40" s="7">
        <f t="shared" si="0"/>
        <v>8</v>
      </c>
      <c r="T40" s="33">
        <v>6843</v>
      </c>
    </row>
    <row r="41" spans="1:20" ht="15.75">
      <c r="A41" s="31" t="s">
        <v>124</v>
      </c>
      <c r="B41" s="31" t="s">
        <v>129</v>
      </c>
      <c r="C41" s="31" t="s">
        <v>130</v>
      </c>
      <c r="D41" s="31" t="s">
        <v>130</v>
      </c>
      <c r="E41">
        <v>18</v>
      </c>
      <c r="F41" t="str">
        <f>Sheet1!$D$4</f>
        <v>18</v>
      </c>
      <c r="G41" t="str">
        <f>_xlfn.CONCAT("R_",Sheet1!$D$4,"_",C41)</f>
        <v>R_18_94298</v>
      </c>
      <c r="H41" t="str">
        <f>_xlfn.CONCAT(Sheet1!$D$4,Sheet1!$F$4,"-",C41)</f>
        <v>18S-94298</v>
      </c>
      <c r="I41" t="s">
        <v>65</v>
      </c>
      <c r="J41" t="s">
        <v>65</v>
      </c>
      <c r="K41" s="2" t="s">
        <v>66</v>
      </c>
      <c r="L41" t="s">
        <v>67</v>
      </c>
      <c r="M41" s="2" t="s">
        <v>68</v>
      </c>
      <c r="N41" s="2" t="s">
        <v>69</v>
      </c>
      <c r="O41" s="2" t="s">
        <v>67</v>
      </c>
      <c r="P41" s="4">
        <v>100</v>
      </c>
      <c r="Q41" s="4">
        <f>Sheet1!$C$4</f>
        <v>3</v>
      </c>
      <c r="R41" s="8" t="s">
        <v>19</v>
      </c>
      <c r="S41" s="7">
        <f t="shared" si="0"/>
        <v>2</v>
      </c>
      <c r="T41" s="33">
        <v>6843</v>
      </c>
    </row>
    <row r="42" spans="1:20" ht="15.75">
      <c r="A42" s="31" t="s">
        <v>124</v>
      </c>
      <c r="B42" s="31" t="s">
        <v>131</v>
      </c>
      <c r="C42" s="31" t="s">
        <v>132</v>
      </c>
      <c r="D42" s="31" t="s">
        <v>132</v>
      </c>
      <c r="E42">
        <v>18</v>
      </c>
      <c r="F42" t="str">
        <f>Sheet1!$D$4</f>
        <v>18</v>
      </c>
      <c r="G42" t="str">
        <f>_xlfn.CONCAT("R_",Sheet1!$D$4,"_",C42)</f>
        <v>R_18_94297</v>
      </c>
      <c r="H42" t="str">
        <f>_xlfn.CONCAT(Sheet1!$D$4,Sheet1!$F$4,"-",C42)</f>
        <v>18S-94297</v>
      </c>
      <c r="I42" t="s">
        <v>65</v>
      </c>
      <c r="J42" t="s">
        <v>65</v>
      </c>
      <c r="K42" s="2" t="s">
        <v>66</v>
      </c>
      <c r="L42" t="s">
        <v>67</v>
      </c>
      <c r="M42" s="2" t="s">
        <v>68</v>
      </c>
      <c r="N42" s="2" t="s">
        <v>69</v>
      </c>
      <c r="O42" s="2" t="s">
        <v>67</v>
      </c>
      <c r="P42" s="4">
        <v>100</v>
      </c>
      <c r="Q42" s="4">
        <f>Sheet1!$C$4</f>
        <v>3</v>
      </c>
      <c r="R42" s="8" t="s">
        <v>39</v>
      </c>
      <c r="S42" s="7">
        <f t="shared" si="0"/>
        <v>8</v>
      </c>
      <c r="T42" s="33">
        <v>6843</v>
      </c>
    </row>
    <row r="43" spans="1:20" ht="15.75">
      <c r="A43" s="31" t="s">
        <v>133</v>
      </c>
      <c r="B43" s="31" t="s">
        <v>134</v>
      </c>
      <c r="C43" s="31" t="s">
        <v>135</v>
      </c>
      <c r="D43" s="31" t="s">
        <v>135</v>
      </c>
      <c r="E43">
        <v>18</v>
      </c>
      <c r="F43" t="str">
        <f>Sheet1!$D$4</f>
        <v>18</v>
      </c>
      <c r="G43" t="str">
        <f>_xlfn.CONCAT("R_",Sheet1!$D$4,"_",C43)</f>
        <v>R_18_94275</v>
      </c>
      <c r="H43" t="str">
        <f>_xlfn.CONCAT(Sheet1!$D$4,Sheet1!$F$4,"-",C43)</f>
        <v>18S-94275</v>
      </c>
      <c r="I43" t="s">
        <v>65</v>
      </c>
      <c r="J43" t="s">
        <v>65</v>
      </c>
      <c r="K43" s="2" t="s">
        <v>66</v>
      </c>
      <c r="L43" t="s">
        <v>67</v>
      </c>
      <c r="M43" s="2" t="s">
        <v>68</v>
      </c>
      <c r="N43" s="2" t="s">
        <v>69</v>
      </c>
      <c r="O43" s="2" t="s">
        <v>67</v>
      </c>
      <c r="P43" s="4">
        <v>100</v>
      </c>
      <c r="Q43" s="4">
        <f>Sheet1!$C$4</f>
        <v>3</v>
      </c>
      <c r="R43" s="8" t="s">
        <v>22</v>
      </c>
      <c r="S43" s="7">
        <f t="shared" si="0"/>
        <v>3</v>
      </c>
      <c r="T43" s="33">
        <v>6844</v>
      </c>
    </row>
    <row r="44" spans="1:20" ht="15.75">
      <c r="A44" s="31" t="s">
        <v>133</v>
      </c>
      <c r="B44" s="31" t="s">
        <v>136</v>
      </c>
      <c r="C44" s="31" t="s">
        <v>137</v>
      </c>
      <c r="D44" s="31" t="s">
        <v>137</v>
      </c>
      <c r="E44">
        <v>18</v>
      </c>
      <c r="F44" t="str">
        <f>Sheet1!$D$4</f>
        <v>18</v>
      </c>
      <c r="G44" t="str">
        <f>_xlfn.CONCAT("R_",Sheet1!$D$4,"_",C44)</f>
        <v>R_18_94277</v>
      </c>
      <c r="H44" t="str">
        <f>_xlfn.CONCAT(Sheet1!$D$4,Sheet1!$F$4,"-",C44)</f>
        <v>18S-94277</v>
      </c>
      <c r="I44" t="s">
        <v>65</v>
      </c>
      <c r="J44" t="s">
        <v>65</v>
      </c>
      <c r="K44" s="2" t="s">
        <v>66</v>
      </c>
      <c r="L44" t="s">
        <v>67</v>
      </c>
      <c r="M44" s="2" t="s">
        <v>68</v>
      </c>
      <c r="N44" s="2" t="s">
        <v>69</v>
      </c>
      <c r="O44" s="2" t="s">
        <v>67</v>
      </c>
      <c r="P44" s="4">
        <v>100</v>
      </c>
      <c r="Q44" s="4">
        <f>Sheet1!$C$4</f>
        <v>3</v>
      </c>
      <c r="R44" s="8" t="s">
        <v>39</v>
      </c>
      <c r="S44" s="7">
        <f t="shared" si="0"/>
        <v>8</v>
      </c>
      <c r="T44" s="33">
        <v>6844</v>
      </c>
    </row>
    <row r="45" spans="1:20" ht="15.75">
      <c r="A45" s="31" t="s">
        <v>133</v>
      </c>
      <c r="B45" s="31" t="s">
        <v>138</v>
      </c>
      <c r="C45" s="31" t="s">
        <v>139</v>
      </c>
      <c r="D45" s="31" t="s">
        <v>139</v>
      </c>
      <c r="E45">
        <v>18</v>
      </c>
      <c r="F45" t="str">
        <f>Sheet1!$D$4</f>
        <v>18</v>
      </c>
      <c r="G45" t="str">
        <f>_xlfn.CONCAT("R_",Sheet1!$D$4,"_",C45)</f>
        <v>R_18_94276</v>
      </c>
      <c r="H45" t="str">
        <f>_xlfn.CONCAT(Sheet1!$D$4,Sheet1!$F$4,"-",C45)</f>
        <v>18S-94276</v>
      </c>
      <c r="I45" t="s">
        <v>65</v>
      </c>
      <c r="J45" t="s">
        <v>65</v>
      </c>
      <c r="K45" s="2" t="s">
        <v>66</v>
      </c>
      <c r="L45" t="s">
        <v>67</v>
      </c>
      <c r="M45" s="2" t="s">
        <v>68</v>
      </c>
      <c r="N45" s="2" t="s">
        <v>69</v>
      </c>
      <c r="O45" s="2" t="s">
        <v>67</v>
      </c>
      <c r="P45" s="4">
        <v>100</v>
      </c>
      <c r="Q45" s="4">
        <f>Sheet1!$C$4</f>
        <v>3</v>
      </c>
      <c r="R45" s="8" t="s">
        <v>22</v>
      </c>
      <c r="S45" s="7">
        <f t="shared" si="0"/>
        <v>3</v>
      </c>
      <c r="T45" s="33">
        <v>6844</v>
      </c>
    </row>
    <row r="46" spans="1:20" ht="15.75">
      <c r="A46" s="31" t="s">
        <v>140</v>
      </c>
      <c r="B46" s="31" t="s">
        <v>141</v>
      </c>
      <c r="C46" s="31">
        <v>94112</v>
      </c>
      <c r="D46" s="31">
        <v>94112</v>
      </c>
      <c r="E46">
        <v>18</v>
      </c>
      <c r="F46" t="str">
        <f>Sheet1!$D$4</f>
        <v>18</v>
      </c>
      <c r="G46" t="str">
        <f>_xlfn.CONCAT("R_",Sheet1!$D$4,"_",C46)</f>
        <v>R_18_94112</v>
      </c>
      <c r="H46" t="str">
        <f>_xlfn.CONCAT(Sheet1!$D$4,Sheet1!$F$4,"-",C46)</f>
        <v>18S-94112</v>
      </c>
      <c r="I46" t="s">
        <v>65</v>
      </c>
      <c r="J46" t="s">
        <v>65</v>
      </c>
      <c r="K46" s="2" t="s">
        <v>66</v>
      </c>
      <c r="L46" t="s">
        <v>67</v>
      </c>
      <c r="M46" s="2" t="s">
        <v>68</v>
      </c>
      <c r="N46" s="2" t="s">
        <v>69</v>
      </c>
      <c r="O46" s="2" t="s">
        <v>67</v>
      </c>
      <c r="P46" s="4">
        <v>100</v>
      </c>
      <c r="Q46" s="4">
        <f>Sheet1!$C$4</f>
        <v>3</v>
      </c>
      <c r="R46" s="8" t="s">
        <v>19</v>
      </c>
      <c r="S46" s="7">
        <f t="shared" si="0"/>
        <v>2</v>
      </c>
      <c r="T46" s="33">
        <v>6844</v>
      </c>
    </row>
    <row r="47" spans="1:20" ht="15.75">
      <c r="A47" s="31" t="s">
        <v>140</v>
      </c>
      <c r="B47" s="31" t="s">
        <v>142</v>
      </c>
      <c r="C47" s="31" t="s">
        <v>143</v>
      </c>
      <c r="D47" s="31" t="s">
        <v>143</v>
      </c>
      <c r="E47">
        <v>18</v>
      </c>
      <c r="F47" t="str">
        <f>Sheet1!$D$4</f>
        <v>18</v>
      </c>
      <c r="G47" t="str">
        <f>_xlfn.CONCAT("R_",Sheet1!$D$4,"_",C47)</f>
        <v>R_18_94115</v>
      </c>
      <c r="H47" t="str">
        <f>_xlfn.CONCAT(Sheet1!$D$4,Sheet1!$F$4,"-",C47)</f>
        <v>18S-94115</v>
      </c>
      <c r="I47" t="s">
        <v>65</v>
      </c>
      <c r="J47" t="s">
        <v>65</v>
      </c>
      <c r="K47" s="2" t="s">
        <v>66</v>
      </c>
      <c r="L47" t="s">
        <v>67</v>
      </c>
      <c r="M47" s="2" t="s">
        <v>68</v>
      </c>
      <c r="N47" s="2" t="s">
        <v>69</v>
      </c>
      <c r="O47" s="2" t="s">
        <v>67</v>
      </c>
      <c r="P47" s="4">
        <v>100</v>
      </c>
      <c r="Q47" s="4">
        <f>Sheet1!$C$4</f>
        <v>3</v>
      </c>
      <c r="R47" s="8" t="s">
        <v>19</v>
      </c>
      <c r="S47" s="7">
        <f t="shared" si="0"/>
        <v>2</v>
      </c>
      <c r="T47" s="33">
        <v>6844</v>
      </c>
    </row>
    <row r="48" spans="1:20" ht="15.75">
      <c r="A48" s="31" t="s">
        <v>140</v>
      </c>
      <c r="B48" s="31" t="s">
        <v>144</v>
      </c>
      <c r="C48" s="31" t="s">
        <v>145</v>
      </c>
      <c r="D48" s="31" t="s">
        <v>145</v>
      </c>
      <c r="E48">
        <v>18</v>
      </c>
      <c r="F48" t="str">
        <f>Sheet1!$D$4</f>
        <v>18</v>
      </c>
      <c r="G48" t="str">
        <f>_xlfn.CONCAT("R_",Sheet1!$D$4,"_",C48)</f>
        <v>R_18_94111</v>
      </c>
      <c r="H48" t="str">
        <f>_xlfn.CONCAT(Sheet1!$D$4,Sheet1!$F$4,"-",C48)</f>
        <v>18S-94111</v>
      </c>
      <c r="I48" t="s">
        <v>65</v>
      </c>
      <c r="J48" t="s">
        <v>65</v>
      </c>
      <c r="K48" s="2" t="s">
        <v>66</v>
      </c>
      <c r="L48" t="s">
        <v>67</v>
      </c>
      <c r="M48" s="2" t="s">
        <v>68</v>
      </c>
      <c r="N48" s="2" t="s">
        <v>69</v>
      </c>
      <c r="O48" s="2" t="s">
        <v>67</v>
      </c>
      <c r="P48" s="4">
        <v>100</v>
      </c>
      <c r="Q48" s="4">
        <f>Sheet1!$C$4</f>
        <v>3</v>
      </c>
      <c r="R48" s="8" t="s">
        <v>22</v>
      </c>
      <c r="S48" s="7">
        <f t="shared" si="0"/>
        <v>3</v>
      </c>
      <c r="T48" s="33">
        <v>6844</v>
      </c>
    </row>
    <row r="49" spans="1:20" ht="15.75">
      <c r="A49" s="31" t="s">
        <v>146</v>
      </c>
      <c r="B49" s="31" t="s">
        <v>147</v>
      </c>
      <c r="C49" s="31" t="s">
        <v>148</v>
      </c>
      <c r="D49" s="31" t="s">
        <v>148</v>
      </c>
      <c r="E49">
        <v>18</v>
      </c>
      <c r="F49" t="str">
        <f>Sheet1!$D$4</f>
        <v>18</v>
      </c>
      <c r="G49" t="str">
        <f>_xlfn.CONCAT("R_",Sheet1!$D$4,"_",C49)</f>
        <v>R_18_94282</v>
      </c>
      <c r="H49" t="str">
        <f>_xlfn.CONCAT(Sheet1!$D$4,Sheet1!$F$4,"-",C49)</f>
        <v>18S-94282</v>
      </c>
      <c r="I49" t="s">
        <v>65</v>
      </c>
      <c r="J49" t="s">
        <v>65</v>
      </c>
      <c r="K49" s="2" t="s">
        <v>66</v>
      </c>
      <c r="L49" t="s">
        <v>67</v>
      </c>
      <c r="M49" s="2" t="s">
        <v>68</v>
      </c>
      <c r="N49" s="2" t="s">
        <v>69</v>
      </c>
      <c r="O49" s="2" t="s">
        <v>67</v>
      </c>
      <c r="P49" s="4">
        <v>100</v>
      </c>
      <c r="Q49" s="4">
        <f>Sheet1!$C$4</f>
        <v>3</v>
      </c>
      <c r="R49" s="8" t="s">
        <v>22</v>
      </c>
      <c r="S49" s="7">
        <f t="shared" si="0"/>
        <v>3</v>
      </c>
      <c r="T49" s="33">
        <v>6843</v>
      </c>
    </row>
    <row r="50" spans="1:20" ht="15.75">
      <c r="A50" s="31" t="s">
        <v>146</v>
      </c>
      <c r="B50" s="31" t="s">
        <v>149</v>
      </c>
      <c r="C50" s="31" t="s">
        <v>150</v>
      </c>
      <c r="D50" s="31" t="s">
        <v>150</v>
      </c>
      <c r="E50">
        <v>18</v>
      </c>
      <c r="F50" t="str">
        <f>Sheet1!$D$4</f>
        <v>18</v>
      </c>
      <c r="G50" t="str">
        <f>_xlfn.CONCAT("R_",Sheet1!$D$4,"_",C50)</f>
        <v>R_18_94280</v>
      </c>
      <c r="H50" t="str">
        <f>_xlfn.CONCAT(Sheet1!$D$4,Sheet1!$F$4,"-",C50)</f>
        <v>18S-94280</v>
      </c>
      <c r="I50" t="s">
        <v>65</v>
      </c>
      <c r="J50" t="s">
        <v>65</v>
      </c>
      <c r="K50" s="2" t="s">
        <v>66</v>
      </c>
      <c r="L50" t="s">
        <v>67</v>
      </c>
      <c r="M50" s="2" t="s">
        <v>68</v>
      </c>
      <c r="N50" s="2" t="s">
        <v>69</v>
      </c>
      <c r="O50" s="2" t="s">
        <v>67</v>
      </c>
      <c r="P50" s="4">
        <v>100</v>
      </c>
      <c r="Q50" s="4">
        <f>Sheet1!$C$4</f>
        <v>3</v>
      </c>
      <c r="R50" s="8" t="s">
        <v>22</v>
      </c>
      <c r="S50" s="7">
        <f t="shared" si="0"/>
        <v>3</v>
      </c>
      <c r="T50" s="33">
        <v>6843</v>
      </c>
    </row>
    <row r="51" spans="1:20" ht="15.75">
      <c r="A51" s="31" t="s">
        <v>146</v>
      </c>
      <c r="B51" s="31" t="s">
        <v>151</v>
      </c>
      <c r="C51" s="31" t="s">
        <v>152</v>
      </c>
      <c r="D51" s="31" t="s">
        <v>152</v>
      </c>
      <c r="E51">
        <v>18</v>
      </c>
      <c r="F51" t="str">
        <f>Sheet1!$D$4</f>
        <v>18</v>
      </c>
      <c r="G51" t="str">
        <f>_xlfn.CONCAT("R_",Sheet1!$D$4,"_",C51)</f>
        <v>R_18_94281</v>
      </c>
      <c r="H51" t="str">
        <f>_xlfn.CONCAT(Sheet1!$D$4,Sheet1!$F$4,"-",C51)</f>
        <v>18S-94281</v>
      </c>
      <c r="I51" t="s">
        <v>65</v>
      </c>
      <c r="J51" t="s">
        <v>65</v>
      </c>
      <c r="K51" s="2" t="s">
        <v>66</v>
      </c>
      <c r="L51" t="s">
        <v>67</v>
      </c>
      <c r="M51" s="2" t="s">
        <v>68</v>
      </c>
      <c r="N51" s="2" t="s">
        <v>69</v>
      </c>
      <c r="O51" s="2" t="s">
        <v>67</v>
      </c>
      <c r="P51" s="4">
        <v>100</v>
      </c>
      <c r="Q51" s="4">
        <f>Sheet1!$C$4</f>
        <v>3</v>
      </c>
      <c r="R51" s="8" t="s">
        <v>39</v>
      </c>
      <c r="S51" s="7">
        <f t="shared" si="0"/>
        <v>8</v>
      </c>
      <c r="T51" s="33">
        <v>6843</v>
      </c>
    </row>
    <row r="52" spans="1:20" ht="15.75">
      <c r="A52" s="31" t="s">
        <v>153</v>
      </c>
      <c r="B52" s="31" t="s">
        <v>154</v>
      </c>
      <c r="C52" s="31">
        <v>94100</v>
      </c>
      <c r="D52" s="31">
        <v>94100</v>
      </c>
      <c r="E52">
        <v>18</v>
      </c>
      <c r="F52" t="str">
        <f>Sheet1!$D$4</f>
        <v>18</v>
      </c>
      <c r="G52" t="str">
        <f>_xlfn.CONCAT("R_",Sheet1!$D$4,"_",C52)</f>
        <v>R_18_94100</v>
      </c>
      <c r="H52" t="str">
        <f>_xlfn.CONCAT(Sheet1!$D$4,Sheet1!$F$4,"-",C52)</f>
        <v>18S-94100</v>
      </c>
      <c r="I52" t="s">
        <v>65</v>
      </c>
      <c r="J52" t="s">
        <v>65</v>
      </c>
      <c r="K52" s="2" t="s">
        <v>66</v>
      </c>
      <c r="L52" t="s">
        <v>67</v>
      </c>
      <c r="M52" s="2" t="s">
        <v>68</v>
      </c>
      <c r="N52" s="2" t="s">
        <v>69</v>
      </c>
      <c r="O52" s="2" t="s">
        <v>67</v>
      </c>
      <c r="P52" s="4">
        <v>100</v>
      </c>
      <c r="Q52" s="4">
        <f>Sheet1!$C$4</f>
        <v>3</v>
      </c>
      <c r="R52" s="8" t="s">
        <v>19</v>
      </c>
      <c r="S52" s="7">
        <f t="shared" si="0"/>
        <v>2</v>
      </c>
      <c r="T52" s="33">
        <v>6844</v>
      </c>
    </row>
    <row r="53" spans="1:20" ht="15.75">
      <c r="A53" s="31" t="s">
        <v>153</v>
      </c>
      <c r="B53" s="31" t="s">
        <v>155</v>
      </c>
      <c r="C53" s="31">
        <v>94101</v>
      </c>
      <c r="D53" s="31">
        <v>94101</v>
      </c>
      <c r="E53">
        <v>18</v>
      </c>
      <c r="F53" t="str">
        <f>Sheet1!$D$4</f>
        <v>18</v>
      </c>
      <c r="G53" t="str">
        <f>_xlfn.CONCAT("R_",Sheet1!$D$4,"_",C53)</f>
        <v>R_18_94101</v>
      </c>
      <c r="H53" t="str">
        <f>_xlfn.CONCAT(Sheet1!$D$4,Sheet1!$F$4,"-",C53)</f>
        <v>18S-94101</v>
      </c>
      <c r="I53" t="s">
        <v>65</v>
      </c>
      <c r="J53" t="s">
        <v>65</v>
      </c>
      <c r="K53" s="2" t="s">
        <v>66</v>
      </c>
      <c r="L53" t="s">
        <v>67</v>
      </c>
      <c r="M53" s="2" t="s">
        <v>68</v>
      </c>
      <c r="N53" s="2" t="s">
        <v>69</v>
      </c>
      <c r="O53" s="2" t="s">
        <v>67</v>
      </c>
      <c r="P53" s="4">
        <v>100</v>
      </c>
      <c r="Q53" s="4">
        <f>Sheet1!$C$4</f>
        <v>3</v>
      </c>
      <c r="R53" s="8" t="s">
        <v>19</v>
      </c>
      <c r="S53" s="7">
        <f t="shared" si="0"/>
        <v>2</v>
      </c>
      <c r="T53" s="33">
        <v>6844</v>
      </c>
    </row>
    <row r="54" spans="1:20" ht="15.75">
      <c r="A54" s="31" t="s">
        <v>153</v>
      </c>
      <c r="B54" s="31" t="s">
        <v>156</v>
      </c>
      <c r="C54" s="31">
        <v>94106</v>
      </c>
      <c r="D54" s="31">
        <v>94106</v>
      </c>
      <c r="E54">
        <v>18</v>
      </c>
      <c r="F54" t="str">
        <f>Sheet1!$D$4</f>
        <v>18</v>
      </c>
      <c r="G54" t="str">
        <f>_xlfn.CONCAT("R_",Sheet1!$D$4,"_",C54)</f>
        <v>R_18_94106</v>
      </c>
      <c r="H54" t="str">
        <f>_xlfn.CONCAT(Sheet1!$D$4,Sheet1!$F$4,"-",C54)</f>
        <v>18S-94106</v>
      </c>
      <c r="I54" t="s">
        <v>65</v>
      </c>
      <c r="J54" t="s">
        <v>65</v>
      </c>
      <c r="K54" s="2" t="s">
        <v>66</v>
      </c>
      <c r="L54" t="s">
        <v>67</v>
      </c>
      <c r="M54" s="2" t="s">
        <v>68</v>
      </c>
      <c r="N54" s="2" t="s">
        <v>69</v>
      </c>
      <c r="O54" s="2" t="s">
        <v>67</v>
      </c>
      <c r="P54" s="4">
        <v>100</v>
      </c>
      <c r="Q54" s="4">
        <f>Sheet1!$C$4</f>
        <v>3</v>
      </c>
      <c r="R54" s="8" t="s">
        <v>22</v>
      </c>
      <c r="S54" s="7">
        <f t="shared" si="0"/>
        <v>3</v>
      </c>
      <c r="T54" s="33">
        <v>6844</v>
      </c>
    </row>
    <row r="55" spans="1:20" ht="15.75">
      <c r="A55" s="31" t="s">
        <v>153</v>
      </c>
      <c r="B55" s="31" t="s">
        <v>157</v>
      </c>
      <c r="C55" s="31">
        <v>94102</v>
      </c>
      <c r="D55" s="31">
        <v>94102</v>
      </c>
      <c r="E55">
        <v>18</v>
      </c>
      <c r="F55" t="str">
        <f>Sheet1!$D$4</f>
        <v>18</v>
      </c>
      <c r="G55" t="str">
        <f>_xlfn.CONCAT("R_",Sheet1!$D$4,"_",C55)</f>
        <v>R_18_94102</v>
      </c>
      <c r="H55" t="str">
        <f>_xlfn.CONCAT(Sheet1!$D$4,Sheet1!$F$4,"-",C55)</f>
        <v>18S-94102</v>
      </c>
      <c r="I55" t="s">
        <v>65</v>
      </c>
      <c r="J55" t="s">
        <v>65</v>
      </c>
      <c r="K55" s="2" t="s">
        <v>66</v>
      </c>
      <c r="L55" t="s">
        <v>67</v>
      </c>
      <c r="M55" s="2" t="s">
        <v>68</v>
      </c>
      <c r="N55" s="2" t="s">
        <v>69</v>
      </c>
      <c r="O55" s="2" t="s">
        <v>67</v>
      </c>
      <c r="P55" s="4">
        <v>100</v>
      </c>
      <c r="Q55" s="4">
        <f>Sheet1!$C$4</f>
        <v>3</v>
      </c>
      <c r="R55" s="8" t="s">
        <v>22</v>
      </c>
      <c r="S55" s="7">
        <f t="shared" si="0"/>
        <v>3</v>
      </c>
      <c r="T55" s="33">
        <v>6844</v>
      </c>
    </row>
    <row r="56" spans="1:20" ht="15.75">
      <c r="A56" s="31" t="s">
        <v>158</v>
      </c>
      <c r="B56" s="31" t="s">
        <v>159</v>
      </c>
      <c r="C56" s="31" t="s">
        <v>160</v>
      </c>
      <c r="D56" s="31" t="s">
        <v>160</v>
      </c>
      <c r="E56">
        <v>18</v>
      </c>
      <c r="F56" t="str">
        <f>Sheet1!$D$4</f>
        <v>18</v>
      </c>
      <c r="G56" t="str">
        <f>_xlfn.CONCAT("R_",Sheet1!$D$4,"_",C56)</f>
        <v>R_18_94196</v>
      </c>
      <c r="H56" t="str">
        <f>_xlfn.CONCAT(Sheet1!$D$4,Sheet1!$F$4,"-",C56)</f>
        <v>18S-94196</v>
      </c>
      <c r="I56" t="s">
        <v>65</v>
      </c>
      <c r="J56" t="s">
        <v>65</v>
      </c>
      <c r="K56" s="2" t="s">
        <v>66</v>
      </c>
      <c r="L56" t="s">
        <v>67</v>
      </c>
      <c r="M56" s="2" t="s">
        <v>68</v>
      </c>
      <c r="N56" s="2" t="s">
        <v>69</v>
      </c>
      <c r="O56" s="2" t="s">
        <v>67</v>
      </c>
      <c r="P56" s="4">
        <v>100</v>
      </c>
      <c r="Q56" s="4">
        <f>Sheet1!$C$4</f>
        <v>3</v>
      </c>
      <c r="R56" s="8" t="s">
        <v>22</v>
      </c>
      <c r="S56" s="7">
        <f t="shared" si="0"/>
        <v>3</v>
      </c>
      <c r="T56" s="33">
        <v>6843</v>
      </c>
    </row>
    <row r="57" spans="1:20" ht="15.75">
      <c r="A57" s="31" t="s">
        <v>158</v>
      </c>
      <c r="B57" s="31" t="s">
        <v>161</v>
      </c>
      <c r="C57" s="31" t="s">
        <v>162</v>
      </c>
      <c r="D57" s="31" t="s">
        <v>162</v>
      </c>
      <c r="E57">
        <v>18</v>
      </c>
      <c r="F57" t="str">
        <f>Sheet1!$D$4</f>
        <v>18</v>
      </c>
      <c r="G57" t="str">
        <f>_xlfn.CONCAT("R_",Sheet1!$D$4,"_",C57)</f>
        <v>R_18_94197</v>
      </c>
      <c r="H57" t="str">
        <f>_xlfn.CONCAT(Sheet1!$D$4,Sheet1!$F$4,"-",C57)</f>
        <v>18S-94197</v>
      </c>
      <c r="I57" t="s">
        <v>65</v>
      </c>
      <c r="J57" t="s">
        <v>65</v>
      </c>
      <c r="K57" s="2" t="s">
        <v>66</v>
      </c>
      <c r="L57" t="s">
        <v>67</v>
      </c>
      <c r="M57" s="2" t="s">
        <v>68</v>
      </c>
      <c r="N57" s="2" t="s">
        <v>69</v>
      </c>
      <c r="O57" s="2" t="s">
        <v>67</v>
      </c>
      <c r="P57" s="4">
        <v>100</v>
      </c>
      <c r="Q57" s="4">
        <f>Sheet1!$C$4</f>
        <v>3</v>
      </c>
      <c r="R57" s="8" t="s">
        <v>39</v>
      </c>
      <c r="S57" s="7">
        <f t="shared" si="0"/>
        <v>8</v>
      </c>
      <c r="T57" s="33">
        <v>6843</v>
      </c>
    </row>
    <row r="58" spans="1:20" ht="15.75">
      <c r="A58" s="31" t="s">
        <v>158</v>
      </c>
      <c r="B58" s="31" t="s">
        <v>86</v>
      </c>
      <c r="C58" s="31" t="s">
        <v>163</v>
      </c>
      <c r="D58" s="31" t="s">
        <v>163</v>
      </c>
      <c r="E58">
        <v>18</v>
      </c>
      <c r="F58" t="str">
        <f>Sheet1!$D$4</f>
        <v>18</v>
      </c>
      <c r="G58" t="str">
        <f>_xlfn.CONCAT("R_",Sheet1!$D$4,"_",C58)</f>
        <v>R_18_94198</v>
      </c>
      <c r="H58" t="str">
        <f>_xlfn.CONCAT(Sheet1!$D$4,Sheet1!$F$4,"-",C58)</f>
        <v>18S-94198</v>
      </c>
      <c r="I58" t="s">
        <v>65</v>
      </c>
      <c r="J58" t="s">
        <v>65</v>
      </c>
      <c r="K58" s="2" t="s">
        <v>66</v>
      </c>
      <c r="L58" t="s">
        <v>67</v>
      </c>
      <c r="M58" s="2" t="s">
        <v>68</v>
      </c>
      <c r="N58" s="2" t="s">
        <v>69</v>
      </c>
      <c r="O58" s="2" t="s">
        <v>67</v>
      </c>
      <c r="P58" s="4">
        <v>100</v>
      </c>
      <c r="Q58" s="4">
        <f>Sheet1!$C$4</f>
        <v>3</v>
      </c>
      <c r="R58" s="8" t="s">
        <v>19</v>
      </c>
      <c r="S58" s="7">
        <f t="shared" si="0"/>
        <v>2</v>
      </c>
      <c r="T58" s="33">
        <v>6843</v>
      </c>
    </row>
    <row r="59" spans="1:20" ht="15.75">
      <c r="A59" s="31" t="s">
        <v>158</v>
      </c>
      <c r="B59" s="31" t="s">
        <v>164</v>
      </c>
      <c r="C59" s="31" t="s">
        <v>165</v>
      </c>
      <c r="D59" s="31" t="s">
        <v>165</v>
      </c>
      <c r="E59">
        <v>18</v>
      </c>
      <c r="F59" t="str">
        <f>Sheet1!$D$4</f>
        <v>18</v>
      </c>
      <c r="G59" t="str">
        <f>_xlfn.CONCAT("R_",Sheet1!$D$4,"_",C59)</f>
        <v>R_18_94195</v>
      </c>
      <c r="H59" t="str">
        <f>_xlfn.CONCAT(Sheet1!$D$4,Sheet1!$F$4,"-",C59)</f>
        <v>18S-94195</v>
      </c>
      <c r="I59" t="s">
        <v>65</v>
      </c>
      <c r="J59" t="s">
        <v>65</v>
      </c>
      <c r="K59" s="2" t="s">
        <v>66</v>
      </c>
      <c r="L59" t="s">
        <v>67</v>
      </c>
      <c r="M59" s="2" t="s">
        <v>68</v>
      </c>
      <c r="N59" s="2" t="s">
        <v>69</v>
      </c>
      <c r="O59" s="2" t="s">
        <v>67</v>
      </c>
      <c r="P59" s="4">
        <v>100</v>
      </c>
      <c r="Q59" s="4">
        <f>Sheet1!$C$4</f>
        <v>3</v>
      </c>
      <c r="R59" s="8" t="s">
        <v>39</v>
      </c>
      <c r="S59" s="7">
        <f t="shared" si="0"/>
        <v>8</v>
      </c>
      <c r="T59" s="33">
        <v>6843</v>
      </c>
    </row>
    <row r="60" spans="1:20" ht="15.75">
      <c r="A60" s="31" t="s">
        <v>166</v>
      </c>
      <c r="B60" s="31" t="s">
        <v>167</v>
      </c>
      <c r="C60" s="31" t="s">
        <v>168</v>
      </c>
      <c r="D60" s="31" t="s">
        <v>168</v>
      </c>
      <c r="E60">
        <v>18</v>
      </c>
      <c r="F60" t="str">
        <f>Sheet1!$D$4</f>
        <v>18</v>
      </c>
      <c r="G60" t="str">
        <f>_xlfn.CONCAT("R_",Sheet1!$D$4,"_",C60)</f>
        <v>R_18_94270</v>
      </c>
      <c r="H60" t="str">
        <f>_xlfn.CONCAT(Sheet1!$D$4,Sheet1!$F$4,"-",C60)</f>
        <v>18S-94270</v>
      </c>
      <c r="I60" t="s">
        <v>65</v>
      </c>
      <c r="J60" t="s">
        <v>65</v>
      </c>
      <c r="K60" s="2" t="s">
        <v>66</v>
      </c>
      <c r="L60" t="s">
        <v>67</v>
      </c>
      <c r="M60" s="2" t="s">
        <v>68</v>
      </c>
      <c r="N60" s="2" t="s">
        <v>69</v>
      </c>
      <c r="O60" s="2" t="s">
        <v>67</v>
      </c>
      <c r="P60" s="4">
        <v>100</v>
      </c>
      <c r="Q60" s="4">
        <f>Sheet1!$C$4</f>
        <v>3</v>
      </c>
      <c r="R60" s="8" t="s">
        <v>22</v>
      </c>
      <c r="S60" s="7">
        <f t="shared" si="0"/>
        <v>3</v>
      </c>
      <c r="T60" s="33">
        <v>6843</v>
      </c>
    </row>
    <row r="61" spans="1:20" ht="15.75">
      <c r="A61" s="31" t="s">
        <v>166</v>
      </c>
      <c r="B61" s="31" t="s">
        <v>75</v>
      </c>
      <c r="C61" s="31" t="s">
        <v>169</v>
      </c>
      <c r="D61" s="31" t="s">
        <v>169</v>
      </c>
      <c r="E61">
        <v>18</v>
      </c>
      <c r="F61" t="str">
        <f>Sheet1!$D$4</f>
        <v>18</v>
      </c>
      <c r="G61" t="str">
        <f>_xlfn.CONCAT("R_",Sheet1!$D$4,"_",C61)</f>
        <v>R_18_94272</v>
      </c>
      <c r="H61" t="str">
        <f>_xlfn.CONCAT(Sheet1!$D$4,Sheet1!$F$4,"-",C61)</f>
        <v>18S-94272</v>
      </c>
      <c r="I61" t="s">
        <v>65</v>
      </c>
      <c r="J61" t="s">
        <v>65</v>
      </c>
      <c r="K61" s="2" t="s">
        <v>66</v>
      </c>
      <c r="L61" t="s">
        <v>67</v>
      </c>
      <c r="M61" s="2" t="s">
        <v>68</v>
      </c>
      <c r="N61" s="2" t="s">
        <v>69</v>
      </c>
      <c r="O61" s="2" t="s">
        <v>67</v>
      </c>
      <c r="P61" s="4">
        <v>100</v>
      </c>
      <c r="Q61" s="4">
        <f>Sheet1!$C$4</f>
        <v>3</v>
      </c>
      <c r="R61" s="8" t="s">
        <v>39</v>
      </c>
      <c r="S61" s="7">
        <f t="shared" si="0"/>
        <v>8</v>
      </c>
      <c r="T61" s="33">
        <v>6843</v>
      </c>
    </row>
    <row r="62" spans="1:20" ht="15.75">
      <c r="A62" s="31" t="s">
        <v>166</v>
      </c>
      <c r="B62" s="31" t="s">
        <v>170</v>
      </c>
      <c r="C62" s="34" t="s">
        <v>171</v>
      </c>
      <c r="D62" s="34" t="s">
        <v>171</v>
      </c>
      <c r="E62">
        <v>18</v>
      </c>
      <c r="F62" t="str">
        <f>Sheet1!$D$4</f>
        <v>18</v>
      </c>
      <c r="G62" t="str">
        <f>_xlfn.CONCAT("R_",Sheet1!$D$4,"_",C62)</f>
        <v>R_18_94273</v>
      </c>
      <c r="H62" t="str">
        <f>_xlfn.CONCAT(Sheet1!$D$4,Sheet1!$F$4,"-",C62)</f>
        <v>18S-94273</v>
      </c>
      <c r="I62" t="s">
        <v>65</v>
      </c>
      <c r="J62" t="s">
        <v>65</v>
      </c>
      <c r="K62" s="2" t="s">
        <v>66</v>
      </c>
      <c r="L62" t="s">
        <v>67</v>
      </c>
      <c r="M62" s="2" t="s">
        <v>68</v>
      </c>
      <c r="N62" s="2" t="s">
        <v>69</v>
      </c>
      <c r="O62" s="2" t="s">
        <v>67</v>
      </c>
      <c r="P62" s="4">
        <v>100</v>
      </c>
      <c r="Q62" s="4">
        <f>Sheet1!$C$4</f>
        <v>3</v>
      </c>
      <c r="R62" s="8" t="s">
        <v>19</v>
      </c>
      <c r="S62" s="7">
        <f t="shared" si="0"/>
        <v>2</v>
      </c>
      <c r="T62" s="33">
        <v>6843</v>
      </c>
    </row>
    <row r="63" spans="1:20" ht="15.75">
      <c r="A63" s="31" t="s">
        <v>166</v>
      </c>
      <c r="B63" s="31" t="s">
        <v>172</v>
      </c>
      <c r="C63" s="31" t="s">
        <v>173</v>
      </c>
      <c r="D63" s="31" t="s">
        <v>173</v>
      </c>
      <c r="E63">
        <v>18</v>
      </c>
      <c r="F63" t="str">
        <f>Sheet1!$D$4</f>
        <v>18</v>
      </c>
      <c r="G63" t="str">
        <f>_xlfn.CONCAT("R_",Sheet1!$D$4,"_",C63)</f>
        <v>R_18_94271</v>
      </c>
      <c r="H63" t="str">
        <f>_xlfn.CONCAT(Sheet1!$D$4,Sheet1!$F$4,"-",C63)</f>
        <v>18S-94271</v>
      </c>
      <c r="I63" t="s">
        <v>65</v>
      </c>
      <c r="J63" t="s">
        <v>65</v>
      </c>
      <c r="K63" s="2" t="s">
        <v>66</v>
      </c>
      <c r="L63" t="s">
        <v>67</v>
      </c>
      <c r="M63" s="2" t="s">
        <v>68</v>
      </c>
      <c r="N63" s="2" t="s">
        <v>69</v>
      </c>
      <c r="O63" s="2" t="s">
        <v>67</v>
      </c>
      <c r="P63" s="4">
        <v>100</v>
      </c>
      <c r="Q63" s="4">
        <f>Sheet1!$C$4</f>
        <v>3</v>
      </c>
      <c r="R63" s="8" t="s">
        <v>22</v>
      </c>
      <c r="S63" s="7">
        <f t="shared" si="0"/>
        <v>3</v>
      </c>
      <c r="T63" s="33">
        <v>6843</v>
      </c>
    </row>
    <row r="64" spans="1:20" ht="15.75">
      <c r="A64" s="31" t="s">
        <v>174</v>
      </c>
      <c r="B64" s="31" t="s">
        <v>175</v>
      </c>
      <c r="C64" s="31" t="s">
        <v>176</v>
      </c>
      <c r="D64" s="31" t="s">
        <v>176</v>
      </c>
      <c r="E64">
        <v>18</v>
      </c>
      <c r="F64" t="str">
        <f>Sheet1!$D$4</f>
        <v>18</v>
      </c>
      <c r="G64" t="str">
        <f>_xlfn.CONCAT("R_",Sheet1!$D$4,"_",C64)</f>
        <v>R_18_94256</v>
      </c>
      <c r="H64" t="str">
        <f>_xlfn.CONCAT(Sheet1!$D$4,Sheet1!$F$4,"-",C64)</f>
        <v>18S-94256</v>
      </c>
      <c r="I64" t="s">
        <v>65</v>
      </c>
      <c r="J64" t="s">
        <v>65</v>
      </c>
      <c r="K64" s="2" t="s">
        <v>66</v>
      </c>
      <c r="L64" t="s">
        <v>67</v>
      </c>
      <c r="M64" s="2" t="s">
        <v>68</v>
      </c>
      <c r="N64" s="2" t="s">
        <v>69</v>
      </c>
      <c r="O64" s="2" t="s">
        <v>67</v>
      </c>
      <c r="P64" s="4">
        <v>100</v>
      </c>
      <c r="Q64" s="4">
        <f>Sheet1!$C$4</f>
        <v>3</v>
      </c>
      <c r="R64" s="8" t="s">
        <v>39</v>
      </c>
      <c r="S64" s="7">
        <f t="shared" si="0"/>
        <v>8</v>
      </c>
      <c r="T64" s="33">
        <v>6843</v>
      </c>
    </row>
    <row r="65" spans="1:20" ht="15.75">
      <c r="A65" s="31" t="s">
        <v>174</v>
      </c>
      <c r="B65" s="31" t="s">
        <v>177</v>
      </c>
      <c r="C65" s="31" t="s">
        <v>178</v>
      </c>
      <c r="D65" s="31" t="s">
        <v>178</v>
      </c>
      <c r="E65">
        <v>18</v>
      </c>
      <c r="F65" t="str">
        <f>Sheet1!$D$4</f>
        <v>18</v>
      </c>
      <c r="G65" t="str">
        <f>_xlfn.CONCAT("R_",Sheet1!$D$4,"_",C65)</f>
        <v>R_18_94258</v>
      </c>
      <c r="H65" t="str">
        <f>_xlfn.CONCAT(Sheet1!$D$4,Sheet1!$F$4,"-",C65)</f>
        <v>18S-94258</v>
      </c>
      <c r="I65" t="s">
        <v>65</v>
      </c>
      <c r="J65" t="s">
        <v>65</v>
      </c>
      <c r="K65" s="2" t="s">
        <v>66</v>
      </c>
      <c r="L65" t="s">
        <v>67</v>
      </c>
      <c r="M65" s="2" t="s">
        <v>68</v>
      </c>
      <c r="N65" s="2" t="s">
        <v>69</v>
      </c>
      <c r="O65" s="2" t="s">
        <v>67</v>
      </c>
      <c r="P65" s="4">
        <v>100</v>
      </c>
      <c r="Q65" s="4">
        <f>Sheet1!$C$4</f>
        <v>3</v>
      </c>
      <c r="R65" s="8" t="s">
        <v>22</v>
      </c>
      <c r="S65" s="7">
        <f t="shared" si="0"/>
        <v>3</v>
      </c>
      <c r="T65" s="33">
        <v>6843</v>
      </c>
    </row>
    <row r="66" spans="1:20" ht="15.75">
      <c r="A66" s="31" t="s">
        <v>174</v>
      </c>
      <c r="B66" s="31" t="s">
        <v>179</v>
      </c>
      <c r="C66" s="31" t="s">
        <v>180</v>
      </c>
      <c r="D66" s="31" t="s">
        <v>180</v>
      </c>
      <c r="E66">
        <v>18</v>
      </c>
      <c r="F66" t="str">
        <f>Sheet1!$D$4</f>
        <v>18</v>
      </c>
      <c r="G66" t="str">
        <f>_xlfn.CONCAT("R_",Sheet1!$D$4,"_",C66)</f>
        <v>R_18_94255</v>
      </c>
      <c r="H66" t="str">
        <f>_xlfn.CONCAT(Sheet1!$D$4,Sheet1!$F$4,"-",C66)</f>
        <v>18S-94255</v>
      </c>
      <c r="I66" t="s">
        <v>65</v>
      </c>
      <c r="J66" t="s">
        <v>65</v>
      </c>
      <c r="K66" s="2" t="s">
        <v>66</v>
      </c>
      <c r="L66" t="s">
        <v>67</v>
      </c>
      <c r="M66" s="2" t="s">
        <v>68</v>
      </c>
      <c r="N66" s="2" t="s">
        <v>69</v>
      </c>
      <c r="O66" s="2" t="s">
        <v>67</v>
      </c>
      <c r="P66" s="4">
        <v>100</v>
      </c>
      <c r="Q66" s="4">
        <f>Sheet1!$C$4</f>
        <v>3</v>
      </c>
      <c r="R66" s="8" t="s">
        <v>19</v>
      </c>
      <c r="S66" s="7">
        <f t="shared" ref="S66" si="1">IF(R66="Aquas &amp; Blues",1,IF(R66="Beiges &amp; Browns",2,IF(R66="Blacks &amp; Grays",3,IF(R66="Greens",4,IF(R66="Oranges",5,IF(R66="Pinks &amp; Reds",6,IF(R66="Purples",7,IF(R66="Whites &amp; Off-whites",8,IF(R66="Yellows",9,"missing")))))))))</f>
        <v>2</v>
      </c>
      <c r="T66" s="33">
        <v>6843</v>
      </c>
    </row>
    <row r="67" spans="1:20">
      <c r="A67" s="25"/>
      <c r="B67" s="26"/>
      <c r="C67" s="27"/>
      <c r="D67" s="27"/>
      <c r="E67"/>
      <c r="F67"/>
      <c r="G67"/>
      <c r="H67"/>
      <c r="M67" s="2"/>
      <c r="R67" s="8"/>
      <c r="S67" s="7"/>
      <c r="T67" s="5"/>
    </row>
    <row r="68" spans="1:20">
      <c r="A68" s="25"/>
      <c r="B68" s="26"/>
      <c r="C68" s="27"/>
      <c r="D68" s="27"/>
      <c r="E68"/>
      <c r="F68"/>
      <c r="G68"/>
      <c r="H68"/>
      <c r="M68" s="2"/>
      <c r="R68" s="8"/>
      <c r="S68" s="7"/>
      <c r="T68" s="5"/>
    </row>
    <row r="69" spans="1:20">
      <c r="A69" s="25"/>
      <c r="B69" s="26"/>
      <c r="C69" s="27"/>
      <c r="D69" s="27"/>
      <c r="E69"/>
      <c r="F69"/>
      <c r="G69"/>
      <c r="H69"/>
      <c r="M69" s="2"/>
      <c r="R69" s="8"/>
      <c r="S69" s="7"/>
      <c r="T69" s="5"/>
    </row>
    <row r="70" spans="1:20">
      <c r="A70" s="25"/>
      <c r="B70" s="26"/>
      <c r="C70" s="27"/>
      <c r="D70" s="27"/>
      <c r="E70"/>
      <c r="F70"/>
      <c r="G70"/>
      <c r="H70"/>
      <c r="M70" s="2"/>
      <c r="R70" s="8"/>
      <c r="S70" s="7"/>
      <c r="T70" s="5"/>
    </row>
    <row r="71" spans="1:20">
      <c r="A71" s="25"/>
      <c r="B71" s="26"/>
      <c r="C71" s="27"/>
      <c r="D71" s="27"/>
      <c r="E71"/>
      <c r="F71"/>
      <c r="G71"/>
      <c r="H71"/>
      <c r="M71" s="2"/>
      <c r="R71" s="8"/>
      <c r="S71" s="7"/>
      <c r="T71" s="5"/>
    </row>
    <row r="72" spans="1:20">
      <c r="A72" s="25"/>
      <c r="B72" s="26"/>
      <c r="C72" s="27"/>
      <c r="D72" s="27"/>
      <c r="E72"/>
      <c r="F72"/>
      <c r="G72"/>
      <c r="H72"/>
      <c r="M72" s="2"/>
      <c r="R72" s="8"/>
      <c r="S72" s="7"/>
      <c r="T72" s="29"/>
    </row>
    <row r="73" spans="1:20">
      <c r="A73" s="25"/>
      <c r="B73" s="26"/>
      <c r="C73" s="27"/>
      <c r="D73" s="27"/>
      <c r="E73"/>
      <c r="F73"/>
      <c r="G73"/>
      <c r="H73"/>
      <c r="M73" s="2"/>
      <c r="R73" s="8"/>
      <c r="S73" s="7"/>
      <c r="T73" s="29"/>
    </row>
    <row r="74" spans="1:20">
      <c r="A74" s="25"/>
      <c r="B74" s="26"/>
      <c r="C74" s="27"/>
      <c r="D74" s="27"/>
      <c r="E74"/>
      <c r="F74"/>
      <c r="G74"/>
      <c r="H74"/>
      <c r="M74" s="2"/>
      <c r="R74" s="8"/>
      <c r="S74" s="7"/>
      <c r="T74" s="29"/>
    </row>
    <row r="75" spans="1:20">
      <c r="A75" s="25"/>
      <c r="B75" s="26"/>
      <c r="C75" s="27"/>
      <c r="D75" s="27"/>
      <c r="E75"/>
      <c r="F75"/>
      <c r="G75"/>
      <c r="H75"/>
      <c r="M75" s="2"/>
      <c r="R75" s="8"/>
      <c r="S75" s="7"/>
      <c r="T75" s="29"/>
    </row>
    <row r="76" spans="1:20">
      <c r="A76" s="25"/>
      <c r="B76" s="26"/>
      <c r="C76" s="27"/>
      <c r="D76" s="27"/>
      <c r="E76"/>
      <c r="F76"/>
      <c r="G76"/>
      <c r="H76"/>
      <c r="M76" s="2"/>
      <c r="R76" s="8"/>
      <c r="S76" s="7"/>
      <c r="T76" s="29"/>
    </row>
    <row r="77" spans="1:20">
      <c r="A77" s="25"/>
      <c r="B77" s="26"/>
      <c r="C77" s="27"/>
      <c r="D77" s="27"/>
      <c r="E77"/>
      <c r="F77"/>
      <c r="G77"/>
      <c r="H77"/>
      <c r="M77" s="2"/>
      <c r="R77" s="8"/>
      <c r="S77" s="7"/>
      <c r="T77" s="29"/>
    </row>
    <row r="78" spans="1:20">
      <c r="A78" s="25"/>
      <c r="B78" s="26"/>
      <c r="C78" s="27"/>
      <c r="D78" s="27"/>
      <c r="E78"/>
      <c r="F78"/>
      <c r="G78"/>
      <c r="H78"/>
      <c r="M78" s="2"/>
      <c r="R78" s="8"/>
      <c r="S78" s="7"/>
      <c r="T78" s="29"/>
    </row>
    <row r="79" spans="1:20">
      <c r="A79" s="25"/>
      <c r="B79" s="26"/>
      <c r="C79" s="27"/>
      <c r="D79" s="27"/>
      <c r="E79"/>
      <c r="F79"/>
      <c r="G79"/>
      <c r="H79"/>
      <c r="M79" s="2"/>
      <c r="R79" s="8"/>
      <c r="S79" s="7"/>
      <c r="T79" s="29"/>
    </row>
    <row r="80" spans="1:20">
      <c r="A80" s="25"/>
      <c r="B80" s="26"/>
      <c r="C80" s="27"/>
      <c r="D80" s="27"/>
      <c r="E80"/>
      <c r="F80"/>
      <c r="G80"/>
      <c r="H80"/>
      <c r="M80" s="2"/>
      <c r="R80" s="8"/>
      <c r="S80" s="7"/>
      <c r="T80" s="29"/>
    </row>
    <row r="81" spans="1:20">
      <c r="A81" s="25"/>
      <c r="B81" s="26"/>
      <c r="C81" s="27"/>
      <c r="D81" s="27"/>
      <c r="E81"/>
      <c r="F81"/>
      <c r="G81"/>
      <c r="H81"/>
      <c r="M81" s="2"/>
      <c r="R81" s="8"/>
      <c r="S81" s="7"/>
      <c r="T81" s="29"/>
    </row>
    <row r="82" spans="1:20">
      <c r="A82" s="25"/>
      <c r="B82" s="26"/>
      <c r="C82" s="27"/>
      <c r="D82" s="27"/>
      <c r="E82"/>
      <c r="F82"/>
      <c r="G82"/>
      <c r="H82"/>
      <c r="M82" s="2"/>
      <c r="R82" s="8"/>
      <c r="S82" s="7"/>
      <c r="T82" s="29"/>
    </row>
    <row r="83" spans="1:20">
      <c r="A83" s="25"/>
      <c r="B83" s="26"/>
      <c r="C83" s="27"/>
      <c r="D83" s="27"/>
      <c r="E83"/>
      <c r="F83"/>
      <c r="G83"/>
      <c r="H83"/>
      <c r="M83" s="2"/>
      <c r="R83" s="8"/>
      <c r="S83" s="7"/>
      <c r="T83" s="29"/>
    </row>
    <row r="84" spans="1:20">
      <c r="A84" s="25"/>
      <c r="B84" s="26"/>
      <c r="C84" s="27"/>
      <c r="D84" s="27"/>
      <c r="E84"/>
      <c r="F84"/>
      <c r="G84"/>
      <c r="H84"/>
      <c r="M84" s="2"/>
      <c r="R84" s="8"/>
      <c r="S84" s="7"/>
      <c r="T84" s="29"/>
    </row>
    <row r="85" spans="1:20">
      <c r="A85" s="25"/>
      <c r="B85" s="26"/>
      <c r="C85" s="27"/>
      <c r="D85" s="27"/>
      <c r="E85"/>
      <c r="F85"/>
      <c r="G85"/>
      <c r="H85"/>
      <c r="M85" s="2"/>
      <c r="R85" s="8"/>
      <c r="S85" s="7"/>
      <c r="T85" s="29"/>
    </row>
    <row r="86" spans="1:20">
      <c r="A86" s="25"/>
      <c r="B86" s="26"/>
      <c r="C86" s="27"/>
      <c r="D86" s="27"/>
      <c r="E86"/>
      <c r="F86"/>
      <c r="G86"/>
      <c r="H86"/>
      <c r="M86" s="2"/>
      <c r="R86" s="8"/>
      <c r="S86" s="7"/>
      <c r="T86" s="29"/>
    </row>
    <row r="87" spans="1:20">
      <c r="A87" s="25"/>
      <c r="B87" s="26"/>
      <c r="C87" s="27"/>
      <c r="D87" s="27"/>
      <c r="E87"/>
      <c r="F87"/>
      <c r="G87"/>
      <c r="H87"/>
      <c r="M87" s="2"/>
      <c r="R87" s="8"/>
      <c r="S87" s="7"/>
      <c r="T87" s="29"/>
    </row>
    <row r="88" spans="1:20">
      <c r="A88" s="25"/>
      <c r="B88" s="26"/>
      <c r="C88" s="27"/>
      <c r="D88" s="27"/>
      <c r="E88"/>
      <c r="F88"/>
      <c r="G88"/>
      <c r="H88"/>
      <c r="M88" s="2"/>
      <c r="R88" s="8"/>
      <c r="S88" s="7"/>
      <c r="T88" s="29"/>
    </row>
    <row r="89" spans="1:20">
      <c r="A89" s="25"/>
      <c r="B89" s="26"/>
      <c r="C89" s="27"/>
      <c r="D89" s="27"/>
      <c r="E89"/>
      <c r="F89"/>
      <c r="G89"/>
      <c r="H89"/>
      <c r="M89" s="2"/>
      <c r="R89" s="8"/>
      <c r="S89" s="7"/>
      <c r="T89" s="29"/>
    </row>
    <row r="90" spans="1:20">
      <c r="A90" s="25"/>
      <c r="B90" s="26"/>
      <c r="C90" s="27"/>
      <c r="D90" s="27"/>
      <c r="E90"/>
      <c r="F90"/>
      <c r="G90"/>
      <c r="H90"/>
      <c r="M90" s="2"/>
      <c r="R90" s="8"/>
      <c r="S90" s="7"/>
      <c r="T90" s="29"/>
    </row>
    <row r="91" spans="1:20">
      <c r="A91" s="25"/>
      <c r="B91" s="26"/>
      <c r="C91" s="27"/>
      <c r="D91" s="27"/>
      <c r="E91"/>
      <c r="F91"/>
      <c r="G91"/>
      <c r="H91"/>
      <c r="M91" s="2"/>
      <c r="R91" s="8"/>
      <c r="S91" s="7"/>
      <c r="T91" s="29"/>
    </row>
    <row r="92" spans="1:20">
      <c r="A92" s="25"/>
      <c r="B92" s="26"/>
      <c r="C92" s="28"/>
      <c r="D92" s="28"/>
      <c r="E92"/>
      <c r="F92"/>
      <c r="G92"/>
      <c r="H92"/>
      <c r="M92" s="2"/>
      <c r="R92" s="8"/>
      <c r="S92" s="7"/>
      <c r="T92" s="29"/>
    </row>
    <row r="93" spans="1:20">
      <c r="A93" s="25"/>
      <c r="B93" s="26"/>
      <c r="C93" s="27"/>
      <c r="D93" s="27"/>
      <c r="E93"/>
      <c r="F93"/>
      <c r="G93"/>
      <c r="H93"/>
      <c r="M93" s="2"/>
      <c r="R93" s="8"/>
      <c r="S93" s="7"/>
      <c r="T93" s="29"/>
    </row>
    <row r="94" spans="1:20">
      <c r="A94" s="25"/>
      <c r="B94" s="26"/>
      <c r="C94" s="27"/>
      <c r="D94" s="27"/>
      <c r="E94"/>
      <c r="F94"/>
      <c r="G94"/>
      <c r="H94"/>
      <c r="M94" s="2"/>
      <c r="R94" s="8"/>
      <c r="S94" s="7"/>
      <c r="T94" s="29"/>
    </row>
    <row r="95" spans="1:20">
      <c r="A95" s="25"/>
      <c r="B95" s="26"/>
      <c r="C95" s="27"/>
      <c r="D95" s="27"/>
      <c r="E95"/>
      <c r="F95"/>
      <c r="G95"/>
      <c r="H95"/>
      <c r="M95" s="2"/>
      <c r="R95" s="8"/>
      <c r="S95" s="7"/>
      <c r="T95" s="29"/>
    </row>
    <row r="96" spans="1:20">
      <c r="A96" s="25"/>
      <c r="B96" s="26"/>
      <c r="C96" s="27"/>
      <c r="D96" s="27"/>
      <c r="E96"/>
      <c r="F96"/>
      <c r="G96"/>
      <c r="H96"/>
      <c r="M96" s="2"/>
      <c r="R96" s="8"/>
      <c r="S96" s="7"/>
      <c r="T96" s="29"/>
    </row>
    <row r="97" spans="1:20">
      <c r="A97" s="25"/>
      <c r="B97" s="26"/>
      <c r="C97" s="27"/>
      <c r="D97" s="27"/>
      <c r="E97"/>
      <c r="F97"/>
      <c r="G97"/>
      <c r="H97"/>
      <c r="M97" s="2"/>
      <c r="R97" s="8"/>
      <c r="S97" s="7"/>
      <c r="T97" s="29"/>
    </row>
    <row r="98" spans="1:20">
      <c r="A98" s="25"/>
      <c r="B98" s="26"/>
      <c r="C98" s="27"/>
      <c r="D98" s="27"/>
      <c r="E98"/>
      <c r="F98"/>
      <c r="G98"/>
      <c r="H98"/>
      <c r="M98" s="2"/>
      <c r="R98" s="8"/>
      <c r="S98" s="7"/>
      <c r="T98" s="29"/>
    </row>
    <row r="99" spans="1:20">
      <c r="A99" s="25"/>
      <c r="B99" s="26"/>
      <c r="C99" s="27"/>
      <c r="D99" s="27"/>
      <c r="E99"/>
      <c r="F99"/>
      <c r="G99"/>
      <c r="H99"/>
      <c r="M99" s="2"/>
      <c r="R99" s="8"/>
      <c r="S99" s="7"/>
      <c r="T99" s="29"/>
    </row>
    <row r="100" spans="1:20">
      <c r="A100" s="25"/>
      <c r="B100" s="26"/>
      <c r="C100" s="27"/>
      <c r="D100" s="27"/>
      <c r="E100"/>
      <c r="F100"/>
      <c r="G100"/>
      <c r="H100"/>
      <c r="M100" s="2"/>
      <c r="R100" s="8"/>
      <c r="S100" s="7"/>
      <c r="T100" s="29"/>
    </row>
    <row r="101" spans="1:20">
      <c r="A101" s="25"/>
      <c r="B101" s="26"/>
      <c r="C101" s="27"/>
      <c r="D101" s="27"/>
      <c r="E101"/>
      <c r="F101"/>
      <c r="G101"/>
      <c r="H101"/>
      <c r="M101" s="2"/>
      <c r="R101" s="8"/>
      <c r="S101" s="7"/>
      <c r="T101" s="29"/>
    </row>
    <row r="102" spans="1:20">
      <c r="A102" s="25"/>
      <c r="B102" s="26"/>
      <c r="C102" s="27"/>
      <c r="D102" s="27"/>
      <c r="E102"/>
      <c r="F102"/>
      <c r="G102"/>
      <c r="H102"/>
      <c r="M102" s="2"/>
      <c r="R102" s="8"/>
      <c r="S102" s="7"/>
      <c r="T102" s="29"/>
    </row>
    <row r="103" spans="1:20">
      <c r="A103" s="25"/>
      <c r="B103" s="26"/>
      <c r="C103" s="27"/>
      <c r="D103" s="27"/>
      <c r="E103"/>
      <c r="F103"/>
      <c r="G103"/>
      <c r="H103"/>
      <c r="M103" s="2"/>
      <c r="R103" s="8"/>
      <c r="S103" s="7"/>
      <c r="T103" s="29"/>
    </row>
    <row r="104" spans="1:20">
      <c r="A104" s="25"/>
      <c r="B104" s="26"/>
      <c r="C104" s="27"/>
      <c r="D104" s="27"/>
      <c r="E104"/>
      <c r="F104"/>
      <c r="G104"/>
      <c r="H104"/>
      <c r="M104" s="2"/>
      <c r="R104" s="8"/>
      <c r="S104" s="7"/>
      <c r="T104" s="29"/>
    </row>
    <row r="105" spans="1:20">
      <c r="A105" s="25"/>
      <c r="B105" s="26"/>
      <c r="C105" s="27"/>
      <c r="D105" s="27"/>
      <c r="E105"/>
      <c r="F105"/>
      <c r="G105"/>
      <c r="H105"/>
      <c r="M105" s="2"/>
      <c r="R105" s="8"/>
      <c r="S105" s="7"/>
      <c r="T105" s="29"/>
    </row>
    <row r="106" spans="1:20">
      <c r="A106" s="25"/>
      <c r="B106" s="26"/>
      <c r="C106" s="27"/>
      <c r="D106" s="27"/>
      <c r="E106"/>
      <c r="F106"/>
      <c r="G106"/>
      <c r="H106"/>
      <c r="M106" s="2"/>
      <c r="R106" s="8"/>
      <c r="S106" s="7"/>
      <c r="T106" s="29"/>
    </row>
    <row r="107" spans="1:20">
      <c r="C107" t="str">
        <f>SUBSTITUTE(Sheet1!J163,"30-1-","")</f>
        <v/>
      </c>
      <c r="E107"/>
      <c r="F107"/>
      <c r="G107"/>
      <c r="H107"/>
      <c r="M107" s="2"/>
      <c r="R107" s="8"/>
      <c r="S107" s="7"/>
      <c r="T107" s="20"/>
    </row>
    <row r="108" spans="1:20">
      <c r="C108" t="str">
        <f>SUBSTITUTE(Sheet1!J164,"30-1-","")</f>
        <v/>
      </c>
      <c r="E108"/>
      <c r="F108"/>
      <c r="G108"/>
      <c r="H108"/>
      <c r="M108" s="2"/>
      <c r="R108" s="8"/>
      <c r="S108" s="7"/>
      <c r="T108" s="20"/>
    </row>
    <row r="109" spans="1:20">
      <c r="C109" t="str">
        <f>SUBSTITUTE(Sheet1!J165,"30-1-","")</f>
        <v/>
      </c>
      <c r="E109"/>
      <c r="F109"/>
      <c r="G109"/>
      <c r="H109"/>
      <c r="M109" s="2"/>
      <c r="R109" s="8"/>
      <c r="S109" s="7"/>
      <c r="T109" s="20"/>
    </row>
    <row r="110" spans="1:20">
      <c r="C110" t="str">
        <f>SUBSTITUTE(Sheet1!J166,"30-1-","")</f>
        <v/>
      </c>
      <c r="E110"/>
      <c r="F110"/>
      <c r="G110"/>
      <c r="H110"/>
      <c r="M110" s="2"/>
      <c r="R110" s="8"/>
      <c r="S110" s="7"/>
      <c r="T110" s="20"/>
    </row>
    <row r="111" spans="1:20">
      <c r="C111" t="str">
        <f>SUBSTITUTE(Sheet1!J223,"30-1-","")</f>
        <v/>
      </c>
      <c r="E111"/>
      <c r="F111"/>
      <c r="G111"/>
      <c r="H111"/>
      <c r="M111" s="2"/>
      <c r="R111" s="8"/>
      <c r="S111" s="7"/>
      <c r="T111" s="20"/>
    </row>
    <row r="112" spans="1:20">
      <c r="C112" t="str">
        <f>SUBSTITUTE(Sheet1!J224,"30-1-","")</f>
        <v/>
      </c>
      <c r="E112"/>
      <c r="F112"/>
      <c r="G112"/>
      <c r="H112"/>
      <c r="M112" s="2"/>
      <c r="R112" s="8"/>
      <c r="S112" s="7"/>
      <c r="T112" s="20"/>
    </row>
    <row r="113" spans="3:20">
      <c r="C113" t="str">
        <f>SUBSTITUTE(Sheet1!J244,"30-1-","")</f>
        <v/>
      </c>
      <c r="E113"/>
      <c r="F113"/>
      <c r="G113"/>
      <c r="H113"/>
      <c r="M113" s="2"/>
      <c r="R113" s="8"/>
      <c r="S113" s="7"/>
      <c r="T113" s="20"/>
    </row>
    <row r="114" spans="3:20">
      <c r="C114" t="str">
        <f>SUBSTITUTE(Sheet1!J245,"30-1-","")</f>
        <v/>
      </c>
      <c r="E114"/>
      <c r="F114"/>
      <c r="G114"/>
      <c r="H114"/>
      <c r="M114" s="2"/>
      <c r="R114" s="8"/>
      <c r="S114" s="7"/>
      <c r="T114" s="20"/>
    </row>
    <row r="115" spans="3:20">
      <c r="C115" t="str">
        <f>SUBSTITUTE(Sheet1!J246,"30-1-","")</f>
        <v/>
      </c>
      <c r="E115"/>
      <c r="F115"/>
      <c r="G115"/>
      <c r="H115"/>
      <c r="M115" s="2"/>
      <c r="R115" s="8"/>
      <c r="S115" s="7"/>
      <c r="T115" s="20"/>
    </row>
    <row r="116" spans="3:20">
      <c r="C116" t="str">
        <f>SUBSTITUTE(Sheet1!J253,"30-1-","")</f>
        <v/>
      </c>
      <c r="E116"/>
      <c r="F116"/>
      <c r="G116"/>
      <c r="H116"/>
      <c r="M116" s="2"/>
      <c r="R116" s="8"/>
      <c r="S116" s="7"/>
      <c r="T116" s="20"/>
    </row>
    <row r="117" spans="3:20">
      <c r="C117" t="str">
        <f>SUBSTITUTE(Sheet1!J254,"30-1-","")</f>
        <v/>
      </c>
      <c r="E117"/>
      <c r="F117"/>
      <c r="G117"/>
      <c r="H117"/>
      <c r="M117" s="2"/>
      <c r="R117" s="8"/>
      <c r="S117" s="7"/>
      <c r="T117" s="20"/>
    </row>
    <row r="118" spans="3:20">
      <c r="C118" t="str">
        <f>SUBSTITUTE(Sheet1!J259,"30-1-","")</f>
        <v/>
      </c>
      <c r="E118"/>
      <c r="F118"/>
      <c r="G118"/>
      <c r="H118"/>
      <c r="M118" s="2"/>
      <c r="R118" s="8"/>
      <c r="S118" s="7"/>
      <c r="T118" s="20"/>
    </row>
    <row r="119" spans="3:20">
      <c r="C119" t="str">
        <f>SUBSTITUTE(Sheet1!J260,"30-1-","")</f>
        <v/>
      </c>
      <c r="E119"/>
      <c r="F119"/>
      <c r="G119"/>
      <c r="H119"/>
      <c r="M119" s="2"/>
      <c r="R119" s="8"/>
      <c r="S119" s="7"/>
      <c r="T119" s="20"/>
    </row>
    <row r="120" spans="3:20">
      <c r="C120" t="str">
        <f>SUBSTITUTE(Sheet1!J261,"30-1-","")</f>
        <v/>
      </c>
      <c r="E120"/>
      <c r="F120"/>
      <c r="G120"/>
      <c r="H120"/>
      <c r="M120" s="2"/>
      <c r="R120" s="8"/>
      <c r="S120" s="7"/>
      <c r="T120" s="20"/>
    </row>
    <row r="121" spans="3:20">
      <c r="C121" t="str">
        <f>SUBSTITUTE(Sheet1!J262,"30-1-","")</f>
        <v/>
      </c>
      <c r="E121"/>
      <c r="F121"/>
      <c r="G121"/>
      <c r="H121"/>
      <c r="M121" s="2"/>
      <c r="R121" s="8"/>
      <c r="S121" s="7"/>
      <c r="T121" s="20"/>
    </row>
    <row r="122" spans="3:20">
      <c r="C122" t="str">
        <f>SUBSTITUTE(Sheet1!J328,"30-1-","")</f>
        <v/>
      </c>
      <c r="E122"/>
      <c r="F122"/>
      <c r="G122"/>
      <c r="H122"/>
      <c r="M122" s="2"/>
      <c r="R122" s="8"/>
      <c r="S122" s="7"/>
      <c r="T122" s="20"/>
    </row>
    <row r="123" spans="3:20">
      <c r="C123" t="str">
        <f>SUBSTITUTE(Sheet1!J329,"30-1-","")</f>
        <v/>
      </c>
      <c r="E123"/>
      <c r="F123"/>
      <c r="G123"/>
      <c r="H123"/>
      <c r="M123" s="2"/>
      <c r="R123" s="8"/>
      <c r="S123" s="7"/>
      <c r="T123" s="20"/>
    </row>
    <row r="124" spans="3:20">
      <c r="C124" t="str">
        <f>SUBSTITUTE(Sheet1!J330,"30-1-","")</f>
        <v/>
      </c>
      <c r="E124"/>
      <c r="F124"/>
      <c r="G124"/>
      <c r="H124"/>
      <c r="M124" s="2"/>
      <c r="R124" s="8"/>
      <c r="S124" s="7"/>
      <c r="T124" s="20"/>
    </row>
    <row r="125" spans="3:20">
      <c r="C125" t="str">
        <f>SUBSTITUTE(Sheet1!J331,"30-1-","")</f>
        <v/>
      </c>
      <c r="E125"/>
      <c r="F125"/>
      <c r="G125"/>
      <c r="H125"/>
      <c r="M125" s="2"/>
      <c r="R125" s="8"/>
      <c r="S125" s="7"/>
      <c r="T125" s="20"/>
    </row>
    <row r="126" spans="3:20">
      <c r="C126" t="str">
        <f>SUBSTITUTE(Sheet1!J332,"30-1-","")</f>
        <v/>
      </c>
      <c r="E126"/>
      <c r="F126"/>
      <c r="G126"/>
      <c r="H126"/>
      <c r="M126" s="2"/>
      <c r="R126" s="8"/>
      <c r="S126" s="7"/>
      <c r="T126" s="20"/>
    </row>
    <row r="127" spans="3:20">
      <c r="C127" t="str">
        <f>SUBSTITUTE(Sheet1!J333,"30-1-","")</f>
        <v/>
      </c>
      <c r="E127"/>
      <c r="F127"/>
      <c r="G127"/>
      <c r="H127"/>
      <c r="M127" s="2"/>
      <c r="R127" s="8"/>
      <c r="S127" s="7"/>
      <c r="T127" s="20"/>
    </row>
    <row r="128" spans="3:20">
      <c r="C128" t="str">
        <f>SUBSTITUTE(Sheet1!J334,"30-1-","")</f>
        <v/>
      </c>
      <c r="E128"/>
      <c r="F128"/>
      <c r="G128"/>
      <c r="H128"/>
      <c r="M128" s="2"/>
      <c r="R128" s="8"/>
      <c r="S128" s="7"/>
      <c r="T128" s="20"/>
    </row>
    <row r="129" spans="3:20">
      <c r="C129" t="str">
        <f>SUBSTITUTE(Sheet1!J337,"30-1-","")</f>
        <v/>
      </c>
      <c r="E129"/>
      <c r="F129"/>
      <c r="G129"/>
      <c r="H129"/>
      <c r="M129" s="2"/>
      <c r="R129" s="8"/>
      <c r="S129" s="7"/>
      <c r="T129" s="20"/>
    </row>
    <row r="130" spans="3:20">
      <c r="C130" t="str">
        <f>SUBSTITUTE(Sheet1!J339,"30-1-","")</f>
        <v/>
      </c>
      <c r="E130"/>
      <c r="F130"/>
      <c r="G130"/>
      <c r="H130"/>
      <c r="M130" s="2"/>
      <c r="R130" s="8"/>
      <c r="S130" s="7"/>
      <c r="T130" s="20"/>
    </row>
    <row r="131" spans="3:20">
      <c r="C131" t="str">
        <f>SUBSTITUTE(Sheet1!J338,"30-1-","")</f>
        <v/>
      </c>
      <c r="E131"/>
      <c r="F131"/>
      <c r="G131"/>
      <c r="H131"/>
      <c r="M131" s="2"/>
      <c r="R131" s="8"/>
      <c r="S131" s="7"/>
      <c r="T131" s="20"/>
    </row>
    <row r="132" spans="3:20">
      <c r="C132" t="str">
        <f>SUBSTITUTE(Sheet1!J340,"30-1-","")</f>
        <v/>
      </c>
      <c r="E132"/>
      <c r="F132"/>
      <c r="G132"/>
      <c r="H132"/>
      <c r="M132" s="2"/>
      <c r="R132" s="8"/>
      <c r="S132" s="7"/>
      <c r="T132" s="20"/>
    </row>
    <row r="133" spans="3:20">
      <c r="C133" t="str">
        <f>SUBSTITUTE(Sheet1!J341,"30-1-","")</f>
        <v/>
      </c>
      <c r="E133"/>
      <c r="F133"/>
      <c r="G133"/>
      <c r="H133"/>
      <c r="M133" s="2"/>
      <c r="R133" s="8"/>
      <c r="S133" s="7"/>
      <c r="T133" s="20"/>
    </row>
    <row r="134" spans="3:20">
      <c r="C134" t="str">
        <f>SUBSTITUTE(Sheet1!J342,"30-1-","")</f>
        <v/>
      </c>
      <c r="E134"/>
      <c r="F134"/>
      <c r="G134"/>
      <c r="H134"/>
      <c r="M134" s="2"/>
      <c r="R134" s="8"/>
      <c r="S134" s="7"/>
      <c r="T134" s="20"/>
    </row>
    <row r="135" spans="3:20">
      <c r="C135" t="str">
        <f>SUBSTITUTE(Sheet1!J343,"30-1-","")</f>
        <v/>
      </c>
      <c r="E135"/>
      <c r="F135"/>
      <c r="G135"/>
      <c r="H135"/>
      <c r="M135" s="2"/>
      <c r="R135" s="8"/>
      <c r="S135" s="7"/>
      <c r="T135" s="20"/>
    </row>
    <row r="136" spans="3:20">
      <c r="C136" t="str">
        <f>SUBSTITUTE(Sheet1!J344,"30-1-","")</f>
        <v/>
      </c>
      <c r="E136"/>
      <c r="F136"/>
      <c r="G136"/>
      <c r="H136"/>
      <c r="M136" s="2"/>
      <c r="R136" s="8"/>
      <c r="S136" s="7"/>
      <c r="T136" s="20"/>
    </row>
    <row r="137" spans="3:20">
      <c r="C137" t="str">
        <f>SUBSTITUTE(Sheet1!J345,"30-1-","")</f>
        <v/>
      </c>
      <c r="E137"/>
      <c r="F137"/>
      <c r="G137"/>
      <c r="H137"/>
      <c r="M137" s="2"/>
      <c r="R137" s="8"/>
      <c r="S137" s="7"/>
      <c r="T137" s="20"/>
    </row>
    <row r="138" spans="3:20">
      <c r="C138" t="str">
        <f>SUBSTITUTE(Sheet1!J346,"30-1-","")</f>
        <v/>
      </c>
      <c r="E138"/>
      <c r="F138"/>
      <c r="G138"/>
      <c r="H138"/>
      <c r="M138" s="2"/>
      <c r="R138" s="8"/>
      <c r="S138" s="7"/>
      <c r="T138" s="20"/>
    </row>
    <row r="139" spans="3:20">
      <c r="C139" t="str">
        <f>SUBSTITUTE(Sheet1!J347,"30-1-","")</f>
        <v/>
      </c>
      <c r="E139"/>
      <c r="F139"/>
      <c r="G139"/>
      <c r="H139"/>
      <c r="M139" s="2"/>
      <c r="R139" s="8"/>
      <c r="S139" s="7"/>
      <c r="T139" s="20"/>
    </row>
    <row r="140" spans="3:20">
      <c r="C140" t="str">
        <f>SUBSTITUTE(Sheet1!J361,"30-1-","")</f>
        <v/>
      </c>
      <c r="E140"/>
      <c r="F140"/>
      <c r="G140"/>
      <c r="H140"/>
      <c r="M140" s="2"/>
      <c r="R140" s="8"/>
      <c r="S140" s="7"/>
      <c r="T140" s="20"/>
    </row>
    <row r="141" spans="3:20">
      <c r="C141" t="str">
        <f>SUBSTITUTE(Sheet1!J362,"30-1-","")</f>
        <v/>
      </c>
      <c r="E141"/>
      <c r="F141"/>
      <c r="G141"/>
      <c r="H141"/>
      <c r="M141" s="2"/>
      <c r="R141" s="8"/>
      <c r="S141" s="7"/>
      <c r="T141" s="20"/>
    </row>
    <row r="142" spans="3:20">
      <c r="C142" t="str">
        <f>SUBSTITUTE(Sheet1!J364,"30-1-","")</f>
        <v/>
      </c>
      <c r="E142"/>
      <c r="F142"/>
      <c r="G142"/>
      <c r="H142"/>
      <c r="M142" s="2"/>
      <c r="R142" s="8"/>
      <c r="S142" s="7"/>
      <c r="T142" s="20"/>
    </row>
    <row r="143" spans="3:20">
      <c r="C143" t="str">
        <f>SUBSTITUTE(Sheet1!J365,"30-1-","")</f>
        <v/>
      </c>
      <c r="E143"/>
      <c r="F143"/>
      <c r="G143"/>
      <c r="H143"/>
      <c r="M143" s="2"/>
      <c r="R143" s="8"/>
      <c r="S143" s="7"/>
      <c r="T143" s="20"/>
    </row>
    <row r="144" spans="3:20">
      <c r="C144" t="str">
        <f>SUBSTITUTE(Sheet1!J172,"30-1-","")</f>
        <v/>
      </c>
      <c r="E144"/>
      <c r="F144"/>
      <c r="G144"/>
      <c r="H144"/>
      <c r="M144" s="2"/>
      <c r="R144" s="8"/>
      <c r="S144" s="7"/>
      <c r="T144" s="20"/>
    </row>
    <row r="145" spans="3:20">
      <c r="C145" t="str">
        <f>SUBSTITUTE(Sheet1!J173,"30-1-","")</f>
        <v/>
      </c>
      <c r="E145"/>
      <c r="F145"/>
      <c r="G145"/>
      <c r="H145"/>
      <c r="M145" s="2"/>
      <c r="R145" s="8"/>
      <c r="S145" s="7"/>
      <c r="T145" s="20"/>
    </row>
    <row r="146" spans="3:20">
      <c r="C146" t="str">
        <f>SUBSTITUTE(Sheet1!J174,"30-1-","")</f>
        <v/>
      </c>
      <c r="E146"/>
      <c r="F146"/>
      <c r="G146"/>
      <c r="H146"/>
      <c r="M146" s="2"/>
      <c r="R146" s="8"/>
      <c r="S146" s="7"/>
      <c r="T146" s="20"/>
    </row>
    <row r="147" spans="3:20">
      <c r="C147" t="str">
        <f>SUBSTITUTE(Sheet1!J225,"30-1-","")</f>
        <v/>
      </c>
      <c r="E147"/>
      <c r="F147"/>
      <c r="G147"/>
      <c r="H147"/>
      <c r="M147" s="2"/>
      <c r="R147" s="8"/>
      <c r="S147" s="7"/>
      <c r="T147" s="20"/>
    </row>
    <row r="148" spans="3:20">
      <c r="C148" t="str">
        <f>SUBSTITUTE(Sheet1!J226,"30-1-","")</f>
        <v/>
      </c>
      <c r="E148"/>
      <c r="F148"/>
      <c r="G148"/>
      <c r="H148"/>
      <c r="M148" s="2"/>
      <c r="R148" s="8"/>
      <c r="S148" s="7"/>
      <c r="T148" s="20"/>
    </row>
    <row r="149" spans="3:20">
      <c r="C149" t="str">
        <f>SUBSTITUTE(Sheet1!J227,"30-1-","")</f>
        <v/>
      </c>
      <c r="E149"/>
      <c r="F149"/>
      <c r="G149"/>
      <c r="H149"/>
      <c r="M149" s="2"/>
      <c r="R149" s="8"/>
      <c r="S149" s="7"/>
      <c r="T149" s="20"/>
    </row>
    <row r="150" spans="3:20">
      <c r="C150" t="str">
        <f>SUBSTITUTE(Sheet1!J228,"30-1-","")</f>
        <v/>
      </c>
      <c r="E150"/>
      <c r="F150"/>
      <c r="G150"/>
      <c r="H150"/>
      <c r="M150" s="2"/>
      <c r="R150" s="8"/>
      <c r="S150" s="7"/>
      <c r="T150" s="20"/>
    </row>
    <row r="151" spans="3:20">
      <c r="C151" t="str">
        <f>SUBSTITUTE(Sheet1!J272,"30-1-","")</f>
        <v/>
      </c>
      <c r="E151"/>
      <c r="F151"/>
      <c r="G151"/>
      <c r="H151"/>
      <c r="M151" s="2"/>
      <c r="R151" s="8"/>
      <c r="S151" s="7"/>
      <c r="T151" s="20"/>
    </row>
    <row r="152" spans="3:20">
      <c r="C152" t="str">
        <f>SUBSTITUTE(Sheet1!J273,"30-1-","")</f>
        <v/>
      </c>
      <c r="E152"/>
      <c r="F152"/>
      <c r="G152"/>
      <c r="H152"/>
      <c r="M152" s="2"/>
      <c r="R152" s="8"/>
      <c r="S152" s="7"/>
      <c r="T152" s="20"/>
    </row>
    <row r="153" spans="3:20">
      <c r="C153" t="str">
        <f>SUBSTITUTE(Sheet1!J274,"30-1-","")</f>
        <v/>
      </c>
      <c r="E153"/>
      <c r="F153"/>
      <c r="G153"/>
      <c r="H153"/>
      <c r="M153" s="2"/>
      <c r="R153" s="8"/>
      <c r="S153" s="7"/>
      <c r="T153" s="20"/>
    </row>
    <row r="154" spans="3:20">
      <c r="C154" t="str">
        <f>SUBSTITUTE(Sheet1!J275,"30-1-","")</f>
        <v/>
      </c>
      <c r="E154"/>
      <c r="F154"/>
      <c r="G154"/>
      <c r="H154"/>
      <c r="M154" s="2"/>
      <c r="R154" s="8"/>
      <c r="S154" s="7"/>
      <c r="T154" s="20"/>
    </row>
    <row r="155" spans="3:20">
      <c r="C155" t="str">
        <f>SUBSTITUTE(Sheet1!J276,"30-1-","")</f>
        <v/>
      </c>
      <c r="E155"/>
      <c r="F155"/>
      <c r="G155"/>
      <c r="H155"/>
      <c r="M155" s="2"/>
      <c r="R155" s="8"/>
      <c r="S155" s="7"/>
      <c r="T155" s="20"/>
    </row>
    <row r="156" spans="3:20">
      <c r="C156" t="str">
        <f>SUBSTITUTE(Sheet1!J280,"30-1-","")</f>
        <v/>
      </c>
      <c r="E156"/>
      <c r="F156"/>
      <c r="G156"/>
      <c r="H156"/>
      <c r="M156" s="2"/>
      <c r="R156" s="8"/>
      <c r="S156" s="7"/>
      <c r="T156" s="20"/>
    </row>
    <row r="157" spans="3:20">
      <c r="C157" t="str">
        <f>SUBSTITUTE(Sheet1!J281,"30-1-","")</f>
        <v/>
      </c>
      <c r="E157"/>
      <c r="F157"/>
      <c r="G157"/>
      <c r="H157"/>
      <c r="M157" s="2"/>
      <c r="R157" s="8"/>
      <c r="S157" s="7"/>
      <c r="T157" s="20"/>
    </row>
    <row r="158" spans="3:20">
      <c r="C158" t="str">
        <f>SUBSTITUTE(Sheet1!J282,"30-1-","")</f>
        <v/>
      </c>
      <c r="E158"/>
      <c r="F158"/>
      <c r="G158"/>
      <c r="H158"/>
      <c r="M158" s="2"/>
      <c r="R158" s="8"/>
      <c r="S158" s="7"/>
      <c r="T158" s="20"/>
    </row>
    <row r="159" spans="3:20">
      <c r="C159" t="str">
        <f>SUBSTITUTE(Sheet1!J306,"30-1-","")</f>
        <v/>
      </c>
      <c r="E159"/>
      <c r="F159"/>
      <c r="G159"/>
      <c r="H159"/>
      <c r="M159" s="2"/>
      <c r="R159" s="8"/>
      <c r="S159" s="7"/>
      <c r="T159" s="20"/>
    </row>
    <row r="160" spans="3:20">
      <c r="C160" t="str">
        <f>SUBSTITUTE(Sheet1!J307,"30-1-","")</f>
        <v/>
      </c>
      <c r="E160"/>
      <c r="F160"/>
      <c r="G160"/>
      <c r="H160"/>
      <c r="M160" s="2"/>
      <c r="R160" s="8"/>
      <c r="S160" s="7"/>
      <c r="T160" s="20"/>
    </row>
    <row r="161" spans="3:20">
      <c r="C161" t="str">
        <f>SUBSTITUTE(Sheet1!J308,"30-1-","")</f>
        <v/>
      </c>
      <c r="E161"/>
      <c r="F161"/>
      <c r="G161"/>
      <c r="H161"/>
      <c r="M161" s="2"/>
      <c r="R161" s="8"/>
      <c r="S161" s="7"/>
      <c r="T161" s="20"/>
    </row>
    <row r="162" spans="3:20">
      <c r="C162" t="str">
        <f>SUBSTITUTE(Sheet1!J309,"30-1-","")</f>
        <v/>
      </c>
      <c r="E162"/>
      <c r="F162"/>
      <c r="G162"/>
      <c r="H162"/>
      <c r="M162" s="2"/>
      <c r="R162" s="8"/>
      <c r="S162" s="7"/>
      <c r="T162" s="20"/>
    </row>
    <row r="163" spans="3:20">
      <c r="C163" t="str">
        <f>SUBSTITUTE(Sheet1!J310,"30-1-","")</f>
        <v/>
      </c>
      <c r="E163"/>
      <c r="F163"/>
      <c r="G163"/>
      <c r="H163"/>
      <c r="M163" s="2"/>
      <c r="R163" s="8"/>
      <c r="S163" s="7"/>
      <c r="T163" s="20"/>
    </row>
    <row r="164" spans="3:20">
      <c r="C164" t="str">
        <f>SUBSTITUTE(Sheet1!J311,"30-1-","")</f>
        <v/>
      </c>
      <c r="E164"/>
      <c r="F164"/>
      <c r="G164"/>
      <c r="H164"/>
      <c r="M164" s="2"/>
      <c r="R164" s="8"/>
      <c r="S164" s="7"/>
      <c r="T164" s="20"/>
    </row>
    <row r="165" spans="3:20">
      <c r="C165" t="str">
        <f>SUBSTITUTE(Sheet1!J82,"30-1-","")</f>
        <v/>
      </c>
      <c r="E165"/>
      <c r="F165"/>
      <c r="G165"/>
      <c r="H165"/>
      <c r="M165" s="2"/>
      <c r="R165" s="8"/>
      <c r="S165" s="7"/>
      <c r="T165" s="20"/>
    </row>
    <row r="166" spans="3:20">
      <c r="C166" t="str">
        <f>SUBSTITUTE(Sheet1!J83,"30-1-","")</f>
        <v/>
      </c>
      <c r="E166"/>
      <c r="F166"/>
      <c r="G166"/>
      <c r="H166"/>
      <c r="M166" s="2"/>
      <c r="R166" s="8"/>
      <c r="S166" s="7"/>
      <c r="T166" s="20"/>
    </row>
    <row r="167" spans="3:20">
      <c r="C167" t="str">
        <f>SUBSTITUTE(Sheet1!J121,"30-1-","")</f>
        <v/>
      </c>
      <c r="E167"/>
      <c r="F167"/>
      <c r="G167"/>
      <c r="H167"/>
      <c r="M167" s="2"/>
      <c r="R167" s="8"/>
      <c r="S167" s="7"/>
      <c r="T167" s="20"/>
    </row>
    <row r="168" spans="3:20">
      <c r="C168" t="str">
        <f>SUBSTITUTE(Sheet1!J123,"30-1-","")</f>
        <v/>
      </c>
      <c r="E168"/>
      <c r="F168"/>
      <c r="G168"/>
      <c r="H168"/>
      <c r="M168" s="2"/>
      <c r="R168" s="8"/>
      <c r="S168" s="7"/>
      <c r="T168" s="20"/>
    </row>
    <row r="169" spans="3:20">
      <c r="C169" t="str">
        <f>SUBSTITUTE(Sheet1!J122,"30-1-","")</f>
        <v/>
      </c>
      <c r="E169"/>
      <c r="F169"/>
      <c r="G169"/>
      <c r="H169"/>
      <c r="M169" s="2"/>
      <c r="R169" s="8"/>
      <c r="S169" s="7"/>
      <c r="T169" s="20"/>
    </row>
    <row r="170" spans="3:20">
      <c r="C170" t="str">
        <f>SUBSTITUTE(Sheet1!J124,"30-1-","")</f>
        <v/>
      </c>
      <c r="E170"/>
      <c r="F170"/>
      <c r="G170"/>
      <c r="H170"/>
      <c r="M170" s="2"/>
      <c r="R170" s="8"/>
      <c r="S170" s="7"/>
      <c r="T170" s="20"/>
    </row>
    <row r="171" spans="3:20">
      <c r="C171" t="str">
        <f>SUBSTITUTE(Sheet1!J125,"30-1-","")</f>
        <v/>
      </c>
      <c r="E171"/>
      <c r="F171"/>
      <c r="G171"/>
      <c r="H171"/>
      <c r="M171" s="2"/>
      <c r="R171" s="8"/>
      <c r="S171" s="7"/>
      <c r="T171" s="20"/>
    </row>
    <row r="172" spans="3:20">
      <c r="C172" t="str">
        <f>SUBSTITUTE(Sheet1!J126,"30-1-","")</f>
        <v/>
      </c>
      <c r="E172"/>
      <c r="F172"/>
      <c r="G172"/>
      <c r="H172"/>
      <c r="M172" s="2"/>
      <c r="R172" s="8"/>
      <c r="S172" s="7"/>
      <c r="T172" s="20"/>
    </row>
    <row r="173" spans="3:20">
      <c r="C173" t="str">
        <f>SUBSTITUTE(Sheet1!J127,"30-1-","")</f>
        <v/>
      </c>
      <c r="E173"/>
      <c r="F173"/>
      <c r="G173"/>
      <c r="H173"/>
      <c r="M173" s="2"/>
      <c r="R173" s="8"/>
      <c r="S173" s="7"/>
      <c r="T173" s="20"/>
    </row>
    <row r="174" spans="3:20">
      <c r="C174" t="str">
        <f>SUBSTITUTE(Sheet1!J128,"30-1-","")</f>
        <v/>
      </c>
      <c r="E174"/>
      <c r="F174"/>
      <c r="G174"/>
      <c r="H174"/>
      <c r="M174" s="2"/>
      <c r="R174" s="8"/>
      <c r="S174" s="7"/>
      <c r="T174" s="20"/>
    </row>
    <row r="175" spans="3:20">
      <c r="C175" t="str">
        <f>SUBSTITUTE(Sheet1!J168,"30-1-","")</f>
        <v/>
      </c>
      <c r="E175"/>
      <c r="F175"/>
      <c r="G175"/>
      <c r="H175"/>
      <c r="M175" s="2"/>
      <c r="R175" s="8"/>
      <c r="S175" s="7"/>
      <c r="T175" s="20"/>
    </row>
    <row r="176" spans="3:20">
      <c r="C176" t="str">
        <f>SUBSTITUTE(Sheet1!J169,"30-1-","")</f>
        <v/>
      </c>
      <c r="E176"/>
      <c r="F176"/>
      <c r="G176"/>
      <c r="H176"/>
      <c r="M176" s="2"/>
      <c r="R176" s="8"/>
      <c r="S176" s="7"/>
      <c r="T176" s="20"/>
    </row>
    <row r="177" spans="3:20">
      <c r="C177" t="str">
        <f>SUBSTITUTE(Sheet1!J170,"30-1-","")</f>
        <v/>
      </c>
      <c r="E177"/>
      <c r="F177"/>
      <c r="G177"/>
      <c r="H177"/>
      <c r="M177" s="2"/>
      <c r="R177" s="8"/>
      <c r="S177" s="7"/>
      <c r="T177" s="20"/>
    </row>
    <row r="178" spans="3:20">
      <c r="C178" t="str">
        <f>SUBSTITUTE(Sheet1!J171,"30-1-","")</f>
        <v/>
      </c>
      <c r="E178"/>
      <c r="F178"/>
      <c r="G178"/>
      <c r="H178"/>
      <c r="M178" s="2"/>
      <c r="R178" s="8"/>
      <c r="S178" s="7"/>
      <c r="T178" s="20"/>
    </row>
    <row r="179" spans="3:20">
      <c r="C179" t="str">
        <f>SUBSTITUTE(Sheet1!J230,"30-1-","")</f>
        <v/>
      </c>
      <c r="E179"/>
      <c r="F179"/>
      <c r="G179"/>
      <c r="H179"/>
      <c r="M179" s="2"/>
      <c r="R179" s="8"/>
      <c r="S179" s="7"/>
      <c r="T179" s="20"/>
    </row>
    <row r="180" spans="3:20">
      <c r="C180" t="str">
        <f>SUBSTITUTE(Sheet1!J229,"30-1-","")</f>
        <v/>
      </c>
      <c r="E180"/>
      <c r="F180"/>
      <c r="G180"/>
      <c r="H180"/>
      <c r="M180" s="2"/>
      <c r="R180" s="8"/>
      <c r="S180" s="7"/>
      <c r="T180" s="20"/>
    </row>
    <row r="181" spans="3:20">
      <c r="C181" t="str">
        <f>SUBSTITUTE(Sheet1!J231,"30-1-","")</f>
        <v/>
      </c>
      <c r="E181"/>
      <c r="F181"/>
      <c r="G181"/>
      <c r="H181"/>
      <c r="M181" s="2"/>
      <c r="R181" s="8"/>
      <c r="S181" s="7"/>
      <c r="T181" s="20"/>
    </row>
    <row r="182" spans="3:20">
      <c r="C182" t="str">
        <f>SUBSTITUTE(Sheet1!J2,"30-1-","")</f>
        <v/>
      </c>
      <c r="E182"/>
      <c r="F182"/>
      <c r="G182"/>
      <c r="H182"/>
      <c r="M182" s="2"/>
      <c r="R182" s="8"/>
      <c r="S182" s="7"/>
      <c r="T182" s="20"/>
    </row>
    <row r="183" spans="3:20">
      <c r="C183" t="str">
        <f>SUBSTITUTE(Sheet1!J3,"30-1-","")</f>
        <v/>
      </c>
      <c r="E183"/>
      <c r="F183"/>
      <c r="G183"/>
      <c r="H183"/>
      <c r="M183" s="2"/>
      <c r="R183" s="8"/>
      <c r="S183" s="7"/>
      <c r="T183" s="20"/>
    </row>
    <row r="184" spans="3:20">
      <c r="C184" t="str">
        <f>SUBSTITUTE(Sheet1!J4,"30-1-","")</f>
        <v/>
      </c>
      <c r="E184"/>
      <c r="F184"/>
      <c r="G184"/>
      <c r="H184"/>
      <c r="M184" s="2"/>
      <c r="R184" s="8"/>
      <c r="S184" s="7"/>
      <c r="T184" s="20"/>
    </row>
    <row r="185" spans="3:20">
      <c r="C185" t="str">
        <f>SUBSTITUTE(Sheet1!J5,"30-1-","")</f>
        <v/>
      </c>
      <c r="E185"/>
      <c r="F185"/>
      <c r="G185"/>
      <c r="H185"/>
      <c r="M185" s="2"/>
      <c r="R185" s="8"/>
      <c r="S185" s="7"/>
      <c r="T185" s="20"/>
    </row>
    <row r="186" spans="3:20">
      <c r="C186" t="str">
        <f>SUBSTITUTE(Sheet1!J103,"30-1-","")</f>
        <v/>
      </c>
      <c r="E186"/>
      <c r="F186"/>
      <c r="G186"/>
      <c r="H186"/>
      <c r="M186" s="2"/>
      <c r="R186" s="8"/>
      <c r="S186" s="7"/>
      <c r="T186" s="20"/>
    </row>
    <row r="187" spans="3:20">
      <c r="C187" t="str">
        <f>SUBSTITUTE(Sheet1!J104,"30-1-","")</f>
        <v/>
      </c>
      <c r="E187"/>
      <c r="F187"/>
      <c r="G187"/>
      <c r="H187"/>
      <c r="M187" s="2"/>
      <c r="R187" s="8"/>
      <c r="S187" s="7"/>
      <c r="T187" s="20"/>
    </row>
    <row r="188" spans="3:20">
      <c r="C188" t="str">
        <f>SUBSTITUTE(Sheet1!J193,"30-1-","")</f>
        <v/>
      </c>
      <c r="E188"/>
      <c r="F188"/>
      <c r="G188"/>
      <c r="H188"/>
      <c r="M188" s="2"/>
      <c r="R188" s="8"/>
      <c r="S188" s="7"/>
      <c r="T188" s="20"/>
    </row>
    <row r="189" spans="3:20">
      <c r="C189" t="str">
        <f>SUBSTITUTE(Sheet1!J194,"30-1-","")</f>
        <v/>
      </c>
      <c r="E189"/>
      <c r="F189"/>
      <c r="G189"/>
      <c r="H189"/>
      <c r="M189" s="2"/>
      <c r="R189" s="8"/>
      <c r="S189" s="7"/>
      <c r="T189" s="20"/>
    </row>
    <row r="190" spans="3:20">
      <c r="C190" t="str">
        <f>SUBSTITUTE(Sheet1!J255,"30-1-","")</f>
        <v/>
      </c>
      <c r="E190"/>
      <c r="F190"/>
      <c r="G190"/>
      <c r="H190"/>
      <c r="M190" s="2"/>
      <c r="R190" s="8"/>
      <c r="S190" s="7"/>
      <c r="T190" s="20"/>
    </row>
    <row r="191" spans="3:20">
      <c r="C191" t="str">
        <f>SUBSTITUTE(Sheet1!J257,"30-1-","")</f>
        <v/>
      </c>
      <c r="E191"/>
      <c r="F191"/>
      <c r="G191"/>
      <c r="H191"/>
      <c r="M191" s="2"/>
      <c r="R191" s="8"/>
      <c r="S191" s="7"/>
      <c r="T191" s="20"/>
    </row>
    <row r="192" spans="3:20">
      <c r="C192" t="str">
        <f>SUBSTITUTE(Sheet1!J256,"30-1-","")</f>
        <v/>
      </c>
      <c r="E192"/>
      <c r="F192"/>
      <c r="G192"/>
      <c r="H192"/>
      <c r="M192" s="2"/>
      <c r="R192" s="8"/>
      <c r="S192" s="7"/>
      <c r="T192" s="20"/>
    </row>
    <row r="193" spans="1:20">
      <c r="C193" t="str">
        <f>SUBSTITUTE(Sheet1!J258,"30-1-","")</f>
        <v/>
      </c>
      <c r="E193"/>
      <c r="F193"/>
      <c r="G193"/>
      <c r="H193"/>
      <c r="M193" s="2"/>
      <c r="R193" s="8"/>
      <c r="S193" s="7"/>
      <c r="T193" s="20"/>
    </row>
    <row r="194" spans="1:20">
      <c r="A194" s="17"/>
      <c r="B194" s="17"/>
      <c r="C194" s="17"/>
      <c r="D194" s="21"/>
      <c r="E194"/>
      <c r="F194"/>
      <c r="G194"/>
      <c r="H194"/>
      <c r="M194" s="2"/>
      <c r="R194" s="8"/>
      <c r="S194" s="7"/>
      <c r="T194" s="20"/>
    </row>
    <row r="195" spans="1:20">
      <c r="A195" s="17"/>
      <c r="B195" s="17"/>
      <c r="C195" s="17"/>
      <c r="D195" s="21"/>
      <c r="E195"/>
      <c r="F195"/>
      <c r="G195"/>
      <c r="H195"/>
      <c r="M195" s="2"/>
      <c r="R195" s="8"/>
      <c r="S195" s="7"/>
      <c r="T195" s="20"/>
    </row>
    <row r="196" spans="1:20">
      <c r="A196" s="17"/>
      <c r="B196" s="17"/>
      <c r="C196" s="17"/>
      <c r="D196" s="21"/>
      <c r="E196"/>
      <c r="F196"/>
      <c r="G196"/>
      <c r="H196"/>
      <c r="M196" s="2"/>
      <c r="R196" s="8"/>
      <c r="S196" s="7"/>
      <c r="T196" s="20"/>
    </row>
    <row r="197" spans="1:20">
      <c r="A197" s="17"/>
      <c r="B197" s="17"/>
      <c r="C197" s="17"/>
      <c r="D197" s="21"/>
      <c r="E197"/>
      <c r="F197"/>
      <c r="G197"/>
      <c r="H197"/>
      <c r="M197" s="2"/>
      <c r="R197" s="8"/>
      <c r="S197" s="7"/>
      <c r="T197" s="20"/>
    </row>
    <row r="198" spans="1:20">
      <c r="A198" s="17"/>
      <c r="B198" s="17"/>
      <c r="C198" s="17"/>
      <c r="D198" s="21"/>
      <c r="E198"/>
      <c r="F198"/>
      <c r="G198"/>
      <c r="H198"/>
      <c r="M198" s="2"/>
      <c r="R198" s="8"/>
      <c r="S198" s="7"/>
      <c r="T198" s="20"/>
    </row>
    <row r="199" spans="1:20">
      <c r="A199" s="17"/>
      <c r="B199" s="17"/>
      <c r="C199" s="17"/>
      <c r="D199" s="21"/>
      <c r="E199"/>
      <c r="F199"/>
      <c r="G199"/>
      <c r="H199"/>
      <c r="M199" s="2"/>
      <c r="R199" s="8"/>
      <c r="S199" s="7"/>
      <c r="T199" s="20"/>
    </row>
    <row r="200" spans="1:20">
      <c r="A200" s="17"/>
      <c r="B200" s="17"/>
      <c r="C200" s="17"/>
      <c r="D200" s="21"/>
      <c r="E200"/>
      <c r="F200"/>
      <c r="G200"/>
      <c r="H200"/>
      <c r="M200" s="2"/>
      <c r="R200" s="8"/>
      <c r="S200" s="7"/>
      <c r="T200" s="20"/>
    </row>
    <row r="201" spans="1:20">
      <c r="A201" s="17"/>
      <c r="B201" s="17"/>
      <c r="C201" s="17"/>
      <c r="D201" s="21"/>
      <c r="E201"/>
      <c r="F201"/>
      <c r="G201"/>
      <c r="H201"/>
      <c r="M201" s="2"/>
      <c r="R201" s="8"/>
      <c r="S201" s="7"/>
      <c r="T201" s="20"/>
    </row>
    <row r="202" spans="1:20">
      <c r="A202" s="17"/>
      <c r="B202" s="17"/>
      <c r="C202" s="17"/>
      <c r="D202" s="21"/>
      <c r="E202"/>
      <c r="F202"/>
      <c r="G202"/>
      <c r="H202"/>
      <c r="M202" s="2"/>
      <c r="R202" s="8"/>
      <c r="S202" s="7"/>
      <c r="T202" s="20"/>
    </row>
    <row r="203" spans="1:20">
      <c r="A203" s="17"/>
      <c r="B203" s="17"/>
      <c r="C203" s="17"/>
      <c r="D203" s="21"/>
      <c r="E203"/>
      <c r="F203"/>
      <c r="G203"/>
      <c r="H203"/>
      <c r="M203" s="2"/>
      <c r="R203" s="8"/>
      <c r="S203" s="7"/>
      <c r="T203" s="20"/>
    </row>
    <row r="204" spans="1:20">
      <c r="A204" s="17"/>
      <c r="B204" s="17"/>
      <c r="C204" s="17"/>
      <c r="D204" s="21"/>
      <c r="E204"/>
      <c r="F204"/>
      <c r="G204"/>
      <c r="H204"/>
      <c r="M204" s="2"/>
      <c r="R204" s="8"/>
      <c r="S204" s="7"/>
      <c r="T204" s="20"/>
    </row>
    <row r="205" spans="1:20">
      <c r="A205" s="17"/>
      <c r="B205" s="17"/>
      <c r="C205" s="17"/>
      <c r="D205" s="21"/>
      <c r="E205"/>
      <c r="F205"/>
      <c r="G205"/>
      <c r="H205"/>
      <c r="M205" s="2"/>
      <c r="R205" s="8"/>
      <c r="S205" s="7"/>
      <c r="T205" s="20"/>
    </row>
    <row r="206" spans="1:20">
      <c r="A206" s="17"/>
      <c r="B206" s="17"/>
      <c r="C206" s="17"/>
      <c r="D206" s="21"/>
      <c r="E206"/>
      <c r="F206"/>
      <c r="G206"/>
      <c r="H206"/>
      <c r="M206" s="2"/>
      <c r="R206" s="8"/>
      <c r="S206" s="7"/>
      <c r="T206" s="20"/>
    </row>
    <row r="207" spans="1:20">
      <c r="A207" s="17"/>
      <c r="B207" s="17"/>
      <c r="C207" s="17"/>
      <c r="D207" s="21"/>
      <c r="E207"/>
      <c r="F207"/>
      <c r="G207"/>
      <c r="H207"/>
      <c r="M207" s="2"/>
      <c r="R207" s="8"/>
      <c r="S207" s="7"/>
      <c r="T207" s="20"/>
    </row>
    <row r="208" spans="1:20">
      <c r="A208" s="17"/>
      <c r="B208" s="17"/>
      <c r="C208" s="17"/>
      <c r="D208" s="21"/>
      <c r="E208"/>
      <c r="F208"/>
      <c r="G208"/>
      <c r="H208"/>
      <c r="M208" s="2"/>
      <c r="R208" s="8"/>
      <c r="S208" s="7"/>
      <c r="T208" s="20"/>
    </row>
    <row r="209" spans="1:20">
      <c r="A209" s="17"/>
      <c r="B209" s="17"/>
      <c r="C209" s="17"/>
      <c r="D209" s="21"/>
      <c r="E209"/>
      <c r="F209"/>
      <c r="G209"/>
      <c r="H209"/>
      <c r="M209" s="2"/>
      <c r="R209" s="8"/>
      <c r="S209" s="7"/>
      <c r="T209" s="20"/>
    </row>
    <row r="210" spans="1:20">
      <c r="A210" s="17"/>
      <c r="B210" s="17"/>
      <c r="C210" s="17"/>
      <c r="D210" s="21"/>
      <c r="E210"/>
      <c r="F210"/>
      <c r="G210"/>
      <c r="H210"/>
      <c r="M210" s="2"/>
      <c r="R210" s="8"/>
      <c r="S210" s="7"/>
      <c r="T210" s="20"/>
    </row>
    <row r="211" spans="1:20">
      <c r="A211" s="17"/>
      <c r="B211" s="17"/>
      <c r="C211" s="17"/>
      <c r="D211" s="21"/>
      <c r="E211"/>
      <c r="F211"/>
      <c r="G211"/>
      <c r="H211"/>
      <c r="M211" s="2"/>
      <c r="R211" s="8"/>
      <c r="S211" s="7"/>
      <c r="T211" s="20"/>
    </row>
    <row r="212" spans="1:20">
      <c r="A212" s="17"/>
      <c r="B212" s="17"/>
      <c r="C212" s="17"/>
      <c r="D212" s="21"/>
      <c r="E212"/>
      <c r="F212"/>
      <c r="G212"/>
      <c r="H212"/>
      <c r="M212" s="2"/>
      <c r="R212" s="8"/>
      <c r="S212" s="7"/>
      <c r="T212" s="20"/>
    </row>
    <row r="213" spans="1:20">
      <c r="A213" s="17"/>
      <c r="B213" s="17"/>
      <c r="C213" s="17"/>
      <c r="D213" s="21"/>
      <c r="E213"/>
      <c r="F213"/>
      <c r="G213"/>
      <c r="H213"/>
      <c r="M213" s="2"/>
      <c r="R213" s="8"/>
      <c r="S213" s="7"/>
      <c r="T213" s="20"/>
    </row>
    <row r="214" spans="1:20">
      <c r="A214" s="17"/>
      <c r="B214" s="17"/>
      <c r="C214" s="17"/>
      <c r="D214" s="21"/>
      <c r="E214"/>
      <c r="F214"/>
      <c r="G214"/>
      <c r="H214"/>
      <c r="M214" s="2"/>
      <c r="R214" s="8"/>
      <c r="S214" s="7"/>
      <c r="T214" s="20"/>
    </row>
    <row r="215" spans="1:20">
      <c r="A215" s="17"/>
      <c r="B215" s="17"/>
      <c r="C215" s="17"/>
      <c r="D215" s="21"/>
      <c r="E215"/>
      <c r="F215"/>
      <c r="G215"/>
      <c r="H215"/>
      <c r="M215" s="2"/>
      <c r="R215" s="8"/>
      <c r="S215" s="7"/>
      <c r="T215" s="20"/>
    </row>
    <row r="216" spans="1:20">
      <c r="A216" s="17"/>
      <c r="B216" s="17"/>
      <c r="C216" s="17"/>
      <c r="D216" s="21"/>
      <c r="E216"/>
      <c r="F216"/>
      <c r="G216"/>
      <c r="H216"/>
      <c r="M216" s="2"/>
      <c r="R216" s="8"/>
      <c r="S216" s="7"/>
      <c r="T216" s="20"/>
    </row>
    <row r="217" spans="1:20">
      <c r="A217" s="17"/>
      <c r="B217" s="17"/>
      <c r="C217" s="17"/>
      <c r="D217" s="21"/>
      <c r="E217"/>
      <c r="F217"/>
      <c r="G217"/>
      <c r="H217"/>
      <c r="M217" s="2"/>
      <c r="R217" s="8"/>
      <c r="S217" s="7"/>
      <c r="T217" s="20"/>
    </row>
    <row r="218" spans="1:20">
      <c r="A218" s="17"/>
      <c r="B218" s="17"/>
      <c r="C218" s="17"/>
      <c r="D218" s="21"/>
      <c r="E218"/>
      <c r="F218"/>
      <c r="G218"/>
      <c r="H218"/>
      <c r="M218" s="2"/>
      <c r="R218" s="8"/>
      <c r="S218" s="7"/>
      <c r="T218" s="20"/>
    </row>
    <row r="219" spans="1:20">
      <c r="A219" s="17"/>
      <c r="B219" s="17"/>
      <c r="C219" s="17"/>
      <c r="D219" s="21"/>
      <c r="E219"/>
      <c r="F219"/>
      <c r="G219"/>
      <c r="H219"/>
      <c r="M219" s="2"/>
      <c r="R219" s="8"/>
      <c r="S219" s="7"/>
      <c r="T219" s="20"/>
    </row>
    <row r="220" spans="1:20">
      <c r="A220" s="17"/>
      <c r="B220" s="17"/>
      <c r="C220" s="17"/>
      <c r="D220" s="21"/>
      <c r="E220"/>
      <c r="F220"/>
      <c r="G220"/>
      <c r="H220"/>
      <c r="M220" s="2"/>
      <c r="R220" s="8"/>
      <c r="S220" s="7"/>
      <c r="T220" s="20"/>
    </row>
    <row r="221" spans="1:20">
      <c r="A221" s="17"/>
      <c r="B221" s="17"/>
      <c r="C221" s="17"/>
      <c r="D221" s="21"/>
      <c r="E221"/>
      <c r="F221"/>
      <c r="G221"/>
      <c r="H221"/>
      <c r="M221" s="2"/>
      <c r="R221" s="8"/>
      <c r="S221" s="7"/>
      <c r="T221" s="20"/>
    </row>
    <row r="222" spans="1:20">
      <c r="A222" s="17"/>
      <c r="B222" s="17"/>
      <c r="C222" s="17"/>
      <c r="D222" s="21"/>
      <c r="E222"/>
      <c r="F222"/>
      <c r="G222"/>
      <c r="H222"/>
      <c r="M222" s="2"/>
      <c r="R222" s="8"/>
      <c r="S222" s="7"/>
      <c r="T222" s="20"/>
    </row>
    <row r="223" spans="1:20">
      <c r="A223" s="17"/>
      <c r="B223" s="17"/>
      <c r="C223" s="17"/>
      <c r="D223" s="21"/>
      <c r="E223"/>
      <c r="F223"/>
      <c r="G223"/>
      <c r="H223"/>
      <c r="M223" s="2"/>
      <c r="R223" s="8"/>
      <c r="S223" s="7"/>
      <c r="T223" s="20"/>
    </row>
    <row r="224" spans="1:20">
      <c r="A224" s="17"/>
      <c r="B224" s="17"/>
      <c r="C224" s="17"/>
      <c r="D224" s="21"/>
      <c r="E224"/>
      <c r="F224"/>
      <c r="G224"/>
      <c r="H224"/>
      <c r="M224" s="2"/>
      <c r="R224" s="8"/>
      <c r="S224" s="7"/>
      <c r="T224" s="20"/>
    </row>
    <row r="225" spans="1:20">
      <c r="A225" s="17"/>
      <c r="B225" s="17"/>
      <c r="C225" s="17"/>
      <c r="D225" s="21"/>
      <c r="E225"/>
      <c r="F225"/>
      <c r="G225"/>
      <c r="H225"/>
      <c r="M225" s="2"/>
      <c r="R225" s="8"/>
      <c r="S225" s="7"/>
      <c r="T225" s="20"/>
    </row>
    <row r="226" spans="1:20">
      <c r="A226" s="17"/>
      <c r="B226" s="17"/>
      <c r="C226" s="17"/>
      <c r="D226" s="21"/>
      <c r="E226"/>
      <c r="F226"/>
      <c r="G226"/>
      <c r="H226"/>
      <c r="M226" s="2"/>
      <c r="R226" s="8"/>
      <c r="S226" s="7"/>
      <c r="T226" s="20"/>
    </row>
    <row r="227" spans="1:20">
      <c r="A227" s="17"/>
      <c r="B227" s="17"/>
      <c r="C227" s="17"/>
      <c r="D227" s="21"/>
      <c r="E227"/>
      <c r="F227"/>
      <c r="G227"/>
      <c r="H227"/>
      <c r="M227" s="2"/>
      <c r="R227" s="8"/>
      <c r="S227" s="7"/>
      <c r="T227" s="20"/>
    </row>
    <row r="228" spans="1:20">
      <c r="A228" s="17"/>
      <c r="B228" s="17"/>
      <c r="C228" s="17"/>
      <c r="D228" s="21"/>
      <c r="E228"/>
      <c r="F228"/>
      <c r="G228"/>
      <c r="H228"/>
      <c r="M228" s="2"/>
      <c r="R228" s="8"/>
      <c r="S228" s="7"/>
      <c r="T228" s="20"/>
    </row>
    <row r="229" spans="1:20">
      <c r="A229" s="17"/>
      <c r="B229" s="17"/>
      <c r="C229" s="17"/>
      <c r="D229" s="21"/>
      <c r="E229"/>
      <c r="F229"/>
      <c r="G229"/>
      <c r="H229"/>
      <c r="M229" s="2"/>
      <c r="R229" s="8"/>
      <c r="S229" s="7"/>
      <c r="T229" s="20"/>
    </row>
    <row r="230" spans="1:20">
      <c r="A230" s="17"/>
      <c r="B230" s="17"/>
      <c r="C230" s="17"/>
      <c r="D230" s="21"/>
      <c r="E230"/>
      <c r="F230"/>
      <c r="G230"/>
      <c r="H230"/>
      <c r="M230" s="2"/>
      <c r="R230" s="8"/>
      <c r="S230" s="7"/>
      <c r="T230" s="20"/>
    </row>
    <row r="231" spans="1:20">
      <c r="A231" s="17"/>
      <c r="B231" s="17"/>
      <c r="C231" s="17"/>
      <c r="D231" s="21"/>
      <c r="E231"/>
      <c r="F231"/>
      <c r="G231"/>
      <c r="H231"/>
      <c r="M231" s="2"/>
      <c r="R231" s="8"/>
      <c r="S231" s="7"/>
      <c r="T231" s="20"/>
    </row>
    <row r="232" spans="1:20">
      <c r="A232" s="17"/>
      <c r="B232" s="17"/>
      <c r="C232" s="17"/>
      <c r="D232" s="21"/>
      <c r="E232"/>
      <c r="F232"/>
      <c r="G232"/>
      <c r="H232"/>
      <c r="M232" s="2"/>
      <c r="R232" s="8"/>
      <c r="S232" s="7"/>
      <c r="T232" s="20"/>
    </row>
    <row r="233" spans="1:20">
      <c r="A233" s="17"/>
      <c r="B233" s="17"/>
      <c r="C233" s="17"/>
      <c r="D233" s="17"/>
      <c r="E233"/>
      <c r="F233"/>
      <c r="G233"/>
      <c r="H233"/>
      <c r="M233" s="2"/>
      <c r="R233" s="8"/>
      <c r="S233" s="7"/>
      <c r="T233" s="20"/>
    </row>
    <row r="234" spans="1:20">
      <c r="A234" s="17"/>
      <c r="B234" s="17"/>
      <c r="C234" s="17"/>
      <c r="D234" s="17"/>
      <c r="E234"/>
      <c r="F234"/>
      <c r="G234"/>
      <c r="H234"/>
      <c r="M234" s="2"/>
      <c r="R234" s="8"/>
      <c r="S234" s="7"/>
      <c r="T234" s="20"/>
    </row>
    <row r="235" spans="1:20">
      <c r="A235" s="17"/>
      <c r="B235" s="17"/>
      <c r="C235" s="17"/>
      <c r="D235" s="17"/>
      <c r="E235"/>
      <c r="F235"/>
      <c r="G235"/>
      <c r="H235"/>
      <c r="M235" s="2"/>
      <c r="R235" s="8"/>
      <c r="S235" s="7"/>
      <c r="T235" s="20"/>
    </row>
    <row r="236" spans="1:20">
      <c r="A236" s="17"/>
      <c r="B236" s="17"/>
      <c r="C236" s="17"/>
      <c r="D236" s="17"/>
      <c r="E236"/>
      <c r="F236"/>
      <c r="G236"/>
      <c r="H236"/>
      <c r="M236" s="2"/>
      <c r="R236" s="8"/>
      <c r="S236" s="7"/>
      <c r="T236" s="20"/>
    </row>
    <row r="237" spans="1:20">
      <c r="A237" s="17"/>
      <c r="B237" s="17"/>
      <c r="C237" s="17"/>
      <c r="D237" s="17"/>
      <c r="E237"/>
      <c r="F237"/>
      <c r="G237"/>
      <c r="H237"/>
      <c r="M237" s="2"/>
      <c r="R237" s="8"/>
      <c r="S237" s="7"/>
      <c r="T237" s="20"/>
    </row>
    <row r="238" spans="1:20">
      <c r="A238" s="17"/>
      <c r="B238" s="17"/>
      <c r="C238" s="17"/>
      <c r="D238" s="17"/>
      <c r="E238"/>
      <c r="F238"/>
      <c r="G238"/>
      <c r="H238"/>
      <c r="M238" s="2"/>
      <c r="R238" s="8"/>
      <c r="S238" s="7"/>
      <c r="T238" s="20"/>
    </row>
    <row r="239" spans="1:20">
      <c r="A239" s="17"/>
      <c r="B239" s="17"/>
      <c r="C239" s="17"/>
      <c r="D239" s="21"/>
      <c r="E239"/>
      <c r="F239"/>
      <c r="G239"/>
      <c r="H239"/>
      <c r="M239" s="2"/>
      <c r="R239" s="8"/>
      <c r="S239" s="7"/>
      <c r="T239" s="20"/>
    </row>
    <row r="240" spans="1:20">
      <c r="A240" s="17"/>
      <c r="B240" s="17"/>
      <c r="C240" s="17"/>
      <c r="D240" s="21"/>
      <c r="E240"/>
      <c r="F240"/>
      <c r="G240"/>
      <c r="H240"/>
      <c r="M240" s="2"/>
      <c r="R240" s="8"/>
      <c r="S240" s="7"/>
      <c r="T240" s="20"/>
    </row>
    <row r="241" spans="1:20">
      <c r="A241" s="17"/>
      <c r="B241" s="17"/>
      <c r="C241" s="17"/>
      <c r="D241" s="21"/>
      <c r="E241"/>
      <c r="F241"/>
      <c r="G241"/>
      <c r="H241"/>
      <c r="M241" s="2"/>
      <c r="R241" s="8"/>
      <c r="S241" s="7"/>
      <c r="T241" s="20"/>
    </row>
    <row r="242" spans="1:20">
      <c r="A242" s="17"/>
      <c r="B242" s="17"/>
      <c r="C242" s="17"/>
      <c r="D242" s="17"/>
      <c r="E242"/>
      <c r="F242"/>
      <c r="G242"/>
      <c r="H242"/>
      <c r="M242" s="2"/>
      <c r="R242" s="8"/>
      <c r="S242" s="7"/>
      <c r="T242" s="20"/>
    </row>
    <row r="243" spans="1:20">
      <c r="A243" s="17"/>
      <c r="B243" s="17"/>
      <c r="C243" s="17"/>
      <c r="D243" s="17"/>
      <c r="E243"/>
      <c r="F243"/>
      <c r="G243"/>
      <c r="H243"/>
      <c r="M243" s="2"/>
      <c r="R243" s="8"/>
      <c r="S243" s="7"/>
      <c r="T243" s="20"/>
    </row>
    <row r="244" spans="1:20">
      <c r="A244" s="17"/>
      <c r="B244" s="17"/>
      <c r="C244" s="17"/>
      <c r="D244" s="17"/>
      <c r="E244"/>
      <c r="F244"/>
      <c r="G244"/>
      <c r="H244"/>
      <c r="M244" s="2"/>
      <c r="R244" s="8"/>
      <c r="S244" s="7"/>
      <c r="T244" s="20"/>
    </row>
    <row r="245" spans="1:20">
      <c r="A245" s="17"/>
      <c r="B245" s="17"/>
      <c r="C245" s="17"/>
      <c r="D245" s="17"/>
      <c r="E245"/>
      <c r="F245"/>
      <c r="G245"/>
      <c r="H245"/>
      <c r="M245" s="2"/>
      <c r="R245" s="8"/>
      <c r="S245" s="7"/>
      <c r="T245" s="20"/>
    </row>
    <row r="246" spans="1:20">
      <c r="A246" s="17"/>
      <c r="B246" s="17"/>
      <c r="C246" s="17"/>
      <c r="D246" s="17"/>
      <c r="E246"/>
      <c r="F246"/>
      <c r="G246"/>
      <c r="H246"/>
      <c r="M246" s="2"/>
      <c r="R246" s="8"/>
      <c r="S246" s="7"/>
      <c r="T246" s="20"/>
    </row>
    <row r="247" spans="1:20">
      <c r="A247" s="17"/>
      <c r="B247" s="17"/>
      <c r="C247" s="17"/>
      <c r="D247" s="17"/>
      <c r="E247"/>
      <c r="F247"/>
      <c r="G247"/>
      <c r="H247"/>
      <c r="M247" s="2"/>
      <c r="R247" s="8"/>
      <c r="S247" s="7"/>
      <c r="T247" s="20"/>
    </row>
    <row r="248" spans="1:20">
      <c r="A248" s="17"/>
      <c r="B248" s="17"/>
      <c r="C248" s="17"/>
      <c r="D248" s="17"/>
      <c r="E248"/>
      <c r="F248"/>
      <c r="G248"/>
      <c r="H248"/>
      <c r="M248" s="2"/>
      <c r="R248" s="8"/>
      <c r="S248" s="7"/>
      <c r="T248" s="20"/>
    </row>
    <row r="249" spans="1:20">
      <c r="A249" s="17"/>
      <c r="B249" s="17"/>
      <c r="C249" s="17"/>
      <c r="D249" s="17"/>
      <c r="E249"/>
      <c r="F249"/>
      <c r="G249"/>
      <c r="H249"/>
      <c r="M249" s="2"/>
      <c r="R249" s="8"/>
      <c r="S249" s="7"/>
      <c r="T249" s="20"/>
    </row>
    <row r="250" spans="1:20">
      <c r="A250" s="17"/>
      <c r="B250" s="17"/>
      <c r="C250" s="17"/>
      <c r="D250" s="17"/>
      <c r="E250"/>
      <c r="F250"/>
      <c r="G250"/>
      <c r="H250"/>
      <c r="M250" s="2"/>
      <c r="R250" s="8"/>
      <c r="S250" s="7"/>
      <c r="T250" s="20"/>
    </row>
    <row r="251" spans="1:20">
      <c r="A251" s="17"/>
      <c r="B251" s="17"/>
      <c r="C251" s="17"/>
      <c r="D251" s="17"/>
      <c r="E251"/>
      <c r="F251"/>
      <c r="G251"/>
      <c r="H251"/>
      <c r="M251" s="2"/>
      <c r="R251" s="8"/>
      <c r="S251" s="7"/>
      <c r="T251" s="20"/>
    </row>
    <row r="252" spans="1:20">
      <c r="A252" s="17"/>
      <c r="B252" s="17"/>
      <c r="C252" s="17"/>
      <c r="D252" s="17"/>
      <c r="E252"/>
      <c r="F252"/>
      <c r="G252"/>
      <c r="H252"/>
      <c r="M252" s="2"/>
      <c r="R252" s="8"/>
      <c r="S252" s="7"/>
      <c r="T252" s="20"/>
    </row>
    <row r="253" spans="1:20">
      <c r="A253" s="17"/>
      <c r="B253" s="17"/>
      <c r="C253" s="17"/>
      <c r="D253" s="17"/>
      <c r="E253"/>
      <c r="F253"/>
      <c r="G253"/>
      <c r="H253"/>
      <c r="M253" s="2"/>
      <c r="R253" s="8"/>
      <c r="S253" s="7"/>
      <c r="T253" s="20"/>
    </row>
    <row r="254" spans="1:20">
      <c r="A254" s="17"/>
      <c r="B254" s="17"/>
      <c r="C254" s="17"/>
      <c r="D254" s="17"/>
      <c r="E254"/>
      <c r="F254"/>
      <c r="G254"/>
      <c r="H254"/>
      <c r="M254" s="2"/>
      <c r="R254" s="8"/>
      <c r="S254" s="7"/>
      <c r="T254" s="20"/>
    </row>
    <row r="255" spans="1:20">
      <c r="A255" s="17"/>
      <c r="B255" s="17"/>
      <c r="C255" s="17"/>
      <c r="D255" s="17"/>
      <c r="E255"/>
      <c r="F255"/>
      <c r="G255"/>
      <c r="H255"/>
      <c r="M255" s="2"/>
      <c r="R255" s="8"/>
      <c r="S255" s="7"/>
      <c r="T255" s="20"/>
    </row>
    <row r="256" spans="1:20">
      <c r="A256" s="17"/>
      <c r="B256" s="17"/>
      <c r="C256" s="17"/>
      <c r="D256" s="17"/>
      <c r="E256"/>
      <c r="F256"/>
      <c r="G256"/>
      <c r="H256"/>
      <c r="M256" s="2"/>
      <c r="R256" s="8"/>
      <c r="S256" s="7"/>
      <c r="T256" s="20"/>
    </row>
    <row r="257" spans="1:20">
      <c r="A257" s="17"/>
      <c r="B257" s="17"/>
      <c r="C257" s="17"/>
      <c r="D257" s="17"/>
      <c r="E257"/>
      <c r="F257"/>
      <c r="G257"/>
      <c r="H257"/>
      <c r="M257" s="2"/>
      <c r="R257" s="8"/>
      <c r="S257" s="7"/>
      <c r="T257" s="20"/>
    </row>
    <row r="258" spans="1:20">
      <c r="A258" s="17"/>
      <c r="B258" s="17"/>
      <c r="C258" s="17"/>
      <c r="D258" s="17"/>
      <c r="E258"/>
      <c r="F258"/>
      <c r="G258"/>
      <c r="H258"/>
      <c r="M258" s="2"/>
      <c r="R258" s="8"/>
      <c r="S258" s="7"/>
      <c r="T258" s="20"/>
    </row>
    <row r="259" spans="1:20">
      <c r="A259" s="17"/>
      <c r="B259" s="17"/>
      <c r="C259" s="17"/>
      <c r="D259" s="17"/>
      <c r="E259"/>
      <c r="F259"/>
      <c r="G259"/>
      <c r="H259"/>
      <c r="M259" s="2"/>
      <c r="R259" s="8"/>
      <c r="S259" s="7"/>
      <c r="T259" s="20"/>
    </row>
    <row r="260" spans="1:20">
      <c r="A260" s="17"/>
      <c r="B260" s="17"/>
      <c r="C260" s="17"/>
      <c r="D260" s="17"/>
      <c r="E260"/>
      <c r="F260"/>
      <c r="G260"/>
      <c r="H260"/>
      <c r="M260" s="2"/>
      <c r="R260" s="8"/>
      <c r="S260" s="7"/>
      <c r="T260" s="20"/>
    </row>
    <row r="261" spans="1:20">
      <c r="A261" s="17"/>
      <c r="B261" s="17"/>
      <c r="C261" s="17"/>
      <c r="D261" s="17"/>
      <c r="E261"/>
      <c r="F261"/>
      <c r="G261"/>
      <c r="H261"/>
      <c r="M261" s="2"/>
      <c r="R261" s="8"/>
      <c r="S261" s="7"/>
      <c r="T261" s="20"/>
    </row>
    <row r="262" spans="1:20">
      <c r="A262" s="17"/>
      <c r="B262" s="17"/>
      <c r="C262" s="17"/>
      <c r="D262" s="17"/>
      <c r="E262"/>
      <c r="F262"/>
      <c r="G262"/>
      <c r="H262"/>
      <c r="M262" s="2"/>
      <c r="R262" s="8"/>
      <c r="S262" s="7"/>
      <c r="T262" s="20"/>
    </row>
    <row r="263" spans="1:20">
      <c r="A263" s="17"/>
      <c r="B263" s="17"/>
      <c r="C263" s="17"/>
      <c r="D263" s="17"/>
      <c r="E263"/>
      <c r="F263"/>
      <c r="G263"/>
      <c r="H263"/>
      <c r="M263" s="2"/>
      <c r="R263" s="8"/>
      <c r="S263" s="7"/>
      <c r="T263" s="20"/>
    </row>
    <row r="264" spans="1:20">
      <c r="A264" s="17"/>
      <c r="B264" s="17"/>
      <c r="C264" s="17"/>
      <c r="D264" s="17"/>
      <c r="E264"/>
      <c r="F264"/>
      <c r="G264"/>
      <c r="H264"/>
      <c r="M264" s="2"/>
      <c r="R264" s="8"/>
      <c r="S264" s="7"/>
      <c r="T264" s="20"/>
    </row>
    <row r="265" spans="1:20">
      <c r="A265" s="17"/>
      <c r="B265" s="17"/>
      <c r="C265" s="17"/>
      <c r="D265" s="17"/>
      <c r="E265"/>
      <c r="F265"/>
      <c r="G265"/>
      <c r="H265"/>
      <c r="M265" s="2"/>
      <c r="R265" s="8"/>
      <c r="S265" s="7"/>
      <c r="T265" s="20"/>
    </row>
    <row r="266" spans="1:20">
      <c r="A266" s="17"/>
      <c r="B266" s="17"/>
      <c r="C266" s="17"/>
      <c r="D266" s="17"/>
      <c r="E266"/>
      <c r="F266"/>
      <c r="G266"/>
      <c r="H266"/>
      <c r="M266" s="2"/>
      <c r="R266" s="8"/>
      <c r="S266" s="7"/>
      <c r="T266" s="20"/>
    </row>
    <row r="267" spans="1:20">
      <c r="A267" s="17"/>
      <c r="B267" s="17"/>
      <c r="C267" s="17"/>
      <c r="D267" s="17"/>
      <c r="E267"/>
      <c r="F267"/>
      <c r="G267"/>
      <c r="H267"/>
      <c r="M267" s="2"/>
      <c r="R267" s="8"/>
      <c r="S267" s="7"/>
      <c r="T267" s="20"/>
    </row>
    <row r="268" spans="1:20">
      <c r="A268" s="17"/>
      <c r="B268" s="17"/>
      <c r="C268" s="17"/>
      <c r="D268" s="17"/>
      <c r="E268"/>
      <c r="F268"/>
      <c r="G268"/>
      <c r="H268"/>
      <c r="M268" s="2"/>
      <c r="R268" s="8"/>
      <c r="S268" s="7"/>
      <c r="T268" s="20"/>
    </row>
    <row r="269" spans="1:20">
      <c r="A269" s="17"/>
      <c r="B269" s="17"/>
      <c r="C269" s="17"/>
      <c r="D269" s="17"/>
      <c r="E269"/>
      <c r="F269"/>
      <c r="G269"/>
      <c r="H269"/>
      <c r="M269" s="2"/>
      <c r="R269" s="8"/>
      <c r="S269" s="7"/>
      <c r="T269" s="20"/>
    </row>
    <row r="270" spans="1:20">
      <c r="A270" s="17"/>
      <c r="B270" s="17"/>
      <c r="C270" s="17"/>
      <c r="D270" s="17"/>
      <c r="E270"/>
      <c r="F270"/>
      <c r="G270"/>
      <c r="H270"/>
      <c r="M270" s="2"/>
      <c r="R270" s="8"/>
      <c r="S270" s="7"/>
      <c r="T270" s="20"/>
    </row>
    <row r="271" spans="1:20">
      <c r="A271" s="17"/>
      <c r="B271" s="17"/>
      <c r="C271" s="17"/>
      <c r="D271" s="17"/>
      <c r="E271"/>
      <c r="F271"/>
      <c r="G271"/>
      <c r="H271"/>
      <c r="M271" s="2"/>
      <c r="R271" s="8"/>
      <c r="S271" s="7"/>
      <c r="T271" s="20"/>
    </row>
    <row r="272" spans="1:20">
      <c r="A272" s="17"/>
      <c r="B272" s="17"/>
      <c r="C272" s="17"/>
      <c r="D272" s="17"/>
      <c r="E272"/>
      <c r="F272"/>
      <c r="G272"/>
      <c r="H272"/>
      <c r="M272" s="2"/>
      <c r="R272" s="8"/>
      <c r="S272" s="7"/>
      <c r="T272" s="20"/>
    </row>
    <row r="273" spans="1:20">
      <c r="A273" s="17"/>
      <c r="B273" s="17"/>
      <c r="C273" s="17"/>
      <c r="D273" s="17"/>
      <c r="E273"/>
      <c r="F273"/>
      <c r="G273"/>
      <c r="H273"/>
      <c r="M273" s="2"/>
      <c r="R273" s="8"/>
      <c r="S273" s="7"/>
      <c r="T273" s="20"/>
    </row>
    <row r="274" spans="1:20">
      <c r="A274" s="17"/>
      <c r="B274" s="17"/>
      <c r="C274" s="17"/>
      <c r="D274" s="17"/>
      <c r="E274"/>
      <c r="F274"/>
      <c r="G274"/>
      <c r="H274"/>
      <c r="M274" s="2"/>
      <c r="R274" s="8"/>
      <c r="S274" s="7"/>
      <c r="T274" s="20"/>
    </row>
    <row r="275" spans="1:20">
      <c r="A275" s="17"/>
      <c r="B275" s="17"/>
      <c r="C275" s="17"/>
      <c r="D275" s="17"/>
      <c r="E275"/>
      <c r="F275"/>
      <c r="G275"/>
      <c r="H275"/>
      <c r="M275" s="2"/>
      <c r="R275" s="8"/>
      <c r="S275" s="7"/>
      <c r="T275" s="20"/>
    </row>
    <row r="276" spans="1:20">
      <c r="A276" s="17"/>
      <c r="B276" s="17"/>
      <c r="C276" s="17"/>
      <c r="D276" s="17"/>
      <c r="E276"/>
      <c r="F276"/>
      <c r="G276"/>
      <c r="H276"/>
      <c r="M276" s="2"/>
      <c r="R276" s="8"/>
      <c r="S276" s="7"/>
      <c r="T276" s="20"/>
    </row>
    <row r="277" spans="1:20">
      <c r="A277" s="17"/>
      <c r="B277" s="17"/>
      <c r="C277" s="17"/>
      <c r="D277" s="17"/>
      <c r="E277"/>
      <c r="F277"/>
      <c r="G277"/>
      <c r="H277"/>
      <c r="M277" s="2"/>
      <c r="R277" s="8"/>
      <c r="S277" s="7"/>
      <c r="T277" s="20"/>
    </row>
    <row r="278" spans="1:20">
      <c r="A278" s="17"/>
      <c r="B278" s="17"/>
      <c r="C278" s="17"/>
      <c r="D278" s="17"/>
      <c r="E278"/>
      <c r="F278"/>
      <c r="G278"/>
      <c r="H278"/>
      <c r="M278" s="2"/>
      <c r="R278" s="8"/>
      <c r="S278" s="7"/>
      <c r="T278" s="20"/>
    </row>
    <row r="279" spans="1:20">
      <c r="A279" s="17"/>
      <c r="B279" s="17"/>
      <c r="C279" s="17"/>
      <c r="D279" s="17"/>
      <c r="E279"/>
      <c r="F279"/>
      <c r="G279"/>
      <c r="H279"/>
      <c r="M279" s="2"/>
      <c r="R279" s="8"/>
      <c r="S279" s="7"/>
      <c r="T279" s="20"/>
    </row>
    <row r="280" spans="1:20">
      <c r="A280" s="17"/>
      <c r="B280" s="17"/>
      <c r="C280" s="17"/>
      <c r="D280" s="17"/>
      <c r="E280"/>
      <c r="F280"/>
      <c r="G280"/>
      <c r="H280"/>
      <c r="M280" s="2"/>
      <c r="R280" s="8"/>
      <c r="S280" s="7"/>
      <c r="T280" s="20"/>
    </row>
    <row r="281" spans="1:20">
      <c r="A281" s="17"/>
      <c r="B281" s="17"/>
      <c r="C281" s="17"/>
      <c r="D281" s="17"/>
      <c r="E281"/>
      <c r="F281"/>
      <c r="G281"/>
      <c r="H281"/>
      <c r="M281" s="2"/>
      <c r="R281" s="8"/>
      <c r="S281" s="7"/>
      <c r="T281" s="20"/>
    </row>
    <row r="282" spans="1:20">
      <c r="A282" s="17"/>
      <c r="B282" s="17"/>
      <c r="C282" s="17"/>
      <c r="D282" s="17"/>
      <c r="E282"/>
      <c r="F282"/>
      <c r="G282"/>
      <c r="H282"/>
      <c r="M282" s="2"/>
      <c r="R282" s="8"/>
      <c r="S282" s="7"/>
      <c r="T282" s="20"/>
    </row>
    <row r="283" spans="1:20">
      <c r="A283" s="17"/>
      <c r="B283" s="17"/>
      <c r="C283" s="17"/>
      <c r="D283" s="17"/>
      <c r="E283"/>
      <c r="F283"/>
      <c r="G283"/>
      <c r="H283"/>
      <c r="M283" s="2"/>
      <c r="R283" s="8"/>
      <c r="S283" s="7"/>
      <c r="T283" s="20"/>
    </row>
    <row r="284" spans="1:20">
      <c r="A284" s="17"/>
      <c r="B284" s="17"/>
      <c r="C284" s="17"/>
      <c r="D284" s="17"/>
      <c r="E284"/>
      <c r="F284"/>
      <c r="G284"/>
      <c r="H284"/>
      <c r="M284" s="2"/>
      <c r="R284" s="8"/>
      <c r="S284" s="7"/>
      <c r="T284" s="20"/>
    </row>
    <row r="285" spans="1:20">
      <c r="A285" s="17"/>
      <c r="B285" s="17"/>
      <c r="C285" s="17"/>
      <c r="D285" s="17"/>
      <c r="E285"/>
      <c r="F285"/>
      <c r="G285"/>
      <c r="H285"/>
      <c r="M285" s="2"/>
      <c r="R285" s="8"/>
      <c r="S285" s="7"/>
      <c r="T285" s="20"/>
    </row>
    <row r="286" spans="1:20">
      <c r="A286" s="17"/>
      <c r="B286" s="17"/>
      <c r="C286" s="17"/>
      <c r="D286" s="17"/>
      <c r="E286"/>
      <c r="F286"/>
      <c r="G286"/>
      <c r="H286"/>
      <c r="M286" s="2"/>
      <c r="R286" s="8"/>
      <c r="S286" s="7"/>
      <c r="T286" s="20"/>
    </row>
    <row r="287" spans="1:20">
      <c r="A287" s="17"/>
      <c r="B287" s="17"/>
      <c r="C287" s="17"/>
      <c r="D287" s="17"/>
      <c r="E287"/>
      <c r="F287"/>
      <c r="G287"/>
      <c r="H287"/>
      <c r="M287" s="2"/>
      <c r="R287" s="8"/>
      <c r="S287" s="7"/>
      <c r="T287" s="20"/>
    </row>
    <row r="288" spans="1:20">
      <c r="A288" s="17"/>
      <c r="B288" s="17"/>
      <c r="C288" s="17"/>
      <c r="D288" s="17"/>
      <c r="E288"/>
      <c r="F288"/>
      <c r="G288"/>
      <c r="H288"/>
      <c r="M288" s="2"/>
      <c r="R288" s="8"/>
      <c r="S288" s="7"/>
      <c r="T288" s="20"/>
    </row>
    <row r="289" spans="1:20">
      <c r="A289" s="17"/>
      <c r="B289" s="17"/>
      <c r="C289" s="17"/>
      <c r="D289" s="17"/>
      <c r="E289"/>
      <c r="F289"/>
      <c r="G289"/>
      <c r="H289"/>
      <c r="M289" s="2"/>
      <c r="R289" s="8"/>
      <c r="S289" s="7"/>
      <c r="T289" s="20"/>
    </row>
    <row r="290" spans="1:20">
      <c r="A290" s="17"/>
      <c r="B290" s="17"/>
      <c r="C290" s="17"/>
      <c r="D290" s="17"/>
      <c r="E290"/>
      <c r="F290"/>
      <c r="G290"/>
      <c r="H290"/>
      <c r="M290" s="2"/>
      <c r="R290" s="8"/>
      <c r="S290" s="7"/>
      <c r="T290" s="20"/>
    </row>
    <row r="291" spans="1:20">
      <c r="A291" s="17"/>
      <c r="B291" s="17"/>
      <c r="C291" s="17"/>
      <c r="D291" s="17"/>
      <c r="E291"/>
      <c r="F291"/>
      <c r="G291"/>
      <c r="H291"/>
      <c r="M291" s="2"/>
      <c r="R291" s="8"/>
      <c r="S291" s="7"/>
      <c r="T291" s="20"/>
    </row>
    <row r="292" spans="1:20">
      <c r="A292" s="17"/>
      <c r="B292" s="17"/>
      <c r="C292" s="17"/>
      <c r="D292" s="17"/>
      <c r="E292"/>
      <c r="F292"/>
      <c r="G292"/>
      <c r="H292"/>
      <c r="M292" s="2"/>
      <c r="R292" s="8"/>
      <c r="S292" s="7"/>
      <c r="T292" s="20"/>
    </row>
    <row r="293" spans="1:20">
      <c r="A293" s="17"/>
      <c r="B293" s="17"/>
      <c r="C293" s="17"/>
      <c r="D293" s="17"/>
      <c r="E293"/>
      <c r="F293"/>
      <c r="G293"/>
      <c r="H293"/>
      <c r="M293" s="2"/>
      <c r="R293" s="8"/>
      <c r="S293" s="7"/>
      <c r="T293" s="20"/>
    </row>
    <row r="294" spans="1:20">
      <c r="A294" s="17"/>
      <c r="B294" s="17"/>
      <c r="C294" s="17"/>
      <c r="D294" s="17"/>
      <c r="E294"/>
      <c r="F294"/>
      <c r="G294"/>
      <c r="H294"/>
      <c r="M294" s="2"/>
      <c r="R294" s="8"/>
      <c r="S294" s="7"/>
      <c r="T294" s="20"/>
    </row>
    <row r="295" spans="1:20">
      <c r="A295" s="17"/>
      <c r="B295" s="17"/>
      <c r="C295" s="17"/>
      <c r="D295" s="17"/>
      <c r="E295"/>
      <c r="F295"/>
      <c r="G295"/>
      <c r="H295"/>
      <c r="M295" s="2"/>
      <c r="R295" s="8"/>
      <c r="S295" s="7"/>
      <c r="T295" s="20"/>
    </row>
    <row r="296" spans="1:20">
      <c r="A296" s="17"/>
      <c r="B296" s="17"/>
      <c r="C296" s="17"/>
      <c r="D296" s="17"/>
      <c r="E296"/>
      <c r="F296"/>
      <c r="G296"/>
      <c r="H296"/>
      <c r="M296" s="2"/>
      <c r="R296" s="8"/>
      <c r="S296" s="7"/>
      <c r="T296" s="20"/>
    </row>
    <row r="297" spans="1:20">
      <c r="A297" s="17"/>
      <c r="B297" s="17"/>
      <c r="C297" s="17"/>
      <c r="D297" s="17"/>
      <c r="E297"/>
      <c r="F297"/>
      <c r="G297"/>
      <c r="H297"/>
      <c r="M297" s="2"/>
      <c r="R297" s="8"/>
      <c r="S297" s="7"/>
      <c r="T297" s="20"/>
    </row>
    <row r="298" spans="1:20">
      <c r="A298" s="17"/>
      <c r="B298" s="17"/>
      <c r="C298" s="17"/>
      <c r="D298" s="17"/>
      <c r="E298"/>
      <c r="F298"/>
      <c r="G298"/>
      <c r="H298"/>
      <c r="M298" s="2"/>
      <c r="R298" s="8"/>
      <c r="S298" s="7"/>
      <c r="T298" s="20"/>
    </row>
    <row r="299" spans="1:20">
      <c r="A299" s="17"/>
      <c r="B299" s="17"/>
      <c r="C299" s="17"/>
      <c r="D299" s="17"/>
      <c r="E299"/>
      <c r="F299"/>
      <c r="G299"/>
      <c r="H299"/>
      <c r="M299" s="2"/>
      <c r="R299" s="8"/>
      <c r="S299" s="7"/>
      <c r="T299" s="20"/>
    </row>
    <row r="300" spans="1:20">
      <c r="A300" s="17"/>
      <c r="B300" s="17"/>
      <c r="C300" s="17"/>
      <c r="D300" s="17"/>
      <c r="E300"/>
      <c r="F300"/>
      <c r="G300"/>
      <c r="H300"/>
      <c r="M300" s="2"/>
      <c r="R300" s="8"/>
      <c r="S300" s="7"/>
      <c r="T300" s="20"/>
    </row>
    <row r="301" spans="1:20">
      <c r="A301" s="17"/>
      <c r="B301" s="17"/>
      <c r="C301" s="17"/>
      <c r="D301" s="17"/>
      <c r="E301"/>
      <c r="F301"/>
      <c r="G301"/>
      <c r="H301"/>
      <c r="M301" s="2"/>
      <c r="R301" s="8"/>
      <c r="S301" s="7"/>
      <c r="T301" s="20"/>
    </row>
    <row r="302" spans="1:20">
      <c r="A302" s="17"/>
      <c r="B302" s="17"/>
      <c r="C302" s="17"/>
      <c r="D302" s="17"/>
      <c r="E302"/>
      <c r="F302"/>
      <c r="G302"/>
      <c r="H302"/>
      <c r="M302" s="2"/>
      <c r="R302" s="8"/>
      <c r="S302" s="7"/>
      <c r="T302" s="20"/>
    </row>
    <row r="303" spans="1:20">
      <c r="A303" s="17"/>
      <c r="B303" s="17"/>
      <c r="C303" s="17"/>
      <c r="D303" s="17"/>
      <c r="E303"/>
      <c r="F303"/>
      <c r="G303"/>
      <c r="H303"/>
      <c r="M303" s="2"/>
      <c r="R303" s="8"/>
      <c r="S303" s="7"/>
      <c r="T303" s="20"/>
    </row>
    <row r="304" spans="1:20">
      <c r="A304" s="17"/>
      <c r="B304" s="17"/>
      <c r="C304" s="17"/>
      <c r="D304" s="17"/>
      <c r="E304"/>
      <c r="F304"/>
      <c r="G304"/>
      <c r="H304"/>
      <c r="M304" s="2"/>
      <c r="R304" s="8"/>
      <c r="S304" s="7"/>
      <c r="T304" s="20"/>
    </row>
    <row r="305" spans="1:20">
      <c r="A305" s="17"/>
      <c r="B305" s="17"/>
      <c r="C305" s="17"/>
      <c r="D305" s="17"/>
      <c r="E305"/>
      <c r="F305"/>
      <c r="G305"/>
      <c r="H305"/>
      <c r="M305" s="2"/>
      <c r="R305" s="8"/>
      <c r="S305" s="7"/>
      <c r="T305" s="20"/>
    </row>
    <row r="306" spans="1:20">
      <c r="A306" s="17"/>
      <c r="B306" s="17"/>
      <c r="C306" s="17"/>
      <c r="D306" s="17"/>
      <c r="E306"/>
      <c r="F306"/>
      <c r="G306"/>
      <c r="H306"/>
      <c r="M306" s="2"/>
      <c r="R306" s="8"/>
      <c r="S306" s="7"/>
      <c r="T306" s="20"/>
    </row>
    <row r="307" spans="1:20">
      <c r="A307" s="17"/>
      <c r="B307" s="17"/>
      <c r="C307" s="17"/>
      <c r="D307" s="17"/>
      <c r="E307"/>
      <c r="F307"/>
      <c r="G307"/>
      <c r="H307"/>
      <c r="M307" s="2"/>
      <c r="R307" s="8"/>
      <c r="S307" s="7"/>
      <c r="T307" s="20"/>
    </row>
    <row r="308" spans="1:20">
      <c r="A308" s="17"/>
      <c r="B308" s="17"/>
      <c r="C308" s="17"/>
      <c r="D308" s="17"/>
      <c r="E308"/>
      <c r="F308"/>
      <c r="G308"/>
      <c r="H308"/>
      <c r="M308" s="2"/>
      <c r="R308" s="8"/>
      <c r="S308" s="7"/>
      <c r="T308" s="20"/>
    </row>
    <row r="309" spans="1:20">
      <c r="A309" s="17"/>
      <c r="B309" s="17"/>
      <c r="C309" s="17"/>
      <c r="D309" s="17"/>
      <c r="E309"/>
      <c r="F309"/>
      <c r="G309"/>
      <c r="H309"/>
      <c r="M309" s="2"/>
      <c r="R309" s="8"/>
      <c r="S309" s="7"/>
      <c r="T309" s="20"/>
    </row>
    <row r="310" spans="1:20">
      <c r="A310" s="17"/>
      <c r="B310" s="17"/>
      <c r="C310" s="17"/>
      <c r="D310" s="17"/>
      <c r="E310"/>
      <c r="F310"/>
      <c r="G310"/>
      <c r="H310"/>
      <c r="M310" s="2"/>
      <c r="R310" s="8"/>
      <c r="S310" s="7"/>
      <c r="T310" s="20"/>
    </row>
    <row r="311" spans="1:20">
      <c r="A311" s="17"/>
      <c r="B311" s="17"/>
      <c r="C311" s="17"/>
      <c r="D311" s="17"/>
      <c r="E311"/>
      <c r="F311"/>
      <c r="G311"/>
      <c r="H311"/>
      <c r="M311" s="2"/>
      <c r="R311" s="8"/>
      <c r="S311" s="7"/>
      <c r="T311" s="20"/>
    </row>
    <row r="312" spans="1:20">
      <c r="A312" s="17"/>
      <c r="B312" s="17"/>
      <c r="C312" s="17"/>
      <c r="D312" s="17"/>
      <c r="E312"/>
      <c r="F312"/>
      <c r="G312"/>
      <c r="H312"/>
      <c r="M312" s="2"/>
      <c r="R312" s="8"/>
      <c r="S312" s="7"/>
      <c r="T312" s="20"/>
    </row>
    <row r="313" spans="1:20">
      <c r="A313" s="17"/>
      <c r="B313" s="17"/>
      <c r="C313" s="17"/>
      <c r="D313" s="17"/>
      <c r="E313"/>
      <c r="F313"/>
      <c r="G313"/>
      <c r="H313"/>
      <c r="M313" s="2"/>
      <c r="R313" s="8"/>
      <c r="S313" s="7"/>
      <c r="T313" s="20"/>
    </row>
    <row r="314" spans="1:20">
      <c r="A314" s="17"/>
      <c r="B314" s="17"/>
      <c r="C314" s="17"/>
      <c r="D314" s="17"/>
      <c r="E314"/>
      <c r="F314"/>
      <c r="G314"/>
      <c r="H314"/>
      <c r="M314" s="2"/>
      <c r="R314" s="8"/>
      <c r="S314" s="7"/>
      <c r="T314" s="20"/>
    </row>
    <row r="315" spans="1:20">
      <c r="A315" s="17"/>
      <c r="B315" s="17"/>
      <c r="C315" s="17"/>
      <c r="D315" s="17"/>
      <c r="E315"/>
      <c r="F315"/>
      <c r="G315"/>
      <c r="H315"/>
      <c r="M315" s="2"/>
      <c r="R315" s="8"/>
      <c r="S315" s="7"/>
      <c r="T315" s="20"/>
    </row>
    <row r="316" spans="1:20">
      <c r="A316" s="17"/>
      <c r="B316" s="17"/>
      <c r="C316" s="17"/>
      <c r="D316" s="17"/>
      <c r="E316"/>
      <c r="F316"/>
      <c r="G316"/>
      <c r="H316"/>
      <c r="M316" s="2"/>
      <c r="R316" s="8"/>
      <c r="S316" s="7"/>
      <c r="T316" s="20"/>
    </row>
    <row r="317" spans="1:20">
      <c r="A317" s="17"/>
      <c r="B317" s="17"/>
      <c r="C317" s="17"/>
      <c r="D317" s="17"/>
      <c r="E317"/>
      <c r="F317"/>
      <c r="G317"/>
      <c r="H317"/>
      <c r="M317" s="2"/>
      <c r="R317" s="8"/>
      <c r="S317" s="7"/>
      <c r="T317" s="20"/>
    </row>
    <row r="318" spans="1:20">
      <c r="A318" s="17"/>
      <c r="B318" s="17"/>
      <c r="C318" s="17"/>
      <c r="D318" s="17"/>
      <c r="E318"/>
      <c r="F318"/>
      <c r="G318"/>
      <c r="H318"/>
      <c r="M318" s="2"/>
      <c r="R318" s="8"/>
      <c r="S318" s="7"/>
      <c r="T318" s="20"/>
    </row>
    <row r="319" spans="1:20">
      <c r="A319" s="17"/>
      <c r="B319" s="17"/>
      <c r="C319" s="17"/>
      <c r="D319" s="17"/>
      <c r="E319"/>
      <c r="F319"/>
      <c r="G319"/>
      <c r="H319"/>
      <c r="M319" s="2"/>
      <c r="R319" s="8"/>
      <c r="S319" s="7"/>
      <c r="T319" s="20"/>
    </row>
    <row r="320" spans="1:20">
      <c r="A320" s="17"/>
      <c r="B320" s="17"/>
      <c r="C320" s="17"/>
      <c r="D320" s="17"/>
      <c r="E320"/>
      <c r="F320"/>
      <c r="G320"/>
      <c r="H320"/>
      <c r="M320" s="2"/>
      <c r="R320" s="8"/>
      <c r="S320" s="7"/>
      <c r="T320" s="20"/>
    </row>
    <row r="321" spans="1:20">
      <c r="A321" s="17"/>
      <c r="B321" s="17"/>
      <c r="C321" s="17"/>
      <c r="D321" s="17"/>
      <c r="E321"/>
      <c r="F321"/>
      <c r="G321"/>
      <c r="H321"/>
      <c r="M321" s="2"/>
      <c r="R321" s="8"/>
      <c r="S321" s="7"/>
      <c r="T321" s="20"/>
    </row>
    <row r="322" spans="1:20">
      <c r="A322" s="17"/>
      <c r="B322" s="17"/>
      <c r="C322" s="17"/>
      <c r="D322" s="17"/>
      <c r="E322"/>
      <c r="F322"/>
      <c r="G322"/>
      <c r="H322"/>
      <c r="M322" s="2"/>
      <c r="R322" s="8"/>
      <c r="S322" s="7"/>
      <c r="T322" s="20"/>
    </row>
    <row r="323" spans="1:20">
      <c r="A323" s="17"/>
      <c r="B323" s="17"/>
      <c r="C323" s="17"/>
      <c r="D323" s="17"/>
      <c r="E323"/>
      <c r="F323"/>
      <c r="G323"/>
      <c r="H323"/>
      <c r="M323" s="2"/>
      <c r="R323" s="8"/>
      <c r="S323" s="7"/>
      <c r="T323" s="20"/>
    </row>
    <row r="324" spans="1:20">
      <c r="A324" s="17"/>
      <c r="B324" s="17"/>
      <c r="C324" s="17"/>
      <c r="D324" s="17"/>
      <c r="E324"/>
      <c r="F324"/>
      <c r="G324"/>
      <c r="H324"/>
      <c r="M324" s="2"/>
      <c r="R324" s="8"/>
      <c r="S324" s="7"/>
      <c r="T324" s="20"/>
    </row>
    <row r="325" spans="1:20">
      <c r="A325" s="17"/>
      <c r="B325" s="17"/>
      <c r="C325" s="17"/>
      <c r="D325" s="17"/>
      <c r="E325"/>
      <c r="F325"/>
      <c r="G325"/>
      <c r="H325"/>
      <c r="M325" s="2"/>
      <c r="R325" s="8"/>
      <c r="S325" s="7"/>
      <c r="T325" s="20"/>
    </row>
    <row r="326" spans="1:20">
      <c r="A326" s="17"/>
      <c r="B326" s="17"/>
      <c r="C326" s="17"/>
      <c r="D326" s="17"/>
      <c r="E326"/>
      <c r="F326"/>
      <c r="G326"/>
      <c r="H326"/>
      <c r="M326" s="2"/>
      <c r="R326" s="8"/>
      <c r="S326" s="7"/>
      <c r="T326" s="20"/>
    </row>
    <row r="327" spans="1:20">
      <c r="A327" s="17"/>
      <c r="B327" s="17"/>
      <c r="C327" s="17"/>
      <c r="D327" s="17"/>
      <c r="E327"/>
      <c r="F327"/>
      <c r="G327"/>
      <c r="H327"/>
      <c r="M327" s="2"/>
      <c r="R327" s="8"/>
      <c r="S327" s="7"/>
      <c r="T327" s="20"/>
    </row>
    <row r="328" spans="1:20">
      <c r="A328" s="17"/>
      <c r="B328" s="17"/>
      <c r="C328" s="17"/>
      <c r="D328" s="17"/>
      <c r="E328"/>
      <c r="F328"/>
      <c r="G328"/>
      <c r="H328"/>
      <c r="M328" s="2"/>
      <c r="R328" s="8"/>
      <c r="S328" s="7"/>
      <c r="T328" s="20"/>
    </row>
    <row r="329" spans="1:20">
      <c r="A329" s="17"/>
      <c r="B329" s="17"/>
      <c r="C329" s="17"/>
      <c r="D329" s="17"/>
      <c r="E329"/>
      <c r="F329"/>
      <c r="G329"/>
      <c r="H329"/>
      <c r="M329" s="2"/>
      <c r="R329" s="8"/>
      <c r="S329" s="7"/>
      <c r="T329" s="20"/>
    </row>
    <row r="330" spans="1:20">
      <c r="A330" s="17"/>
      <c r="B330" s="17"/>
      <c r="C330" s="17"/>
      <c r="D330" s="17"/>
      <c r="E330"/>
      <c r="F330"/>
      <c r="G330"/>
      <c r="H330"/>
      <c r="M330" s="2"/>
      <c r="R330" s="8"/>
      <c r="S330" s="7"/>
      <c r="T330" s="20"/>
    </row>
    <row r="331" spans="1:20">
      <c r="A331" s="17"/>
      <c r="B331" s="17"/>
      <c r="C331" s="17"/>
      <c r="D331" s="17"/>
      <c r="E331"/>
      <c r="F331"/>
      <c r="G331"/>
      <c r="H331"/>
      <c r="M331" s="2"/>
      <c r="R331" s="8"/>
      <c r="S331" s="7"/>
      <c r="T331" s="20"/>
    </row>
    <row r="332" spans="1:20">
      <c r="A332" s="17"/>
      <c r="B332" s="17"/>
      <c r="C332" s="17"/>
      <c r="D332" s="17"/>
      <c r="E332"/>
      <c r="F332"/>
      <c r="G332"/>
      <c r="H332"/>
      <c r="M332" s="2"/>
      <c r="R332" s="8"/>
      <c r="S332" s="7"/>
      <c r="T332" s="20"/>
    </row>
    <row r="333" spans="1:20">
      <c r="A333" s="17"/>
      <c r="B333" s="17"/>
      <c r="C333" s="17"/>
      <c r="D333" s="17"/>
      <c r="E333"/>
      <c r="F333"/>
      <c r="G333"/>
      <c r="H333"/>
      <c r="M333" s="2"/>
      <c r="R333" s="8"/>
      <c r="S333" s="7"/>
      <c r="T333" s="20"/>
    </row>
    <row r="334" spans="1:20">
      <c r="A334" s="17"/>
      <c r="B334" s="17"/>
      <c r="C334" s="17"/>
      <c r="D334" s="17"/>
      <c r="E334"/>
      <c r="F334"/>
      <c r="G334"/>
      <c r="H334"/>
      <c r="M334" s="2"/>
      <c r="R334" s="8"/>
      <c r="S334" s="7"/>
      <c r="T334" s="20"/>
    </row>
    <row r="335" spans="1:20">
      <c r="A335" s="17"/>
      <c r="B335" s="17"/>
      <c r="C335" s="17"/>
      <c r="D335" s="17"/>
      <c r="E335"/>
      <c r="F335"/>
      <c r="G335"/>
      <c r="H335"/>
      <c r="M335" s="2"/>
      <c r="R335" s="8"/>
      <c r="S335" s="7"/>
      <c r="T335" s="20"/>
    </row>
    <row r="336" spans="1:20">
      <c r="A336" s="17"/>
      <c r="B336" s="17"/>
      <c r="C336" s="17"/>
      <c r="D336" s="17"/>
      <c r="E336"/>
      <c r="F336"/>
      <c r="G336"/>
      <c r="H336"/>
      <c r="M336" s="2"/>
      <c r="R336" s="8"/>
      <c r="S336" s="7"/>
      <c r="T336" s="20"/>
    </row>
    <row r="337" spans="1:20">
      <c r="A337" s="17"/>
      <c r="B337" s="17"/>
      <c r="C337" s="17"/>
      <c r="D337" s="17"/>
      <c r="E337"/>
      <c r="F337"/>
      <c r="G337"/>
      <c r="H337"/>
      <c r="M337" s="2"/>
      <c r="R337" s="8"/>
      <c r="S337" s="7"/>
      <c r="T337" s="20"/>
    </row>
    <row r="338" spans="1:20">
      <c r="A338" s="17"/>
      <c r="B338" s="17"/>
      <c r="C338" s="17"/>
      <c r="D338" s="17"/>
      <c r="E338"/>
      <c r="F338"/>
      <c r="G338"/>
      <c r="H338"/>
      <c r="M338" s="2"/>
      <c r="R338" s="8"/>
      <c r="S338" s="7"/>
      <c r="T338" s="20"/>
    </row>
    <row r="339" spans="1:20">
      <c r="A339" s="17"/>
      <c r="B339" s="17"/>
      <c r="C339" s="17"/>
      <c r="D339" s="17"/>
      <c r="E339"/>
      <c r="F339"/>
      <c r="G339"/>
      <c r="H339"/>
      <c r="M339" s="2"/>
      <c r="R339" s="8"/>
      <c r="S339" s="7"/>
      <c r="T339" s="20"/>
    </row>
    <row r="340" spans="1:20">
      <c r="A340" s="17"/>
      <c r="B340" s="17"/>
      <c r="C340" s="17"/>
      <c r="D340" s="17"/>
      <c r="E340"/>
      <c r="F340"/>
      <c r="G340"/>
      <c r="H340"/>
      <c r="M340" s="2"/>
      <c r="R340" s="8"/>
      <c r="S340" s="7"/>
      <c r="T340" s="20"/>
    </row>
    <row r="341" spans="1:20">
      <c r="A341" s="17"/>
      <c r="B341" s="17"/>
      <c r="C341" s="17"/>
      <c r="D341" s="17"/>
      <c r="E341"/>
      <c r="F341"/>
      <c r="G341"/>
      <c r="H341"/>
      <c r="M341" s="2"/>
      <c r="R341" s="8"/>
      <c r="S341" s="7"/>
      <c r="T341" s="20"/>
    </row>
    <row r="342" spans="1:20">
      <c r="A342" s="17"/>
      <c r="B342" s="17"/>
      <c r="C342" s="17"/>
      <c r="D342" s="17"/>
      <c r="E342"/>
      <c r="F342"/>
      <c r="G342"/>
      <c r="H342"/>
      <c r="M342" s="2"/>
      <c r="R342" s="8"/>
      <c r="S342" s="7"/>
      <c r="T342" s="20"/>
    </row>
    <row r="343" spans="1:20">
      <c r="A343" s="17"/>
      <c r="B343" s="17"/>
      <c r="C343" s="17"/>
      <c r="D343" s="17"/>
      <c r="E343"/>
      <c r="F343"/>
      <c r="G343"/>
      <c r="H343"/>
      <c r="M343" s="2"/>
      <c r="R343" s="8"/>
      <c r="S343" s="7"/>
      <c r="T343" s="20"/>
    </row>
    <row r="344" spans="1:20">
      <c r="A344" s="17"/>
      <c r="B344" s="17"/>
      <c r="C344" s="17"/>
      <c r="D344" s="17"/>
      <c r="E344"/>
      <c r="F344"/>
      <c r="G344"/>
      <c r="H344"/>
      <c r="M344" s="2"/>
      <c r="R344" s="8"/>
      <c r="S344" s="7"/>
      <c r="T344" s="20"/>
    </row>
    <row r="345" spans="1:20">
      <c r="A345" s="17"/>
      <c r="B345" s="17"/>
      <c r="C345" s="17"/>
      <c r="D345" s="17"/>
      <c r="E345"/>
      <c r="F345"/>
      <c r="G345"/>
      <c r="H345"/>
      <c r="M345" s="2"/>
      <c r="R345" s="8"/>
      <c r="S345" s="7"/>
      <c r="T345" s="20"/>
    </row>
    <row r="346" spans="1:20">
      <c r="A346" s="17"/>
      <c r="B346" s="17"/>
      <c r="C346" s="17"/>
      <c r="D346" s="17"/>
      <c r="E346"/>
      <c r="F346"/>
      <c r="G346"/>
      <c r="H346"/>
      <c r="M346" s="2"/>
      <c r="R346" s="8"/>
      <c r="S346" s="7"/>
      <c r="T346" s="20"/>
    </row>
    <row r="347" spans="1:20">
      <c r="A347" s="17"/>
      <c r="B347" s="17"/>
      <c r="C347" s="17"/>
      <c r="D347" s="17"/>
      <c r="E347"/>
      <c r="F347"/>
      <c r="G347"/>
      <c r="H347"/>
      <c r="M347" s="2"/>
      <c r="R347" s="8"/>
      <c r="S347" s="7"/>
      <c r="T347" s="20"/>
    </row>
    <row r="348" spans="1:20">
      <c r="A348" s="17"/>
      <c r="B348" s="17"/>
      <c r="C348" s="17"/>
      <c r="D348" s="17"/>
      <c r="E348"/>
      <c r="F348"/>
      <c r="G348"/>
      <c r="H348"/>
      <c r="M348" s="2"/>
      <c r="R348" s="8"/>
      <c r="S348" s="7"/>
      <c r="T348" s="20"/>
    </row>
    <row r="349" spans="1:20">
      <c r="A349" s="17"/>
      <c r="B349" s="17"/>
      <c r="C349" s="17"/>
      <c r="D349" s="17"/>
      <c r="E349"/>
      <c r="F349"/>
      <c r="G349"/>
      <c r="H349"/>
      <c r="M349" s="2"/>
      <c r="R349" s="8"/>
      <c r="S349" s="7"/>
      <c r="T349" s="20"/>
    </row>
    <row r="350" spans="1:20">
      <c r="A350" s="17"/>
      <c r="B350" s="17"/>
      <c r="C350" s="17"/>
      <c r="D350" s="17"/>
      <c r="E350"/>
      <c r="F350"/>
      <c r="G350"/>
      <c r="H350"/>
      <c r="M350" s="2"/>
      <c r="R350" s="8"/>
      <c r="S350" s="7"/>
      <c r="T350" s="20"/>
    </row>
    <row r="351" spans="1:20">
      <c r="A351" s="17"/>
      <c r="B351" s="17"/>
      <c r="C351" s="17"/>
      <c r="D351" s="17"/>
      <c r="E351"/>
      <c r="F351"/>
      <c r="G351"/>
      <c r="H351"/>
      <c r="M351" s="2"/>
      <c r="R351" s="8"/>
      <c r="S351" s="7"/>
      <c r="T351" s="20"/>
    </row>
    <row r="352" spans="1:20">
      <c r="A352" s="17"/>
      <c r="B352" s="17"/>
      <c r="C352" s="17"/>
      <c r="D352" s="17"/>
      <c r="E352"/>
      <c r="F352"/>
      <c r="G352"/>
      <c r="H352"/>
      <c r="M352" s="2"/>
      <c r="R352" s="8"/>
      <c r="S352" s="7"/>
      <c r="T352" s="20"/>
    </row>
    <row r="353" spans="1:20">
      <c r="A353" s="17"/>
      <c r="B353" s="17"/>
      <c r="C353" s="17"/>
      <c r="D353" s="17"/>
      <c r="E353"/>
      <c r="F353"/>
      <c r="G353"/>
      <c r="H353"/>
      <c r="M353" s="2"/>
      <c r="R353" s="8"/>
      <c r="S353" s="7"/>
      <c r="T353" s="20"/>
    </row>
    <row r="354" spans="1:20">
      <c r="A354" s="17"/>
      <c r="B354" s="17"/>
      <c r="C354" s="17"/>
      <c r="D354" s="17"/>
      <c r="E354"/>
      <c r="F354"/>
      <c r="G354"/>
      <c r="H354"/>
      <c r="M354" s="2"/>
      <c r="R354" s="8"/>
      <c r="S354" s="7"/>
      <c r="T354" s="20"/>
    </row>
    <row r="355" spans="1:20">
      <c r="A355" s="17"/>
      <c r="B355" s="17"/>
      <c r="C355" s="17"/>
      <c r="D355" s="17"/>
      <c r="E355"/>
      <c r="F355"/>
      <c r="G355"/>
      <c r="H355"/>
      <c r="M355" s="2"/>
      <c r="R355" s="8"/>
      <c r="S355" s="7"/>
      <c r="T355" s="20"/>
    </row>
    <row r="356" spans="1:20">
      <c r="A356" s="17"/>
      <c r="B356" s="17"/>
      <c r="C356" s="17"/>
      <c r="D356" s="17"/>
      <c r="E356"/>
      <c r="F356"/>
      <c r="G356"/>
      <c r="H356"/>
      <c r="M356" s="2"/>
      <c r="R356" s="8"/>
      <c r="S356" s="7"/>
      <c r="T356" s="20"/>
    </row>
    <row r="357" spans="1:20">
      <c r="A357" s="17"/>
      <c r="B357" s="17"/>
      <c r="C357" s="17"/>
      <c r="D357" s="17"/>
      <c r="E357"/>
      <c r="F357"/>
      <c r="G357"/>
      <c r="H357"/>
      <c r="M357" s="2"/>
      <c r="R357" s="8"/>
      <c r="S357" s="7"/>
      <c r="T357" s="20"/>
    </row>
    <row r="358" spans="1:20">
      <c r="A358" s="17"/>
      <c r="B358" s="17"/>
      <c r="C358" s="17"/>
      <c r="D358" s="17"/>
      <c r="E358"/>
      <c r="F358"/>
      <c r="G358"/>
      <c r="H358"/>
      <c r="M358" s="2"/>
      <c r="R358" s="8"/>
      <c r="S358" s="7"/>
      <c r="T358" s="20"/>
    </row>
    <row r="359" spans="1:20">
      <c r="A359" s="17"/>
      <c r="B359" s="17"/>
      <c r="C359" s="17"/>
      <c r="D359" s="17"/>
      <c r="E359"/>
      <c r="F359"/>
      <c r="G359"/>
      <c r="H359"/>
      <c r="M359" s="2"/>
      <c r="R359" s="8"/>
      <c r="S359" s="7"/>
      <c r="T359" s="20"/>
    </row>
    <row r="360" spans="1:20">
      <c r="A360" s="17"/>
      <c r="B360" s="17"/>
      <c r="C360" s="17"/>
      <c r="D360" s="17"/>
      <c r="E360"/>
      <c r="F360"/>
      <c r="G360"/>
      <c r="H360"/>
      <c r="M360" s="2"/>
      <c r="R360" s="8"/>
      <c r="S360" s="7"/>
      <c r="T360" s="20"/>
    </row>
    <row r="361" spans="1:20">
      <c r="A361" s="17"/>
      <c r="B361" s="17"/>
      <c r="C361" s="17"/>
      <c r="D361" s="17"/>
      <c r="E361"/>
      <c r="F361"/>
      <c r="G361"/>
      <c r="H361"/>
      <c r="M361" s="2"/>
      <c r="R361" s="8"/>
      <c r="S361" s="7"/>
      <c r="T361" s="20"/>
    </row>
    <row r="362" spans="1:20">
      <c r="A362" s="17"/>
      <c r="B362" s="17"/>
      <c r="C362" s="17"/>
      <c r="D362" s="17"/>
      <c r="E362"/>
      <c r="F362"/>
      <c r="G362"/>
      <c r="H362"/>
      <c r="M362" s="2"/>
      <c r="R362" s="8"/>
      <c r="S362" s="7"/>
      <c r="T362" s="20"/>
    </row>
    <row r="363" spans="1:20">
      <c r="A363" s="17"/>
      <c r="B363" s="17"/>
      <c r="C363" s="17"/>
      <c r="D363" s="17"/>
      <c r="E363"/>
      <c r="F363"/>
      <c r="G363"/>
      <c r="H363"/>
      <c r="M363" s="2"/>
      <c r="R363" s="8"/>
      <c r="S363" s="7"/>
      <c r="T363" s="20"/>
    </row>
    <row r="364" spans="1:20">
      <c r="A364" s="17"/>
      <c r="B364" s="17"/>
      <c r="C364" s="17"/>
      <c r="D364" s="17"/>
      <c r="E364"/>
      <c r="F364"/>
      <c r="G364"/>
      <c r="H364"/>
      <c r="M364" s="2"/>
      <c r="R364" s="8"/>
      <c r="S364" s="7"/>
      <c r="T364" s="20"/>
    </row>
    <row r="365" spans="1:20">
      <c r="A365" s="17"/>
      <c r="B365" s="17"/>
      <c r="C365" s="17"/>
      <c r="D365" s="17"/>
      <c r="E365"/>
      <c r="F365"/>
      <c r="G365"/>
      <c r="H365"/>
      <c r="M365" s="2"/>
      <c r="R365" s="8"/>
      <c r="S365" s="7"/>
      <c r="T365" s="20"/>
    </row>
    <row r="366" spans="1:20">
      <c r="A366" s="17"/>
      <c r="B366" s="17"/>
      <c r="C366" s="17"/>
      <c r="D366" s="17"/>
      <c r="E366"/>
      <c r="F366"/>
      <c r="G366"/>
      <c r="H366"/>
      <c r="M366" s="2"/>
      <c r="R366" s="8"/>
      <c r="S366" s="7"/>
      <c r="T366" s="20"/>
    </row>
    <row r="367" spans="1:20">
      <c r="A367" s="17"/>
      <c r="B367" s="17"/>
      <c r="C367" s="17"/>
      <c r="D367" s="17"/>
      <c r="E367"/>
      <c r="F367"/>
      <c r="G367"/>
      <c r="H367"/>
      <c r="M367" s="2"/>
      <c r="R367" s="8"/>
      <c r="S367" s="7"/>
      <c r="T367" s="20"/>
    </row>
    <row r="368" spans="1:20">
      <c r="A368" s="17"/>
      <c r="B368" s="17"/>
      <c r="C368" s="17"/>
      <c r="D368" s="17"/>
      <c r="E368"/>
      <c r="F368"/>
      <c r="G368"/>
      <c r="H368"/>
      <c r="M368" s="2"/>
      <c r="R368" s="8"/>
      <c r="S368" s="7"/>
      <c r="T368" s="20"/>
    </row>
    <row r="369" spans="1:20">
      <c r="A369" s="17"/>
      <c r="B369" s="17"/>
      <c r="C369" s="17"/>
      <c r="D369" s="17"/>
      <c r="E369"/>
      <c r="F369"/>
      <c r="G369"/>
      <c r="H369"/>
      <c r="M369" s="2"/>
      <c r="R369" s="8"/>
      <c r="S369" s="7"/>
      <c r="T369" s="20"/>
    </row>
    <row r="370" spans="1:20">
      <c r="A370" s="17"/>
      <c r="B370" s="17"/>
      <c r="C370" s="17"/>
      <c r="D370" s="17"/>
      <c r="E370"/>
      <c r="F370"/>
      <c r="G370"/>
      <c r="H370"/>
      <c r="M370" s="2"/>
      <c r="R370" s="8"/>
      <c r="S370" s="7"/>
      <c r="T370" s="20"/>
    </row>
    <row r="1048568" spans="1:1">
      <c r="A1048568" s="2"/>
    </row>
  </sheetData>
  <autoFilter ref="A1:U370" xr:uid="{BB56AE4B-D633-44F2-B42E-34044064F487}">
    <sortState xmlns:xlrd2="http://schemas.microsoft.com/office/spreadsheetml/2017/richdata2" ref="A2:U370">
      <sortCondition ref="C1:C370"/>
    </sortState>
  </autoFilter>
  <conditionalFormatting sqref="S2:S370">
    <cfRule type="expression" dxfId="111" priority="634">
      <formula>#REF!=0</formula>
    </cfRule>
    <cfRule type="expression" dxfId="110" priority="635">
      <formula>#REF!=1</formula>
    </cfRule>
    <cfRule type="expression" dxfId="109" priority="636">
      <formula>OR(#REF!="Not Adding", #REF!="Discontinued", #REF!= "Remove from Program")</formula>
    </cfRule>
  </conditionalFormatting>
  <conditionalFormatting sqref="T107:T370">
    <cfRule type="expression" dxfId="108" priority="499">
      <formula>#REF!=0</formula>
    </cfRule>
    <cfRule type="expression" dxfId="107" priority="500">
      <formula>#REF!=1</formula>
    </cfRule>
    <cfRule type="expression" dxfId="106" priority="501">
      <formula>OR(#REF!="Not Adding", #REF!="Discontinued", #REF!= "Remove from Program")</formula>
    </cfRule>
  </conditionalFormatting>
  <conditionalFormatting sqref="R61 R63:R64 R107 R109:R370 R12:R27 R66:R71 R3:R9">
    <cfRule type="expression" dxfId="105" priority="508">
      <formula>#REF!=0</formula>
    </cfRule>
    <cfRule type="expression" dxfId="104" priority="509">
      <formula>#REF!=1</formula>
    </cfRule>
    <cfRule type="expression" dxfId="103" priority="510">
      <formula>OR(#REF!="Not Adding", #REF!="Discontinued", #REF!= "Remove from Program")</formula>
    </cfRule>
  </conditionalFormatting>
  <conditionalFormatting sqref="A240:A242 A245:A257 A112:A238 A108:A109">
    <cfRule type="cellIs" dxfId="102" priority="490" operator="equal">
      <formula>"Maybe"</formula>
    </cfRule>
    <cfRule type="cellIs" dxfId="101" priority="491" operator="equal">
      <formula>"Keep"</formula>
    </cfRule>
    <cfRule type="cellIs" dxfId="100" priority="492" operator="equal">
      <formula>"Drop"</formula>
    </cfRule>
  </conditionalFormatting>
  <conditionalFormatting sqref="A107">
    <cfRule type="cellIs" dxfId="99" priority="457" operator="equal">
      <formula>"Maybe"</formula>
    </cfRule>
    <cfRule type="cellIs" dxfId="98" priority="458" operator="equal">
      <formula>"Keep"</formula>
    </cfRule>
    <cfRule type="cellIs" dxfId="97" priority="459" operator="equal">
      <formula>"Drop"</formula>
    </cfRule>
  </conditionalFormatting>
  <conditionalFormatting sqref="A110">
    <cfRule type="cellIs" dxfId="96" priority="454" operator="equal">
      <formula>"Maybe"</formula>
    </cfRule>
    <cfRule type="cellIs" dxfId="95" priority="455" operator="equal">
      <formula>"Keep"</formula>
    </cfRule>
    <cfRule type="cellIs" dxfId="94" priority="456" operator="equal">
      <formula>"Drop"</formula>
    </cfRule>
  </conditionalFormatting>
  <conditionalFormatting sqref="A111">
    <cfRule type="cellIs" dxfId="93" priority="451" operator="equal">
      <formula>"Maybe"</formula>
    </cfRule>
    <cfRule type="cellIs" dxfId="92" priority="452" operator="equal">
      <formula>"Keep"</formula>
    </cfRule>
    <cfRule type="cellIs" dxfId="91" priority="453" operator="equal">
      <formula>"Drop"</formula>
    </cfRule>
  </conditionalFormatting>
  <conditionalFormatting sqref="A244">
    <cfRule type="cellIs" dxfId="90" priority="448" operator="equal">
      <formula>"Maybe"</formula>
    </cfRule>
    <cfRule type="cellIs" dxfId="89" priority="449" operator="equal">
      <formula>"Keep"</formula>
    </cfRule>
    <cfRule type="cellIs" dxfId="88" priority="450" operator="equal">
      <formula>"Drop"</formula>
    </cfRule>
  </conditionalFormatting>
  <conditionalFormatting sqref="A225:A230">
    <cfRule type="cellIs" dxfId="87" priority="445" operator="equal">
      <formula>"Maybe"</formula>
    </cfRule>
    <cfRule type="cellIs" dxfId="86" priority="446" operator="equal">
      <formula>"Keep"</formula>
    </cfRule>
    <cfRule type="cellIs" dxfId="85" priority="447" operator="equal">
      <formula>"Drop"</formula>
    </cfRule>
  </conditionalFormatting>
  <conditionalFormatting sqref="A239">
    <cfRule type="cellIs" dxfId="84" priority="442" operator="equal">
      <formula>"Maybe"</formula>
    </cfRule>
    <cfRule type="cellIs" dxfId="83" priority="443" operator="equal">
      <formula>"Keep"</formula>
    </cfRule>
    <cfRule type="cellIs" dxfId="82" priority="444" operator="equal">
      <formula>"Drop"</formula>
    </cfRule>
  </conditionalFormatting>
  <conditionalFormatting sqref="A243">
    <cfRule type="cellIs" dxfId="81" priority="439" operator="equal">
      <formula>"Maybe"</formula>
    </cfRule>
    <cfRule type="cellIs" dxfId="80" priority="440" operator="equal">
      <formula>"Keep"</formula>
    </cfRule>
    <cfRule type="cellIs" dxfId="79" priority="441" operator="equal">
      <formula>"Drop"</formula>
    </cfRule>
  </conditionalFormatting>
  <conditionalFormatting sqref="A305:A1048567 A297 A295 A267:A287 A258:A264">
    <cfRule type="cellIs" dxfId="78" priority="307" operator="equal">
      <formula>"Maybe"</formula>
    </cfRule>
    <cfRule type="cellIs" dxfId="77" priority="308" operator="equal">
      <formula>"Keep"</formula>
    </cfRule>
    <cfRule type="cellIs" dxfId="76" priority="309" operator="equal">
      <formula>"Drop"</formula>
    </cfRule>
  </conditionalFormatting>
  <conditionalFormatting sqref="A265">
    <cfRule type="cellIs" dxfId="75" priority="304" operator="equal">
      <formula>"Maybe"</formula>
    </cfRule>
    <cfRule type="cellIs" dxfId="74" priority="305" operator="equal">
      <formula>"Keep"</formula>
    </cfRule>
    <cfRule type="cellIs" dxfId="73" priority="306" operator="equal">
      <formula>"Drop"</formula>
    </cfRule>
  </conditionalFormatting>
  <conditionalFormatting sqref="A266">
    <cfRule type="cellIs" dxfId="72" priority="301" operator="equal">
      <formula>"Maybe"</formula>
    </cfRule>
    <cfRule type="cellIs" dxfId="71" priority="302" operator="equal">
      <formula>"Keep"</formula>
    </cfRule>
    <cfRule type="cellIs" dxfId="70" priority="303" operator="equal">
      <formula>"Drop"</formula>
    </cfRule>
  </conditionalFormatting>
  <conditionalFormatting sqref="A288">
    <cfRule type="cellIs" dxfId="69" priority="298" operator="equal">
      <formula>"Maybe"</formula>
    </cfRule>
    <cfRule type="cellIs" dxfId="68" priority="299" operator="equal">
      <formula>"Keep"</formula>
    </cfRule>
    <cfRule type="cellIs" dxfId="67" priority="300" operator="equal">
      <formula>"Drop"</formula>
    </cfRule>
  </conditionalFormatting>
  <conditionalFormatting sqref="A289:A293">
    <cfRule type="cellIs" dxfId="66" priority="295" operator="equal">
      <formula>"Maybe"</formula>
    </cfRule>
    <cfRule type="cellIs" dxfId="65" priority="296" operator="equal">
      <formula>"Keep"</formula>
    </cfRule>
    <cfRule type="cellIs" dxfId="64" priority="297" operator="equal">
      <formula>"Drop"</formula>
    </cfRule>
  </conditionalFormatting>
  <conditionalFormatting sqref="A294">
    <cfRule type="cellIs" dxfId="63" priority="292" operator="equal">
      <formula>"Maybe"</formula>
    </cfRule>
    <cfRule type="cellIs" dxfId="62" priority="293" operator="equal">
      <formula>"Keep"</formula>
    </cfRule>
    <cfRule type="cellIs" dxfId="61" priority="294" operator="equal">
      <formula>"Drop"</formula>
    </cfRule>
  </conditionalFormatting>
  <conditionalFormatting sqref="A296">
    <cfRule type="cellIs" dxfId="60" priority="289" operator="equal">
      <formula>"Maybe"</formula>
    </cfRule>
    <cfRule type="cellIs" dxfId="59" priority="290" operator="equal">
      <formula>"Keep"</formula>
    </cfRule>
    <cfRule type="cellIs" dxfId="58" priority="291" operator="equal">
      <formula>"Drop"</formula>
    </cfRule>
  </conditionalFormatting>
  <conditionalFormatting sqref="A298">
    <cfRule type="cellIs" dxfId="57" priority="286" operator="equal">
      <formula>"Maybe"</formula>
    </cfRule>
    <cfRule type="cellIs" dxfId="56" priority="287" operator="equal">
      <formula>"Keep"</formula>
    </cfRule>
    <cfRule type="cellIs" dxfId="55" priority="288" operator="equal">
      <formula>"Drop"</formula>
    </cfRule>
  </conditionalFormatting>
  <conditionalFormatting sqref="A299">
    <cfRule type="cellIs" dxfId="54" priority="283" operator="equal">
      <formula>"Maybe"</formula>
    </cfRule>
    <cfRule type="cellIs" dxfId="53" priority="284" operator="equal">
      <formula>"Keep"</formula>
    </cfRule>
    <cfRule type="cellIs" dxfId="52" priority="285" operator="equal">
      <formula>"Drop"</formula>
    </cfRule>
  </conditionalFormatting>
  <conditionalFormatting sqref="A300">
    <cfRule type="cellIs" dxfId="51" priority="280" operator="equal">
      <formula>"Maybe"</formula>
    </cfRule>
    <cfRule type="cellIs" dxfId="50" priority="281" operator="equal">
      <formula>"Keep"</formula>
    </cfRule>
    <cfRule type="cellIs" dxfId="49" priority="282" operator="equal">
      <formula>"Drop"</formula>
    </cfRule>
  </conditionalFormatting>
  <conditionalFormatting sqref="A301:A304">
    <cfRule type="cellIs" dxfId="48" priority="277" operator="equal">
      <formula>"Maybe"</formula>
    </cfRule>
    <cfRule type="cellIs" dxfId="47" priority="278" operator="equal">
      <formula>"Keep"</formula>
    </cfRule>
    <cfRule type="cellIs" dxfId="46" priority="279" operator="equal">
      <formula>"Drop"</formula>
    </cfRule>
  </conditionalFormatting>
  <conditionalFormatting sqref="R2">
    <cfRule type="expression" dxfId="45" priority="181">
      <formula>#REF!=0</formula>
    </cfRule>
    <cfRule type="expression" dxfId="44" priority="182">
      <formula>#REF!=1</formula>
    </cfRule>
    <cfRule type="expression" dxfId="43" priority="183">
      <formula>OR(#REF!="Not Adding", #REF!="Discontinued", #REF!= "Remove from Program")</formula>
    </cfRule>
  </conditionalFormatting>
  <conditionalFormatting sqref="R10">
    <cfRule type="expression" dxfId="42" priority="178">
      <formula>#REF!=0</formula>
    </cfRule>
    <cfRule type="expression" dxfId="41" priority="179">
      <formula>#REF!=1</formula>
    </cfRule>
    <cfRule type="expression" dxfId="40" priority="180">
      <formula>OR(#REF!="Not Adding", #REF!="Discontinued", #REF!= "Remove from Program")</formula>
    </cfRule>
  </conditionalFormatting>
  <conditionalFormatting sqref="R28:R60">
    <cfRule type="expression" dxfId="39" priority="166">
      <formula>#REF!=0</formula>
    </cfRule>
    <cfRule type="expression" dxfId="38" priority="167">
      <formula>#REF!=1</formula>
    </cfRule>
    <cfRule type="expression" dxfId="37" priority="168">
      <formula>OR(#REF!="Not Adding", #REF!="Discontinued", #REF!= "Remove from Program")</formula>
    </cfRule>
  </conditionalFormatting>
  <conditionalFormatting sqref="R62">
    <cfRule type="expression" dxfId="36" priority="151">
      <formula>#REF!=0</formula>
    </cfRule>
    <cfRule type="expression" dxfId="35" priority="152">
      <formula>#REF!=1</formula>
    </cfRule>
    <cfRule type="expression" dxfId="34" priority="153">
      <formula>OR(#REF!="Not Adding", #REF!="Discontinued", #REF!= "Remove from Program")</formula>
    </cfRule>
  </conditionalFormatting>
  <conditionalFormatting sqref="R65">
    <cfRule type="expression" dxfId="33" priority="148">
      <formula>#REF!=0</formula>
    </cfRule>
    <cfRule type="expression" dxfId="32" priority="149">
      <formula>#REF!=1</formula>
    </cfRule>
    <cfRule type="expression" dxfId="31" priority="150">
      <formula>OR(#REF!="Not Adding", #REF!="Discontinued", #REF!= "Remove from Program")</formula>
    </cfRule>
  </conditionalFormatting>
  <conditionalFormatting sqref="R108">
    <cfRule type="expression" dxfId="30" priority="115">
      <formula>#REF!=0</formula>
    </cfRule>
    <cfRule type="expression" dxfId="29" priority="116">
      <formula>#REF!=1</formula>
    </cfRule>
    <cfRule type="expression" dxfId="28" priority="117">
      <formula>OR(#REF!="Not Adding", #REF!="Discontinued", #REF!= "Remove from Program")</formula>
    </cfRule>
  </conditionalFormatting>
  <conditionalFormatting sqref="R11">
    <cfRule type="expression" dxfId="27" priority="55">
      <formula>#REF!=0</formula>
    </cfRule>
    <cfRule type="expression" dxfId="26" priority="56">
      <formula>#REF!=1</formula>
    </cfRule>
    <cfRule type="expression" dxfId="25" priority="57">
      <formula>OR(#REF!="Not Adding", #REF!="Discontinued", #REF!= "Remove from Program")</formula>
    </cfRule>
  </conditionalFormatting>
  <conditionalFormatting sqref="R72">
    <cfRule type="expression" dxfId="24" priority="23">
      <formula>#REF!=0</formula>
    </cfRule>
    <cfRule type="expression" dxfId="23" priority="24">
      <formula>#REF!=1</formula>
    </cfRule>
    <cfRule type="expression" dxfId="22" priority="25">
      <formula>OR(#REF!="Not Adding", #REF!="Discontinued", #REF!= "Remove from Program")</formula>
    </cfRule>
  </conditionalFormatting>
  <conditionalFormatting sqref="R73">
    <cfRule type="expression" dxfId="21" priority="20">
      <formula>#REF!=0</formula>
    </cfRule>
    <cfRule type="expression" dxfId="20" priority="21">
      <formula>#REF!=1</formula>
    </cfRule>
    <cfRule type="expression" dxfId="19" priority="22">
      <formula>OR(#REF!="Not Adding", #REF!="Discontinued", #REF!= "Remove from Program")</formula>
    </cfRule>
  </conditionalFormatting>
  <conditionalFormatting sqref="R74:R75">
    <cfRule type="expression" dxfId="18" priority="17">
      <formula>#REF!=0</formula>
    </cfRule>
    <cfRule type="expression" dxfId="17" priority="18">
      <formula>#REF!=1</formula>
    </cfRule>
    <cfRule type="expression" dxfId="16" priority="19">
      <formula>OR(#REF!="Not Adding", #REF!="Discontinued", #REF!= "Remove from Program")</formula>
    </cfRule>
  </conditionalFormatting>
  <conditionalFormatting sqref="R82:R97 R76:R79">
    <cfRule type="expression" dxfId="15" priority="14">
      <formula>#REF!=0</formula>
    </cfRule>
    <cfRule type="expression" dxfId="14" priority="15">
      <formula>#REF!=1</formula>
    </cfRule>
    <cfRule type="expression" dxfId="13" priority="16">
      <formula>OR(#REF!="Not Adding", #REF!="Discontinued", #REF!= "Remove from Program")</formula>
    </cfRule>
  </conditionalFormatting>
  <conditionalFormatting sqref="R80">
    <cfRule type="expression" dxfId="12" priority="11">
      <formula>#REF!=0</formula>
    </cfRule>
    <cfRule type="expression" dxfId="11" priority="12">
      <formula>#REF!=1</formula>
    </cfRule>
    <cfRule type="expression" dxfId="10" priority="13">
      <formula>OR(#REF!="Not Adding", #REF!="Discontinued", #REF!= "Remove from Program")</formula>
    </cfRule>
  </conditionalFormatting>
  <conditionalFormatting sqref="R98:R106">
    <cfRule type="expression" dxfId="9" priority="8">
      <formula>#REF!=0</formula>
    </cfRule>
    <cfRule type="expression" dxfId="8" priority="9">
      <formula>#REF!=1</formula>
    </cfRule>
    <cfRule type="expression" dxfId="7" priority="10">
      <formula>OR(#REF!="Not Adding", #REF!="Discontinued", #REF!= "Remove from Program")</formula>
    </cfRule>
  </conditionalFormatting>
  <conditionalFormatting sqref="R81">
    <cfRule type="expression" dxfId="6" priority="5">
      <formula>#REF!=0</formula>
    </cfRule>
    <cfRule type="expression" dxfId="5" priority="6">
      <formula>#REF!=1</formula>
    </cfRule>
    <cfRule type="expression" dxfId="4" priority="7">
      <formula>OR(#REF!="Not Adding", #REF!="Discontinued", #REF!= "Remove from Program")</formula>
    </cfRule>
  </conditionalFormatting>
  <conditionalFormatting sqref="C32:C34 C2:C30">
    <cfRule type="duplicateValues" dxfId="3" priority="4"/>
  </conditionalFormatting>
  <conditionalFormatting sqref="D32:D34 D2:D30">
    <cfRule type="duplicateValues" dxfId="2" priority="3"/>
  </conditionalFormatting>
  <conditionalFormatting sqref="C35:C66">
    <cfRule type="duplicateValues" dxfId="1" priority="2"/>
  </conditionalFormatting>
  <conditionalFormatting sqref="D35:D66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D43BB86-3A1F-496B-B442-E325A566DE9D}">
          <x14:formula1>
            <xm:f>Sheet1!$D$10:$D$18</xm:f>
          </x14:formula1>
          <xm:sqref>R2:R1048576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4DE7-1946-4EE4-9864-98CC415B5848}">
  <dimension ref="A1:A66"/>
  <sheetViews>
    <sheetView topLeftCell="A50" zoomScale="70" zoomScaleNormal="70" workbookViewId="0">
      <selection activeCell="A67" sqref="A67"/>
    </sheetView>
  </sheetViews>
  <sheetFormatPr defaultRowHeight="15"/>
  <cols>
    <col min="1" max="1" width="255.7109375" bestFit="1" customWidth="1"/>
  </cols>
  <sheetData>
    <row r="1" spans="1:1">
      <c r="A1" s="5" t="str">
        <f>_xlfn.CONCAT("INSERT INTO dbo.Swatches (",SwatchData!A1,",",SwatchData!B1,",",SwatchData!C1,",",SwatchData!D1,",",SwatchData!G1,",",SwatchData!H1,",",SwatchData!E1,",",SwatchData!F1,",",SwatchData!I1,",",SwatchData!J1,",",SwatchData!K1,",",SwatchData!L1,",",SwatchData!M1,",",SwatchData!N1,",",SwatchData!O1,",",SwatchData!P1,",",SwatchData!Q1,") VALUES")</f>
        <v>INSERT INTO dbo.Swatches (CollectionName,ColorName,ColorNumber,SwatchColorNumber,SPSRenderImageName,ItemNumber,ProductLineCode,SwatchProductLineCode,createdOn,EffectiveInDate,EffectiveOutDate,NewSwatch,NewSwatchEffectiveOutDate,OrderInd,Renderable,Opacity,BrandId) VALUES</v>
      </c>
    </row>
    <row r="2" spans="1:1">
      <c r="A2" t="str">
        <f>_xlfn.CONCAT("('",SwatchData!$A2,"','",SwatchData!$B2,"','",SwatchData!$C2,"','",SwatchData!$D2,"','",SwatchData!$G2,"','",SwatchData!$H2,"','",SwatchData!$E2,"','",SwatchData!$F2,"',",SwatchData!$I2,",",SwatchData!$J2,",",SwatchData!$K2,",",IF(SwatchData!$L2="null",SwatchData!$L2,_xlfn.CONCAT("'",SwatchData!$L2,"'")),",",SwatchData!$M2,",'",SwatchData!$N2,"','",SwatchData!$O2,"',",SwatchData!$P2,",",SwatchData!$Q2,"),")</f>
        <v>('Boundaries 2"','Glacial Gray','95297','95297','R_18_95297','18S-95297','18','18',CURRENT_TIMESTAMP,CURRENT_TIMESTAMP,DATEADD(year, 10, CURRENT_TIMESTAMP),'Y',DATEADD(month, 4, CURRENT_TIMESTAMP),'O','Y',100,3),</v>
      </c>
    </row>
    <row r="3" spans="1:1">
      <c r="A3" t="str">
        <f>_xlfn.CONCAT("('",SwatchData!$A3,"','",SwatchData!$B3,"','",SwatchData!$C3,"','",SwatchData!$D3,"','",SwatchData!$G3,"','",SwatchData!$H3,"','",SwatchData!$E3,"','",SwatchData!$F3,"',",SwatchData!$I3,",",SwatchData!$J3,",",SwatchData!$K3,",",IF(SwatchData!$L3="null",SwatchData!$L3,_xlfn.CONCAT("'",SwatchData!$L3,"'")),",",SwatchData!$M3,",'",SwatchData!$N3,"','",SwatchData!$O3,"',",SwatchData!$P3,",",SwatchData!$Q3,"),")</f>
        <v>('Boundaries 2"','Misty Fog','95298','95298','R_18_95298','18S-95298','18','18',CURRENT_TIMESTAMP,CURRENT_TIMESTAMP,DATEADD(year, 10, CURRENT_TIMESTAMP),'Y',DATEADD(month, 4, CURRENT_TIMESTAMP),'O','Y',100,3),</v>
      </c>
    </row>
    <row r="4" spans="1:1">
      <c r="A4" t="str">
        <f>_xlfn.CONCAT("('",SwatchData!$A4,"','",SwatchData!$B4,"','",SwatchData!$C4,"','",SwatchData!$D4,"','",SwatchData!$G4,"','",SwatchData!$H4,"','",SwatchData!$E4,"','",SwatchData!$F4,"',",SwatchData!$I4,",",SwatchData!$J4,",",SwatchData!$K4,",",IF(SwatchData!$L4="null",SwatchData!$L4,_xlfn.CONCAT("'",SwatchData!$L4,"'")),",",SwatchData!$M4,",'",SwatchData!$N4,"','",SwatchData!$O4,"',",SwatchData!$P4,",",SwatchData!$Q4,"),")</f>
        <v>('Celestial 2"','Dawn','95215','95215','R_18_95215','18S-95215','18','18',CURRENT_TIMESTAMP,CURRENT_TIMESTAMP,DATEADD(year, 10, CURRENT_TIMESTAMP),'Y',DATEADD(month, 4, CURRENT_TIMESTAMP),'O','Y',100,3),</v>
      </c>
    </row>
    <row r="5" spans="1:1">
      <c r="A5" t="str">
        <f>_xlfn.CONCAT("('",SwatchData!$A5,"','",SwatchData!$B5,"','",SwatchData!$C5,"','",SwatchData!$D5,"','",SwatchData!$G5,"','",SwatchData!$H5,"','",SwatchData!$E5,"','",SwatchData!$F5,"',",SwatchData!$I5,",",SwatchData!$J5,",",SwatchData!$K5,",",IF(SwatchData!$L5="null",SwatchData!$L5,_xlfn.CONCAT("'",SwatchData!$L5,"'")),",",SwatchData!$M5,",'",SwatchData!$N5,"','",SwatchData!$O5,"',",SwatchData!$P5,",",SwatchData!$Q5,"),")</f>
        <v>('Celestial 2"','Dusk','95211','95211','R_18_95211','18S-95211','18','18',CURRENT_TIMESTAMP,CURRENT_TIMESTAMP,DATEADD(year, 10, CURRENT_TIMESTAMP),'Y',DATEADD(month, 4, CURRENT_TIMESTAMP),'O','Y',100,3),</v>
      </c>
    </row>
    <row r="6" spans="1:1">
      <c r="A6" t="str">
        <f>_xlfn.CONCAT("('",SwatchData!$A6,"','",SwatchData!$B6,"','",SwatchData!$C6,"','",SwatchData!$D6,"','",SwatchData!$G6,"','",SwatchData!$H6,"','",SwatchData!$E6,"','",SwatchData!$F6,"',",SwatchData!$I6,",",SwatchData!$J6,",",SwatchData!$K6,",",IF(SwatchData!$L6="null",SwatchData!$L6,_xlfn.CONCAT("'",SwatchData!$L6,"'")),",",SwatchData!$M6,",'",SwatchData!$N6,"','",SwatchData!$O6,"',",SwatchData!$P6,",",SwatchData!$Q6,"),")</f>
        <v>('Celestial 2"','Mocha','95214','95214','R_18_95214','18S-95214','18','18',CURRENT_TIMESTAMP,CURRENT_TIMESTAMP,DATEADD(year, 10, CURRENT_TIMESTAMP),'Y',DATEADD(month, 4, CURRENT_TIMESTAMP),'O','Y',100,3),</v>
      </c>
    </row>
    <row r="7" spans="1:1">
      <c r="A7" t="str">
        <f>_xlfn.CONCAT("('",SwatchData!$A7,"','",SwatchData!$B7,"','",SwatchData!$C7,"','",SwatchData!$D7,"','",SwatchData!$G7,"','",SwatchData!$H7,"','",SwatchData!$E7,"','",SwatchData!$F7,"',",SwatchData!$I7,",",SwatchData!$J7,",",SwatchData!$K7,",",IF(SwatchData!$L7="null",SwatchData!$L7,_xlfn.CONCAT("'",SwatchData!$L7,"'")),",",SwatchData!$M7,",'",SwatchData!$N7,"','",SwatchData!$O7,"',",SwatchData!$P7,",",SwatchData!$Q7,"),")</f>
        <v>('Celestial 2"','Moon Stone','95213','95213','R_18_95213','18S-95213','18','18',CURRENT_TIMESTAMP,CURRENT_TIMESTAMP,DATEADD(year, 10, CURRENT_TIMESTAMP),'Y',DATEADD(month, 4, CURRENT_TIMESTAMP),'O','Y',100,3),</v>
      </c>
    </row>
    <row r="8" spans="1:1">
      <c r="A8" t="str">
        <f>_xlfn.CONCAT("('",SwatchData!$A8,"','",SwatchData!$B8,"','",SwatchData!$C8,"','",SwatchData!$D8,"','",SwatchData!$G8,"','",SwatchData!$H8,"','",SwatchData!$E8,"','",SwatchData!$F8,"',",SwatchData!$I8,",",SwatchData!$J8,",",SwatchData!$K8,",",IF(SwatchData!$L8="null",SwatchData!$L8,_xlfn.CONCAT("'",SwatchData!$L8,"'")),",",SwatchData!$M8,",'",SwatchData!$N8,"','",SwatchData!$O8,"',",SwatchData!$P8,",",SwatchData!$Q8,"),")</f>
        <v>('Contemporary Grid 1"','Silver Mist','95305','95305','R_18_95305','18S-95305','18','18',CURRENT_TIMESTAMP,CURRENT_TIMESTAMP,DATEADD(year, 10, CURRENT_TIMESTAMP),'Y',DATEADD(month, 4, CURRENT_TIMESTAMP),'O','Y',100,3),</v>
      </c>
    </row>
    <row r="9" spans="1:1">
      <c r="A9" t="str">
        <f>_xlfn.CONCAT("('",SwatchData!$A9,"','",SwatchData!$B9,"','",SwatchData!$C9,"','",SwatchData!$D9,"','",SwatchData!$G9,"','",SwatchData!$H9,"','",SwatchData!$E9,"','",SwatchData!$F9,"',",SwatchData!$I9,",",SwatchData!$J9,",",SwatchData!$K9,",",IF(SwatchData!$L9="null",SwatchData!$L9,_xlfn.CONCAT("'",SwatchData!$L9,"'")),",",SwatchData!$M9,",'",SwatchData!$N9,"','",SwatchData!$O9,"',",SwatchData!$P9,",",SwatchData!$Q9,"),")</f>
        <v>('Contemporary Grid 2"','True Ivory','95306','95306','R_18_95306','18S-95306','18','18',CURRENT_TIMESTAMP,CURRENT_TIMESTAMP,DATEADD(year, 10, CURRENT_TIMESTAMP),'Y',DATEADD(month, 4, CURRENT_TIMESTAMP),'O','Y',100,3),</v>
      </c>
    </row>
    <row r="10" spans="1:1">
      <c r="A10" t="str">
        <f>_xlfn.CONCAT("('",SwatchData!$A10,"','",SwatchData!$B10,"','",SwatchData!$C10,"','",SwatchData!$D10,"','",SwatchData!$G10,"','",SwatchData!$H10,"','",SwatchData!$E10,"','",SwatchData!$F10,"',",SwatchData!$I10,",",SwatchData!$J10,",",SwatchData!$K10,",",IF(SwatchData!$L10="null",SwatchData!$L10,_xlfn.CONCAT("'",SwatchData!$L10,"'")),",",SwatchData!$M10,",'",SwatchData!$N10,"','",SwatchData!$O10,"',",SwatchData!$P10,",",SwatchData!$Q10,"),")</f>
        <v>('Crystal Rivers 1"','Bliss','95343','95343','R_18_95343','18S-95343','18','18',CURRENT_TIMESTAMP,CURRENT_TIMESTAMP,DATEADD(year, 10, CURRENT_TIMESTAMP),'Y',DATEADD(month, 4, CURRENT_TIMESTAMP),'O','Y',100,3),</v>
      </c>
    </row>
    <row r="11" spans="1:1">
      <c r="A11" t="str">
        <f>_xlfn.CONCAT("('",SwatchData!$A11,"','",SwatchData!$B11,"','",SwatchData!$C11,"','",SwatchData!$D11,"','",SwatchData!$G11,"','",SwatchData!$H11,"','",SwatchData!$E11,"','",SwatchData!$F11,"',",SwatchData!$I11,",",SwatchData!$J11,",",SwatchData!$K11,",",IF(SwatchData!$L11="null",SwatchData!$L11,_xlfn.CONCAT("'",SwatchData!$L11,"'")),",",SwatchData!$M11,",'",SwatchData!$N11,"','",SwatchData!$O11,"',",SwatchData!$P11,",",SwatchData!$Q11,"),")</f>
        <v>('Crystal Rivers 2"','Sandy Gray','95341','95341','R_18_95341','18S-95341','18','18',CURRENT_TIMESTAMP,CURRENT_TIMESTAMP,DATEADD(year, 10, CURRENT_TIMESTAMP),'Y',DATEADD(month, 4, CURRENT_TIMESTAMP),'O','Y',100,3),</v>
      </c>
    </row>
    <row r="12" spans="1:1">
      <c r="A12" t="str">
        <f>_xlfn.CONCAT("('",SwatchData!$A12,"','",SwatchData!$B12,"','",SwatchData!$C12,"','",SwatchData!$D12,"','",SwatchData!$G12,"','",SwatchData!$H12,"','",SwatchData!$E12,"','",SwatchData!$F12,"',",SwatchData!$I12,",",SwatchData!$J12,",",SwatchData!$K12,",",IF(SwatchData!$L12="null",SwatchData!$L12,_xlfn.CONCAT("'",SwatchData!$L12,"'")),",",SwatchData!$M12,",'",SwatchData!$N12,"','",SwatchData!$O12,"',",SwatchData!$P12,",",SwatchData!$Q12,"),")</f>
        <v>('Crystal Rivers 2"','White Swan','95340','95340','R_18_95340','18S-95340','18','18',CURRENT_TIMESTAMP,CURRENT_TIMESTAMP,DATEADD(year, 10, CURRENT_TIMESTAMP),'Y',DATEADD(month, 4, CURRENT_TIMESTAMP),'O','Y',100,3),</v>
      </c>
    </row>
    <row r="13" spans="1:1">
      <c r="A13" t="str">
        <f>_xlfn.CONCAT("('",SwatchData!$A13,"','",SwatchData!$B13,"','",SwatchData!$C13,"','",SwatchData!$D13,"','",SwatchData!$G13,"','",SwatchData!$H13,"','",SwatchData!$E13,"','",SwatchData!$F13,"',",SwatchData!$I13,",",SwatchData!$J13,",",SwatchData!$K13,",",IF(SwatchData!$L13="null",SwatchData!$L13,_xlfn.CONCAT("'",SwatchData!$L13,"'")),",",SwatchData!$M13,",'",SwatchData!$N13,"','",SwatchData!$O13,"',",SwatchData!$P13,",",SwatchData!$Q13,"),")</f>
        <v>('Crystal Rivers 3"','Driftwood','95342','95342','R_18_95342','18S-95342','18','18',CURRENT_TIMESTAMP,CURRENT_TIMESTAMP,DATEADD(year, 10, CURRENT_TIMESTAMP),'Y',DATEADD(month, 4, CURRENT_TIMESTAMP),'O','Y',100,3),</v>
      </c>
    </row>
    <row r="14" spans="1:1">
      <c r="A14" t="str">
        <f>_xlfn.CONCAT("('",SwatchData!$A14,"','",SwatchData!$B14,"','",SwatchData!$C14,"','",SwatchData!$D14,"','",SwatchData!$G14,"','",SwatchData!$H14,"','",SwatchData!$E14,"','",SwatchData!$F14,"',",SwatchData!$I14,",",SwatchData!$J14,",",SwatchData!$K14,",",IF(SwatchData!$L14="null",SwatchData!$L14,_xlfn.CONCAT("'",SwatchData!$L14,"'")),",",SwatchData!$M14,",'",SwatchData!$N14,"','",SwatchData!$O14,"',",SwatchData!$P14,",",SwatchData!$Q14,"),")</f>
        <v>('Evening Glow 1"','Orion','95315','95315','R_18_95315','18S-95315','18','18',CURRENT_TIMESTAMP,CURRENT_TIMESTAMP,DATEADD(year, 10, CURRENT_TIMESTAMP),'Y',DATEADD(month, 4, CURRENT_TIMESTAMP),'O','Y',100,3),</v>
      </c>
    </row>
    <row r="15" spans="1:1">
      <c r="A15" t="str">
        <f>_xlfn.CONCAT("('",SwatchData!$A15,"','",SwatchData!$B15,"','",SwatchData!$C15,"','",SwatchData!$D15,"','",SwatchData!$G15,"','",SwatchData!$H15,"','",SwatchData!$E15,"','",SwatchData!$F15,"',",SwatchData!$I15,",",SwatchData!$J15,",",SwatchData!$K15,",",IF(SwatchData!$L15="null",SwatchData!$L15,_xlfn.CONCAT("'",SwatchData!$L15,"'")),",",SwatchData!$M15,",'",SwatchData!$N15,"','",SwatchData!$O15,"',",SwatchData!$P15,",",SwatchData!$Q15,"),")</f>
        <v>('Evening Glow 2"','Nimbus','95317','95317','R_18_95317','18S-95317','18','18',CURRENT_TIMESTAMP,CURRENT_TIMESTAMP,DATEADD(year, 10, CURRENT_TIMESTAMP),'Y',DATEADD(month, 4, CURRENT_TIMESTAMP),'O','Y',100,3),</v>
      </c>
    </row>
    <row r="16" spans="1:1">
      <c r="A16" t="str">
        <f>_xlfn.CONCAT("('",SwatchData!$A16,"','",SwatchData!$B16,"','",SwatchData!$C16,"','",SwatchData!$D16,"','",SwatchData!$G16,"','",SwatchData!$H16,"','",SwatchData!$E16,"','",SwatchData!$F16,"',",SwatchData!$I16,",",SwatchData!$J16,",",SwatchData!$K16,",",IF(SwatchData!$L16="null",SwatchData!$L16,_xlfn.CONCAT("'",SwatchData!$L16,"'")),",",SwatchData!$M16,",'",SwatchData!$N16,"','",SwatchData!$O16,"',",SwatchData!$P16,",",SwatchData!$Q16,"),")</f>
        <v>('Evening Glow 2"','Peaceful Gray','95312','95312','R_18_95312','18S-95312','18','18',CURRENT_TIMESTAMP,CURRENT_TIMESTAMP,DATEADD(year, 10, CURRENT_TIMESTAMP),'Y',DATEADD(month, 4, CURRENT_TIMESTAMP),'O','Y',100,3),</v>
      </c>
    </row>
    <row r="17" spans="1:1">
      <c r="A17" t="str">
        <f>_xlfn.CONCAT("('",SwatchData!$A17,"','",SwatchData!$B17,"','",SwatchData!$C17,"','",SwatchData!$D17,"','",SwatchData!$G17,"','",SwatchData!$H17,"','",SwatchData!$E17,"','",SwatchData!$F17,"',",SwatchData!$I17,",",SwatchData!$J17,",",SwatchData!$K17,",",IF(SwatchData!$L17="null",SwatchData!$L17,_xlfn.CONCAT("'",SwatchData!$L17,"'")),",",SwatchData!$M17,",'",SwatchData!$N17,"','",SwatchData!$O17,"',",SwatchData!$P17,",",SwatchData!$Q17,"),")</f>
        <v>('Evening Glow 2"','Polaris','95318','95318','R_18_95318','18S-95318','18','18',CURRENT_TIMESTAMP,CURRENT_TIMESTAMP,DATEADD(year, 10, CURRENT_TIMESTAMP),'Y',DATEADD(month, 4, CURRENT_TIMESTAMP),'O','Y',100,3),</v>
      </c>
    </row>
    <row r="18" spans="1:1">
      <c r="A18" t="str">
        <f>_xlfn.CONCAT("('",SwatchData!$A18,"','",SwatchData!$B18,"','",SwatchData!$C18,"','",SwatchData!$D18,"','",SwatchData!$G18,"','",SwatchData!$H18,"','",SwatchData!$E18,"','",SwatchData!$F18,"',",SwatchData!$I18,",",SwatchData!$J18,",",SwatchData!$K18,",",IF(SwatchData!$L18="null",SwatchData!$L18,_xlfn.CONCAT("'",SwatchData!$L18,"'")),",",SwatchData!$M18,",'",SwatchData!$N18,"','",SwatchData!$O18,"',",SwatchData!$P18,",",SwatchData!$Q18,"),")</f>
        <v>('Evening Glow 2"','Timeless Taupe','95319','95319','R_18_95319','18S-95319','18','18',CURRENT_TIMESTAMP,CURRENT_TIMESTAMP,DATEADD(year, 10, CURRENT_TIMESTAMP),'Y',DATEADD(month, 4, CURRENT_TIMESTAMP),'O','Y',100,1),</v>
      </c>
    </row>
    <row r="19" spans="1:1">
      <c r="A19" t="str">
        <f>_xlfn.CONCAT("('",SwatchData!$A19,"','",SwatchData!$B19,"','",SwatchData!$C19,"','",SwatchData!$D19,"','",SwatchData!$G19,"','",SwatchData!$H19,"','",SwatchData!$E19,"','",SwatchData!$F19,"',",SwatchData!$I19,",",SwatchData!$J19,",",SwatchData!$K19,",",IF(SwatchData!$L19="null",SwatchData!$L19,_xlfn.CONCAT("'",SwatchData!$L19,"'")),",",SwatchData!$M19,",'",SwatchData!$N19,"','",SwatchData!$O19,"',",SwatchData!$P19,",",SwatchData!$Q19,"),")</f>
        <v>('Graphite 2"','Graceful Gray','95290','95290','R_18_95290','18S-95290','18','18',CURRENT_TIMESTAMP,CURRENT_TIMESTAMP,DATEADD(year, 10, CURRENT_TIMESTAMP),'Y',DATEADD(month, 4, CURRENT_TIMESTAMP),'O','Y',100,3),</v>
      </c>
    </row>
    <row r="20" spans="1:1">
      <c r="A20" t="str">
        <f>_xlfn.CONCAT("('",SwatchData!$A20,"','",SwatchData!$B20,"','",SwatchData!$C20,"','",SwatchData!$D20,"','",SwatchData!$G20,"','",SwatchData!$H20,"','",SwatchData!$E20,"','",SwatchData!$F20,"',",SwatchData!$I20,",",SwatchData!$J20,",",SwatchData!$K20,",",IF(SwatchData!$L20="null",SwatchData!$L20,_xlfn.CONCAT("'",SwatchData!$L20,"'")),",",SwatchData!$M20,",'",SwatchData!$N20,"','",SwatchData!$O20,"',",SwatchData!$P20,",",SwatchData!$Q20,"),")</f>
        <v>('Graphite 2"','Modern Taupe','95291','95291','R_18_95291','18S-95291','18','18',CURRENT_TIMESTAMP,CURRENT_TIMESTAMP,DATEADD(year, 10, CURRENT_TIMESTAMP),'Y',DATEADD(month, 4, CURRENT_TIMESTAMP),'O','Y',100,3),</v>
      </c>
    </row>
    <row r="21" spans="1:1">
      <c r="A21" t="str">
        <f>_xlfn.CONCAT("('",SwatchData!$A21,"','",SwatchData!$B21,"','",SwatchData!$C21,"','",SwatchData!$D21,"','",SwatchData!$G21,"','",SwatchData!$H21,"','",SwatchData!$E21,"','",SwatchData!$F21,"',",SwatchData!$I21,",",SwatchData!$J21,",",SwatchData!$K21,",",IF(SwatchData!$L21="null",SwatchData!$L21,_xlfn.CONCAT("'",SwatchData!$L21,"'")),",",SwatchData!$M21,",'",SwatchData!$N21,"','",SwatchData!$O21,"',",SwatchData!$P21,",",SwatchData!$Q21,"),")</f>
        <v>('Graphite 2"','Soft Down','95292','95292','R_18_95292','18S-95292','18','18',CURRENT_TIMESTAMP,CURRENT_TIMESTAMP,DATEADD(year, 10, CURRENT_TIMESTAMP),'Y',DATEADD(month, 4, CURRENT_TIMESTAMP),'O','Y',100,3),</v>
      </c>
    </row>
    <row r="22" spans="1:1">
      <c r="A22" t="str">
        <f>_xlfn.CONCAT("('",SwatchData!$A22,"','",SwatchData!$B22,"','",SwatchData!$C22,"','",SwatchData!$D22,"','",SwatchData!$G22,"','",SwatchData!$H22,"','",SwatchData!$E22,"','",SwatchData!$F22,"',",SwatchData!$I22,",",SwatchData!$J22,",",SwatchData!$K22,",",IF(SwatchData!$L22="null",SwatchData!$L22,_xlfn.CONCAT("'",SwatchData!$L22,"'")),",",SwatchData!$M22,",'",SwatchData!$N22,"','",SwatchData!$O22,"',",SwatchData!$P22,",",SwatchData!$Q22,"),")</f>
        <v>('Infinite 2"','Cirrus','95325','95325','R_18_95325','18S-95325','18','18',CURRENT_TIMESTAMP,CURRENT_TIMESTAMP,DATEADD(year, 10, CURRENT_TIMESTAMP),'Y',DATEADD(month, 4, CURRENT_TIMESTAMP),'O','Y',100,3),</v>
      </c>
    </row>
    <row r="23" spans="1:1">
      <c r="A23" t="str">
        <f>_xlfn.CONCAT("('",SwatchData!$A23,"','",SwatchData!$B23,"','",SwatchData!$C23,"','",SwatchData!$D23,"','",SwatchData!$G23,"','",SwatchData!$H23,"','",SwatchData!$E23,"','",SwatchData!$F23,"',",SwatchData!$I23,",",SwatchData!$J23,",",SwatchData!$K23,",",IF(SwatchData!$L23="null",SwatchData!$L23,_xlfn.CONCAT("'",SwatchData!$L23,"'")),",",SwatchData!$M23,",'",SwatchData!$N23,"','",SwatchData!$O23,"',",SwatchData!$P23,",",SwatchData!$Q23,"),")</f>
        <v>('Infinite 2"','Modern Silver','95326','95326','R_18_95326','18S-95326','18','18',CURRENT_TIMESTAMP,CURRENT_TIMESTAMP,DATEADD(year, 10, CURRENT_TIMESTAMP),'Y',DATEADD(month, 4, CURRENT_TIMESTAMP),'O','Y',100,3),</v>
      </c>
    </row>
    <row r="24" spans="1:1">
      <c r="A24" t="str">
        <f>_xlfn.CONCAT("('",SwatchData!$A24,"','",SwatchData!$B24,"','",SwatchData!$C24,"','",SwatchData!$D24,"','",SwatchData!$G24,"','",SwatchData!$H24,"','",SwatchData!$E24,"','",SwatchData!$F24,"',",SwatchData!$I24,",",SwatchData!$J24,",",SwatchData!$K24,",",IF(SwatchData!$L24="null",SwatchData!$L24,_xlfn.CONCAT("'",SwatchData!$L24,"'")),",",SwatchData!$M24,",'",SwatchData!$N24,"','",SwatchData!$O24,"',",SwatchData!$P24,",",SwatchData!$Q24,"),")</f>
        <v>('Infinite 2"','White Lace','95327','95327','R_18_95327','18S-95327','18','18',CURRENT_TIMESTAMP,CURRENT_TIMESTAMP,DATEADD(year, 10, CURRENT_TIMESTAMP),'Y',DATEADD(month, 4, CURRENT_TIMESTAMP),'O','Y',100,3),</v>
      </c>
    </row>
    <row r="25" spans="1:1">
      <c r="A25" t="str">
        <f>_xlfn.CONCAT("('",SwatchData!$A25,"','",SwatchData!$B25,"','",SwatchData!$C25,"','",SwatchData!$D25,"','",SwatchData!$G25,"','",SwatchData!$H25,"','",SwatchData!$E25,"','",SwatchData!$F25,"',",SwatchData!$I25,",",SwatchData!$J25,",",SwatchData!$K25,",",IF(SwatchData!$L25="null",SwatchData!$L25,_xlfn.CONCAT("'",SwatchData!$L25,"'")),",",SwatchData!$M25,",'",SwatchData!$N25,"','",SwatchData!$O25,"',",SwatchData!$P25,",",SwatchData!$Q25,"),")</f>
        <v>('Modern Lattice 2"','Chai Latte','95353','95353','R_18_95353','18S-95353','18','18',CURRENT_TIMESTAMP,CURRENT_TIMESTAMP,DATEADD(year, 10, CURRENT_TIMESTAMP),'Y',DATEADD(month, 4, CURRENT_TIMESTAMP),'O','Y',100,3),</v>
      </c>
    </row>
    <row r="26" spans="1:1">
      <c r="A26" t="str">
        <f>_xlfn.CONCAT("('",SwatchData!$A26,"','",SwatchData!$B26,"','",SwatchData!$C26,"','",SwatchData!$D26,"','",SwatchData!$G26,"','",SwatchData!$H26,"','",SwatchData!$E26,"','",SwatchData!$F26,"',",SwatchData!$I26,",",SwatchData!$J26,",",SwatchData!$K26,",",IF(SwatchData!$L26="null",SwatchData!$L26,_xlfn.CONCAT("'",SwatchData!$L26,"'")),",",SwatchData!$M26,",'",SwatchData!$N26,"','",SwatchData!$O26,"',",SwatchData!$P26,",",SwatchData!$Q26,"),")</f>
        <v>('Modern Lattice 2"','Cloudburst','95352','95352','R_18_95352','18S-95352','18','18',CURRENT_TIMESTAMP,CURRENT_TIMESTAMP,DATEADD(year, 10, CURRENT_TIMESTAMP),'Y',DATEADD(month, 4, CURRENT_TIMESTAMP),'O','Y',100,3),</v>
      </c>
    </row>
    <row r="27" spans="1:1">
      <c r="A27" t="str">
        <f>_xlfn.CONCAT("('",SwatchData!$A27,"','",SwatchData!$B27,"','",SwatchData!$C27,"','",SwatchData!$D27,"','",SwatchData!$G27,"','",SwatchData!$H27,"','",SwatchData!$E27,"','",SwatchData!$F27,"',",SwatchData!$I27,",",SwatchData!$J27,",",SwatchData!$K27,",",IF(SwatchData!$L27="null",SwatchData!$L27,_xlfn.CONCAT("'",SwatchData!$L27,"'")),",",SwatchData!$M27,",'",SwatchData!$N27,"','",SwatchData!$O27,"',",SwatchData!$P27,",",SwatchData!$Q27,"),")</f>
        <v>('Modern Lattice 2"','Natural Ivory','95355','95355','R_18_95355','18S-95355','18','18',CURRENT_TIMESTAMP,CURRENT_TIMESTAMP,DATEADD(year, 10, CURRENT_TIMESTAMP),'Y',DATEADD(month, 4, CURRENT_TIMESTAMP),'O','Y',100,3),</v>
      </c>
    </row>
    <row r="28" spans="1:1">
      <c r="A28" t="str">
        <f>_xlfn.CONCAT("('",SwatchData!$A28,"','",SwatchData!$B28,"','",SwatchData!$C28,"','",SwatchData!$D28,"','",SwatchData!$G28,"','",SwatchData!$H28,"','",SwatchData!$E28,"','",SwatchData!$F28,"',",SwatchData!$I28,",",SwatchData!$J28,",",SwatchData!$K28,",",IF(SwatchData!$L28="null",SwatchData!$L28,_xlfn.CONCAT("'",SwatchData!$L28,"'")),",",SwatchData!$M28,",'",SwatchData!$N28,"','",SwatchData!$O28,"',",SwatchData!$P28,",",SwatchData!$Q28,"),")</f>
        <v>('Modern Lattice 2"','Slate','95351','95351','R_18_95351','18S-95351','18','18',CURRENT_TIMESTAMP,CURRENT_TIMESTAMP,DATEADD(year, 10, CURRENT_TIMESTAMP),'Y',DATEADD(month, 4, CURRENT_TIMESTAMP),'O','Y',100,3),</v>
      </c>
    </row>
    <row r="29" spans="1:1">
      <c r="A29" t="str">
        <f>_xlfn.CONCAT("('",SwatchData!$A29,"','",SwatchData!$B29,"','",SwatchData!$C29,"','",SwatchData!$D29,"','",SwatchData!$G29,"','",SwatchData!$H29,"','",SwatchData!$E29,"','",SwatchData!$F29,"',",SwatchData!$I29,",",SwatchData!$J29,",",SwatchData!$K29,",",IF(SwatchData!$L29="null",SwatchData!$L29,_xlfn.CONCAT("'",SwatchData!$L29,"'")),",",SwatchData!$M29,",'",SwatchData!$N29,"','",SwatchData!$O29,"',",SwatchData!$P29,",",SwatchData!$Q29,"),")</f>
        <v>('New Dimension 2"','Champagne','95336','95336','R_18_95336','18S-95336','18','18',CURRENT_TIMESTAMP,CURRENT_TIMESTAMP,DATEADD(year, 10, CURRENT_TIMESTAMP),'Y',DATEADD(month, 4, CURRENT_TIMESTAMP),'O','Y',100,3),</v>
      </c>
    </row>
    <row r="30" spans="1:1">
      <c r="A30" t="str">
        <f>_xlfn.CONCAT("('",SwatchData!$A30,"','",SwatchData!$B30,"','",SwatchData!$C30,"','",SwatchData!$D30,"','",SwatchData!$G30,"','",SwatchData!$H30,"','",SwatchData!$E30,"','",SwatchData!$F30,"',",SwatchData!$I30,",",SwatchData!$J30,",",SwatchData!$K30,",",IF(SwatchData!$L30="null",SwatchData!$L30,_xlfn.CONCAT("'",SwatchData!$L30,"'")),",",SwatchData!$M30,",'",SwatchData!$N30,"','",SwatchData!$O30,"',",SwatchData!$P30,",",SwatchData!$Q30,"),")</f>
        <v>('New Dimension 2"','Frothy White','95337','95337','R_18_95337','18S-95337','18','18',CURRENT_TIMESTAMP,CURRENT_TIMESTAMP,DATEADD(year, 10, CURRENT_TIMESTAMP),'Y',DATEADD(month, 4, CURRENT_TIMESTAMP),'O','Y',100,3),</v>
      </c>
    </row>
    <row r="31" spans="1:1">
      <c r="A31" t="str">
        <f>_xlfn.CONCAT("('",SwatchData!$A31,"','",SwatchData!$B31,"','",SwatchData!$C31,"','",SwatchData!$D31,"','",SwatchData!$G31,"','",SwatchData!$H31,"','",SwatchData!$E31,"','",SwatchData!$F31,"',",SwatchData!$I31,",",SwatchData!$J31,",",SwatchData!$K31,",",IF(SwatchData!$L31="null",SwatchData!$L31,_xlfn.CONCAT("'",SwatchData!$L31,"'")),",",SwatchData!$M31,",'",SwatchData!$N31,"','",SwatchData!$O31,"',",SwatchData!$P31,",",SwatchData!$Q31,"),")</f>
        <v>('New Dimension 2"','Stardust','95335','95335','R_18_95335','18S-95335','18','18',CURRENT_TIMESTAMP,CURRENT_TIMESTAMP,DATEADD(year, 10, CURRENT_TIMESTAMP),'Y',DATEADD(month, 4, CURRENT_TIMESTAMP),'O','Y',100,3),</v>
      </c>
    </row>
    <row r="32" spans="1:1">
      <c r="A32" t="str">
        <f>_xlfn.CONCAT("('",SwatchData!$A32,"','",SwatchData!$B32,"','",SwatchData!$C32,"','",SwatchData!$D32,"','",SwatchData!$G32,"','",SwatchData!$H32,"','",SwatchData!$E32,"','",SwatchData!$F32,"',",SwatchData!$I32,",",SwatchData!$J32,",",SwatchData!$K32,",",IF(SwatchData!$L32="null",SwatchData!$L32,_xlfn.CONCAT("'",SwatchData!$L32,"'")),",",SwatchData!$M32,",'",SwatchData!$N32,"','",SwatchData!$O32,"',",SwatchData!$P32,",",SwatchData!$Q32,"),")</f>
        <v>('Summer Breeze 2"','Clover','95283','95283','R_18_95283','18S-95283','18','18',CURRENT_TIMESTAMP,CURRENT_TIMESTAMP,DATEADD(year, 10, CURRENT_TIMESTAMP),'Y',DATEADD(month, 4, CURRENT_TIMESTAMP),'O','Y',100,3),</v>
      </c>
    </row>
    <row r="33" spans="1:1">
      <c r="A33" t="str">
        <f>_xlfn.CONCAT("('",SwatchData!$A33,"','",SwatchData!$B33,"','",SwatchData!$C33,"','",SwatchData!$D33,"','",SwatchData!$G33,"','",SwatchData!$H33,"','",SwatchData!$E33,"','",SwatchData!$F33,"',",SwatchData!$I33,",",SwatchData!$J33,",",SwatchData!$K33,",",IF(SwatchData!$L33="null",SwatchData!$L33,_xlfn.CONCAT("'",SwatchData!$L33,"'")),",",SwatchData!$M33,",'",SwatchData!$N33,"','",SwatchData!$O33,"',",SwatchData!$P33,",",SwatchData!$Q33,"),")</f>
        <v>('Summer Breeze 2"','Morning Dove','95284','95284','R_18_95284','18S-95284','18','18',CURRENT_TIMESTAMP,CURRENT_TIMESTAMP,DATEADD(year, 10, CURRENT_TIMESTAMP),'Y',DATEADD(month, 4, CURRENT_TIMESTAMP),'O','Y',100,3),</v>
      </c>
    </row>
    <row r="34" spans="1:1">
      <c r="A34" t="str">
        <f>_xlfn.CONCAT("('",SwatchData!$A34,"','",SwatchData!$B34,"','",SwatchData!$C34,"','",SwatchData!$D34,"','",SwatchData!$G34,"','",SwatchData!$H34,"','",SwatchData!$E34,"','",SwatchData!$F34,"',",SwatchData!$I34,",",SwatchData!$J34,",",SwatchData!$K34,",",IF(SwatchData!$L34="null",SwatchData!$L34,_xlfn.CONCAT("'",SwatchData!$L34,"'")),",",SwatchData!$M34,",'",SwatchData!$N34,"','",SwatchData!$O34,"',",SwatchData!$P34,",",SwatchData!$Q34,"),")</f>
        <v>('Summer Breeze 2"','Sandbar','95285','95285','R_18_95285','18S-95285','18','18',CURRENT_TIMESTAMP,CURRENT_TIMESTAMP,DATEADD(year, 10, CURRENT_TIMESTAMP),'Y',DATEADD(month, 4, CURRENT_TIMESTAMP),'O','Y',100,3),</v>
      </c>
    </row>
    <row r="35" spans="1:1">
      <c r="A35" t="str">
        <f>_xlfn.CONCAT("('",SwatchData!$A35,"','",SwatchData!$B35,"','",SwatchData!$C35,"','",SwatchData!$D35,"','",SwatchData!$G35,"','",SwatchData!$H35,"','",SwatchData!$E35,"','",SwatchData!$F35,"',",SwatchData!$I35,",",SwatchData!$J35,",",SwatchData!$K35,",",IF(SwatchData!$L35="null",SwatchData!$L35,_xlfn.CONCAT("'",SwatchData!$L35,"'")),",",SwatchData!$M35,",'",SwatchData!$N35,"','",SwatchData!$O35,"',",SwatchData!$P35,",",SwatchData!$Q35,"),")</f>
        <v>('Cinder','Brushed Gray','94134','94134','R_18_94134','18S-94134','18','18',CURRENT_TIMESTAMP,CURRENT_TIMESTAMP,DATEADD(year, 10, CURRENT_TIMESTAMP),'Y',DATEADD(month, 4, CURRENT_TIMESTAMP),'O','Y',100,3),</v>
      </c>
    </row>
    <row r="36" spans="1:1">
      <c r="A36" t="str">
        <f>_xlfn.CONCAT("('",SwatchData!$A36,"','",SwatchData!$B36,"','",SwatchData!$C36,"','",SwatchData!$D36,"','",SwatchData!$G36,"','",SwatchData!$H36,"','",SwatchData!$E36,"','",SwatchData!$F36,"',",SwatchData!$I36,",",SwatchData!$J36,",",SwatchData!$K36,",",IF(SwatchData!$L36="null",SwatchData!$L36,_xlfn.CONCAT("'",SwatchData!$L36,"'")),",",SwatchData!$M36,",'",SwatchData!$N36,"','",SwatchData!$O36,"',",SwatchData!$P36,",",SwatchData!$Q36,"),")</f>
        <v>('Cinder','Coconut Milk','94132','94132','R_18_94132','18S-94132','18','18',CURRENT_TIMESTAMP,CURRENT_TIMESTAMP,DATEADD(year, 10, CURRENT_TIMESTAMP),'Y',DATEADD(month, 4, CURRENT_TIMESTAMP),'O','Y',100,3),</v>
      </c>
    </row>
    <row r="37" spans="1:1">
      <c r="A37" t="str">
        <f>_xlfn.CONCAT("('",SwatchData!$A37,"','",SwatchData!$B37,"','",SwatchData!$C37,"','",SwatchData!$D37,"','",SwatchData!$G37,"','",SwatchData!$H37,"','",SwatchData!$E37,"','",SwatchData!$F37,"',",SwatchData!$I37,",",SwatchData!$J37,",",SwatchData!$K37,",",IF(SwatchData!$L37="null",SwatchData!$L37,_xlfn.CONCAT("'",SwatchData!$L37,"'")),",",SwatchData!$M37,",'",SwatchData!$N37,"','",SwatchData!$O37,"',",SwatchData!$P37,",",SwatchData!$Q37,"),")</f>
        <v>('Cinder','Molten Silver','94137','94137','R_18_94137','18S-94137','18','18',CURRENT_TIMESTAMP,CURRENT_TIMESTAMP,DATEADD(year, 10, CURRENT_TIMESTAMP),'Y',DATEADD(month, 4, CURRENT_TIMESTAMP),'O','Y',100,3),</v>
      </c>
    </row>
    <row r="38" spans="1:1">
      <c r="A38" t="str">
        <f>_xlfn.CONCAT("('",SwatchData!$A38,"','",SwatchData!$B38,"','",SwatchData!$C38,"','",SwatchData!$D38,"','",SwatchData!$G38,"','",SwatchData!$H38,"','",SwatchData!$E38,"','",SwatchData!$F38,"',",SwatchData!$I38,",",SwatchData!$J38,",",SwatchData!$K38,",",IF(SwatchData!$L38="null",SwatchData!$L38,_xlfn.CONCAT("'",SwatchData!$L38,"'")),",",SwatchData!$M38,",'",SwatchData!$N38,"','",SwatchData!$O38,"',",SwatchData!$P38,",",SwatchData!$Q38,"),")</f>
        <v>('Cinder','Toasted Sugar','94136','94136','R_18_94136','18S-94136','18','18',CURRENT_TIMESTAMP,CURRENT_TIMESTAMP,DATEADD(year, 10, CURRENT_TIMESTAMP),'Y',DATEADD(month, 4, CURRENT_TIMESTAMP),'O','Y',100,3),</v>
      </c>
    </row>
    <row r="39" spans="1:1">
      <c r="A39" t="str">
        <f>_xlfn.CONCAT("('",SwatchData!$A39,"','",SwatchData!$B39,"','",SwatchData!$C39,"','",SwatchData!$D39,"','",SwatchData!$G39,"','",SwatchData!$H39,"','",SwatchData!$E39,"','",SwatchData!$F39,"',",SwatchData!$I39,",",SwatchData!$J39,",",SwatchData!$K39,",",IF(SwatchData!$L39="null",SwatchData!$L39,_xlfn.CONCAT("'",SwatchData!$L39,"'")),",",SwatchData!$M39,",'",SwatchData!$N39,"','",SwatchData!$O39,"',",SwatchData!$P39,",",SwatchData!$Q39,"),")</f>
        <v>('Abstract','Azurine','94295','94295','R_18_94295','18S-94295','18','18',CURRENT_TIMESTAMP,CURRENT_TIMESTAMP,DATEADD(year, 10, CURRENT_TIMESTAMP),'Y',DATEADD(month, 4, CURRENT_TIMESTAMP),'O','Y',100,3),</v>
      </c>
    </row>
    <row r="40" spans="1:1">
      <c r="A40" t="str">
        <f>_xlfn.CONCAT("('",SwatchData!$A40,"','",SwatchData!$B40,"','",SwatchData!$C40,"','",SwatchData!$D40,"','",SwatchData!$G40,"','",SwatchData!$H40,"','",SwatchData!$E40,"','",SwatchData!$F40,"',",SwatchData!$I40,",",SwatchData!$J40,",",SwatchData!$K40,",",IF(SwatchData!$L40="null",SwatchData!$L40,_xlfn.CONCAT("'",SwatchData!$L40,"'")),",",SwatchData!$M40,",'",SwatchData!$N40,"','",SwatchData!$O40,"',",SwatchData!$P40,",",SwatchData!$Q40,"),")</f>
        <v>('Abstract','Craftsman','94296','94296','R_18_94296','18S-94296','18','18',CURRENT_TIMESTAMP,CURRENT_TIMESTAMP,DATEADD(year, 10, CURRENT_TIMESTAMP),'Y',DATEADD(month, 4, CURRENT_TIMESTAMP),'O','Y',100,3),</v>
      </c>
    </row>
    <row r="41" spans="1:1">
      <c r="A41" t="str">
        <f>_xlfn.CONCAT("('",SwatchData!$A41,"','",SwatchData!$B41,"','",SwatchData!$C41,"','",SwatchData!$D41,"','",SwatchData!$G41,"','",SwatchData!$H41,"','",SwatchData!$E41,"','",SwatchData!$F41,"',",SwatchData!$I41,",",SwatchData!$J41,",",SwatchData!$K41,",",IF(SwatchData!$L41="null",SwatchData!$L41,_xlfn.CONCAT("'",SwatchData!$L41,"'")),",",SwatchData!$M41,",'",SwatchData!$N41,"','",SwatchData!$O41,"',",SwatchData!$P41,",",SwatchData!$Q41,"),")</f>
        <v>('Abstract','Obsidian','94298','94298','R_18_94298','18S-94298','18','18',CURRENT_TIMESTAMP,CURRENT_TIMESTAMP,DATEADD(year, 10, CURRENT_TIMESTAMP),'Y',DATEADD(month, 4, CURRENT_TIMESTAMP),'O','Y',100,3),</v>
      </c>
    </row>
    <row r="42" spans="1:1">
      <c r="A42" t="str">
        <f>_xlfn.CONCAT("('",SwatchData!$A42,"','",SwatchData!$B42,"','",SwatchData!$C42,"','",SwatchData!$D42,"','",SwatchData!$G42,"','",SwatchData!$H42,"','",SwatchData!$E42,"','",SwatchData!$F42,"',",SwatchData!$I42,",",SwatchData!$J42,",",SwatchData!$K42,",",IF(SwatchData!$L42="null",SwatchData!$L42,_xlfn.CONCAT("'",SwatchData!$L42,"'")),",",SwatchData!$M42,",'",SwatchData!$N42,"','",SwatchData!$O42,"',",SwatchData!$P42,",",SwatchData!$Q42,"),")</f>
        <v>('Abstract','Tumbled Stone','94297','94297','R_18_94297','18S-94297','18','18',CURRENT_TIMESTAMP,CURRENT_TIMESTAMP,DATEADD(year, 10, CURRENT_TIMESTAMP),'Y',DATEADD(month, 4, CURRENT_TIMESTAMP),'O','Y',100,3),</v>
      </c>
    </row>
    <row r="43" spans="1:1">
      <c r="A43" t="str">
        <f>_xlfn.CONCAT("('",SwatchData!$A43,"','",SwatchData!$B43,"','",SwatchData!$C43,"','",SwatchData!$D43,"','",SwatchData!$G43,"','",SwatchData!$H43,"','",SwatchData!$E43,"','",SwatchData!$F43,"',",SwatchData!$I43,",",SwatchData!$J43,",",SwatchData!$K43,",",IF(SwatchData!$L43="null",SwatchData!$L43,_xlfn.CONCAT("'",SwatchData!$L43,"'")),",",SwatchData!$M43,",'",SwatchData!$N43,"','",SwatchData!$O43,"',",SwatchData!$P43,",",SwatchData!$Q43,"),")</f>
        <v>('Dreamy','Dusky Moment','94275','94275','R_18_94275','18S-94275','18','18',CURRENT_TIMESTAMP,CURRENT_TIMESTAMP,DATEADD(year, 10, CURRENT_TIMESTAMP),'Y',DATEADD(month, 4, CURRENT_TIMESTAMP),'O','Y',100,3),</v>
      </c>
    </row>
    <row r="44" spans="1:1">
      <c r="A44" t="str">
        <f>_xlfn.CONCAT("('",SwatchData!$A44,"','",SwatchData!$B44,"','",SwatchData!$C44,"','",SwatchData!$D44,"','",SwatchData!$G44,"','",SwatchData!$H44,"','",SwatchData!$E44,"','",SwatchData!$F44,"',",SwatchData!$I44,",",SwatchData!$J44,",",SwatchData!$K44,",",IF(SwatchData!$L44="null",SwatchData!$L44,_xlfn.CONCAT("'",SwatchData!$L44,"'")),",",SwatchData!$M44,",'",SwatchData!$N44,"','",SwatchData!$O44,"',",SwatchData!$P44,",",SwatchData!$Q44,"),")</f>
        <v>('Dreamy','Evocative Ivory','94277','94277','R_18_94277','18S-94277','18','18',CURRENT_TIMESTAMP,CURRENT_TIMESTAMP,DATEADD(year, 10, CURRENT_TIMESTAMP),'Y',DATEADD(month, 4, CURRENT_TIMESTAMP),'O','Y',100,3),</v>
      </c>
    </row>
    <row r="45" spans="1:1">
      <c r="A45" t="str">
        <f>_xlfn.CONCAT("('",SwatchData!$A45,"','",SwatchData!$B45,"','",SwatchData!$C45,"','",SwatchData!$D45,"','",SwatchData!$G45,"','",SwatchData!$H45,"','",SwatchData!$E45,"','",SwatchData!$F45,"',",SwatchData!$I45,",",SwatchData!$J45,",",SwatchData!$K45,",",IF(SwatchData!$L45="null",SwatchData!$L45,_xlfn.CONCAT("'",SwatchData!$L45,"'")),",",SwatchData!$M45,",'",SwatchData!$N45,"','",SwatchData!$O45,"',",SwatchData!$P45,",",SwatchData!$Q45,"),")</f>
        <v>('Dreamy','Silver Shadow','94276','94276','R_18_94276','18S-94276','18','18',CURRENT_TIMESTAMP,CURRENT_TIMESTAMP,DATEADD(year, 10, CURRENT_TIMESTAMP),'Y',DATEADD(month, 4, CURRENT_TIMESTAMP),'O','Y',100,3),</v>
      </c>
    </row>
    <row r="46" spans="1:1">
      <c r="A46" t="str">
        <f>_xlfn.CONCAT("('",SwatchData!$A46,"','",SwatchData!$B46,"','",SwatchData!$C46,"','",SwatchData!$D46,"','",SwatchData!$G46,"','",SwatchData!$H46,"','",SwatchData!$E46,"','",SwatchData!$F46,"',",SwatchData!$I46,",",SwatchData!$J46,",",SwatchData!$K46,",",IF(SwatchData!$L46="null",SwatchData!$L46,_xlfn.CONCAT("'",SwatchData!$L46,"'")),",",SwatchData!$M46,",'",SwatchData!$N46,"','",SwatchData!$O46,"',",SwatchData!$P46,",",SwatchData!$Q46,"),")</f>
        <v>('Fresh Linen','Clean Khaki','94112','94112','R_18_94112','18S-94112','18','18',CURRENT_TIMESTAMP,CURRENT_TIMESTAMP,DATEADD(year, 10, CURRENT_TIMESTAMP),'Y',DATEADD(month, 4, CURRENT_TIMESTAMP),'O','Y',100,3),</v>
      </c>
    </row>
    <row r="47" spans="1:1">
      <c r="A47" t="str">
        <f>_xlfn.CONCAT("('",SwatchData!$A47,"','",SwatchData!$B47,"','",SwatchData!$C47,"','",SwatchData!$D47,"','",SwatchData!$G47,"','",SwatchData!$H47,"','",SwatchData!$E47,"','",SwatchData!$F47,"',",SwatchData!$I47,",",SwatchData!$J47,",",SwatchData!$K47,",",IF(SwatchData!$L47="null",SwatchData!$L47,_xlfn.CONCAT("'",SwatchData!$L47,"'")),",",SwatchData!$M47,",'",SwatchData!$N47,"','",SwatchData!$O47,"',",SwatchData!$P47,",",SwatchData!$Q47,"),")</f>
        <v>('Fresh Linen','Warm Beige','94115','94115','R_18_94115','18S-94115','18','18',CURRENT_TIMESTAMP,CURRENT_TIMESTAMP,DATEADD(year, 10, CURRENT_TIMESTAMP),'Y',DATEADD(month, 4, CURRENT_TIMESTAMP),'O','Y',100,3),</v>
      </c>
    </row>
    <row r="48" spans="1:1">
      <c r="A48" t="str">
        <f>_xlfn.CONCAT("('",SwatchData!$A48,"','",SwatchData!$B48,"','",SwatchData!$C48,"','",SwatchData!$D48,"','",SwatchData!$G48,"','",SwatchData!$H48,"','",SwatchData!$E48,"','",SwatchData!$F48,"',",SwatchData!$I48,",",SwatchData!$J48,",",SwatchData!$K48,",",IF(SwatchData!$L48="null",SwatchData!$L48,_xlfn.CONCAT("'",SwatchData!$L48,"'")),",",SwatchData!$M48,",'",SwatchData!$N48,"','",SwatchData!$O48,"',",SwatchData!$P48,",",SwatchData!$Q48,"),")</f>
        <v>('Fresh Linen','Wild Oats','94111','94111','R_18_94111','18S-94111','18','18',CURRENT_TIMESTAMP,CURRENT_TIMESTAMP,DATEADD(year, 10, CURRENT_TIMESTAMP),'Y',DATEADD(month, 4, CURRENT_TIMESTAMP),'O','Y',100,3),</v>
      </c>
    </row>
    <row r="49" spans="1:1">
      <c r="A49" t="str">
        <f>_xlfn.CONCAT("('",SwatchData!$A49,"','",SwatchData!$B49,"','",SwatchData!$C49,"','",SwatchData!$D49,"','",SwatchData!$G49,"','",SwatchData!$H49,"','",SwatchData!$E49,"','",SwatchData!$F49,"',",SwatchData!$I49,",",SwatchData!$J49,",",SwatchData!$K49,",",IF(SwatchData!$L49="null",SwatchData!$L49,_xlfn.CONCAT("'",SwatchData!$L49,"'")),",",SwatchData!$M49,",'",SwatchData!$N49,"','",SwatchData!$O49,"',",SwatchData!$P49,",",SwatchData!$Q49,"),")</f>
        <v>('Grooves','Black Abstract','94282','94282','R_18_94282','18S-94282','18','18',CURRENT_TIMESTAMP,CURRENT_TIMESTAMP,DATEADD(year, 10, CURRENT_TIMESTAMP),'Y',DATEADD(month, 4, CURRENT_TIMESTAMP),'O','Y',100,3),</v>
      </c>
    </row>
    <row r="50" spans="1:1">
      <c r="A50" t="str">
        <f>_xlfn.CONCAT("('",SwatchData!$A50,"','",SwatchData!$B50,"','",SwatchData!$C50,"','",SwatchData!$D50,"','",SwatchData!$G50,"','",SwatchData!$H50,"','",SwatchData!$E50,"','",SwatchData!$F50,"',",SwatchData!$I50,",",SwatchData!$J50,",",SwatchData!$K50,",",IF(SwatchData!$L50="null",SwatchData!$L50,_xlfn.CONCAT("'",SwatchData!$L50,"'")),",",SwatchData!$M50,",'",SwatchData!$N50,"','",SwatchData!$O50,"',",SwatchData!$P50,",",SwatchData!$Q50,"),")</f>
        <v>('Grooves','Gray ','94280','94280','R_18_94280','18S-94280','18','18',CURRENT_TIMESTAMP,CURRENT_TIMESTAMP,DATEADD(year, 10, CURRENT_TIMESTAMP),'Y',DATEADD(month, 4, CURRENT_TIMESTAMP),'O','Y',100,3),</v>
      </c>
    </row>
    <row r="51" spans="1:1">
      <c r="A51" t="str">
        <f>_xlfn.CONCAT("('",SwatchData!$A51,"','",SwatchData!$B51,"','",SwatchData!$C51,"','",SwatchData!$D51,"','",SwatchData!$G51,"','",SwatchData!$H51,"','",SwatchData!$E51,"','",SwatchData!$F51,"',",SwatchData!$I51,",",SwatchData!$J51,",",SwatchData!$K51,",",IF(SwatchData!$L51="null",SwatchData!$L51,_xlfn.CONCAT("'",SwatchData!$L51,"'")),",",SwatchData!$M51,",'",SwatchData!$N51,"','",SwatchData!$O51,"',",SwatchData!$P51,",",SwatchData!$Q51,"),")</f>
        <v>('Grooves','Whisper White','94281','94281','R_18_94281','18S-94281','18','18',CURRENT_TIMESTAMP,CURRENT_TIMESTAMP,DATEADD(year, 10, CURRENT_TIMESTAMP),'Y',DATEADD(month, 4, CURRENT_TIMESTAMP),'O','Y',100,3),</v>
      </c>
    </row>
    <row r="52" spans="1:1">
      <c r="A52" t="str">
        <f>_xlfn.CONCAT("('",SwatchData!$A52,"','",SwatchData!$B52,"','",SwatchData!$C52,"','",SwatchData!$D52,"','",SwatchData!$G52,"','",SwatchData!$H52,"','",SwatchData!$E52,"','",SwatchData!$F52,"',",SwatchData!$I52,",",SwatchData!$J52,",",SwatchData!$K52,",",IF(SwatchData!$L52="null",SwatchData!$L52,_xlfn.CONCAT("'",SwatchData!$L52,"'")),",",SwatchData!$M52,",'",SwatchData!$N52,"','",SwatchData!$O52,"',",SwatchData!$P52,",",SwatchData!$Q52,"),")</f>
        <v>('Refined Wave','Atlantic White','94100','94100','R_18_94100','18S-94100','18','18',CURRENT_TIMESTAMP,CURRENT_TIMESTAMP,DATEADD(year, 10, CURRENT_TIMESTAMP),'Y',DATEADD(month, 4, CURRENT_TIMESTAMP),'O','Y',100,3),</v>
      </c>
    </row>
    <row r="53" spans="1:1">
      <c r="A53" t="str">
        <f>_xlfn.CONCAT("('",SwatchData!$A53,"','",SwatchData!$B53,"','",SwatchData!$C53,"','",SwatchData!$D53,"','",SwatchData!$G53,"','",SwatchData!$H53,"','",SwatchData!$E53,"','",SwatchData!$F53,"',",SwatchData!$I53,",",SwatchData!$J53,",",SwatchData!$K53,",",IF(SwatchData!$L53="null",SwatchData!$L53,_xlfn.CONCAT("'",SwatchData!$L53,"'")),",",SwatchData!$M53,",'",SwatchData!$N53,"','",SwatchData!$O53,"',",SwatchData!$P53,",",SwatchData!$Q53,"),")</f>
        <v>('Refined Wave','Coconut','94101','94101','R_18_94101','18S-94101','18','18',CURRENT_TIMESTAMP,CURRENT_TIMESTAMP,DATEADD(year, 10, CURRENT_TIMESTAMP),'Y',DATEADD(month, 4, CURRENT_TIMESTAMP),'O','Y',100,3),</v>
      </c>
    </row>
    <row r="54" spans="1:1">
      <c r="A54" t="str">
        <f>_xlfn.CONCAT("('",SwatchData!$A54,"','",SwatchData!$B54,"','",SwatchData!$C54,"','",SwatchData!$D54,"','",SwatchData!$G54,"','",SwatchData!$H54,"','",SwatchData!$E54,"','",SwatchData!$F54,"',",SwatchData!$I54,",",SwatchData!$J54,",",SwatchData!$K54,",",IF(SwatchData!$L54="null",SwatchData!$L54,_xlfn.CONCAT("'",SwatchData!$L54,"'")),",",SwatchData!$M54,",'",SwatchData!$N54,"','",SwatchData!$O54,"',",SwatchData!$P54,",",SwatchData!$Q54,"),")</f>
        <v>('Refined Wave','Maine Mist','94106','94106','R_18_94106','18S-94106','18','18',CURRENT_TIMESTAMP,CURRENT_TIMESTAMP,DATEADD(year, 10, CURRENT_TIMESTAMP),'Y',DATEADD(month, 4, CURRENT_TIMESTAMP),'O','Y',100,3),</v>
      </c>
    </row>
    <row r="55" spans="1:1">
      <c r="A55" t="str">
        <f>_xlfn.CONCAT("('",SwatchData!$A55,"','",SwatchData!$B55,"','",SwatchData!$C55,"','",SwatchData!$D55,"','",SwatchData!$G55,"','",SwatchData!$H55,"','",SwatchData!$E55,"','",SwatchData!$F55,"',",SwatchData!$I55,",",SwatchData!$J55,",",SwatchData!$K55,",",IF(SwatchData!$L55="null",SwatchData!$L55,_xlfn.CONCAT("'",SwatchData!$L55,"'")),",",SwatchData!$M55,",'",SwatchData!$N55,"','",SwatchData!$O55,"',",SwatchData!$P55,",",SwatchData!$Q55,"),")</f>
        <v>('Refined Wave','Sand Dune','94102','94102','R_18_94102','18S-94102','18','18',CURRENT_TIMESTAMP,CURRENT_TIMESTAMP,DATEADD(year, 10, CURRENT_TIMESTAMP),'Y',DATEADD(month, 4, CURRENT_TIMESTAMP),'O','Y',100,3),</v>
      </c>
    </row>
    <row r="56" spans="1:1">
      <c r="A56" t="str">
        <f>_xlfn.CONCAT("('",SwatchData!$A56,"','",SwatchData!$B56,"','",SwatchData!$C56,"','",SwatchData!$D56,"','",SwatchData!$G56,"','",SwatchData!$H56,"','",SwatchData!$E56,"','",SwatchData!$F56,"',",SwatchData!$I56,",",SwatchData!$J56,",",SwatchData!$K56,",",IF(SwatchData!$L56="null",SwatchData!$L56,_xlfn.CONCAT("'",SwatchData!$L56,"'")),",",SwatchData!$M56,",'",SwatchData!$N56,"','",SwatchData!$O56,"',",SwatchData!$P56,",",SwatchData!$Q56,"),")</f>
        <v>('Seaway','Anchor','94196','94196','R_18_94196','18S-94196','18','18',CURRENT_TIMESTAMP,CURRENT_TIMESTAMP,DATEADD(year, 10, CURRENT_TIMESTAMP),'Y',DATEADD(month, 4, CURRENT_TIMESTAMP),'O','Y',100,3),</v>
      </c>
    </row>
    <row r="57" spans="1:1">
      <c r="A57" t="str">
        <f>_xlfn.CONCAT("('",SwatchData!$A57,"','",SwatchData!$B57,"','",SwatchData!$C57,"','",SwatchData!$D57,"','",SwatchData!$G57,"','",SwatchData!$H57,"','",SwatchData!$E57,"','",SwatchData!$F57,"',",SwatchData!$I57,",",SwatchData!$J57,",",SwatchData!$K57,",",IF(SwatchData!$L57="null",SwatchData!$L57,_xlfn.CONCAT("'",SwatchData!$L57,"'")),",",SwatchData!$M57,",'",SwatchData!$N57,"','",SwatchData!$O57,"',",SwatchData!$P57,",",SwatchData!$Q57,"),")</f>
        <v>('Seaway','Bayside','94197','94197','R_18_94197','18S-94197','18','18',CURRENT_TIMESTAMP,CURRENT_TIMESTAMP,DATEADD(year, 10, CURRENT_TIMESTAMP),'Y',DATEADD(month, 4, CURRENT_TIMESTAMP),'O','Y',100,3),</v>
      </c>
    </row>
    <row r="58" spans="1:1">
      <c r="A58" t="str">
        <f>_xlfn.CONCAT("('",SwatchData!$A58,"','",SwatchData!$B58,"','",SwatchData!$C58,"','",SwatchData!$D58,"','",SwatchData!$G58,"','",SwatchData!$H58,"','",SwatchData!$E58,"','",SwatchData!$F58,"',",SwatchData!$I58,",",SwatchData!$J58,",",SwatchData!$K58,",",IF(SwatchData!$L58="null",SwatchData!$L58,_xlfn.CONCAT("'",SwatchData!$L58,"'")),",",SwatchData!$M58,",'",SwatchData!$N58,"','",SwatchData!$O58,"',",SwatchData!$P58,",",SwatchData!$Q58,"),")</f>
        <v>('Seaway','Driftwood','94198','94198','R_18_94198','18S-94198','18','18',CURRENT_TIMESTAMP,CURRENT_TIMESTAMP,DATEADD(year, 10, CURRENT_TIMESTAMP),'Y',DATEADD(month, 4, CURRENT_TIMESTAMP),'O','Y',100,3),</v>
      </c>
    </row>
    <row r="59" spans="1:1">
      <c r="A59" t="str">
        <f>_xlfn.CONCAT("('",SwatchData!$A59,"','",SwatchData!$B59,"','",SwatchData!$C59,"','",SwatchData!$D59,"','",SwatchData!$G59,"','",SwatchData!$H59,"','",SwatchData!$E59,"','",SwatchData!$F59,"',",SwatchData!$I59,",",SwatchData!$J59,",",SwatchData!$K59,",",IF(SwatchData!$L59="null",SwatchData!$L59,_xlfn.CONCAT("'",SwatchData!$L59,"'")),",",SwatchData!$M59,",'",SwatchData!$N59,"','",SwatchData!$O59,"',",SwatchData!$P59,",",SwatchData!$Q59,"),")</f>
        <v>('Seaway','Sea Scallop','94195','94195','R_18_94195','18S-94195','18','18',CURRENT_TIMESTAMP,CURRENT_TIMESTAMP,DATEADD(year, 10, CURRENT_TIMESTAMP),'Y',DATEADD(month, 4, CURRENT_TIMESTAMP),'O','Y',100,3),</v>
      </c>
    </row>
    <row r="60" spans="1:1">
      <c r="A60" t="str">
        <f>_xlfn.CONCAT("('",SwatchData!$A60,"','",SwatchData!$B60,"','",SwatchData!$C60,"','",SwatchData!$D60,"','",SwatchData!$G60,"','",SwatchData!$H60,"','",SwatchData!$E60,"','",SwatchData!$F60,"',",SwatchData!$I60,",",SwatchData!$J60,",",SwatchData!$K60,",",IF(SwatchData!$L60="null",SwatchData!$L60,_xlfn.CONCAT("'",SwatchData!$L60,"'")),",",SwatchData!$M60,",'",SwatchData!$N60,"','",SwatchData!$O60,"',",SwatchData!$P60,",",SwatchData!$Q60,"),")</f>
        <v>('Shoreside','Eclipse','94270','94270','R_18_94270','18S-94270','18','18',CURRENT_TIMESTAMP,CURRENT_TIMESTAMP,DATEADD(year, 10, CURRENT_TIMESTAMP),'Y',DATEADD(month, 4, CURRENT_TIMESTAMP),'O','Y',100,3),</v>
      </c>
    </row>
    <row r="61" spans="1:1">
      <c r="A61" t="str">
        <f>_xlfn.CONCAT("('",SwatchData!$A61,"','",SwatchData!$B61,"','",SwatchData!$C61,"','",SwatchData!$D61,"','",SwatchData!$G61,"','",SwatchData!$H61,"','",SwatchData!$E61,"','",SwatchData!$F61,"',",SwatchData!$I61,",",SwatchData!$J61,",",SwatchData!$K61,",",IF(SwatchData!$L61="null",SwatchData!$L61,_xlfn.CONCAT("'",SwatchData!$L61,"'")),",",SwatchData!$M61,",'",SwatchData!$N61,"','",SwatchData!$O61,"',",SwatchData!$P61,",",SwatchData!$Q61,"),")</f>
        <v>('Shoreside','Moon Stone','94272','94272','R_18_94272','18S-94272','18','18',CURRENT_TIMESTAMP,CURRENT_TIMESTAMP,DATEADD(year, 10, CURRENT_TIMESTAMP),'Y',DATEADD(month, 4, CURRENT_TIMESTAMP),'O','Y',100,3),</v>
      </c>
    </row>
    <row r="62" spans="1:1">
      <c r="A62" t="str">
        <f>_xlfn.CONCAT("('",SwatchData!$A62,"','",SwatchData!$B62,"','",SwatchData!$C62,"','",SwatchData!$D62,"','",SwatchData!$G62,"','",SwatchData!$H62,"','",SwatchData!$E62,"','",SwatchData!$F62,"',",SwatchData!$I62,",",SwatchData!$J62,",",SwatchData!$K62,",",IF(SwatchData!$L62="null",SwatchData!$L62,_xlfn.CONCAT("'",SwatchData!$L62,"'")),",",SwatchData!$M62,",'",SwatchData!$N62,"','",SwatchData!$O62,"',",SwatchData!$P62,",",SwatchData!$Q62,"),")</f>
        <v>('Shoreside','Oat Grass','94273','94273','R_18_94273','18S-94273','18','18',CURRENT_TIMESTAMP,CURRENT_TIMESTAMP,DATEADD(year, 10, CURRENT_TIMESTAMP),'Y',DATEADD(month, 4, CURRENT_TIMESTAMP),'O','Y',100,3),</v>
      </c>
    </row>
    <row r="63" spans="1:1">
      <c r="A63" t="str">
        <f>_xlfn.CONCAT("('",SwatchData!$A63,"','",SwatchData!$B63,"','",SwatchData!$C63,"','",SwatchData!$D63,"','",SwatchData!$G63,"','",SwatchData!$H63,"','",SwatchData!$E63,"','",SwatchData!$F63,"',",SwatchData!$I63,",",SwatchData!$J63,",",SwatchData!$K63,",",IF(SwatchData!$L63="null",SwatchData!$L63,_xlfn.CONCAT("'",SwatchData!$L63,"'")),",",SwatchData!$M63,",'",SwatchData!$N63,"','",SwatchData!$O63,"',",SwatchData!$P63,",",SwatchData!$Q63,"),")</f>
        <v>('Shoreside','Soft Shale','94271','94271','R_18_94271','18S-94271','18','18',CURRENT_TIMESTAMP,CURRENT_TIMESTAMP,DATEADD(year, 10, CURRENT_TIMESTAMP),'Y',DATEADD(month, 4, CURRENT_TIMESTAMP),'O','Y',100,3),</v>
      </c>
    </row>
    <row r="64" spans="1:1">
      <c r="A64" t="str">
        <f>_xlfn.CONCAT("('",SwatchData!$A64,"','",SwatchData!$B64,"','",SwatchData!$C64,"','",SwatchData!$D64,"','",SwatchData!$G64,"','",SwatchData!$H64,"','",SwatchData!$E64,"','",SwatchData!$F64,"',",SwatchData!$I64,",",SwatchData!$J64,",",SwatchData!$K64,",",IF(SwatchData!$L64="null",SwatchData!$L64,_xlfn.CONCAT("'",SwatchData!$L64,"'")),",",SwatchData!$M64,",'",SwatchData!$N64,"','",SwatchData!$O64,"',",SwatchData!$P64,",",SwatchData!$Q64,"),")</f>
        <v>('Tranquil Beach','Calla Lily','94256','94256','R_18_94256','18S-94256','18','18',CURRENT_TIMESTAMP,CURRENT_TIMESTAMP,DATEADD(year, 10, CURRENT_TIMESTAMP),'Y',DATEADD(month, 4, CURRENT_TIMESTAMP),'O','Y',100,3),</v>
      </c>
    </row>
    <row r="65" spans="1:1">
      <c r="A65" t="str">
        <f>_xlfn.CONCAT("('",SwatchData!$A65,"','",SwatchData!$B65,"','",SwatchData!$C65,"','",SwatchData!$D65,"','",SwatchData!$G65,"','",SwatchData!$H65,"','",SwatchData!$E65,"','",SwatchData!$F65,"',",SwatchData!$I65,",",SwatchData!$J65,",",SwatchData!$K65,",",IF(SwatchData!$L65="null",SwatchData!$L65,_xlfn.CONCAT("'",SwatchData!$L65,"'")),",",SwatchData!$M65,",'",SwatchData!$N65,"','",SwatchData!$O65,"',",SwatchData!$P65,",",SwatchData!$Q65,"),")</f>
        <v>('Tranquil Beach','Coastal Gray','94258','94258','R_18_94258','18S-94258','18','18',CURRENT_TIMESTAMP,CURRENT_TIMESTAMP,DATEADD(year, 10, CURRENT_TIMESTAMP),'Y',DATEADD(month, 4, CURRENT_TIMESTAMP),'O','Y',100,3),</v>
      </c>
    </row>
    <row r="66" spans="1:1">
      <c r="A66" t="str">
        <f>_xlfn.CONCAT("('",SwatchData!$A66,"','",SwatchData!$B66,"','",SwatchData!$C66,"','",SwatchData!$D66,"','",SwatchData!$G66,"','",SwatchData!$H66,"','",SwatchData!$E66,"','",SwatchData!$F66,"',",SwatchData!$I66,",",SwatchData!$J66,",",SwatchData!$K66,",",IF(SwatchData!$L66="null",SwatchData!$L66,_xlfn.CONCAT("'",SwatchData!$L66,"'")),",",SwatchData!$M66,",'",SwatchData!$N66,"','",SwatchData!$O66,"',",SwatchData!$P66,",",SwatchData!$Q66,"),")</f>
        <v>('Tranquil Beach','Sand Castle','94255','94255','R_18_94255','18S-94255','18','18',CURRENT_TIMESTAMP,CURRENT_TIMESTAMP,DATEADD(year, 10, CURRENT_TIMESTAMP),'Y',DATEADD(month, 4, CURRENT_TIMESTAMP),'O','Y',100,3),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89F9-6CB6-41F2-96AD-8C5E3150727C}">
  <dimension ref="A1:B66"/>
  <sheetViews>
    <sheetView topLeftCell="A65" workbookViewId="0">
      <selection activeCell="A67" sqref="A67"/>
    </sheetView>
  </sheetViews>
  <sheetFormatPr defaultRowHeight="15"/>
  <cols>
    <col min="1" max="1" width="123.42578125" bestFit="1" customWidth="1"/>
    <col min="2" max="2" width="113.5703125" bestFit="1" customWidth="1"/>
  </cols>
  <sheetData>
    <row r="1" spans="1:2">
      <c r="A1" s="5" t="s">
        <v>181</v>
      </c>
      <c r="B1" s="6"/>
    </row>
    <row r="2" spans="1:2">
      <c r="A2" t="str">
        <f>_xlfn.CONCAT("('",SwatchData!$T2, "', (SELECT MAX(id) FROM dbo.Swatches WHERE BrandId = ",SwatchData!$Q2," AND ColorNumber LIKE '",SwatchData!$C2,"' AND ColorName LIKE '",SwatchData!$B2,"')),")</f>
        <v>('6841', (SELECT MAX(id) FROM dbo.Swatches WHERE BrandId = 3 AND ColorNumber LIKE '95297' AND ColorName LIKE 'Glacial Gray')),</v>
      </c>
    </row>
    <row r="3" spans="1:2">
      <c r="A3" t="str">
        <f>_xlfn.CONCAT("('",SwatchData!$T3, "', (SELECT MAX(id) FROM dbo.Swatches WHERE BrandId = ",SwatchData!$Q3," AND ColorNumber LIKE '",SwatchData!$C3,"' AND ColorName LIKE '",SwatchData!$B3,"')),")</f>
        <v>('6841', (SELECT MAX(id) FROM dbo.Swatches WHERE BrandId = 3 AND ColorNumber LIKE '95298' AND ColorName LIKE 'Misty Fog')),</v>
      </c>
    </row>
    <row r="4" spans="1:2">
      <c r="A4" t="str">
        <f>_xlfn.CONCAT("('",SwatchData!$T4, "', (SELECT MAX(id) FROM dbo.Swatches WHERE BrandId = ",SwatchData!$Q4," AND ColorNumber LIKE '",SwatchData!$C4,"' AND ColorName LIKE '",SwatchData!$B4,"')),")</f>
        <v>('7454', (SELECT MAX(id) FROM dbo.Swatches WHERE BrandId = 3 AND ColorNumber LIKE '95215' AND ColorName LIKE 'Dawn')),</v>
      </c>
    </row>
    <row r="5" spans="1:2">
      <c r="A5" t="str">
        <f>_xlfn.CONCAT("('",SwatchData!$T5, "', (SELECT MAX(id) FROM dbo.Swatches WHERE BrandId = ",SwatchData!$Q5," AND ColorNumber LIKE '",SwatchData!$C5,"' AND ColorName LIKE '",SwatchData!$B5,"')),")</f>
        <v>('7454', (SELECT MAX(id) FROM dbo.Swatches WHERE BrandId = 3 AND ColorNumber LIKE '95211' AND ColorName LIKE 'Dusk')),</v>
      </c>
    </row>
    <row r="6" spans="1:2">
      <c r="A6" t="str">
        <f>_xlfn.CONCAT("('",SwatchData!$T6, "', (SELECT MAX(id) FROM dbo.Swatches WHERE BrandId = ",SwatchData!$Q6," AND ColorNumber LIKE '",SwatchData!$C6,"' AND ColorName LIKE '",SwatchData!$B6,"')),")</f>
        <v>('7454', (SELECT MAX(id) FROM dbo.Swatches WHERE BrandId = 3 AND ColorNumber LIKE '95214' AND ColorName LIKE 'Mocha')),</v>
      </c>
    </row>
    <row r="7" spans="1:2">
      <c r="A7" t="str">
        <f>_xlfn.CONCAT("('",SwatchData!$T7, "', (SELECT MAX(id) FROM dbo.Swatches WHERE BrandId = ",SwatchData!$Q7," AND ColorNumber LIKE '",SwatchData!$C7,"' AND ColorName LIKE '",SwatchData!$B7,"')),")</f>
        <v>('7454', (SELECT MAX(id) FROM dbo.Swatches WHERE BrandId = 3 AND ColorNumber LIKE '95213' AND ColorName LIKE 'Moon Stone')),</v>
      </c>
    </row>
    <row r="8" spans="1:2">
      <c r="A8" t="str">
        <f>_xlfn.CONCAT("('",SwatchData!$T8, "', (SELECT MAX(id) FROM dbo.Swatches WHERE BrandId = ",SwatchData!$Q8," AND ColorNumber LIKE '",SwatchData!$C8,"' AND ColorName LIKE '",SwatchData!$B8,"')),")</f>
        <v>('6841', (SELECT MAX(id) FROM dbo.Swatches WHERE BrandId = 3 AND ColorNumber LIKE '95305' AND ColorName LIKE 'Silver Mist')),</v>
      </c>
    </row>
    <row r="9" spans="1:2">
      <c r="A9" t="str">
        <f>_xlfn.CONCAT("('",SwatchData!$T9, "', (SELECT MAX(id) FROM dbo.Swatches WHERE BrandId = ",SwatchData!$Q9," AND ColorNumber LIKE '",SwatchData!$C9,"' AND ColorName LIKE '",SwatchData!$B9,"')),")</f>
        <v>('6841', (SELECT MAX(id) FROM dbo.Swatches WHERE BrandId = 3 AND ColorNumber LIKE '95306' AND ColorName LIKE 'True Ivory')),</v>
      </c>
    </row>
    <row r="10" spans="1:2">
      <c r="A10" t="str">
        <f>_xlfn.CONCAT("('",SwatchData!$T10, "', (SELECT MAX(id) FROM dbo.Swatches WHERE BrandId = ",SwatchData!$Q10," AND ColorNumber LIKE '",SwatchData!$C10,"' AND ColorName LIKE '",SwatchData!$B10,"')),")</f>
        <v>('6841', (SELECT MAX(id) FROM dbo.Swatches WHERE BrandId = 3 AND ColorNumber LIKE '95343' AND ColorName LIKE 'Bliss')),</v>
      </c>
    </row>
    <row r="11" spans="1:2">
      <c r="A11" t="str">
        <f>_xlfn.CONCAT("('",SwatchData!$T11, "', (SELECT MAX(id) FROM dbo.Swatches WHERE BrandId = ",SwatchData!$Q11," AND ColorNumber LIKE '",SwatchData!$C11,"' AND ColorName LIKE '",SwatchData!$B11,"')),")</f>
        <v>('6841', (SELECT MAX(id) FROM dbo.Swatches WHERE BrandId = 3 AND ColorNumber LIKE '95341' AND ColorName LIKE 'Sandy Gray')),</v>
      </c>
    </row>
    <row r="12" spans="1:2">
      <c r="A12" t="str">
        <f>_xlfn.CONCAT("('",SwatchData!$T12, "', (SELECT MAX(id) FROM dbo.Swatches WHERE BrandId = ",SwatchData!$Q12," AND ColorNumber LIKE '",SwatchData!$C12,"' AND ColorName LIKE '",SwatchData!$B12,"')),")</f>
        <v>('6841', (SELECT MAX(id) FROM dbo.Swatches WHERE BrandId = 3 AND ColorNumber LIKE '95340' AND ColorName LIKE 'White Swan')),</v>
      </c>
    </row>
    <row r="13" spans="1:2">
      <c r="A13" t="str">
        <f>_xlfn.CONCAT("('",SwatchData!$T13, "', (SELECT MAX(id) FROM dbo.Swatches WHERE BrandId = ",SwatchData!$Q13," AND ColorNumber LIKE '",SwatchData!$C13,"' AND ColorName LIKE '",SwatchData!$B13,"')),")</f>
        <v>('7454', (SELECT MAX(id) FROM dbo.Swatches WHERE BrandId = 3 AND ColorNumber LIKE '95342' AND ColorName LIKE 'Driftwood')),</v>
      </c>
    </row>
    <row r="14" spans="1:2">
      <c r="A14" t="str">
        <f>_xlfn.CONCAT("('",SwatchData!$T14, "', (SELECT MAX(id) FROM dbo.Swatches WHERE BrandId = ",SwatchData!$Q14," AND ColorNumber LIKE '",SwatchData!$C14,"' AND ColorName LIKE '",SwatchData!$B14,"')),")</f>
        <v>('6841', (SELECT MAX(id) FROM dbo.Swatches WHERE BrandId = 3 AND ColorNumber LIKE '95315' AND ColorName LIKE 'Orion')),</v>
      </c>
    </row>
    <row r="15" spans="1:2">
      <c r="A15" t="str">
        <f>_xlfn.CONCAT("('",SwatchData!$T15, "', (SELECT MAX(id) FROM dbo.Swatches WHERE BrandId = ",SwatchData!$Q15," AND ColorNumber LIKE '",SwatchData!$C15,"' AND ColorName LIKE '",SwatchData!$B15,"')),")</f>
        <v>('6841', (SELECT MAX(id) FROM dbo.Swatches WHERE BrandId = 3 AND ColorNumber LIKE '95317' AND ColorName LIKE 'Nimbus')),</v>
      </c>
    </row>
    <row r="16" spans="1:2">
      <c r="A16" t="str">
        <f>_xlfn.CONCAT("('",SwatchData!$T16, "', (SELECT MAX(id) FROM dbo.Swatches WHERE BrandId = ",SwatchData!$Q16," AND ColorNumber LIKE '",SwatchData!$C16,"' AND ColorName LIKE '",SwatchData!$B16,"')),")</f>
        <v>('6841', (SELECT MAX(id) FROM dbo.Swatches WHERE BrandId = 3 AND ColorNumber LIKE '95312' AND ColorName LIKE 'Peaceful Gray')),</v>
      </c>
    </row>
    <row r="17" spans="1:1">
      <c r="A17" t="str">
        <f>_xlfn.CONCAT("('",SwatchData!$T17, "', (SELECT MAX(id) FROM dbo.Swatches WHERE BrandId = ",SwatchData!$Q17," AND ColorNumber LIKE '",SwatchData!$C17,"' AND ColorName LIKE '",SwatchData!$B17,"')),")</f>
        <v>('6841', (SELECT MAX(id) FROM dbo.Swatches WHERE BrandId = 3 AND ColorNumber LIKE '95318' AND ColorName LIKE 'Polaris')),</v>
      </c>
    </row>
    <row r="18" spans="1:1">
      <c r="A18" t="str">
        <f>_xlfn.CONCAT("('",SwatchData!$T18, "', (SELECT MAX(id) FROM dbo.Swatches WHERE BrandId = ",SwatchData!$Q18," AND ColorNumber LIKE '",SwatchData!$C18,"' AND ColorName LIKE '",SwatchData!$B18,"')),")</f>
        <v>('6841', (SELECT MAX(id) FROM dbo.Swatches WHERE BrandId = 1 AND ColorNumber LIKE '95319' AND ColorName LIKE 'Timeless Taupe')),</v>
      </c>
    </row>
    <row r="19" spans="1:1">
      <c r="A19" t="str">
        <f>_xlfn.CONCAT("('",SwatchData!$T19, "', (SELECT MAX(id) FROM dbo.Swatches WHERE BrandId = ",SwatchData!$Q19," AND ColorNumber LIKE '",SwatchData!$C19,"' AND ColorName LIKE '",SwatchData!$B19,"')),")</f>
        <v>('6841', (SELECT MAX(id) FROM dbo.Swatches WHERE BrandId = 3 AND ColorNumber LIKE '95290' AND ColorName LIKE 'Graceful Gray')),</v>
      </c>
    </row>
    <row r="20" spans="1:1">
      <c r="A20" t="str">
        <f>_xlfn.CONCAT("('",SwatchData!$T20, "', (SELECT MAX(id) FROM dbo.Swatches WHERE BrandId = ",SwatchData!$Q20," AND ColorNumber LIKE '",SwatchData!$C20,"' AND ColorName LIKE '",SwatchData!$B20,"')),")</f>
        <v>('6841', (SELECT MAX(id) FROM dbo.Swatches WHERE BrandId = 3 AND ColorNumber LIKE '95291' AND ColorName LIKE 'Modern Taupe')),</v>
      </c>
    </row>
    <row r="21" spans="1:1">
      <c r="A21" t="str">
        <f>_xlfn.CONCAT("('",SwatchData!$T21, "', (SELECT MAX(id) FROM dbo.Swatches WHERE BrandId = ",SwatchData!$Q21," AND ColorNumber LIKE '",SwatchData!$C21,"' AND ColorName LIKE '",SwatchData!$B21,"')),")</f>
        <v>('6841', (SELECT MAX(id) FROM dbo.Swatches WHERE BrandId = 3 AND ColorNumber LIKE '95292' AND ColorName LIKE 'Soft Down')),</v>
      </c>
    </row>
    <row r="22" spans="1:1">
      <c r="A22" t="str">
        <f>_xlfn.CONCAT("('",SwatchData!$T22, "', (SELECT MAX(id) FROM dbo.Swatches WHERE BrandId = ",SwatchData!$Q22," AND ColorNumber LIKE '",SwatchData!$C22,"' AND ColorName LIKE '",SwatchData!$B22,"')),")</f>
        <v>('6841', (SELECT MAX(id) FROM dbo.Swatches WHERE BrandId = 3 AND ColorNumber LIKE '95325' AND ColorName LIKE 'Cirrus')),</v>
      </c>
    </row>
    <row r="23" spans="1:1">
      <c r="A23" t="str">
        <f>_xlfn.CONCAT("('",SwatchData!$T23, "', (SELECT MAX(id) FROM dbo.Swatches WHERE BrandId = ",SwatchData!$Q23," AND ColorNumber LIKE '",SwatchData!$C23,"' AND ColorName LIKE '",SwatchData!$B23,"')),")</f>
        <v>('6841', (SELECT MAX(id) FROM dbo.Swatches WHERE BrandId = 3 AND ColorNumber LIKE '95326' AND ColorName LIKE 'Modern Silver')),</v>
      </c>
    </row>
    <row r="24" spans="1:1">
      <c r="A24" t="str">
        <f>_xlfn.CONCAT("('",SwatchData!$T24, "', (SELECT MAX(id) FROM dbo.Swatches WHERE BrandId = ",SwatchData!$Q24," AND ColorNumber LIKE '",SwatchData!$C24,"' AND ColorName LIKE '",SwatchData!$B24,"')),")</f>
        <v>('6841', (SELECT MAX(id) FROM dbo.Swatches WHERE BrandId = 3 AND ColorNumber LIKE '95327' AND ColorName LIKE 'White Lace')),</v>
      </c>
    </row>
    <row r="25" spans="1:1">
      <c r="A25" t="str">
        <f>_xlfn.CONCAT("('",SwatchData!$T25, "', (SELECT MAX(id) FROM dbo.Swatches WHERE BrandId = ",SwatchData!$Q25," AND ColorNumber LIKE '",SwatchData!$C25,"' AND ColorName LIKE '",SwatchData!$B25,"')),")</f>
        <v>('6841', (SELECT MAX(id) FROM dbo.Swatches WHERE BrandId = 3 AND ColorNumber LIKE '95353' AND ColorName LIKE 'Chai Latte')),</v>
      </c>
    </row>
    <row r="26" spans="1:1">
      <c r="A26" t="str">
        <f>_xlfn.CONCAT("('",SwatchData!$T26, "', (SELECT MAX(id) FROM dbo.Swatches WHERE BrandId = ",SwatchData!$Q26," AND ColorNumber LIKE '",SwatchData!$C26,"' AND ColorName LIKE '",SwatchData!$B26,"')),")</f>
        <v>('6841', (SELECT MAX(id) FROM dbo.Swatches WHERE BrandId = 3 AND ColorNumber LIKE '95352' AND ColorName LIKE 'Cloudburst')),</v>
      </c>
    </row>
    <row r="27" spans="1:1">
      <c r="A27" t="str">
        <f>_xlfn.CONCAT("('",SwatchData!$T27, "', (SELECT MAX(id) FROM dbo.Swatches WHERE BrandId = ",SwatchData!$Q27," AND ColorNumber LIKE '",SwatchData!$C27,"' AND ColorName LIKE '",SwatchData!$B27,"')),")</f>
        <v>('6841', (SELECT MAX(id) FROM dbo.Swatches WHERE BrandId = 3 AND ColorNumber LIKE '95355' AND ColorName LIKE 'Natural Ivory')),</v>
      </c>
    </row>
    <row r="28" spans="1:1">
      <c r="A28" t="str">
        <f>_xlfn.CONCAT("('",SwatchData!$T28, "', (SELECT MAX(id) FROM dbo.Swatches WHERE BrandId = ",SwatchData!$Q28," AND ColorNumber LIKE '",SwatchData!$C28,"' AND ColorName LIKE '",SwatchData!$B28,"')),")</f>
        <v>('6841', (SELECT MAX(id) FROM dbo.Swatches WHERE BrandId = 3 AND ColorNumber LIKE '95351' AND ColorName LIKE 'Slate')),</v>
      </c>
    </row>
    <row r="29" spans="1:1">
      <c r="A29" t="str">
        <f>_xlfn.CONCAT("('",SwatchData!$T29, "', (SELECT MAX(id) FROM dbo.Swatches WHERE BrandId = ",SwatchData!$Q29," AND ColorNumber LIKE '",SwatchData!$C29,"' AND ColorName LIKE '",SwatchData!$B29,"')),")</f>
        <v>('6841', (SELECT MAX(id) FROM dbo.Swatches WHERE BrandId = 3 AND ColorNumber LIKE '95336' AND ColorName LIKE 'Champagne')),</v>
      </c>
    </row>
    <row r="30" spans="1:1">
      <c r="A30" t="str">
        <f>_xlfn.CONCAT("('",SwatchData!$T30, "', (SELECT MAX(id) FROM dbo.Swatches WHERE BrandId = ",SwatchData!$Q30," AND ColorNumber LIKE '",SwatchData!$C30,"' AND ColorName LIKE '",SwatchData!$B30,"')),")</f>
        <v>('6841', (SELECT MAX(id) FROM dbo.Swatches WHERE BrandId = 3 AND ColorNumber LIKE '95337' AND ColorName LIKE 'Frothy White')),</v>
      </c>
    </row>
    <row r="31" spans="1:1">
      <c r="A31" t="str">
        <f>_xlfn.CONCAT("('",SwatchData!$T31, "', (SELECT MAX(id) FROM dbo.Swatches WHERE BrandId = ",SwatchData!$Q31," AND ColorNumber LIKE '",SwatchData!$C31,"' AND ColorName LIKE '",SwatchData!$B31,"')),")</f>
        <v>('6841', (SELECT MAX(id) FROM dbo.Swatches WHERE BrandId = 3 AND ColorNumber LIKE '95335' AND ColorName LIKE 'Stardust')),</v>
      </c>
    </row>
    <row r="32" spans="1:1">
      <c r="A32" t="str">
        <f>_xlfn.CONCAT("('",SwatchData!$T32, "', (SELECT MAX(id) FROM dbo.Swatches WHERE BrandId = ",SwatchData!$Q32," AND ColorNumber LIKE '",SwatchData!$C32,"' AND ColorName LIKE '",SwatchData!$B32,"')),")</f>
        <v>('6841', (SELECT MAX(id) FROM dbo.Swatches WHERE BrandId = 3 AND ColorNumber LIKE '95283' AND ColorName LIKE 'Clover')),</v>
      </c>
    </row>
    <row r="33" spans="1:1">
      <c r="A33" t="str">
        <f>_xlfn.CONCAT("('",SwatchData!$T33, "', (SELECT MAX(id) FROM dbo.Swatches WHERE BrandId = ",SwatchData!$Q33," AND ColorNumber LIKE '",SwatchData!$C33,"' AND ColorName LIKE '",SwatchData!$B33,"')),")</f>
        <v>('6841', (SELECT MAX(id) FROM dbo.Swatches WHERE BrandId = 3 AND ColorNumber LIKE '95284' AND ColorName LIKE 'Morning Dove')),</v>
      </c>
    </row>
    <row r="34" spans="1:1">
      <c r="A34" t="str">
        <f>_xlfn.CONCAT("('",SwatchData!$T34, "', (SELECT MAX(id) FROM dbo.Swatches WHERE BrandId = ",SwatchData!$Q34," AND ColorNumber LIKE '",SwatchData!$C34,"' AND ColorName LIKE '",SwatchData!$B34,"')),")</f>
        <v>('6841', (SELECT MAX(id) FROM dbo.Swatches WHERE BrandId = 3 AND ColorNumber LIKE '95285' AND ColorName LIKE 'Sandbar')),</v>
      </c>
    </row>
    <row r="35" spans="1:1">
      <c r="A35" t="str">
        <f>_xlfn.CONCAT("('",SwatchData!$T35, "', (SELECT MAX(id) FROM dbo.Swatches WHERE BrandId = ",SwatchData!$Q35," AND ColorNumber LIKE '",SwatchData!$C35,"' AND ColorName LIKE '",SwatchData!$B35,"')),")</f>
        <v>('6844', (SELECT MAX(id) FROM dbo.Swatches WHERE BrandId = 3 AND ColorNumber LIKE '94134' AND ColorName LIKE 'Brushed Gray')),</v>
      </c>
    </row>
    <row r="36" spans="1:1">
      <c r="A36" t="str">
        <f>_xlfn.CONCAT("('",SwatchData!$T36, "', (SELECT MAX(id) FROM dbo.Swatches WHERE BrandId = ",SwatchData!$Q36," AND ColorNumber LIKE '",SwatchData!$C36,"' AND ColorName LIKE '",SwatchData!$B36,"')),")</f>
        <v>('6844', (SELECT MAX(id) FROM dbo.Swatches WHERE BrandId = 3 AND ColorNumber LIKE '94132' AND ColorName LIKE 'Coconut Milk')),</v>
      </c>
    </row>
    <row r="37" spans="1:1">
      <c r="A37" t="str">
        <f>_xlfn.CONCAT("('",SwatchData!$T37, "', (SELECT MAX(id) FROM dbo.Swatches WHERE BrandId = ",SwatchData!$Q37," AND ColorNumber LIKE '",SwatchData!$C37,"' AND ColorName LIKE '",SwatchData!$B37,"')),")</f>
        <v>('6844', (SELECT MAX(id) FROM dbo.Swatches WHERE BrandId = 3 AND ColorNumber LIKE '94137' AND ColorName LIKE 'Molten Silver')),</v>
      </c>
    </row>
    <row r="38" spans="1:1">
      <c r="A38" t="str">
        <f>_xlfn.CONCAT("('",SwatchData!$T38, "', (SELECT MAX(id) FROM dbo.Swatches WHERE BrandId = ",SwatchData!$Q38," AND ColorNumber LIKE '",SwatchData!$C38,"' AND ColorName LIKE '",SwatchData!$B38,"')),")</f>
        <v>('6844', (SELECT MAX(id) FROM dbo.Swatches WHERE BrandId = 3 AND ColorNumber LIKE '94136' AND ColorName LIKE 'Toasted Sugar')),</v>
      </c>
    </row>
    <row r="39" spans="1:1">
      <c r="A39" t="str">
        <f>_xlfn.CONCAT("('",SwatchData!$T39, "', (SELECT MAX(id) FROM dbo.Swatches WHERE BrandId = ",SwatchData!$Q39," AND ColorNumber LIKE '",SwatchData!$C39,"' AND ColorName LIKE '",SwatchData!$B39,"')),")</f>
        <v>('6843', (SELECT MAX(id) FROM dbo.Swatches WHERE BrandId = 3 AND ColorNumber LIKE '94295' AND ColorName LIKE 'Azurine')),</v>
      </c>
    </row>
    <row r="40" spans="1:1">
      <c r="A40" t="str">
        <f>_xlfn.CONCAT("('",SwatchData!$T40, "', (SELECT MAX(id) FROM dbo.Swatches WHERE BrandId = ",SwatchData!$Q40," AND ColorNumber LIKE '",SwatchData!$C40,"' AND ColorName LIKE '",SwatchData!$B40,"')),")</f>
        <v>('6843', (SELECT MAX(id) FROM dbo.Swatches WHERE BrandId = 3 AND ColorNumber LIKE '94296' AND ColorName LIKE 'Craftsman')),</v>
      </c>
    </row>
    <row r="41" spans="1:1">
      <c r="A41" t="str">
        <f>_xlfn.CONCAT("('",SwatchData!$T41, "', (SELECT MAX(id) FROM dbo.Swatches WHERE BrandId = ",SwatchData!$Q41," AND ColorNumber LIKE '",SwatchData!$C41,"' AND ColorName LIKE '",SwatchData!$B41,"')),")</f>
        <v>('6843', (SELECT MAX(id) FROM dbo.Swatches WHERE BrandId = 3 AND ColorNumber LIKE '94298' AND ColorName LIKE 'Obsidian')),</v>
      </c>
    </row>
    <row r="42" spans="1:1">
      <c r="A42" t="str">
        <f>_xlfn.CONCAT("('",SwatchData!$T42, "', (SELECT MAX(id) FROM dbo.Swatches WHERE BrandId = ",SwatchData!$Q42," AND ColorNumber LIKE '",SwatchData!$C42,"' AND ColorName LIKE '",SwatchData!$B42,"')),")</f>
        <v>('6843', (SELECT MAX(id) FROM dbo.Swatches WHERE BrandId = 3 AND ColorNumber LIKE '94297' AND ColorName LIKE 'Tumbled Stone')),</v>
      </c>
    </row>
    <row r="43" spans="1:1">
      <c r="A43" t="str">
        <f>_xlfn.CONCAT("('",SwatchData!$T43, "', (SELECT MAX(id) FROM dbo.Swatches WHERE BrandId = ",SwatchData!$Q43," AND ColorNumber LIKE '",SwatchData!$C43,"' AND ColorName LIKE '",SwatchData!$B43,"')),")</f>
        <v>('6844', (SELECT MAX(id) FROM dbo.Swatches WHERE BrandId = 3 AND ColorNumber LIKE '94275' AND ColorName LIKE 'Dusky Moment')),</v>
      </c>
    </row>
    <row r="44" spans="1:1">
      <c r="A44" t="str">
        <f>_xlfn.CONCAT("('",SwatchData!$T44, "', (SELECT MAX(id) FROM dbo.Swatches WHERE BrandId = ",SwatchData!$Q44," AND ColorNumber LIKE '",SwatchData!$C44,"' AND ColorName LIKE '",SwatchData!$B44,"')),")</f>
        <v>('6844', (SELECT MAX(id) FROM dbo.Swatches WHERE BrandId = 3 AND ColorNumber LIKE '94277' AND ColorName LIKE 'Evocative Ivory')),</v>
      </c>
    </row>
    <row r="45" spans="1:1">
      <c r="A45" t="str">
        <f>_xlfn.CONCAT("('",SwatchData!$T45, "', (SELECT MAX(id) FROM dbo.Swatches WHERE BrandId = ",SwatchData!$Q45," AND ColorNumber LIKE '",SwatchData!$C45,"' AND ColorName LIKE '",SwatchData!$B45,"')),")</f>
        <v>('6844', (SELECT MAX(id) FROM dbo.Swatches WHERE BrandId = 3 AND ColorNumber LIKE '94276' AND ColorName LIKE 'Silver Shadow')),</v>
      </c>
    </row>
    <row r="46" spans="1:1">
      <c r="A46" t="str">
        <f>_xlfn.CONCAT("('",SwatchData!$T46, "', (SELECT MAX(id) FROM dbo.Swatches WHERE BrandId = ",SwatchData!$Q46," AND ColorNumber LIKE '",SwatchData!$C46,"' AND ColorName LIKE '",SwatchData!$B46,"')),")</f>
        <v>('6844', (SELECT MAX(id) FROM dbo.Swatches WHERE BrandId = 3 AND ColorNumber LIKE '94112' AND ColorName LIKE 'Clean Khaki')),</v>
      </c>
    </row>
    <row r="47" spans="1:1">
      <c r="A47" t="str">
        <f>_xlfn.CONCAT("('",SwatchData!$T47, "', (SELECT MAX(id) FROM dbo.Swatches WHERE BrandId = ",SwatchData!$Q47," AND ColorNumber LIKE '",SwatchData!$C47,"' AND ColorName LIKE '",SwatchData!$B47,"')),")</f>
        <v>('6844', (SELECT MAX(id) FROM dbo.Swatches WHERE BrandId = 3 AND ColorNumber LIKE '94115' AND ColorName LIKE 'Warm Beige')),</v>
      </c>
    </row>
    <row r="48" spans="1:1">
      <c r="A48" t="str">
        <f>_xlfn.CONCAT("('",SwatchData!$T48, "', (SELECT MAX(id) FROM dbo.Swatches WHERE BrandId = ",SwatchData!$Q48," AND ColorNumber LIKE '",SwatchData!$C48,"' AND ColorName LIKE '",SwatchData!$B48,"')),")</f>
        <v>('6844', (SELECT MAX(id) FROM dbo.Swatches WHERE BrandId = 3 AND ColorNumber LIKE '94111' AND ColorName LIKE 'Wild Oats')),</v>
      </c>
    </row>
    <row r="49" spans="1:1">
      <c r="A49" t="str">
        <f>_xlfn.CONCAT("('",SwatchData!$T49, "', (SELECT MAX(id) FROM dbo.Swatches WHERE BrandId = ",SwatchData!$Q49," AND ColorNumber LIKE '",SwatchData!$C49,"' AND ColorName LIKE '",SwatchData!$B49,"')),")</f>
        <v>('6843', (SELECT MAX(id) FROM dbo.Swatches WHERE BrandId = 3 AND ColorNumber LIKE '94282' AND ColorName LIKE 'Black Abstract')),</v>
      </c>
    </row>
    <row r="50" spans="1:1">
      <c r="A50" t="str">
        <f>_xlfn.CONCAT("('",SwatchData!$T50, "', (SELECT MAX(id) FROM dbo.Swatches WHERE BrandId = ",SwatchData!$Q50," AND ColorNumber LIKE '",SwatchData!$C50,"' AND ColorName LIKE '",SwatchData!$B50,"')),")</f>
        <v>('6843', (SELECT MAX(id) FROM dbo.Swatches WHERE BrandId = 3 AND ColorNumber LIKE '94280' AND ColorName LIKE 'Gray ')),</v>
      </c>
    </row>
    <row r="51" spans="1:1">
      <c r="A51" t="str">
        <f>_xlfn.CONCAT("('",SwatchData!$T51, "', (SELECT MAX(id) FROM dbo.Swatches WHERE BrandId = ",SwatchData!$Q51," AND ColorNumber LIKE '",SwatchData!$C51,"' AND ColorName LIKE '",SwatchData!$B51,"')),")</f>
        <v>('6843', (SELECT MAX(id) FROM dbo.Swatches WHERE BrandId = 3 AND ColorNumber LIKE '94281' AND ColorName LIKE 'Whisper White')),</v>
      </c>
    </row>
    <row r="52" spans="1:1">
      <c r="A52" t="str">
        <f>_xlfn.CONCAT("('",SwatchData!$T52, "', (SELECT MAX(id) FROM dbo.Swatches WHERE BrandId = ",SwatchData!$Q52," AND ColorNumber LIKE '",SwatchData!$C52,"' AND ColorName LIKE '",SwatchData!$B52,"')),")</f>
        <v>('6844', (SELECT MAX(id) FROM dbo.Swatches WHERE BrandId = 3 AND ColorNumber LIKE '94100' AND ColorName LIKE 'Atlantic White')),</v>
      </c>
    </row>
    <row r="53" spans="1:1">
      <c r="A53" t="str">
        <f>_xlfn.CONCAT("('",SwatchData!$T53, "', (SELECT MAX(id) FROM dbo.Swatches WHERE BrandId = ",SwatchData!$Q53," AND ColorNumber LIKE '",SwatchData!$C53,"' AND ColorName LIKE '",SwatchData!$B53,"')),")</f>
        <v>('6844', (SELECT MAX(id) FROM dbo.Swatches WHERE BrandId = 3 AND ColorNumber LIKE '94101' AND ColorName LIKE 'Coconut')),</v>
      </c>
    </row>
    <row r="54" spans="1:1">
      <c r="A54" t="str">
        <f>_xlfn.CONCAT("('",SwatchData!$T54, "', (SELECT MAX(id) FROM dbo.Swatches WHERE BrandId = ",SwatchData!$Q54," AND ColorNumber LIKE '",SwatchData!$C54,"' AND ColorName LIKE '",SwatchData!$B54,"')),")</f>
        <v>('6844', (SELECT MAX(id) FROM dbo.Swatches WHERE BrandId = 3 AND ColorNumber LIKE '94106' AND ColorName LIKE 'Maine Mist')),</v>
      </c>
    </row>
    <row r="55" spans="1:1">
      <c r="A55" t="str">
        <f>_xlfn.CONCAT("('",SwatchData!$T55, "', (SELECT MAX(id) FROM dbo.Swatches WHERE BrandId = ",SwatchData!$Q55," AND ColorNumber LIKE '",SwatchData!$C55,"' AND ColorName LIKE '",SwatchData!$B55,"')),")</f>
        <v>('6844', (SELECT MAX(id) FROM dbo.Swatches WHERE BrandId = 3 AND ColorNumber LIKE '94102' AND ColorName LIKE 'Sand Dune')),</v>
      </c>
    </row>
    <row r="56" spans="1:1">
      <c r="A56" t="str">
        <f>_xlfn.CONCAT("('",SwatchData!$T56, "', (SELECT MAX(id) FROM dbo.Swatches WHERE BrandId = ",SwatchData!$Q56," AND ColorNumber LIKE '",SwatchData!$C56,"' AND ColorName LIKE '",SwatchData!$B56,"')),")</f>
        <v>('6843', (SELECT MAX(id) FROM dbo.Swatches WHERE BrandId = 3 AND ColorNumber LIKE '94196' AND ColorName LIKE 'Anchor')),</v>
      </c>
    </row>
    <row r="57" spans="1:1">
      <c r="A57" t="str">
        <f>_xlfn.CONCAT("('",SwatchData!$T57, "', (SELECT MAX(id) FROM dbo.Swatches WHERE BrandId = ",SwatchData!$Q57," AND ColorNumber LIKE '",SwatchData!$C57,"' AND ColorName LIKE '",SwatchData!$B57,"')),")</f>
        <v>('6843', (SELECT MAX(id) FROM dbo.Swatches WHERE BrandId = 3 AND ColorNumber LIKE '94197' AND ColorName LIKE 'Bayside')),</v>
      </c>
    </row>
    <row r="58" spans="1:1">
      <c r="A58" t="str">
        <f>_xlfn.CONCAT("('",SwatchData!$T58, "', (SELECT MAX(id) FROM dbo.Swatches WHERE BrandId = ",SwatchData!$Q58," AND ColorNumber LIKE '",SwatchData!$C58,"' AND ColorName LIKE '",SwatchData!$B58,"')),")</f>
        <v>('6843', (SELECT MAX(id) FROM dbo.Swatches WHERE BrandId = 3 AND ColorNumber LIKE '94198' AND ColorName LIKE 'Driftwood')),</v>
      </c>
    </row>
    <row r="59" spans="1:1">
      <c r="A59" t="str">
        <f>_xlfn.CONCAT("('",SwatchData!$T59, "', (SELECT MAX(id) FROM dbo.Swatches WHERE BrandId = ",SwatchData!$Q59," AND ColorNumber LIKE '",SwatchData!$C59,"' AND ColorName LIKE '",SwatchData!$B59,"')),")</f>
        <v>('6843', (SELECT MAX(id) FROM dbo.Swatches WHERE BrandId = 3 AND ColorNumber LIKE '94195' AND ColorName LIKE 'Sea Scallop')),</v>
      </c>
    </row>
    <row r="60" spans="1:1">
      <c r="A60" t="str">
        <f>_xlfn.CONCAT("('",SwatchData!$T60, "', (SELECT MAX(id) FROM dbo.Swatches WHERE BrandId = ",SwatchData!$Q60," AND ColorNumber LIKE '",SwatchData!$C60,"' AND ColorName LIKE '",SwatchData!$B60,"')),")</f>
        <v>('6843', (SELECT MAX(id) FROM dbo.Swatches WHERE BrandId = 3 AND ColorNumber LIKE '94270' AND ColorName LIKE 'Eclipse')),</v>
      </c>
    </row>
    <row r="61" spans="1:1">
      <c r="A61" t="str">
        <f>_xlfn.CONCAT("('",SwatchData!$T61, "', (SELECT MAX(id) FROM dbo.Swatches WHERE BrandId = ",SwatchData!$Q61," AND ColorNumber LIKE '",SwatchData!$C61,"' AND ColorName LIKE '",SwatchData!$B61,"')),")</f>
        <v>('6843', (SELECT MAX(id) FROM dbo.Swatches WHERE BrandId = 3 AND ColorNumber LIKE '94272' AND ColorName LIKE 'Moon Stone')),</v>
      </c>
    </row>
    <row r="62" spans="1:1">
      <c r="A62" t="str">
        <f>_xlfn.CONCAT("('",SwatchData!$T62, "', (SELECT MAX(id) FROM dbo.Swatches WHERE BrandId = ",SwatchData!$Q62," AND ColorNumber LIKE '",SwatchData!$C62,"' AND ColorName LIKE '",SwatchData!$B62,"')),")</f>
        <v>('6843', (SELECT MAX(id) FROM dbo.Swatches WHERE BrandId = 3 AND ColorNumber LIKE '94273' AND ColorName LIKE 'Oat Grass')),</v>
      </c>
    </row>
    <row r="63" spans="1:1">
      <c r="A63" t="str">
        <f>_xlfn.CONCAT("('",SwatchData!$T63, "', (SELECT MAX(id) FROM dbo.Swatches WHERE BrandId = ",SwatchData!$Q63," AND ColorNumber LIKE '",SwatchData!$C63,"' AND ColorName LIKE '",SwatchData!$B63,"')),")</f>
        <v>('6843', (SELECT MAX(id) FROM dbo.Swatches WHERE BrandId = 3 AND ColorNumber LIKE '94271' AND ColorName LIKE 'Soft Shale')),</v>
      </c>
    </row>
    <row r="64" spans="1:1">
      <c r="A64" t="str">
        <f>_xlfn.CONCAT("('",SwatchData!$T64, "', (SELECT MAX(id) FROM dbo.Swatches WHERE BrandId = ",SwatchData!$Q64," AND ColorNumber LIKE '",SwatchData!$C64,"' AND ColorName LIKE '",SwatchData!$B64,"')),")</f>
        <v>('6843', (SELECT MAX(id) FROM dbo.Swatches WHERE BrandId = 3 AND ColorNumber LIKE '94256' AND ColorName LIKE 'Calla Lily')),</v>
      </c>
    </row>
    <row r="65" spans="1:1">
      <c r="A65" t="str">
        <f>_xlfn.CONCAT("('",SwatchData!$T65, "', (SELECT MAX(id) FROM dbo.Swatches WHERE BrandId = ",SwatchData!$Q65," AND ColorNumber LIKE '",SwatchData!$C65,"' AND ColorName LIKE '",SwatchData!$B65,"')),")</f>
        <v>('6843', (SELECT MAX(id) FROM dbo.Swatches WHERE BrandId = 3 AND ColorNumber LIKE '94258' AND ColorName LIKE 'Coastal Gray')),</v>
      </c>
    </row>
    <row r="66" spans="1:1">
      <c r="A66" t="str">
        <f>_xlfn.CONCAT("('",SwatchData!$T66, "', (SELECT MAX(id) FROM dbo.Swatches WHERE BrandId = ",SwatchData!$Q66," AND ColorNumber LIKE '",SwatchData!$C66,"' AND ColorName LIKE '",SwatchData!$B66,"')),")</f>
        <v>('6843', (SELECT MAX(id) FROM dbo.Swatches WHERE BrandId = 3 AND ColorNumber LIKE '94255' AND ColorName LIKE 'Sand Castle')),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0C5C-F6AF-47F6-A5EC-7ACF16AEECE6}">
  <dimension ref="A1:A107"/>
  <sheetViews>
    <sheetView tabSelected="1" topLeftCell="A64" workbookViewId="0">
      <selection activeCell="A95" sqref="A95"/>
    </sheetView>
  </sheetViews>
  <sheetFormatPr defaultRowHeight="15"/>
  <cols>
    <col min="1" max="1" width="130" bestFit="1" customWidth="1"/>
    <col min="2" max="2" width="12.42578125" bestFit="1" customWidth="1"/>
    <col min="3" max="3" width="7.7109375" bestFit="1" customWidth="1"/>
    <col min="4" max="4" width="11.28515625" bestFit="1" customWidth="1"/>
    <col min="15" max="15" width="8.7109375" bestFit="1" customWidth="1"/>
    <col min="16" max="16" width="12.42578125" bestFit="1" customWidth="1"/>
    <col min="17" max="17" width="12.28515625" bestFit="1" customWidth="1"/>
  </cols>
  <sheetData>
    <row r="1" spans="1:1">
      <c r="A1" s="5" t="s">
        <v>182</v>
      </c>
    </row>
    <row r="2" spans="1:1">
      <c r="A2" s="23" t="str">
        <f>_xlfn.CONCAT("((SELECT MAX(id) FROM dbo.Swatches WHERE BrandId = ",SwatchData!Q2," AND ColorNumber LIKE '",SwatchData!C2,"' AND ColorName LIKE '",SwatchData!B2,"'), ",SwatchData!S2,",1),")</f>
        <v>((SELECT MAX(id) FROM dbo.Swatches WHERE BrandId = 3 AND ColorNumber LIKE '95297' AND ColorName LIKE 'Glacial Gray'), 3,1),</v>
      </c>
    </row>
    <row r="3" spans="1:1">
      <c r="A3" s="23" t="str">
        <f>_xlfn.CONCAT("((SELECT MAX(id) FROM dbo.Swatches WHERE BrandId = ",SwatchData!Q3," AND ColorNumber LIKE '",SwatchData!C3,"' AND ColorName LIKE '",SwatchData!B3,"'), ",SwatchData!S3,",1),")</f>
        <v>((SELECT MAX(id) FROM dbo.Swatches WHERE BrandId = 3 AND ColorNumber LIKE '95298' AND ColorName LIKE 'Misty Fog'), 8,1),</v>
      </c>
    </row>
    <row r="4" spans="1:1">
      <c r="A4" s="23" t="str">
        <f>_xlfn.CONCAT("((SELECT MAX(id) FROM dbo.Swatches WHERE BrandId = ",SwatchData!Q4," AND ColorNumber LIKE '",SwatchData!C4,"' AND ColorName LIKE '",SwatchData!B4,"'), ",SwatchData!S4,",1),")</f>
        <v>((SELECT MAX(id) FROM dbo.Swatches WHERE BrandId = 3 AND ColorNumber LIKE '95215' AND ColorName LIKE 'Dawn'), 3,1),</v>
      </c>
    </row>
    <row r="5" spans="1:1">
      <c r="A5" s="23" t="str">
        <f>_xlfn.CONCAT("((SELECT MAX(id) FROM dbo.Swatches WHERE BrandId = ",SwatchData!Q5," AND ColorNumber LIKE '",SwatchData!C5,"' AND ColorName LIKE '",SwatchData!B5,"'), ",SwatchData!S5,",1),")</f>
        <v>((SELECT MAX(id) FROM dbo.Swatches WHERE BrandId = 3 AND ColorNumber LIKE '95211' AND ColorName LIKE 'Dusk'), 2,1),</v>
      </c>
    </row>
    <row r="6" spans="1:1">
      <c r="A6" s="23" t="str">
        <f>_xlfn.CONCAT("((SELECT MAX(id) FROM dbo.Swatches WHERE BrandId = ",SwatchData!Q6," AND ColorNumber LIKE '",SwatchData!C6,"' AND ColorName LIKE '",SwatchData!B6,"'), ",SwatchData!S6,",1),")</f>
        <v>((SELECT MAX(id) FROM dbo.Swatches WHERE BrandId = 3 AND ColorNumber LIKE '95214' AND ColorName LIKE 'Mocha'), 2,1),</v>
      </c>
    </row>
    <row r="7" spans="1:1">
      <c r="A7" s="23" t="str">
        <f>_xlfn.CONCAT("((SELECT MAX(id) FROM dbo.Swatches WHERE BrandId = ",SwatchData!Q7," AND ColorNumber LIKE '",SwatchData!C7,"' AND ColorName LIKE '",SwatchData!B7,"'), ",SwatchData!S7,",1),")</f>
        <v>((SELECT MAX(id) FROM dbo.Swatches WHERE BrandId = 3 AND ColorNumber LIKE '95213' AND ColorName LIKE 'Moon Stone'), 3,1),</v>
      </c>
    </row>
    <row r="8" spans="1:1">
      <c r="A8" s="23" t="str">
        <f>_xlfn.CONCAT("((SELECT MAX(id) FROM dbo.Swatches WHERE BrandId = ",SwatchData!Q8," AND ColorNumber LIKE '",SwatchData!C8,"' AND ColorName LIKE '",SwatchData!B8,"'), ",SwatchData!S8,",1),")</f>
        <v>((SELECT MAX(id) FROM dbo.Swatches WHERE BrandId = 3 AND ColorNumber LIKE '95305' AND ColorName LIKE 'Silver Mist'), 8,1),</v>
      </c>
    </row>
    <row r="9" spans="1:1">
      <c r="A9" s="23" t="str">
        <f>_xlfn.CONCAT("((SELECT MAX(id) FROM dbo.Swatches WHERE BrandId = ",SwatchData!Q9," AND ColorNumber LIKE '",SwatchData!C9,"' AND ColorName LIKE '",SwatchData!B9,"'), ",SwatchData!S9,",1),")</f>
        <v>((SELECT MAX(id) FROM dbo.Swatches WHERE BrandId = 3 AND ColorNumber LIKE '95306' AND ColorName LIKE 'True Ivory'), 8,1),</v>
      </c>
    </row>
    <row r="10" spans="1:1">
      <c r="A10" s="23" t="str">
        <f>_xlfn.CONCAT("((SELECT MAX(id) FROM dbo.Swatches WHERE BrandId = ",SwatchData!Q10," AND ColorNumber LIKE '",SwatchData!C10,"' AND ColorName LIKE '",SwatchData!B10,"'), ",SwatchData!S10,",1),")</f>
        <v>((SELECT MAX(id) FROM dbo.Swatches WHERE BrandId = 3 AND ColorNumber LIKE '95343' AND ColorName LIKE 'Bliss'), 8,1),</v>
      </c>
    </row>
    <row r="11" spans="1:1">
      <c r="A11" s="23" t="str">
        <f>_xlfn.CONCAT("((SELECT MAX(id) FROM dbo.Swatches WHERE BrandId = ",SwatchData!Q11," AND ColorNumber LIKE '",SwatchData!C11,"' AND ColorName LIKE '",SwatchData!B11,"'), ",SwatchData!S11,",1),")</f>
        <v>((SELECT MAX(id) FROM dbo.Swatches WHERE BrandId = 3 AND ColorNumber LIKE '95341' AND ColorName LIKE 'Sandy Gray'), 3,1),</v>
      </c>
    </row>
    <row r="12" spans="1:1">
      <c r="A12" s="23" t="str">
        <f>_xlfn.CONCAT("((SELECT MAX(id) FROM dbo.Swatches WHERE BrandId = ",SwatchData!Q12," AND ColorNumber LIKE '",SwatchData!C12,"' AND ColorName LIKE '",SwatchData!B12,"'), ",SwatchData!S12,",1),")</f>
        <v>((SELECT MAX(id) FROM dbo.Swatches WHERE BrandId = 3 AND ColorNumber LIKE '95340' AND ColorName LIKE 'White Swan'), 8,1),</v>
      </c>
    </row>
    <row r="13" spans="1:1">
      <c r="A13" s="23" t="str">
        <f>_xlfn.CONCAT("((SELECT MAX(id) FROM dbo.Swatches WHERE BrandId = ",SwatchData!Q13," AND ColorNumber LIKE '",SwatchData!C13,"' AND ColorName LIKE '",SwatchData!B13,"'), ",SwatchData!S13,",1),")</f>
        <v>((SELECT MAX(id) FROM dbo.Swatches WHERE BrandId = 3 AND ColorNumber LIKE '95342' AND ColorName LIKE 'Driftwood'), 3,1),</v>
      </c>
    </row>
    <row r="14" spans="1:1">
      <c r="A14" s="23" t="str">
        <f>_xlfn.CONCAT("((SELECT MAX(id) FROM dbo.Swatches WHERE BrandId = ",SwatchData!Q14," AND ColorNumber LIKE '",SwatchData!C14,"' AND ColorName LIKE '",SwatchData!B14,"'), ",SwatchData!S14,",1),")</f>
        <v>((SELECT MAX(id) FROM dbo.Swatches WHERE BrandId = 3 AND ColorNumber LIKE '95315' AND ColorName LIKE 'Orion'), 8,1),</v>
      </c>
    </row>
    <row r="15" spans="1:1">
      <c r="A15" s="23" t="str">
        <f>_xlfn.CONCAT("((SELECT MAX(id) FROM dbo.Swatches WHERE BrandId = ",SwatchData!Q15," AND ColorNumber LIKE '",SwatchData!C15,"' AND ColorName LIKE '",SwatchData!B15,"'), ",SwatchData!S15,",1),")</f>
        <v>((SELECT MAX(id) FROM dbo.Swatches WHERE BrandId = 3 AND ColorNumber LIKE '95317' AND ColorName LIKE 'Nimbus'), 3,1),</v>
      </c>
    </row>
    <row r="16" spans="1:1">
      <c r="A16" s="23" t="str">
        <f>_xlfn.CONCAT("((SELECT MAX(id) FROM dbo.Swatches WHERE BrandId = ",SwatchData!Q16," AND ColorNumber LIKE '",SwatchData!C16,"' AND ColorName LIKE '",SwatchData!B16,"'), ",SwatchData!S16,",1),")</f>
        <v>((SELECT MAX(id) FROM dbo.Swatches WHERE BrandId = 3 AND ColorNumber LIKE '95312' AND ColorName LIKE 'Peaceful Gray'), 3,1),</v>
      </c>
    </row>
    <row r="17" spans="1:1">
      <c r="A17" s="23" t="str">
        <f>_xlfn.CONCAT("((SELECT MAX(id) FROM dbo.Swatches WHERE BrandId = ",SwatchData!Q17," AND ColorNumber LIKE '",SwatchData!C17,"' AND ColorName LIKE '",SwatchData!B17,"'), ",SwatchData!S17,",1),")</f>
        <v>((SELECT MAX(id) FROM dbo.Swatches WHERE BrandId = 3 AND ColorNumber LIKE '95318' AND ColorName LIKE 'Polaris'), 8,1),</v>
      </c>
    </row>
    <row r="18" spans="1:1">
      <c r="A18" s="23" t="str">
        <f>_xlfn.CONCAT("((SELECT MAX(id) FROM dbo.Swatches WHERE BrandId = ",SwatchData!Q18," AND ColorNumber LIKE '",SwatchData!C18,"' AND ColorName LIKE '",SwatchData!B18,"'), ",SwatchData!S18,",1),")</f>
        <v>((SELECT MAX(id) FROM dbo.Swatches WHERE BrandId = 1 AND ColorNumber LIKE '95319' AND ColorName LIKE 'Timeless Taupe'), 2,1),</v>
      </c>
    </row>
    <row r="19" spans="1:1">
      <c r="A19" s="23" t="str">
        <f>_xlfn.CONCAT("((SELECT MAX(id) FROM dbo.Swatches WHERE BrandId = ",SwatchData!Q19," AND ColorNumber LIKE '",SwatchData!C19,"' AND ColorName LIKE '",SwatchData!B19,"'), ",SwatchData!S19,",1),")</f>
        <v>((SELECT MAX(id) FROM dbo.Swatches WHERE BrandId = 3 AND ColorNumber LIKE '95290' AND ColorName LIKE 'Graceful Gray'), 3,1),</v>
      </c>
    </row>
    <row r="20" spans="1:1">
      <c r="A20" s="23" t="str">
        <f>_xlfn.CONCAT("((SELECT MAX(id) FROM dbo.Swatches WHERE BrandId = ",SwatchData!Q20," AND ColorNumber LIKE '",SwatchData!C20,"' AND ColorName LIKE '",SwatchData!B20,"'), ",SwatchData!S20,",1),")</f>
        <v>((SELECT MAX(id) FROM dbo.Swatches WHERE BrandId = 3 AND ColorNumber LIKE '95291' AND ColorName LIKE 'Modern Taupe'), 2,1),</v>
      </c>
    </row>
    <row r="21" spans="1:1">
      <c r="A21" s="23" t="str">
        <f>_xlfn.CONCAT("((SELECT MAX(id) FROM dbo.Swatches WHERE BrandId = ",SwatchData!Q21," AND ColorNumber LIKE '",SwatchData!C21,"' AND ColorName LIKE '",SwatchData!B21,"'), ",SwatchData!S21,",1),")</f>
        <v>((SELECT MAX(id) FROM dbo.Swatches WHERE BrandId = 3 AND ColorNumber LIKE '95292' AND ColorName LIKE 'Soft Down'), 8,1),</v>
      </c>
    </row>
    <row r="22" spans="1:1">
      <c r="A22" s="23" t="str">
        <f>_xlfn.CONCAT("((SELECT MAX(id) FROM dbo.Swatches WHERE BrandId = ",SwatchData!Q22," AND ColorNumber LIKE '",SwatchData!C22,"' AND ColorName LIKE '",SwatchData!B22,"'), ",SwatchData!S22,",1),")</f>
        <v>((SELECT MAX(id) FROM dbo.Swatches WHERE BrandId = 3 AND ColorNumber LIKE '95325' AND ColorName LIKE 'Cirrus'), 8,1),</v>
      </c>
    </row>
    <row r="23" spans="1:1">
      <c r="A23" s="23" t="str">
        <f>_xlfn.CONCAT("((SELECT MAX(id) FROM dbo.Swatches WHERE BrandId = ",SwatchData!Q23," AND ColorNumber LIKE '",SwatchData!C23,"' AND ColorName LIKE '",SwatchData!B23,"'), ",SwatchData!S23,",1),")</f>
        <v>((SELECT MAX(id) FROM dbo.Swatches WHERE BrandId = 3 AND ColorNumber LIKE '95326' AND ColorName LIKE 'Modern Silver'), 3,1),</v>
      </c>
    </row>
    <row r="24" spans="1:1">
      <c r="A24" s="23" t="str">
        <f>_xlfn.CONCAT("((SELECT MAX(id) FROM dbo.Swatches WHERE BrandId = ",SwatchData!Q24," AND ColorNumber LIKE '",SwatchData!C24,"' AND ColorName LIKE '",SwatchData!B24,"'), ",SwatchData!S24,",1),")</f>
        <v>((SELECT MAX(id) FROM dbo.Swatches WHERE BrandId = 3 AND ColorNumber LIKE '95327' AND ColorName LIKE 'White Lace'), 8,1),</v>
      </c>
    </row>
    <row r="25" spans="1:1">
      <c r="A25" s="23" t="str">
        <f>_xlfn.CONCAT("((SELECT MAX(id) FROM dbo.Swatches WHERE BrandId = ",SwatchData!Q25," AND ColorNumber LIKE '",SwatchData!C25,"' AND ColorName LIKE '",SwatchData!B25,"'), ",SwatchData!S25,",1),")</f>
        <v>((SELECT MAX(id) FROM dbo.Swatches WHERE BrandId = 3 AND ColorNumber LIKE '95353' AND ColorName LIKE 'Chai Latte'), 2,1),</v>
      </c>
    </row>
    <row r="26" spans="1:1">
      <c r="A26" s="23" t="str">
        <f>_xlfn.CONCAT("((SELECT MAX(id) FROM dbo.Swatches WHERE BrandId = ",SwatchData!Q26," AND ColorNumber LIKE '",SwatchData!C26,"' AND ColorName LIKE '",SwatchData!B26,"'), ",SwatchData!S26,",1),")</f>
        <v>((SELECT MAX(id) FROM dbo.Swatches WHERE BrandId = 3 AND ColorNumber LIKE '95352' AND ColorName LIKE 'Cloudburst'), 8,1),</v>
      </c>
    </row>
    <row r="27" spans="1:1">
      <c r="A27" s="23" t="str">
        <f>_xlfn.CONCAT("((SELECT MAX(id) FROM dbo.Swatches WHERE BrandId = ",SwatchData!Q27," AND ColorNumber LIKE '",SwatchData!C27,"' AND ColorName LIKE '",SwatchData!B27,"'), ",SwatchData!S27,",1),")</f>
        <v>((SELECT MAX(id) FROM dbo.Swatches WHERE BrandId = 3 AND ColorNumber LIKE '95355' AND ColorName LIKE 'Natural Ivory'), 8,1),</v>
      </c>
    </row>
    <row r="28" spans="1:1">
      <c r="A28" s="23" t="str">
        <f>_xlfn.CONCAT("((SELECT MAX(id) FROM dbo.Swatches WHERE BrandId = ",SwatchData!Q28," AND ColorNumber LIKE '",SwatchData!C28,"' AND ColorName LIKE '",SwatchData!B28,"'), ",SwatchData!S28,",1),")</f>
        <v>((SELECT MAX(id) FROM dbo.Swatches WHERE BrandId = 3 AND ColorNumber LIKE '95351' AND ColorName LIKE 'Slate'), 3,1),</v>
      </c>
    </row>
    <row r="29" spans="1:1">
      <c r="A29" s="23" t="str">
        <f>_xlfn.CONCAT("((SELECT MAX(id) FROM dbo.Swatches WHERE BrandId = ",SwatchData!Q29," AND ColorNumber LIKE '",SwatchData!C29,"' AND ColorName LIKE '",SwatchData!B29,"'), ",SwatchData!S29,",1),")</f>
        <v>((SELECT MAX(id) FROM dbo.Swatches WHERE BrandId = 3 AND ColorNumber LIKE '95336' AND ColorName LIKE 'Champagne'), 8,1),</v>
      </c>
    </row>
    <row r="30" spans="1:1">
      <c r="A30" s="23" t="str">
        <f>_xlfn.CONCAT("((SELECT MAX(id) FROM dbo.Swatches WHERE BrandId = ",SwatchData!Q30," AND ColorNumber LIKE '",SwatchData!C30,"' AND ColorName LIKE '",SwatchData!B30,"'), ",SwatchData!S30,",1),")</f>
        <v>((SELECT MAX(id) FROM dbo.Swatches WHERE BrandId = 3 AND ColorNumber LIKE '95337' AND ColorName LIKE 'Frothy White'), 8,1),</v>
      </c>
    </row>
    <row r="31" spans="1:1">
      <c r="A31" s="23" t="str">
        <f>_xlfn.CONCAT("((SELECT MAX(id) FROM dbo.Swatches WHERE BrandId = ",SwatchData!Q31," AND ColorNumber LIKE '",SwatchData!C31,"' AND ColorName LIKE '",SwatchData!B31,"'), ",SwatchData!S31,",1),")</f>
        <v>((SELECT MAX(id) FROM dbo.Swatches WHERE BrandId = 3 AND ColorNumber LIKE '95335' AND ColorName LIKE 'Stardust'), 3,1),</v>
      </c>
    </row>
    <row r="32" spans="1:1">
      <c r="A32" s="23" t="str">
        <f>_xlfn.CONCAT("((SELECT MAX(id) FROM dbo.Swatches WHERE BrandId = ",SwatchData!Q32," AND ColorNumber LIKE '",SwatchData!C32,"' AND ColorName LIKE '",SwatchData!B32,"'), ",SwatchData!S32,",1),")</f>
        <v>((SELECT MAX(id) FROM dbo.Swatches WHERE BrandId = 3 AND ColorNumber LIKE '95283' AND ColorName LIKE 'Clover'), 3,1),</v>
      </c>
    </row>
    <row r="33" spans="1:1">
      <c r="A33" s="23" t="str">
        <f>_xlfn.CONCAT("((SELECT MAX(id) FROM dbo.Swatches WHERE BrandId = ",SwatchData!Q33," AND ColorNumber LIKE '",SwatchData!C33,"' AND ColorName LIKE '",SwatchData!B33,"'), ",SwatchData!S33,",1),")</f>
        <v>((SELECT MAX(id) FROM dbo.Swatches WHERE BrandId = 3 AND ColorNumber LIKE '95284' AND ColorName LIKE 'Morning Dove'), 8,1),</v>
      </c>
    </row>
    <row r="34" spans="1:1">
      <c r="A34" s="23" t="str">
        <f>_xlfn.CONCAT("((SELECT MAX(id) FROM dbo.Swatches WHERE BrandId = ",SwatchData!Q34," AND ColorNumber LIKE '",SwatchData!C34,"' AND ColorName LIKE '",SwatchData!B34,"'), ",SwatchData!S34,",1),")</f>
        <v>((SELECT MAX(id) FROM dbo.Swatches WHERE BrandId = 3 AND ColorNumber LIKE '95285' AND ColorName LIKE 'Sandbar'), 2,1),</v>
      </c>
    </row>
    <row r="35" spans="1:1">
      <c r="A35" s="23" t="str">
        <f>_xlfn.CONCAT("((SELECT MAX(id) FROM dbo.Swatches WHERE BrandId = ",SwatchData!Q35," AND ColorNumber LIKE '",SwatchData!C35,"' AND ColorName LIKE '",SwatchData!B35,"'), ",SwatchData!S35,",1),")</f>
        <v>((SELECT MAX(id) FROM dbo.Swatches WHERE BrandId = 3 AND ColorNumber LIKE '94134' AND ColorName LIKE 'Brushed Gray'), 3,1),</v>
      </c>
    </row>
    <row r="36" spans="1:1">
      <c r="A36" s="23" t="str">
        <f>_xlfn.CONCAT("((SELECT MAX(id) FROM dbo.Swatches WHERE BrandId = ",SwatchData!Q36," AND ColorNumber LIKE '",SwatchData!C36,"' AND ColorName LIKE '",SwatchData!B36,"'), ",SwatchData!S36,",1),")</f>
        <v>((SELECT MAX(id) FROM dbo.Swatches WHERE BrandId = 3 AND ColorNumber LIKE '94132' AND ColorName LIKE 'Coconut Milk'), 2,1),</v>
      </c>
    </row>
    <row r="37" spans="1:1">
      <c r="A37" s="23" t="str">
        <f>_xlfn.CONCAT("((SELECT MAX(id) FROM dbo.Swatches WHERE BrandId = ",SwatchData!Q37," AND ColorNumber LIKE '",SwatchData!C37,"' AND ColorName LIKE '",SwatchData!B37,"'), ",SwatchData!S37,",1),")</f>
        <v>((SELECT MAX(id) FROM dbo.Swatches WHERE BrandId = 3 AND ColorNumber LIKE '94137' AND ColorName LIKE 'Molten Silver'), 3,1),</v>
      </c>
    </row>
    <row r="38" spans="1:1">
      <c r="A38" s="23" t="str">
        <f>_xlfn.CONCAT("((SELECT MAX(id) FROM dbo.Swatches WHERE BrandId = ",SwatchData!Q38," AND ColorNumber LIKE '",SwatchData!C38,"' AND ColorName LIKE '",SwatchData!B38,"'), ",SwatchData!S38,",1),")</f>
        <v>((SELECT MAX(id) FROM dbo.Swatches WHERE BrandId = 3 AND ColorNumber LIKE '94136' AND ColorName LIKE 'Toasted Sugar'), 8,1),</v>
      </c>
    </row>
    <row r="39" spans="1:1">
      <c r="A39" s="23" t="str">
        <f>_xlfn.CONCAT("((SELECT MAX(id) FROM dbo.Swatches WHERE BrandId = ",SwatchData!Q39," AND ColorNumber LIKE '",SwatchData!C39,"' AND ColorName LIKE '",SwatchData!B39,"'), ",SwatchData!S39,",1),")</f>
        <v>((SELECT MAX(id) FROM dbo.Swatches WHERE BrandId = 3 AND ColorNumber LIKE '94295' AND ColorName LIKE 'Azurine'), 1,1),</v>
      </c>
    </row>
    <row r="40" spans="1:1">
      <c r="A40" s="23" t="str">
        <f>_xlfn.CONCAT("((SELECT MAX(id) FROM dbo.Swatches WHERE BrandId = ",SwatchData!Q40," AND ColorNumber LIKE '",SwatchData!C40,"' AND ColorName LIKE '",SwatchData!B40,"'), ",SwatchData!S40,",1),")</f>
        <v>((SELECT MAX(id) FROM dbo.Swatches WHERE BrandId = 3 AND ColorNumber LIKE '94296' AND ColorName LIKE 'Craftsman'), 8,1),</v>
      </c>
    </row>
    <row r="41" spans="1:1">
      <c r="A41" s="23" t="str">
        <f>_xlfn.CONCAT("((SELECT MAX(id) FROM dbo.Swatches WHERE BrandId = ",SwatchData!Q41," AND ColorNumber LIKE '",SwatchData!C41,"' AND ColorName LIKE '",SwatchData!B41,"'), ",SwatchData!S41,",1),")</f>
        <v>((SELECT MAX(id) FROM dbo.Swatches WHERE BrandId = 3 AND ColorNumber LIKE '94298' AND ColorName LIKE 'Obsidian'), 2,1),</v>
      </c>
    </row>
    <row r="42" spans="1:1">
      <c r="A42" s="23" t="str">
        <f>_xlfn.CONCAT("((SELECT MAX(id) FROM dbo.Swatches WHERE BrandId = ",SwatchData!Q42," AND ColorNumber LIKE '",SwatchData!C42,"' AND ColorName LIKE '",SwatchData!B42,"'), ",SwatchData!S42,",1),")</f>
        <v>((SELECT MAX(id) FROM dbo.Swatches WHERE BrandId = 3 AND ColorNumber LIKE '94297' AND ColorName LIKE 'Tumbled Stone'), 8,1),</v>
      </c>
    </row>
    <row r="43" spans="1:1">
      <c r="A43" s="23" t="str">
        <f>_xlfn.CONCAT("((SELECT MAX(id) FROM dbo.Swatches WHERE BrandId = ",SwatchData!Q43," AND ColorNumber LIKE '",SwatchData!C43,"' AND ColorName LIKE '",SwatchData!B43,"'), ",SwatchData!S43,",1),")</f>
        <v>((SELECT MAX(id) FROM dbo.Swatches WHERE BrandId = 3 AND ColorNumber LIKE '94275' AND ColorName LIKE 'Dusky Moment'), 3,1),</v>
      </c>
    </row>
    <row r="44" spans="1:1">
      <c r="A44" s="23" t="str">
        <f>_xlfn.CONCAT("((SELECT MAX(id) FROM dbo.Swatches WHERE BrandId = ",SwatchData!Q44," AND ColorNumber LIKE '",SwatchData!C44,"' AND ColorName LIKE '",SwatchData!B44,"'), ",SwatchData!S44,",1),")</f>
        <v>((SELECT MAX(id) FROM dbo.Swatches WHERE BrandId = 3 AND ColorNumber LIKE '94277' AND ColorName LIKE 'Evocative Ivory'), 8,1),</v>
      </c>
    </row>
    <row r="45" spans="1:1">
      <c r="A45" s="23" t="str">
        <f>_xlfn.CONCAT("((SELECT MAX(id) FROM dbo.Swatches WHERE BrandId = ",SwatchData!Q45," AND ColorNumber LIKE '",SwatchData!C45,"' AND ColorName LIKE '",SwatchData!B45,"'), ",SwatchData!S45,",1),")</f>
        <v>((SELECT MAX(id) FROM dbo.Swatches WHERE BrandId = 3 AND ColorNumber LIKE '94276' AND ColorName LIKE 'Silver Shadow'), 3,1),</v>
      </c>
    </row>
    <row r="46" spans="1:1">
      <c r="A46" s="23" t="str">
        <f>_xlfn.CONCAT("((SELECT MAX(id) FROM dbo.Swatches WHERE BrandId = ",SwatchData!Q46," AND ColorNumber LIKE '",SwatchData!C46,"' AND ColorName LIKE '",SwatchData!B46,"'), ",SwatchData!S46,",1),")</f>
        <v>((SELECT MAX(id) FROM dbo.Swatches WHERE BrandId = 3 AND ColorNumber LIKE '94112' AND ColorName LIKE 'Clean Khaki'), 2,1),</v>
      </c>
    </row>
    <row r="47" spans="1:1">
      <c r="A47" s="23" t="str">
        <f>_xlfn.CONCAT("((SELECT MAX(id) FROM dbo.Swatches WHERE BrandId = ",SwatchData!Q47," AND ColorNumber LIKE '",SwatchData!C47,"' AND ColorName LIKE '",SwatchData!B47,"'), ",SwatchData!S47,",1),")</f>
        <v>((SELECT MAX(id) FROM dbo.Swatches WHERE BrandId = 3 AND ColorNumber LIKE '94115' AND ColorName LIKE 'Warm Beige'), 2,1),</v>
      </c>
    </row>
    <row r="48" spans="1:1">
      <c r="A48" s="23" t="str">
        <f>_xlfn.CONCAT("((SELECT MAX(id) FROM dbo.Swatches WHERE BrandId = ",SwatchData!Q48," AND ColorNumber LIKE '",SwatchData!C48,"' AND ColorName LIKE '",SwatchData!B48,"'), ",SwatchData!S48,",1),")</f>
        <v>((SELECT MAX(id) FROM dbo.Swatches WHERE BrandId = 3 AND ColorNumber LIKE '94111' AND ColorName LIKE 'Wild Oats'), 3,1),</v>
      </c>
    </row>
    <row r="49" spans="1:1">
      <c r="A49" s="23" t="str">
        <f>_xlfn.CONCAT("((SELECT MAX(id) FROM dbo.Swatches WHERE BrandId = ",SwatchData!Q49," AND ColorNumber LIKE '",SwatchData!C49,"' AND ColorName LIKE '",SwatchData!B49,"'), ",SwatchData!S49,",1),")</f>
        <v>((SELECT MAX(id) FROM dbo.Swatches WHERE BrandId = 3 AND ColorNumber LIKE '94282' AND ColorName LIKE 'Black Abstract'), 3,1),</v>
      </c>
    </row>
    <row r="50" spans="1:1">
      <c r="A50" s="23" t="str">
        <f>_xlfn.CONCAT("((SELECT MAX(id) FROM dbo.Swatches WHERE BrandId = ",SwatchData!Q50," AND ColorNumber LIKE '",SwatchData!C50,"' AND ColorName LIKE '",SwatchData!B50,"'), ",SwatchData!S50,",1),")</f>
        <v>((SELECT MAX(id) FROM dbo.Swatches WHERE BrandId = 3 AND ColorNumber LIKE '94280' AND ColorName LIKE 'Gray '), 3,1),</v>
      </c>
    </row>
    <row r="51" spans="1:1">
      <c r="A51" s="23" t="str">
        <f>_xlfn.CONCAT("((SELECT MAX(id) FROM dbo.Swatches WHERE BrandId = ",SwatchData!Q51," AND ColorNumber LIKE '",SwatchData!C51,"' AND ColorName LIKE '",SwatchData!B51,"'), ",SwatchData!S51,",1),")</f>
        <v>((SELECT MAX(id) FROM dbo.Swatches WHERE BrandId = 3 AND ColorNumber LIKE '94281' AND ColorName LIKE 'Whisper White'), 8,1),</v>
      </c>
    </row>
    <row r="52" spans="1:1">
      <c r="A52" s="23" t="str">
        <f>_xlfn.CONCAT("((SELECT MAX(id) FROM dbo.Swatches WHERE BrandId = ",SwatchData!Q52," AND ColorNumber LIKE '",SwatchData!C52,"' AND ColorName LIKE '",SwatchData!B52,"'), ",SwatchData!S52,",1),")</f>
        <v>((SELECT MAX(id) FROM dbo.Swatches WHERE BrandId = 3 AND ColorNumber LIKE '94100' AND ColorName LIKE 'Atlantic White'), 2,1),</v>
      </c>
    </row>
    <row r="53" spans="1:1">
      <c r="A53" s="23" t="str">
        <f>_xlfn.CONCAT("((SELECT MAX(id) FROM dbo.Swatches WHERE BrandId = ",SwatchData!Q53," AND ColorNumber LIKE '",SwatchData!C53,"' AND ColorName LIKE '",SwatchData!B53,"'), ",SwatchData!S53,",1),")</f>
        <v>((SELECT MAX(id) FROM dbo.Swatches WHERE BrandId = 3 AND ColorNumber LIKE '94101' AND ColorName LIKE 'Coconut'), 2,1),</v>
      </c>
    </row>
    <row r="54" spans="1:1">
      <c r="A54" s="23" t="str">
        <f>_xlfn.CONCAT("((SELECT MAX(id) FROM dbo.Swatches WHERE BrandId = ",SwatchData!Q54," AND ColorNumber LIKE '",SwatchData!C54,"' AND ColorName LIKE '",SwatchData!B54,"'), ",SwatchData!S54,",1),")</f>
        <v>((SELECT MAX(id) FROM dbo.Swatches WHERE BrandId = 3 AND ColorNumber LIKE '94106' AND ColorName LIKE 'Maine Mist'), 3,1),</v>
      </c>
    </row>
    <row r="55" spans="1:1">
      <c r="A55" s="23" t="str">
        <f>_xlfn.CONCAT("((SELECT MAX(id) FROM dbo.Swatches WHERE BrandId = ",SwatchData!Q55," AND ColorNumber LIKE '",SwatchData!C55,"' AND ColorName LIKE '",SwatchData!B55,"'), ",SwatchData!S55,",1),")</f>
        <v>((SELECT MAX(id) FROM dbo.Swatches WHERE BrandId = 3 AND ColorNumber LIKE '94102' AND ColorName LIKE 'Sand Dune'), 3,1),</v>
      </c>
    </row>
    <row r="56" spans="1:1">
      <c r="A56" s="23" t="str">
        <f>_xlfn.CONCAT("((SELECT MAX(id) FROM dbo.Swatches WHERE BrandId = ",SwatchData!Q56," AND ColorNumber LIKE '",SwatchData!C56,"' AND ColorName LIKE '",SwatchData!B56,"'), ",SwatchData!S56,",1),")</f>
        <v>((SELECT MAX(id) FROM dbo.Swatches WHERE BrandId = 3 AND ColorNumber LIKE '94196' AND ColorName LIKE 'Anchor'), 3,1),</v>
      </c>
    </row>
    <row r="57" spans="1:1">
      <c r="A57" s="23" t="str">
        <f>_xlfn.CONCAT("((SELECT MAX(id) FROM dbo.Swatches WHERE BrandId = ",SwatchData!Q57," AND ColorNumber LIKE '",SwatchData!C57,"' AND ColorName LIKE '",SwatchData!B57,"'), ",SwatchData!S57,",1),")</f>
        <v>((SELECT MAX(id) FROM dbo.Swatches WHERE BrandId = 3 AND ColorNumber LIKE '94197' AND ColorName LIKE 'Bayside'), 8,1),</v>
      </c>
    </row>
    <row r="58" spans="1:1">
      <c r="A58" s="23" t="str">
        <f>_xlfn.CONCAT("((SELECT MAX(id) FROM dbo.Swatches WHERE BrandId = ",SwatchData!Q58," AND ColorNumber LIKE '",SwatchData!C58,"' AND ColorName LIKE '",SwatchData!B58,"'), ",SwatchData!S58,",1),")</f>
        <v>((SELECT MAX(id) FROM dbo.Swatches WHERE BrandId = 3 AND ColorNumber LIKE '94198' AND ColorName LIKE 'Driftwood'), 2,1),</v>
      </c>
    </row>
    <row r="59" spans="1:1">
      <c r="A59" s="23" t="str">
        <f>_xlfn.CONCAT("((SELECT MAX(id) FROM dbo.Swatches WHERE BrandId = ",SwatchData!Q59," AND ColorNumber LIKE '",SwatchData!C59,"' AND ColorName LIKE '",SwatchData!B59,"'), ",SwatchData!S59,",1),")</f>
        <v>((SELECT MAX(id) FROM dbo.Swatches WHERE BrandId = 3 AND ColorNumber LIKE '94195' AND ColorName LIKE 'Sea Scallop'), 8,1),</v>
      </c>
    </row>
    <row r="60" spans="1:1">
      <c r="A60" s="23" t="str">
        <f>_xlfn.CONCAT("((SELECT MAX(id) FROM dbo.Swatches WHERE BrandId = ",SwatchData!Q60," AND ColorNumber LIKE '",SwatchData!C60,"' AND ColorName LIKE '",SwatchData!B60,"'), ",SwatchData!S60,",1),")</f>
        <v>((SELECT MAX(id) FROM dbo.Swatches WHERE BrandId = 3 AND ColorNumber LIKE '94270' AND ColorName LIKE 'Eclipse'), 3,1),</v>
      </c>
    </row>
    <row r="61" spans="1:1">
      <c r="A61" s="23" t="str">
        <f>_xlfn.CONCAT("((SELECT MAX(id) FROM dbo.Swatches WHERE BrandId = ",SwatchData!Q61," AND ColorNumber LIKE '",SwatchData!C61,"' AND ColorName LIKE '",SwatchData!B61,"'), ",SwatchData!S61,",1),")</f>
        <v>((SELECT MAX(id) FROM dbo.Swatches WHERE BrandId = 3 AND ColorNumber LIKE '94272' AND ColorName LIKE 'Moon Stone'), 8,1),</v>
      </c>
    </row>
    <row r="62" spans="1:1">
      <c r="A62" s="23" t="str">
        <f>_xlfn.CONCAT("((SELECT MAX(id) FROM dbo.Swatches WHERE BrandId = ",SwatchData!Q62," AND ColorNumber LIKE '",SwatchData!C62,"' AND ColorName LIKE '",SwatchData!B62,"'), ",SwatchData!S62,",1),")</f>
        <v>((SELECT MAX(id) FROM dbo.Swatches WHERE BrandId = 3 AND ColorNumber LIKE '94273' AND ColorName LIKE 'Oat Grass'), 2,1),</v>
      </c>
    </row>
    <row r="63" spans="1:1">
      <c r="A63" s="23" t="str">
        <f>_xlfn.CONCAT("((SELECT MAX(id) FROM dbo.Swatches WHERE BrandId = ",SwatchData!Q63," AND ColorNumber LIKE '",SwatchData!C63,"' AND ColorName LIKE '",SwatchData!B63,"'), ",SwatchData!S63,",1),")</f>
        <v>((SELECT MAX(id) FROM dbo.Swatches WHERE BrandId = 3 AND ColorNumber LIKE '94271' AND ColorName LIKE 'Soft Shale'), 3,1),</v>
      </c>
    </row>
    <row r="64" spans="1:1">
      <c r="A64" s="23" t="str">
        <f>_xlfn.CONCAT("((SELECT MAX(id) FROM dbo.Swatches WHERE BrandId = ",SwatchData!Q64," AND ColorNumber LIKE '",SwatchData!C64,"' AND ColorName LIKE '",SwatchData!B64,"'), ",SwatchData!S64,",1),")</f>
        <v>((SELECT MAX(id) FROM dbo.Swatches WHERE BrandId = 3 AND ColorNumber LIKE '94256' AND ColorName LIKE 'Calla Lily'), 8,1),</v>
      </c>
    </row>
    <row r="65" spans="1:1">
      <c r="A65" s="23" t="str">
        <f>_xlfn.CONCAT("((SELECT MAX(id) FROM dbo.Swatches WHERE BrandId = ",SwatchData!Q65," AND ColorNumber LIKE '",SwatchData!C65,"' AND ColorName LIKE '",SwatchData!B65,"'), ",SwatchData!S65,",1),")</f>
        <v>((SELECT MAX(id) FROM dbo.Swatches WHERE BrandId = 3 AND ColorNumber LIKE '94258' AND ColorName LIKE 'Coastal Gray'), 3,1),</v>
      </c>
    </row>
    <row r="66" spans="1:1">
      <c r="A66" s="23" t="str">
        <f>_xlfn.CONCAT("((SELECT MAX(id) FROM dbo.Swatches WHERE BrandId = ",SwatchData!Q66," AND ColorNumber LIKE '",SwatchData!C66,"' AND ColorName LIKE '",SwatchData!B66,"'), ",SwatchData!S66,",1),")</f>
        <v>((SELECT MAX(id) FROM dbo.Swatches WHERE BrandId = 3 AND ColorNumber LIKE '94255' AND ColorName LIKE 'Sand Castle'), 2,1),</v>
      </c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58c2ab-693b-42bf-98be-ce627193d6a3">
      <Terms xmlns="http://schemas.microsoft.com/office/infopath/2007/PartnerControls"/>
    </lcf76f155ced4ddcb4097134ff3c332f>
    <TaxCatchAll xmlns="7ae93d47-0d47-489b-b811-e29b4d297d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5D220B8E16BE41B974CA3F786FE788" ma:contentTypeVersion="15" ma:contentTypeDescription="Create a new document." ma:contentTypeScope="" ma:versionID="b5ed339e10aa49676b786f09f5d43b3c">
  <xsd:schema xmlns:xsd="http://www.w3.org/2001/XMLSchema" xmlns:xs="http://www.w3.org/2001/XMLSchema" xmlns:p="http://schemas.microsoft.com/office/2006/metadata/properties" xmlns:ns2="8a58c2ab-693b-42bf-98be-ce627193d6a3" xmlns:ns3="7ae93d47-0d47-489b-b811-e29b4d297d84" targetNamespace="http://schemas.microsoft.com/office/2006/metadata/properties" ma:root="true" ma:fieldsID="18bace7a76842ef4d2c5c4e467e55421" ns2:_="" ns3:_="">
    <xsd:import namespace="8a58c2ab-693b-42bf-98be-ce627193d6a3"/>
    <xsd:import namespace="7ae93d47-0d47-489b-b811-e29b4d297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8c2ab-693b-42bf-98be-ce627193d6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dc09949-1b74-4593-a11a-37dc697233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93d47-0d47-489b-b811-e29b4d297d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236bb4f-5c84-4296-b72b-f59a77a6467d}" ma:internalName="TaxCatchAll" ma:showField="CatchAllData" ma:web="7ae93d47-0d47-489b-b811-e29b4d297d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806E51-D84E-4DF6-89A7-C3D4AB43721A}">
  <ds:schemaRefs>
    <ds:schemaRef ds:uri="http://schemas.microsoft.com/office/2006/metadata/properties"/>
    <ds:schemaRef ds:uri="http://schemas.microsoft.com/office/infopath/2007/PartnerControls"/>
    <ds:schemaRef ds:uri="8a58c2ab-693b-42bf-98be-ce627193d6a3"/>
    <ds:schemaRef ds:uri="7ae93d47-0d47-489b-b811-e29b4d297d84"/>
  </ds:schemaRefs>
</ds:datastoreItem>
</file>

<file path=customXml/itemProps2.xml><?xml version="1.0" encoding="utf-8"?>
<ds:datastoreItem xmlns:ds="http://schemas.openxmlformats.org/officeDocument/2006/customXml" ds:itemID="{F0E66886-0404-48FD-8E67-B58D100E6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795322-7AE1-4C6C-9B81-A6DFB2849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58c2ab-693b-42bf-98be-ce627193d6a3"/>
    <ds:schemaRef ds:uri="7ae93d47-0d47-489b-b811-e29b4d297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SwatchData</vt:lpstr>
      <vt:lpstr>dbo.swatches</vt:lpstr>
      <vt:lpstr>dbo.swatchesToCategories</vt:lpstr>
      <vt:lpstr>dbo.swatchesToColorRanges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Gamble</dc:creator>
  <cp:keywords/>
  <dc:description/>
  <cp:lastModifiedBy>Joel Gamble</cp:lastModifiedBy>
  <cp:revision/>
  <dcterms:created xsi:type="dcterms:W3CDTF">2020-07-24T16:36:07Z</dcterms:created>
  <dcterms:modified xsi:type="dcterms:W3CDTF">2022-08-12T17:08:04Z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0x010100135D220B8E16BE41B974CA3F786FE788</vt:lpwstr>
  </property>
  <property fmtid="{D5CDD505-2E9C-101B-9397-08002B2CF9AE}" pid="3" name="MediaServiceImageTags">
    <vt:lpwstr/>
  </property>
</Properties>
</file>