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8"/>
  </bookViews>
  <sheets>
    <sheet name="Tamanho" sheetId="1" r:id="rId1"/>
  </sheets>
  <definedNames>
    <definedName name="_xlnm._FilterDatabase" localSheetId="0" hidden="1">Tamanho!$I$2:$I$8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" i="1" l="1"/>
  <c r="T14" i="1"/>
  <c r="U14" i="1"/>
  <c r="V14" i="1"/>
  <c r="R14" i="1"/>
  <c r="S13" i="1"/>
  <c r="T13" i="1"/>
  <c r="U13" i="1"/>
  <c r="V13" i="1"/>
  <c r="R13" i="1"/>
  <c r="S12" i="1"/>
  <c r="T12" i="1"/>
  <c r="U12" i="1"/>
  <c r="V12" i="1"/>
  <c r="R12" i="1"/>
  <c r="S11" i="1"/>
  <c r="T11" i="1"/>
  <c r="U11" i="1"/>
  <c r="V11" i="1"/>
  <c r="R11" i="1"/>
  <c r="K44" i="1"/>
  <c r="K43" i="1"/>
  <c r="K42" i="1"/>
  <c r="K41" i="1"/>
  <c r="K40" i="1"/>
  <c r="K39" i="1"/>
  <c r="K38" i="1"/>
  <c r="O42" i="1" s="1"/>
  <c r="K35" i="1"/>
  <c r="K34" i="1"/>
  <c r="K33" i="1"/>
  <c r="K32" i="1"/>
  <c r="K31" i="1"/>
  <c r="K30" i="1"/>
  <c r="K29" i="1"/>
  <c r="O33" i="1" s="1"/>
  <c r="K26" i="1"/>
  <c r="K25" i="1"/>
  <c r="K24" i="1"/>
  <c r="K23" i="1"/>
  <c r="K22" i="1"/>
  <c r="K21" i="1"/>
  <c r="K20" i="1"/>
  <c r="M24" i="1" s="1"/>
  <c r="K17" i="1"/>
  <c r="K16" i="1"/>
  <c r="K15" i="1"/>
  <c r="K14" i="1"/>
  <c r="K13" i="1"/>
  <c r="K12" i="1"/>
  <c r="K11" i="1"/>
  <c r="M12" i="1" s="1"/>
  <c r="O6" i="1"/>
  <c r="M6" i="1"/>
  <c r="K3" i="1"/>
  <c r="M3" i="1" s="1"/>
  <c r="K2" i="1"/>
  <c r="O3" i="1"/>
  <c r="K8" i="1"/>
  <c r="K7" i="1"/>
  <c r="K6" i="1"/>
  <c r="K5" i="1"/>
  <c r="K4" i="1"/>
  <c r="M30" i="1" l="1"/>
  <c r="M42" i="1"/>
  <c r="O24" i="1"/>
  <c r="O39" i="1"/>
  <c r="M39" i="1"/>
  <c r="O30" i="1"/>
  <c r="M33" i="1"/>
  <c r="O21" i="1"/>
  <c r="M21" i="1"/>
  <c r="O12" i="1"/>
  <c r="M15" i="1"/>
  <c r="O15" i="1"/>
</calcChain>
</file>

<file path=xl/sharedStrings.xml><?xml version="1.0" encoding="utf-8"?>
<sst xmlns="http://schemas.openxmlformats.org/spreadsheetml/2006/main" count="40" uniqueCount="12">
  <si>
    <t>Classe</t>
  </si>
  <si>
    <t>16x16</t>
  </si>
  <si>
    <t>Precisão</t>
  </si>
  <si>
    <t>Média</t>
  </si>
  <si>
    <t>Mediana</t>
  </si>
  <si>
    <t>Máximo</t>
  </si>
  <si>
    <t>Mínimo</t>
  </si>
  <si>
    <t>32x32</t>
  </si>
  <si>
    <t>48x48</t>
  </si>
  <si>
    <t>64x64</t>
  </si>
  <si>
    <t>80x80</t>
  </si>
  <si>
    <t>Classe\Side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</si>
</sst>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Variação Tamanho das Imagens de treino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Tamanho!$R$2</c:f>
              <c:strCache>
                <c:ptCount val="1"/>
                <c:pt idx="0">
                  <c:v>16</c:v>
                </c:pt>
              </c:strCache>
            </c:strRef>
          </c:tx>
          <c:spPr>
            <a:ln w="25400" cap="rnd" cmpd="sng" algn="ctr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Tamanho!$Q$3:$Q$9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Tamanho!$R$3:$R$9</c:f>
              <c:numCache>
                <c:formatCode>General</c:formatCode>
                <c:ptCount val="7"/>
                <c:pt idx="0">
                  <c:v>0.98639455782312924</c:v>
                </c:pt>
                <c:pt idx="1">
                  <c:v>0.9246661627614009</c:v>
                </c:pt>
                <c:pt idx="2">
                  <c:v>0.20660115898211137</c:v>
                </c:pt>
                <c:pt idx="3">
                  <c:v>0.82035777273872512</c:v>
                </c:pt>
                <c:pt idx="4">
                  <c:v>0.77651801461325276</c:v>
                </c:pt>
                <c:pt idx="5">
                  <c:v>0.91836734693877553</c:v>
                </c:pt>
                <c:pt idx="6">
                  <c:v>0.96371882086167804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5-4DD9-9C47-C9C11B72BE2E}"/>
            </c:ext>
          </c:extLst>
        </c:ser>
        <c:ser>
          <c:idx val="1"/>
          <c:order val="1"/>
          <c:tx>
            <c:strRef>
              <c:f>Tamanho!$S$2</c:f>
              <c:strCache>
                <c:ptCount val="1"/>
                <c:pt idx="0">
                  <c:v>32</c:v>
                </c:pt>
              </c:strCache>
            </c:strRef>
          </c:tx>
          <c:spPr>
            <a:ln w="25400" cap="rnd" cmpd="sng" algn="ctr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Tamanho!$Q$3:$Q$9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Tamanho!$S$3:$S$9</c:f>
              <c:numCache>
                <c:formatCode>General</c:formatCode>
                <c:ptCount val="7"/>
                <c:pt idx="0">
                  <c:v>0.95941951088417088</c:v>
                </c:pt>
                <c:pt idx="1">
                  <c:v>0.91561408223595808</c:v>
                </c:pt>
                <c:pt idx="2">
                  <c:v>0.27250739048642836</c:v>
                </c:pt>
                <c:pt idx="3">
                  <c:v>0.60279494759473262</c:v>
                </c:pt>
                <c:pt idx="4">
                  <c:v>0.80274119860252624</c:v>
                </c:pt>
                <c:pt idx="5">
                  <c:v>0.8844396667562483</c:v>
                </c:pt>
                <c:pt idx="6">
                  <c:v>0.96640687987100238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F5-4DD9-9C47-C9C11B72BE2E}"/>
            </c:ext>
          </c:extLst>
        </c:ser>
        <c:ser>
          <c:idx val="2"/>
          <c:order val="2"/>
          <c:tx>
            <c:strRef>
              <c:f>Tamanho!$T$2</c:f>
              <c:strCache>
                <c:ptCount val="1"/>
                <c:pt idx="0">
                  <c:v>48</c:v>
                </c:pt>
              </c:strCache>
            </c:strRef>
          </c:tx>
          <c:spPr>
            <a:ln w="25400" cap="rnd" cmpd="sng" algn="ctr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Tamanho!$Q$3:$Q$9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Tamanho!$T$3:$T$9</c:f>
              <c:numCache>
                <c:formatCode>General</c:formatCode>
                <c:ptCount val="7"/>
                <c:pt idx="0">
                  <c:v>0.96523987359954033</c:v>
                </c:pt>
                <c:pt idx="1">
                  <c:v>0.93737431772479174</c:v>
                </c:pt>
                <c:pt idx="2">
                  <c:v>0.52283826486641771</c:v>
                </c:pt>
                <c:pt idx="3">
                  <c:v>0.61907497845446713</c:v>
                </c:pt>
                <c:pt idx="4">
                  <c:v>0.80178109738580872</c:v>
                </c:pt>
                <c:pt idx="5">
                  <c:v>0.94771617351335824</c:v>
                </c:pt>
                <c:pt idx="6">
                  <c:v>0.99281815570238441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F5-4DD9-9C47-C9C11B72BE2E}"/>
            </c:ext>
          </c:extLst>
        </c:ser>
        <c:ser>
          <c:idx val="3"/>
          <c:order val="3"/>
          <c:tx>
            <c:strRef>
              <c:f>Tamanho!$U$2</c:f>
              <c:strCache>
                <c:ptCount val="1"/>
                <c:pt idx="0">
                  <c:v>64</c:v>
                </c:pt>
              </c:strCache>
            </c:strRef>
          </c:tx>
          <c:spPr>
            <a:ln w="25400" cap="rnd" cmpd="sng" algn="ctr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numRef>
              <c:f>Tamanho!$Q$3:$Q$9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Tamanho!$U$3:$U$9</c:f>
              <c:numCache>
                <c:formatCode>General</c:formatCode>
                <c:ptCount val="7"/>
                <c:pt idx="0">
                  <c:v>0.97137580794090495</c:v>
                </c:pt>
                <c:pt idx="1">
                  <c:v>0.95506309633733455</c:v>
                </c:pt>
                <c:pt idx="2">
                  <c:v>0.42905509387503848</c:v>
                </c:pt>
                <c:pt idx="3">
                  <c:v>0.70236995998768847</c:v>
                </c:pt>
                <c:pt idx="4">
                  <c:v>0.83594952293013236</c:v>
                </c:pt>
                <c:pt idx="5">
                  <c:v>0.95937211449676829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F5-4DD9-9C47-C9C11B72BE2E}"/>
            </c:ext>
          </c:extLst>
        </c:ser>
        <c:ser>
          <c:idx val="4"/>
          <c:order val="4"/>
          <c:tx>
            <c:strRef>
              <c:f>Tamanho!$V$2</c:f>
              <c:strCache>
                <c:ptCount val="1"/>
                <c:pt idx="0">
                  <c:v>80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numRef>
              <c:f>Tamanho!$Q$3:$Q$9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Tamanho!$V$3:$V$9</c:f>
              <c:numCache>
                <c:formatCode>General</c:formatCode>
                <c:ptCount val="7"/>
                <c:pt idx="0">
                  <c:v>1</c:v>
                </c:pt>
                <c:pt idx="1">
                  <c:v>0.90314049586776857</c:v>
                </c:pt>
                <c:pt idx="2">
                  <c:v>0.57289256198347105</c:v>
                </c:pt>
                <c:pt idx="3">
                  <c:v>0.7593388429752066</c:v>
                </c:pt>
                <c:pt idx="4">
                  <c:v>0.99570247933884293</c:v>
                </c:pt>
                <c:pt idx="5">
                  <c:v>0.99041322314049585</c:v>
                </c:pt>
                <c:pt idx="6">
                  <c:v>0.99570247933884293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F5-4DD9-9C47-C9C11B72B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52216"/>
        <c:axId val="520154840"/>
      </c:radarChart>
      <c:catAx>
        <c:axId val="52015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54840"/>
        <c:crosses val="autoZero"/>
        <c:auto val="1"/>
        <c:lblAlgn val="ctr"/>
        <c:lblOffset val="100"/>
        <c:noMultiLvlLbl val="0"/>
      </c:catAx>
      <c:valAx>
        <c:axId val="5201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5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Tamanho</a:t>
            </a:r>
            <a:r>
              <a:rPr lang="en-GB" baseline="0"/>
              <a:t> das imagens de treino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Tamanho!$R$2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Tamanho!$Q$3:$Q$9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Tamanho!$R$3:$R$9</c:f>
              <c:numCache>
                <c:formatCode>General</c:formatCode>
                <c:ptCount val="7"/>
                <c:pt idx="0">
                  <c:v>0.98639455782312924</c:v>
                </c:pt>
                <c:pt idx="1">
                  <c:v>0.9246661627614009</c:v>
                </c:pt>
                <c:pt idx="2">
                  <c:v>0.20660115898211137</c:v>
                </c:pt>
                <c:pt idx="3">
                  <c:v>0.82035777273872512</c:v>
                </c:pt>
                <c:pt idx="4">
                  <c:v>0.77651801461325276</c:v>
                </c:pt>
                <c:pt idx="5">
                  <c:v>0.91836734693877553</c:v>
                </c:pt>
                <c:pt idx="6">
                  <c:v>0.96371882086167804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7-4D16-A5EC-F432EF307AC9}"/>
            </c:ext>
          </c:extLst>
        </c:ser>
        <c:ser>
          <c:idx val="1"/>
          <c:order val="1"/>
          <c:tx>
            <c:strRef>
              <c:f>Tamanho!$S$2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Tamanho!$Q$3:$Q$9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Tamanho!$S$3:$S$9</c:f>
              <c:numCache>
                <c:formatCode>General</c:formatCode>
                <c:ptCount val="7"/>
                <c:pt idx="0">
                  <c:v>0.95941951088417088</c:v>
                </c:pt>
                <c:pt idx="1">
                  <c:v>0.91561408223595808</c:v>
                </c:pt>
                <c:pt idx="2">
                  <c:v>0.27250739048642836</c:v>
                </c:pt>
                <c:pt idx="3">
                  <c:v>0.60279494759473262</c:v>
                </c:pt>
                <c:pt idx="4">
                  <c:v>0.80274119860252624</c:v>
                </c:pt>
                <c:pt idx="5">
                  <c:v>0.8844396667562483</c:v>
                </c:pt>
                <c:pt idx="6">
                  <c:v>0.96640687987100238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F7-4D16-A5EC-F432EF307AC9}"/>
            </c:ext>
          </c:extLst>
        </c:ser>
        <c:ser>
          <c:idx val="2"/>
          <c:order val="2"/>
          <c:tx>
            <c:strRef>
              <c:f>Tamanho!$T$2</c:f>
              <c:strCache>
                <c:ptCount val="1"/>
                <c:pt idx="0">
                  <c:v>48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Tamanho!$Q$3:$Q$9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Tamanho!$T$3:$T$9</c:f>
              <c:numCache>
                <c:formatCode>General</c:formatCode>
                <c:ptCount val="7"/>
                <c:pt idx="0">
                  <c:v>0.96523987359954033</c:v>
                </c:pt>
                <c:pt idx="1">
                  <c:v>0.93737431772479174</c:v>
                </c:pt>
                <c:pt idx="2">
                  <c:v>0.52283826486641771</c:v>
                </c:pt>
                <c:pt idx="3">
                  <c:v>0.61907497845446713</c:v>
                </c:pt>
                <c:pt idx="4">
                  <c:v>0.80178109738580872</c:v>
                </c:pt>
                <c:pt idx="5">
                  <c:v>0.94771617351335824</c:v>
                </c:pt>
                <c:pt idx="6">
                  <c:v>0.99281815570238441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F7-4D16-A5EC-F432EF307AC9}"/>
            </c:ext>
          </c:extLst>
        </c:ser>
        <c:ser>
          <c:idx val="3"/>
          <c:order val="3"/>
          <c:tx>
            <c:strRef>
              <c:f>Tamanho!$U$2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Tamanho!$Q$3:$Q$9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Tamanho!$U$3:$U$9</c:f>
              <c:numCache>
                <c:formatCode>General</c:formatCode>
                <c:ptCount val="7"/>
                <c:pt idx="0">
                  <c:v>0.97137580794090495</c:v>
                </c:pt>
                <c:pt idx="1">
                  <c:v>0.95506309633733455</c:v>
                </c:pt>
                <c:pt idx="2">
                  <c:v>0.42905509387503848</c:v>
                </c:pt>
                <c:pt idx="3">
                  <c:v>0.70236995998768847</c:v>
                </c:pt>
                <c:pt idx="4">
                  <c:v>0.83594952293013236</c:v>
                </c:pt>
                <c:pt idx="5">
                  <c:v>0.95937211449676829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F7-4D16-A5EC-F432EF307AC9}"/>
            </c:ext>
          </c:extLst>
        </c:ser>
        <c:ser>
          <c:idx val="4"/>
          <c:order val="4"/>
          <c:tx>
            <c:strRef>
              <c:f>Tamanho!$V$2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Tamanho!$Q$3:$Q$9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Tamanho!$V$3:$V$9</c:f>
              <c:numCache>
                <c:formatCode>General</c:formatCode>
                <c:ptCount val="7"/>
                <c:pt idx="0">
                  <c:v>1</c:v>
                </c:pt>
                <c:pt idx="1">
                  <c:v>0.90314049586776857</c:v>
                </c:pt>
                <c:pt idx="2">
                  <c:v>0.57289256198347105</c:v>
                </c:pt>
                <c:pt idx="3">
                  <c:v>0.7593388429752066</c:v>
                </c:pt>
                <c:pt idx="4">
                  <c:v>0.99570247933884293</c:v>
                </c:pt>
                <c:pt idx="5">
                  <c:v>0.99041322314049585</c:v>
                </c:pt>
                <c:pt idx="6">
                  <c:v>0.99570247933884293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F7-4D16-A5EC-F432EF307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726480"/>
        <c:axId val="404727464"/>
      </c:lineChart>
      <c:catAx>
        <c:axId val="40472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Classe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27464"/>
        <c:crosses val="autoZero"/>
        <c:auto val="1"/>
        <c:lblAlgn val="ctr"/>
        <c:lblOffset val="100"/>
        <c:noMultiLvlLbl val="0"/>
      </c:catAx>
      <c:valAx>
        <c:axId val="40472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Precisão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2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601980</xdr:colOff>
      <xdr:row>0</xdr:row>
      <xdr:rowOff>167640</xdr:rowOff>
    </xdr:from>
    <xdr:to>
      <xdr:col>39</xdr:col>
      <xdr:colOff>0</xdr:colOff>
      <xdr:row>32</xdr:row>
      <xdr:rowOff>172212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290F5ED-A96D-4DF4-AC55-11909DFC9E0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160020</xdr:colOff>
      <xdr:row>0</xdr:row>
      <xdr:rowOff>167640</xdr:rowOff>
    </xdr:from>
    <xdr:to>
      <xdr:col>55</xdr:col>
      <xdr:colOff>185420</xdr:colOff>
      <xdr:row>33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4102EFE-B603-468A-9151-9E9562CDA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tabSelected="1" topLeftCell="AL2" workbookViewId="0">
      <selection activeCell="R3" sqref="R3:V9"/>
    </sheetView>
  </sheetViews>
  <sheetFormatPr defaultRowHeight="14.4" x14ac:dyDescent="0.3"/>
  <cols>
    <col min="17" max="17" width="10.21875" bestFit="1" customWidth="1"/>
  </cols>
  <sheetData>
    <row r="1" spans="1:22" x14ac:dyDescent="0.3">
      <c r="A1" s="3" t="s">
        <v>1</v>
      </c>
      <c r="B1" s="2" t="s">
        <v>0</v>
      </c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K1" s="5" t="s">
        <v>2</v>
      </c>
    </row>
    <row r="2" spans="1:22" x14ac:dyDescent="0.3">
      <c r="A2" s="3"/>
      <c r="B2" s="2">
        <v>0</v>
      </c>
      <c r="C2" s="6">
        <v>3915</v>
      </c>
      <c r="D2">
        <v>42</v>
      </c>
      <c r="E2">
        <v>0</v>
      </c>
      <c r="F2">
        <v>7</v>
      </c>
      <c r="G2">
        <v>0</v>
      </c>
      <c r="H2">
        <v>0</v>
      </c>
      <c r="I2">
        <v>5</v>
      </c>
      <c r="K2" s="4">
        <f>C2/SUM(C2:I2)</f>
        <v>0.98639455782312924</v>
      </c>
      <c r="M2" s="1" t="s">
        <v>3</v>
      </c>
      <c r="O2" s="1" t="s">
        <v>4</v>
      </c>
      <c r="Q2" s="9" t="s">
        <v>11</v>
      </c>
      <c r="R2" s="9">
        <v>16</v>
      </c>
      <c r="S2" s="9">
        <v>32</v>
      </c>
      <c r="T2" s="9">
        <v>48</v>
      </c>
      <c r="U2" s="9">
        <v>64</v>
      </c>
      <c r="V2" s="9">
        <v>80</v>
      </c>
    </row>
    <row r="3" spans="1:22" x14ac:dyDescent="0.3">
      <c r="A3" s="3"/>
      <c r="B3" s="2">
        <v>1</v>
      </c>
      <c r="C3">
        <v>0</v>
      </c>
      <c r="D3" s="6">
        <v>3670</v>
      </c>
      <c r="E3">
        <v>0</v>
      </c>
      <c r="F3">
        <v>1</v>
      </c>
      <c r="G3">
        <v>0</v>
      </c>
      <c r="H3">
        <v>0</v>
      </c>
      <c r="I3">
        <v>298</v>
      </c>
      <c r="K3" s="4">
        <f>D3/SUM(C3:I3)</f>
        <v>0.9246661627614009</v>
      </c>
      <c r="M3">
        <f>AVERAGE(K2:K8)</f>
        <v>0.79951769067415335</v>
      </c>
      <c r="O3">
        <f>MEDIAN(K2:K8)</f>
        <v>0.91836734693877553</v>
      </c>
      <c r="Q3" s="9">
        <v>0</v>
      </c>
      <c r="R3">
        <v>0.98639455782312924</v>
      </c>
      <c r="S3">
        <v>0.95941951088417088</v>
      </c>
      <c r="T3">
        <v>0.96523987359954033</v>
      </c>
      <c r="U3">
        <v>0.97137580794090495</v>
      </c>
      <c r="V3">
        <v>1</v>
      </c>
    </row>
    <row r="4" spans="1:22" x14ac:dyDescent="0.3">
      <c r="A4" s="3"/>
      <c r="B4" s="2">
        <v>2</v>
      </c>
      <c r="C4">
        <v>0</v>
      </c>
      <c r="D4">
        <v>156</v>
      </c>
      <c r="E4" s="6">
        <v>820</v>
      </c>
      <c r="F4">
        <v>2301</v>
      </c>
      <c r="G4">
        <v>0</v>
      </c>
      <c r="H4">
        <v>0</v>
      </c>
      <c r="I4">
        <v>692</v>
      </c>
      <c r="K4" s="4">
        <f>E4/SUM(C4:I4)</f>
        <v>0.20660115898211137</v>
      </c>
      <c r="Q4" s="9">
        <v>1</v>
      </c>
      <c r="R4">
        <v>0.9246661627614009</v>
      </c>
      <c r="S4">
        <v>0.91561408223595808</v>
      </c>
      <c r="T4">
        <v>0.93737431772479174</v>
      </c>
      <c r="U4">
        <v>0.95506309633733455</v>
      </c>
      <c r="V4">
        <v>0.90314049586776857</v>
      </c>
    </row>
    <row r="5" spans="1:22" x14ac:dyDescent="0.3">
      <c r="A5" s="3"/>
      <c r="B5" s="2">
        <v>3</v>
      </c>
      <c r="C5">
        <v>0</v>
      </c>
      <c r="D5">
        <v>33</v>
      </c>
      <c r="E5">
        <v>24</v>
      </c>
      <c r="F5" s="6">
        <v>3256</v>
      </c>
      <c r="G5">
        <v>0</v>
      </c>
      <c r="H5">
        <v>0</v>
      </c>
      <c r="I5">
        <v>656</v>
      </c>
      <c r="K5" s="4">
        <f>F5/SUM(C5:I5)</f>
        <v>0.82035777273872512</v>
      </c>
      <c r="M5" s="1" t="s">
        <v>5</v>
      </c>
      <c r="O5" s="1" t="s">
        <v>6</v>
      </c>
      <c r="Q5" s="9">
        <v>2</v>
      </c>
      <c r="R5">
        <v>0.20660115898211137</v>
      </c>
      <c r="S5">
        <v>0.27250739048642836</v>
      </c>
      <c r="T5">
        <v>0.52283826486641771</v>
      </c>
      <c r="U5">
        <v>0.42905509387503848</v>
      </c>
      <c r="V5">
        <v>0.57289256198347105</v>
      </c>
    </row>
    <row r="6" spans="1:22" x14ac:dyDescent="0.3">
      <c r="A6" s="3"/>
      <c r="B6" s="2">
        <v>4</v>
      </c>
      <c r="C6">
        <v>2</v>
      </c>
      <c r="D6">
        <v>37</v>
      </c>
      <c r="E6">
        <v>0</v>
      </c>
      <c r="F6">
        <v>65</v>
      </c>
      <c r="G6" s="6">
        <v>3082</v>
      </c>
      <c r="H6">
        <v>0</v>
      </c>
      <c r="I6">
        <v>783</v>
      </c>
      <c r="K6" s="4">
        <f>G6/SUM(C6:I6)</f>
        <v>0.77651801461325276</v>
      </c>
      <c r="M6">
        <f>LARGE(K2:K8,1)</f>
        <v>0.98639455782312924</v>
      </c>
      <c r="O6">
        <f>SMALL(K2:K8,1)</f>
        <v>0.20660115898211137</v>
      </c>
      <c r="Q6" s="9">
        <v>3</v>
      </c>
      <c r="R6">
        <v>0.82035777273872512</v>
      </c>
      <c r="S6">
        <v>0.60279494759473262</v>
      </c>
      <c r="T6">
        <v>0.61907497845446713</v>
      </c>
      <c r="U6">
        <v>0.70236995998768847</v>
      </c>
      <c r="V6">
        <v>0.7593388429752066</v>
      </c>
    </row>
    <row r="7" spans="1:22" x14ac:dyDescent="0.3">
      <c r="A7" s="3"/>
      <c r="B7" s="2">
        <v>5</v>
      </c>
      <c r="C7">
        <v>0</v>
      </c>
      <c r="D7">
        <v>11</v>
      </c>
      <c r="E7">
        <v>0</v>
      </c>
      <c r="F7">
        <v>41</v>
      </c>
      <c r="G7">
        <v>0</v>
      </c>
      <c r="H7" s="6">
        <v>3645</v>
      </c>
      <c r="I7">
        <v>272</v>
      </c>
      <c r="K7" s="4">
        <f>H7/SUM(C7:I7)</f>
        <v>0.91836734693877553</v>
      </c>
      <c r="Q7" s="9">
        <v>4</v>
      </c>
      <c r="R7">
        <v>0.77651801461325276</v>
      </c>
      <c r="S7">
        <v>0.80274119860252624</v>
      </c>
      <c r="T7">
        <v>0.80178109738580872</v>
      </c>
      <c r="U7">
        <v>0.83594952293013236</v>
      </c>
      <c r="V7">
        <v>0.99570247933884293</v>
      </c>
    </row>
    <row r="8" spans="1:22" x14ac:dyDescent="0.3">
      <c r="A8" s="3"/>
      <c r="B8" s="2">
        <v>6</v>
      </c>
      <c r="C8">
        <v>0</v>
      </c>
      <c r="D8">
        <v>144</v>
      </c>
      <c r="E8">
        <v>0</v>
      </c>
      <c r="F8">
        <v>0</v>
      </c>
      <c r="G8">
        <v>0</v>
      </c>
      <c r="H8">
        <v>0</v>
      </c>
      <c r="I8" s="6">
        <v>3825</v>
      </c>
      <c r="K8" s="4">
        <f>I8/SUM(C8:I8)</f>
        <v>0.96371882086167804</v>
      </c>
      <c r="Q8" s="9">
        <v>5</v>
      </c>
      <c r="R8">
        <v>0.91836734693877553</v>
      </c>
      <c r="S8">
        <v>0.8844396667562483</v>
      </c>
      <c r="T8">
        <v>0.94771617351335824</v>
      </c>
      <c r="U8">
        <v>0.95937211449676829</v>
      </c>
      <c r="V8">
        <v>0.99041322314049585</v>
      </c>
    </row>
    <row r="9" spans="1:22" x14ac:dyDescent="0.3">
      <c r="Q9" s="9">
        <v>6</v>
      </c>
      <c r="R9">
        <v>0.96371882086167804</v>
      </c>
      <c r="S9">
        <v>0.96640687987100238</v>
      </c>
      <c r="T9">
        <v>0.99281815570238441</v>
      </c>
      <c r="U9">
        <v>1</v>
      </c>
      <c r="V9">
        <v>0.99570247933884293</v>
      </c>
    </row>
    <row r="10" spans="1:22" x14ac:dyDescent="0.3">
      <c r="A10" s="3" t="s">
        <v>7</v>
      </c>
      <c r="B10" s="2" t="s">
        <v>0</v>
      </c>
      <c r="C10" s="2">
        <v>0</v>
      </c>
      <c r="D10" s="2">
        <v>1</v>
      </c>
      <c r="E10" s="2">
        <v>2</v>
      </c>
      <c r="F10" s="2">
        <v>3</v>
      </c>
      <c r="G10" s="2">
        <v>4</v>
      </c>
      <c r="H10" s="2">
        <v>5</v>
      </c>
      <c r="I10" s="2">
        <v>6</v>
      </c>
      <c r="K10" s="5" t="s">
        <v>2</v>
      </c>
    </row>
    <row r="11" spans="1:22" x14ac:dyDescent="0.3">
      <c r="A11" s="3"/>
      <c r="B11" s="2">
        <v>0</v>
      </c>
      <c r="C11" s="8">
        <v>3570</v>
      </c>
      <c r="D11">
        <v>57</v>
      </c>
      <c r="E11">
        <v>0</v>
      </c>
      <c r="F11">
        <v>0</v>
      </c>
      <c r="G11">
        <v>0</v>
      </c>
      <c r="H11">
        <v>0</v>
      </c>
      <c r="I11">
        <v>94</v>
      </c>
      <c r="K11" s="4">
        <f>C11/SUM(C11:I11)</f>
        <v>0.95941951088417088</v>
      </c>
      <c r="M11" s="1" t="s">
        <v>3</v>
      </c>
      <c r="O11" s="1" t="s">
        <v>4</v>
      </c>
      <c r="Q11" s="9" t="s">
        <v>3</v>
      </c>
      <c r="R11">
        <f>AVERAGE(R3:R9)</f>
        <v>0.79951769067415335</v>
      </c>
      <c r="S11">
        <f t="shared" ref="S11:V11" si="0">AVERAGE(S3:S9)</f>
        <v>0.77198909663300952</v>
      </c>
      <c r="T11">
        <f t="shared" si="0"/>
        <v>0.82669183732096685</v>
      </c>
      <c r="U11">
        <f t="shared" si="0"/>
        <v>0.83616937079540954</v>
      </c>
      <c r="V11" s="1">
        <f t="shared" si="0"/>
        <v>0.88817001180637534</v>
      </c>
    </row>
    <row r="12" spans="1:22" x14ac:dyDescent="0.3">
      <c r="A12" s="3"/>
      <c r="B12" s="2">
        <v>1</v>
      </c>
      <c r="C12" s="7">
        <v>0</v>
      </c>
      <c r="D12" s="6">
        <v>3407</v>
      </c>
      <c r="E12">
        <v>0</v>
      </c>
      <c r="F12">
        <v>0</v>
      </c>
      <c r="G12">
        <v>0</v>
      </c>
      <c r="H12">
        <v>0</v>
      </c>
      <c r="I12">
        <v>314</v>
      </c>
      <c r="K12" s="4">
        <f>D12/SUM(C12:I12)</f>
        <v>0.91561408223595808</v>
      </c>
      <c r="M12">
        <f>AVERAGE(K11:K17)</f>
        <v>0.77198909663300952</v>
      </c>
      <c r="O12">
        <f>MEDIAN(K11:K17)</f>
        <v>0.8844396667562483</v>
      </c>
      <c r="Q12" s="9" t="s">
        <v>4</v>
      </c>
      <c r="R12">
        <f>MEDIAN(R3:R9)</f>
        <v>0.91836734693877553</v>
      </c>
      <c r="S12">
        <f t="shared" ref="S12:V12" si="1">MEDIAN(S3:S9)</f>
        <v>0.8844396667562483</v>
      </c>
      <c r="T12">
        <f t="shared" si="1"/>
        <v>0.93737431772479174</v>
      </c>
      <c r="U12">
        <f t="shared" si="1"/>
        <v>0.95506309633733455</v>
      </c>
      <c r="V12" s="1">
        <f t="shared" si="1"/>
        <v>0.99041322314049585</v>
      </c>
    </row>
    <row r="13" spans="1:22" x14ac:dyDescent="0.3">
      <c r="A13" s="3"/>
      <c r="B13" s="2">
        <v>2</v>
      </c>
      <c r="C13" s="7">
        <v>0</v>
      </c>
      <c r="D13">
        <v>853</v>
      </c>
      <c r="E13" s="6">
        <v>1014</v>
      </c>
      <c r="F13">
        <v>879</v>
      </c>
      <c r="G13">
        <v>3</v>
      </c>
      <c r="H13">
        <v>0</v>
      </c>
      <c r="I13">
        <v>972</v>
      </c>
      <c r="K13" s="4">
        <f>E13/SUM(C13:I13)</f>
        <v>0.27250739048642836</v>
      </c>
      <c r="Q13" s="9" t="s">
        <v>5</v>
      </c>
      <c r="R13">
        <f>LARGE(R3:R9,1)</f>
        <v>0.98639455782312924</v>
      </c>
      <c r="S13">
        <f t="shared" ref="S13:V13" si="2">LARGE(S3:S9,1)</f>
        <v>0.96640687987100238</v>
      </c>
      <c r="T13">
        <f t="shared" si="2"/>
        <v>0.99281815570238441</v>
      </c>
      <c r="U13" s="1">
        <f t="shared" si="2"/>
        <v>1</v>
      </c>
      <c r="V13" s="1">
        <f t="shared" si="2"/>
        <v>1</v>
      </c>
    </row>
    <row r="14" spans="1:22" x14ac:dyDescent="0.3">
      <c r="A14" s="3"/>
      <c r="B14" s="2">
        <v>3</v>
      </c>
      <c r="C14" s="7">
        <v>1</v>
      </c>
      <c r="D14">
        <v>785</v>
      </c>
      <c r="E14">
        <v>32</v>
      </c>
      <c r="F14" s="6">
        <v>2243</v>
      </c>
      <c r="G14">
        <v>0</v>
      </c>
      <c r="H14">
        <v>0</v>
      </c>
      <c r="I14">
        <v>660</v>
      </c>
      <c r="K14" s="4">
        <f>F14/SUM(C14:I14)</f>
        <v>0.60279494759473262</v>
      </c>
      <c r="M14" s="1" t="s">
        <v>5</v>
      </c>
      <c r="O14" s="1" t="s">
        <v>6</v>
      </c>
      <c r="Q14" s="9" t="s">
        <v>6</v>
      </c>
      <c r="R14">
        <f>SMALL(R3:R9,1)</f>
        <v>0.20660115898211137</v>
      </c>
      <c r="S14">
        <f t="shared" ref="S14:V14" si="3">SMALL(S3:S9,1)</f>
        <v>0.27250739048642836</v>
      </c>
      <c r="T14">
        <f t="shared" si="3"/>
        <v>0.52283826486641771</v>
      </c>
      <c r="U14">
        <f t="shared" si="3"/>
        <v>0.42905509387503848</v>
      </c>
      <c r="V14" s="1">
        <f t="shared" si="3"/>
        <v>0.57289256198347105</v>
      </c>
    </row>
    <row r="15" spans="1:22" x14ac:dyDescent="0.3">
      <c r="A15" s="3"/>
      <c r="B15" s="2">
        <v>4</v>
      </c>
      <c r="C15" s="7">
        <v>0</v>
      </c>
      <c r="D15">
        <v>30</v>
      </c>
      <c r="E15">
        <v>0</v>
      </c>
      <c r="F15">
        <v>338</v>
      </c>
      <c r="G15" s="6">
        <v>2987</v>
      </c>
      <c r="H15">
        <v>0</v>
      </c>
      <c r="I15">
        <v>366</v>
      </c>
      <c r="K15" s="4">
        <f>G15/SUM(C15:I15)</f>
        <v>0.80274119860252624</v>
      </c>
      <c r="M15">
        <f>LARGE(K11:K17,1)</f>
        <v>0.96640687987100238</v>
      </c>
      <c r="O15">
        <f>SMALL(K11:K17,1)</f>
        <v>0.27250739048642836</v>
      </c>
    </row>
    <row r="16" spans="1:22" x14ac:dyDescent="0.3">
      <c r="A16" s="3"/>
      <c r="B16" s="2">
        <v>5</v>
      </c>
      <c r="C16" s="7">
        <v>0</v>
      </c>
      <c r="D16">
        <v>10</v>
      </c>
      <c r="E16">
        <v>0</v>
      </c>
      <c r="F16">
        <v>1</v>
      </c>
      <c r="G16">
        <v>44</v>
      </c>
      <c r="H16" s="6">
        <v>3291</v>
      </c>
      <c r="I16">
        <v>375</v>
      </c>
      <c r="K16" s="4">
        <f>H16/SUM(C16:I16)</f>
        <v>0.8844396667562483</v>
      </c>
    </row>
    <row r="17" spans="1:15" x14ac:dyDescent="0.3">
      <c r="A17" s="3"/>
      <c r="B17" s="2">
        <v>6</v>
      </c>
      <c r="C17" s="7">
        <v>0</v>
      </c>
      <c r="D17">
        <v>123</v>
      </c>
      <c r="E17">
        <v>0</v>
      </c>
      <c r="F17">
        <v>2</v>
      </c>
      <c r="G17">
        <v>0</v>
      </c>
      <c r="H17">
        <v>0</v>
      </c>
      <c r="I17" s="6">
        <v>3596</v>
      </c>
      <c r="K17" s="4">
        <f>I17/SUM(C17:I17)</f>
        <v>0.96640687987100238</v>
      </c>
    </row>
    <row r="19" spans="1:15" x14ac:dyDescent="0.3">
      <c r="A19" s="3" t="s">
        <v>8</v>
      </c>
      <c r="B19" s="2" t="s">
        <v>0</v>
      </c>
      <c r="C19" s="2">
        <v>0</v>
      </c>
      <c r="D19" s="2">
        <v>1</v>
      </c>
      <c r="E19" s="2">
        <v>2</v>
      </c>
      <c r="F19" s="2">
        <v>3</v>
      </c>
      <c r="G19" s="2">
        <v>4</v>
      </c>
      <c r="H19" s="2">
        <v>5</v>
      </c>
      <c r="I19" s="2">
        <v>6</v>
      </c>
      <c r="K19" s="5" t="s">
        <v>2</v>
      </c>
    </row>
    <row r="20" spans="1:15" x14ac:dyDescent="0.3">
      <c r="A20" s="3"/>
      <c r="B20" s="2">
        <v>0</v>
      </c>
      <c r="C20" s="8">
        <v>3360</v>
      </c>
      <c r="D20">
        <v>27</v>
      </c>
      <c r="E20">
        <v>0</v>
      </c>
      <c r="F20">
        <v>0</v>
      </c>
      <c r="G20">
        <v>0</v>
      </c>
      <c r="H20">
        <v>0</v>
      </c>
      <c r="I20">
        <v>94</v>
      </c>
      <c r="K20" s="4">
        <f>C20/SUM(C20:I20)</f>
        <v>0.96523987359954033</v>
      </c>
      <c r="M20" s="1" t="s">
        <v>3</v>
      </c>
      <c r="O20" s="1" t="s">
        <v>4</v>
      </c>
    </row>
    <row r="21" spans="1:15" x14ac:dyDescent="0.3">
      <c r="A21" s="3"/>
      <c r="B21" s="2">
        <v>1</v>
      </c>
      <c r="C21" s="7">
        <v>0</v>
      </c>
      <c r="D21" s="6">
        <v>3263</v>
      </c>
      <c r="E21">
        <v>0</v>
      </c>
      <c r="F21">
        <v>0</v>
      </c>
      <c r="G21">
        <v>0</v>
      </c>
      <c r="H21">
        <v>0</v>
      </c>
      <c r="I21">
        <v>218</v>
      </c>
      <c r="K21" s="4">
        <f>D21/SUM(C21:I21)</f>
        <v>0.93737431772479174</v>
      </c>
      <c r="M21">
        <f>AVERAGE(K20:K26)</f>
        <v>0.82669183732096685</v>
      </c>
      <c r="O21">
        <f>MEDIAN(K20:K26)</f>
        <v>0.93737431772479174</v>
      </c>
    </row>
    <row r="22" spans="1:15" x14ac:dyDescent="0.3">
      <c r="A22" s="3"/>
      <c r="B22" s="2">
        <v>2</v>
      </c>
      <c r="C22" s="7">
        <v>14</v>
      </c>
      <c r="D22">
        <v>1417</v>
      </c>
      <c r="E22" s="6">
        <v>1820</v>
      </c>
      <c r="F22">
        <v>196</v>
      </c>
      <c r="G22">
        <v>0</v>
      </c>
      <c r="H22">
        <v>0</v>
      </c>
      <c r="I22">
        <v>34</v>
      </c>
      <c r="K22" s="4">
        <f>E22/SUM(C22:I22)</f>
        <v>0.52283826486641771</v>
      </c>
    </row>
    <row r="23" spans="1:15" x14ac:dyDescent="0.3">
      <c r="A23" s="3"/>
      <c r="B23" s="2">
        <v>3</v>
      </c>
      <c r="C23" s="7">
        <v>0</v>
      </c>
      <c r="D23">
        <v>1102</v>
      </c>
      <c r="E23">
        <v>34</v>
      </c>
      <c r="F23" s="6">
        <v>2155</v>
      </c>
      <c r="G23">
        <v>0</v>
      </c>
      <c r="H23">
        <v>0</v>
      </c>
      <c r="I23">
        <v>190</v>
      </c>
      <c r="K23" s="4">
        <f>F23/SUM(C23:I23)</f>
        <v>0.61907497845446713</v>
      </c>
      <c r="M23" s="1" t="s">
        <v>5</v>
      </c>
      <c r="O23" s="1" t="s">
        <v>6</v>
      </c>
    </row>
    <row r="24" spans="1:15" x14ac:dyDescent="0.3">
      <c r="A24" s="3"/>
      <c r="B24" s="2">
        <v>4</v>
      </c>
      <c r="C24" s="7">
        <v>0</v>
      </c>
      <c r="D24">
        <v>61</v>
      </c>
      <c r="E24">
        <v>0</v>
      </c>
      <c r="F24">
        <v>0</v>
      </c>
      <c r="G24" s="6">
        <v>2791</v>
      </c>
      <c r="H24">
        <v>0</v>
      </c>
      <c r="I24">
        <v>629</v>
      </c>
      <c r="K24" s="4">
        <f>G24/SUM(C24:I24)</f>
        <v>0.80178109738580872</v>
      </c>
      <c r="M24">
        <f>LARGE(K20:K26,1)</f>
        <v>0.99281815570238441</v>
      </c>
      <c r="O24">
        <f>SMALL(K20:K26,1)</f>
        <v>0.52283826486641771</v>
      </c>
    </row>
    <row r="25" spans="1:15" x14ac:dyDescent="0.3">
      <c r="A25" s="3"/>
      <c r="B25" s="2">
        <v>5</v>
      </c>
      <c r="C25" s="7">
        <v>0</v>
      </c>
      <c r="D25">
        <v>43</v>
      </c>
      <c r="E25">
        <v>0</v>
      </c>
      <c r="F25">
        <v>0</v>
      </c>
      <c r="G25">
        <v>131</v>
      </c>
      <c r="H25" s="6">
        <v>3299</v>
      </c>
      <c r="I25">
        <v>8</v>
      </c>
      <c r="K25" s="4">
        <f>H25/SUM(C25:I25)</f>
        <v>0.94771617351335824</v>
      </c>
    </row>
    <row r="26" spans="1:15" x14ac:dyDescent="0.3">
      <c r="A26" s="3"/>
      <c r="B26" s="2">
        <v>6</v>
      </c>
      <c r="C26" s="7">
        <v>0</v>
      </c>
      <c r="D26">
        <v>25</v>
      </c>
      <c r="E26">
        <v>0</v>
      </c>
      <c r="F26">
        <v>0</v>
      </c>
      <c r="G26">
        <v>0</v>
      </c>
      <c r="H26">
        <v>0</v>
      </c>
      <c r="I26" s="6">
        <v>3456</v>
      </c>
      <c r="K26" s="4">
        <f>I26/SUM(C26:I26)</f>
        <v>0.99281815570238441</v>
      </c>
    </row>
    <row r="28" spans="1:15" x14ac:dyDescent="0.3">
      <c r="A28" s="3" t="s">
        <v>9</v>
      </c>
      <c r="B28" s="2" t="s">
        <v>0</v>
      </c>
      <c r="C28" s="2">
        <v>0</v>
      </c>
      <c r="D28" s="2">
        <v>1</v>
      </c>
      <c r="E28" s="2">
        <v>2</v>
      </c>
      <c r="F28" s="2">
        <v>3</v>
      </c>
      <c r="G28" s="2">
        <v>4</v>
      </c>
      <c r="H28" s="2">
        <v>5</v>
      </c>
      <c r="I28" s="2">
        <v>6</v>
      </c>
      <c r="K28" s="5" t="s">
        <v>2</v>
      </c>
    </row>
    <row r="29" spans="1:15" x14ac:dyDescent="0.3">
      <c r="A29" s="3"/>
      <c r="B29" s="2">
        <v>0</v>
      </c>
      <c r="C29" s="8">
        <v>3156</v>
      </c>
      <c r="D29">
        <v>0</v>
      </c>
      <c r="E29">
        <v>0</v>
      </c>
      <c r="F29">
        <v>0</v>
      </c>
      <c r="G29">
        <v>0</v>
      </c>
      <c r="H29">
        <v>0</v>
      </c>
      <c r="I29">
        <v>93</v>
      </c>
      <c r="K29" s="4">
        <f>C29/SUM(C29:I29)</f>
        <v>0.97137580794090495</v>
      </c>
      <c r="M29" s="1" t="s">
        <v>3</v>
      </c>
      <c r="O29" s="1" t="s">
        <v>4</v>
      </c>
    </row>
    <row r="30" spans="1:15" x14ac:dyDescent="0.3">
      <c r="A30" s="3"/>
      <c r="B30" s="2">
        <v>1</v>
      </c>
      <c r="C30" s="7">
        <v>0</v>
      </c>
      <c r="D30" s="6">
        <v>3103</v>
      </c>
      <c r="E30">
        <v>0</v>
      </c>
      <c r="F30">
        <v>0</v>
      </c>
      <c r="G30">
        <v>0</v>
      </c>
      <c r="H30">
        <v>0</v>
      </c>
      <c r="I30">
        <v>146</v>
      </c>
      <c r="K30" s="4">
        <f>D30/SUM(C30:I30)</f>
        <v>0.95506309633733455</v>
      </c>
      <c r="M30">
        <f>AVERAGE(K29:K35)</f>
        <v>0.83616937079540954</v>
      </c>
      <c r="O30">
        <f>MEDIAN(K29:K35)</f>
        <v>0.95506309633733455</v>
      </c>
    </row>
    <row r="31" spans="1:15" x14ac:dyDescent="0.3">
      <c r="A31" s="3"/>
      <c r="B31" s="2">
        <v>2</v>
      </c>
      <c r="C31" s="7">
        <v>0</v>
      </c>
      <c r="D31">
        <v>36</v>
      </c>
      <c r="E31" s="6">
        <v>1394</v>
      </c>
      <c r="F31">
        <v>111</v>
      </c>
      <c r="G31">
        <v>0</v>
      </c>
      <c r="H31">
        <v>0</v>
      </c>
      <c r="I31">
        <v>1708</v>
      </c>
      <c r="K31" s="4">
        <f>E31/SUM(C31:I31)</f>
        <v>0.42905509387503848</v>
      </c>
    </row>
    <row r="32" spans="1:15" x14ac:dyDescent="0.3">
      <c r="A32" s="3"/>
      <c r="B32" s="2">
        <v>3</v>
      </c>
      <c r="C32" s="7">
        <v>0</v>
      </c>
      <c r="D32">
        <v>8</v>
      </c>
      <c r="E32">
        <v>0</v>
      </c>
      <c r="F32" s="6">
        <v>2282</v>
      </c>
      <c r="G32">
        <v>0</v>
      </c>
      <c r="H32">
        <v>0</v>
      </c>
      <c r="I32">
        <v>959</v>
      </c>
      <c r="K32" s="4">
        <f>F32/SUM(C32:I32)</f>
        <v>0.70236995998768847</v>
      </c>
      <c r="M32" s="1" t="s">
        <v>5</v>
      </c>
      <c r="O32" s="1" t="s">
        <v>6</v>
      </c>
    </row>
    <row r="33" spans="1:15" x14ac:dyDescent="0.3">
      <c r="A33" s="3"/>
      <c r="B33" s="2">
        <v>4</v>
      </c>
      <c r="C33" s="7">
        <v>0</v>
      </c>
      <c r="D33">
        <v>8</v>
      </c>
      <c r="E33">
        <v>0</v>
      </c>
      <c r="F33">
        <v>0</v>
      </c>
      <c r="G33" s="6">
        <v>2716</v>
      </c>
      <c r="H33">
        <v>0</v>
      </c>
      <c r="I33">
        <v>525</v>
      </c>
      <c r="K33" s="4">
        <f>G33/SUM(C33:I33)</f>
        <v>0.83594952293013236</v>
      </c>
      <c r="M33">
        <f>LARGE(K29:K35,1)</f>
        <v>1</v>
      </c>
      <c r="O33">
        <f>SMALL(K29:K35,1)</f>
        <v>0.42905509387503848</v>
      </c>
    </row>
    <row r="34" spans="1:15" x14ac:dyDescent="0.3">
      <c r="A34" s="3"/>
      <c r="B34" s="2">
        <v>5</v>
      </c>
      <c r="C34" s="7">
        <v>0</v>
      </c>
      <c r="D34">
        <v>0</v>
      </c>
      <c r="E34">
        <v>0</v>
      </c>
      <c r="F34">
        <v>132</v>
      </c>
      <c r="G34">
        <v>0</v>
      </c>
      <c r="H34" s="6">
        <v>3117</v>
      </c>
      <c r="I34">
        <v>0</v>
      </c>
      <c r="K34" s="4">
        <f>H34/SUM(C34:I34)</f>
        <v>0.95937211449676829</v>
      </c>
    </row>
    <row r="35" spans="1:15" x14ac:dyDescent="0.3">
      <c r="A35" s="3"/>
      <c r="B35" s="2">
        <v>6</v>
      </c>
      <c r="C35" s="7">
        <v>0</v>
      </c>
      <c r="D35">
        <v>0</v>
      </c>
      <c r="E35">
        <v>0</v>
      </c>
      <c r="F35">
        <v>0</v>
      </c>
      <c r="G35">
        <v>0</v>
      </c>
      <c r="H35">
        <v>0</v>
      </c>
      <c r="I35" s="6">
        <v>3249</v>
      </c>
      <c r="K35" s="4">
        <f>I35/SUM(C35:I35)</f>
        <v>1</v>
      </c>
    </row>
    <row r="37" spans="1:15" x14ac:dyDescent="0.3">
      <c r="A37" s="3" t="s">
        <v>10</v>
      </c>
      <c r="B37" s="2" t="s">
        <v>0</v>
      </c>
      <c r="C37" s="2">
        <v>0</v>
      </c>
      <c r="D37" s="2">
        <v>1</v>
      </c>
      <c r="E37" s="2">
        <v>2</v>
      </c>
      <c r="F37" s="2">
        <v>3</v>
      </c>
      <c r="G37" s="2">
        <v>4</v>
      </c>
      <c r="H37" s="2">
        <v>5</v>
      </c>
      <c r="I37" s="2">
        <v>6</v>
      </c>
      <c r="K37" s="5" t="s">
        <v>2</v>
      </c>
    </row>
    <row r="38" spans="1:15" x14ac:dyDescent="0.3">
      <c r="A38" s="3"/>
      <c r="B38" s="2">
        <v>0</v>
      </c>
      <c r="C38" s="8">
        <v>3025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K38" s="4">
        <f>C38/SUM(C38:I38)</f>
        <v>1</v>
      </c>
      <c r="M38" s="1" t="s">
        <v>3</v>
      </c>
      <c r="O38" s="1" t="s">
        <v>4</v>
      </c>
    </row>
    <row r="39" spans="1:15" x14ac:dyDescent="0.3">
      <c r="A39" s="3"/>
      <c r="B39" s="2">
        <v>1</v>
      </c>
      <c r="C39" s="7">
        <v>0</v>
      </c>
      <c r="D39" s="6">
        <v>2732</v>
      </c>
      <c r="E39">
        <v>0</v>
      </c>
      <c r="F39">
        <v>0</v>
      </c>
      <c r="G39">
        <v>0</v>
      </c>
      <c r="H39">
        <v>0</v>
      </c>
      <c r="I39">
        <v>293</v>
      </c>
      <c r="K39" s="4">
        <f>D39/SUM(C39:I39)</f>
        <v>0.90314049586776857</v>
      </c>
      <c r="M39">
        <f>AVERAGE(K38:K44)</f>
        <v>0.88817001180637534</v>
      </c>
      <c r="O39">
        <f>MEDIAN(K38:K44)</f>
        <v>0.99041322314049585</v>
      </c>
    </row>
    <row r="40" spans="1:15" x14ac:dyDescent="0.3">
      <c r="A40" s="3"/>
      <c r="B40" s="2">
        <v>2</v>
      </c>
      <c r="C40" s="7">
        <v>0</v>
      </c>
      <c r="D40">
        <v>170</v>
      </c>
      <c r="E40" s="6">
        <v>1733</v>
      </c>
      <c r="F40">
        <v>27</v>
      </c>
      <c r="G40">
        <v>0</v>
      </c>
      <c r="H40">
        <v>0</v>
      </c>
      <c r="I40">
        <v>1095</v>
      </c>
      <c r="K40" s="4">
        <f>E40/SUM(C40:I40)</f>
        <v>0.57289256198347105</v>
      </c>
    </row>
    <row r="41" spans="1:15" x14ac:dyDescent="0.3">
      <c r="A41" s="3"/>
      <c r="B41" s="2">
        <v>3</v>
      </c>
      <c r="C41" s="7">
        <v>0</v>
      </c>
      <c r="D41">
        <v>1</v>
      </c>
      <c r="E41">
        <v>0</v>
      </c>
      <c r="F41" s="6">
        <v>2297</v>
      </c>
      <c r="G41">
        <v>0</v>
      </c>
      <c r="H41">
        <v>0</v>
      </c>
      <c r="I41">
        <v>727</v>
      </c>
      <c r="K41" s="4">
        <f>F41/SUM(C41:I41)</f>
        <v>0.7593388429752066</v>
      </c>
      <c r="M41" s="1" t="s">
        <v>5</v>
      </c>
      <c r="O41" s="1" t="s">
        <v>6</v>
      </c>
    </row>
    <row r="42" spans="1:15" x14ac:dyDescent="0.3">
      <c r="A42" s="3"/>
      <c r="B42" s="2">
        <v>4</v>
      </c>
      <c r="C42" s="7">
        <v>0</v>
      </c>
      <c r="D42">
        <v>0</v>
      </c>
      <c r="E42">
        <v>0</v>
      </c>
      <c r="F42">
        <v>0</v>
      </c>
      <c r="G42" s="6">
        <v>3012</v>
      </c>
      <c r="H42">
        <v>0</v>
      </c>
      <c r="I42">
        <v>13</v>
      </c>
      <c r="K42" s="4">
        <f>G42/SUM(C42:I42)</f>
        <v>0.99570247933884293</v>
      </c>
      <c r="M42">
        <f>LARGE(K38:K44,1)</f>
        <v>1</v>
      </c>
      <c r="O42">
        <f>SMALL(K38:K44,1)</f>
        <v>0.57289256198347105</v>
      </c>
    </row>
    <row r="43" spans="1:15" x14ac:dyDescent="0.3">
      <c r="A43" s="3"/>
      <c r="B43" s="2">
        <v>5</v>
      </c>
      <c r="C43" s="7">
        <v>0</v>
      </c>
      <c r="D43">
        <v>0</v>
      </c>
      <c r="E43">
        <v>0</v>
      </c>
      <c r="F43">
        <v>29</v>
      </c>
      <c r="G43">
        <v>0</v>
      </c>
      <c r="H43" s="6">
        <v>2996</v>
      </c>
      <c r="I43">
        <v>0</v>
      </c>
      <c r="K43" s="4">
        <f>H43/SUM(C43:I43)</f>
        <v>0.99041322314049585</v>
      </c>
    </row>
    <row r="44" spans="1:15" x14ac:dyDescent="0.3">
      <c r="A44" s="3"/>
      <c r="B44" s="2">
        <v>6</v>
      </c>
      <c r="C44" s="7">
        <v>0</v>
      </c>
      <c r="D44">
        <v>13</v>
      </c>
      <c r="E44">
        <v>0</v>
      </c>
      <c r="F44">
        <v>0</v>
      </c>
      <c r="G44">
        <v>0</v>
      </c>
      <c r="H44">
        <v>0</v>
      </c>
      <c r="I44" s="6">
        <v>3012</v>
      </c>
      <c r="K44" s="4">
        <f>I44/SUM(C44:I44)</f>
        <v>0.99570247933884293</v>
      </c>
    </row>
  </sheetData>
  <mergeCells count="5">
    <mergeCell ref="A1:A8"/>
    <mergeCell ref="A10:A17"/>
    <mergeCell ref="A19:A26"/>
    <mergeCell ref="A28:A35"/>
    <mergeCell ref="A37:A44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Tamanho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2017-03-10T17:27:40Z</dcterms:modified>
</cp:coreProperties>
</file>