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4" i="1" l="1"/>
  <c r="AO4" i="1"/>
  <c r="AP4" i="1"/>
  <c r="AQ4" i="1"/>
  <c r="AR4" i="1"/>
  <c r="AS4" i="1"/>
  <c r="AT4" i="1"/>
  <c r="AN5" i="1"/>
  <c r="AO5" i="1"/>
  <c r="AP5" i="1"/>
  <c r="AQ5" i="1"/>
  <c r="AR5" i="1"/>
  <c r="AS5" i="1"/>
  <c r="AT5" i="1"/>
  <c r="AN6" i="1"/>
  <c r="AO6" i="1"/>
  <c r="AP6" i="1"/>
  <c r="AQ6" i="1"/>
  <c r="AR6" i="1"/>
  <c r="AS6" i="1"/>
  <c r="AT6" i="1"/>
  <c r="AN7" i="1"/>
  <c r="AO7" i="1"/>
  <c r="AP7" i="1"/>
  <c r="AQ7" i="1"/>
  <c r="AR7" i="1"/>
  <c r="AS7" i="1"/>
  <c r="AT7" i="1"/>
  <c r="AN8" i="1"/>
  <c r="AO8" i="1"/>
  <c r="AP8" i="1"/>
  <c r="AQ8" i="1"/>
  <c r="AR8" i="1"/>
  <c r="AS8" i="1"/>
  <c r="AT8" i="1"/>
  <c r="AN9" i="1"/>
  <c r="AO9" i="1"/>
  <c r="AP9" i="1"/>
  <c r="AQ9" i="1"/>
  <c r="AR9" i="1"/>
  <c r="AS9" i="1"/>
  <c r="AT9" i="1"/>
  <c r="AN10" i="1"/>
  <c r="AO10" i="1"/>
  <c r="AP10" i="1"/>
  <c r="AQ10" i="1"/>
  <c r="AR10" i="1"/>
  <c r="AS10" i="1"/>
  <c r="AT10" i="1"/>
  <c r="AO3" i="1"/>
  <c r="AP3" i="1"/>
  <c r="AQ3" i="1"/>
  <c r="AR3" i="1"/>
  <c r="AS3" i="1"/>
  <c r="AT3" i="1"/>
  <c r="AN3" i="1"/>
  <c r="AF3" i="1" l="1" a="1"/>
  <c r="AF3" i="1" s="1"/>
  <c r="AL3" i="1" l="1"/>
  <c r="AK8" i="1"/>
  <c r="AI6" i="1"/>
  <c r="AG4" i="1"/>
  <c r="AJ8" i="1"/>
  <c r="AH6" i="1"/>
  <c r="AG5" i="1"/>
  <c r="AF4" i="1"/>
  <c r="AK10" i="1"/>
  <c r="AJ9" i="1"/>
  <c r="AI8" i="1"/>
  <c r="AH7" i="1"/>
  <c r="AG6" i="1"/>
  <c r="AF5" i="1"/>
  <c r="AJ10" i="1"/>
  <c r="AI9" i="1"/>
  <c r="AH8" i="1"/>
  <c r="AG7" i="1"/>
  <c r="AF6" i="1"/>
  <c r="AL4" i="1"/>
  <c r="AK3" i="1"/>
  <c r="AJ3" i="1"/>
  <c r="AI3" i="1"/>
  <c r="AH3" i="1"/>
  <c r="AL9" i="1"/>
  <c r="AJ7" i="1"/>
  <c r="AH5" i="1"/>
  <c r="AL10" i="1"/>
  <c r="AK9" i="1"/>
  <c r="AI7" i="1"/>
  <c r="AI10" i="1"/>
  <c r="AH9" i="1"/>
  <c r="AG8" i="1"/>
  <c r="AF7" i="1"/>
  <c r="AL5" i="1"/>
  <c r="AK4" i="1"/>
  <c r="AH10" i="1"/>
  <c r="AG9" i="1"/>
  <c r="AF8" i="1"/>
  <c r="AL6" i="1"/>
  <c r="AK5" i="1"/>
  <c r="AJ4" i="1"/>
  <c r="AG10" i="1"/>
  <c r="AF9" i="1"/>
  <c r="AL7" i="1"/>
  <c r="AK6" i="1"/>
  <c r="AJ5" i="1"/>
  <c r="AI4" i="1"/>
  <c r="AF10" i="1"/>
  <c r="AL8" i="1"/>
  <c r="AK7" i="1"/>
  <c r="AJ6" i="1"/>
  <c r="AI5" i="1"/>
  <c r="AH4" i="1"/>
  <c r="AG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P3" i="1"/>
  <c r="O3" i="1"/>
  <c r="N3" i="1"/>
  <c r="J71" i="1"/>
  <c r="J70" i="1"/>
  <c r="J69" i="1"/>
  <c r="J68" i="1"/>
  <c r="J67" i="1"/>
  <c r="J66" i="1"/>
  <c r="J65" i="1"/>
  <c r="J62" i="1"/>
  <c r="J61" i="1"/>
  <c r="J60" i="1"/>
  <c r="J59" i="1"/>
  <c r="J58" i="1"/>
  <c r="J57" i="1"/>
  <c r="J56" i="1"/>
  <c r="J53" i="1"/>
  <c r="J52" i="1"/>
  <c r="J51" i="1"/>
  <c r="J50" i="1"/>
  <c r="J49" i="1"/>
  <c r="J48" i="1"/>
  <c r="J47" i="1"/>
  <c r="J44" i="1"/>
  <c r="J43" i="1"/>
  <c r="J42" i="1"/>
  <c r="J41" i="1"/>
  <c r="J40" i="1"/>
  <c r="J39" i="1"/>
  <c r="J38" i="1"/>
  <c r="J35" i="1"/>
  <c r="J34" i="1"/>
  <c r="J33" i="1"/>
  <c r="J32" i="1"/>
  <c r="J31" i="1"/>
  <c r="J30" i="1"/>
  <c r="J29" i="1"/>
  <c r="J26" i="1"/>
  <c r="J25" i="1"/>
  <c r="J24" i="1"/>
  <c r="J23" i="1"/>
  <c r="J22" i="1"/>
  <c r="J21" i="1"/>
  <c r="J20" i="1"/>
  <c r="J17" i="1"/>
  <c r="J16" i="1"/>
  <c r="J15" i="1"/>
  <c r="J14" i="1"/>
  <c r="J13" i="1"/>
  <c r="J12" i="1"/>
  <c r="J11" i="1"/>
  <c r="J3" i="1"/>
  <c r="J4" i="1"/>
  <c r="J5" i="1"/>
  <c r="J6" i="1"/>
  <c r="J7" i="1"/>
  <c r="J8" i="1"/>
  <c r="J2" i="1"/>
  <c r="K71" i="1" l="1"/>
  <c r="U9" i="1" s="1"/>
  <c r="K70" i="1"/>
  <c r="U8" i="1" s="1"/>
  <c r="K69" i="1"/>
  <c r="U7" i="1" s="1"/>
  <c r="U13" i="1" s="1"/>
  <c r="K68" i="1"/>
  <c r="U6" i="1" s="1"/>
  <c r="K67" i="1"/>
  <c r="U5" i="1" s="1"/>
  <c r="K66" i="1"/>
  <c r="U4" i="1" s="1"/>
  <c r="K65" i="1"/>
  <c r="U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T11" i="1"/>
  <c r="N14" i="1"/>
  <c r="N13" i="1"/>
  <c r="N12" i="1"/>
  <c r="N11" i="1"/>
  <c r="O11" i="1"/>
  <c r="K8" i="1"/>
  <c r="K7" i="1"/>
  <c r="K6" i="1"/>
  <c r="K5" i="1"/>
  <c r="K4" i="1"/>
  <c r="K3" i="1"/>
  <c r="K2" i="1"/>
  <c r="U14" i="1" l="1"/>
  <c r="U12" i="1"/>
  <c r="U11" i="1"/>
  <c r="T12" i="1"/>
  <c r="T13" i="1"/>
  <c r="P14" i="1"/>
  <c r="R14" i="1"/>
  <c r="O14" i="1"/>
  <c r="P13" i="1"/>
  <c r="O13" i="1"/>
  <c r="P12" i="1"/>
  <c r="O12" i="1"/>
  <c r="P11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1" i="1" s="1"/>
  <c r="K35" i="1"/>
  <c r="Q9" i="1" s="1"/>
  <c r="K34" i="1"/>
  <c r="Q8" i="1" s="1"/>
  <c r="K33" i="1"/>
  <c r="Q7" i="1" s="1"/>
  <c r="K32" i="1"/>
  <c r="Q6" i="1" s="1"/>
  <c r="K31" i="1"/>
  <c r="Q5" i="1" s="1"/>
  <c r="K30" i="1"/>
  <c r="Q4" i="1" s="1"/>
  <c r="K29" i="1"/>
  <c r="Q3" i="1" s="1"/>
  <c r="Q12" i="1" s="1"/>
  <c r="K26" i="1"/>
  <c r="K25" i="1"/>
  <c r="K24" i="1"/>
  <c r="K23" i="1"/>
  <c r="K22" i="1"/>
  <c r="K21" i="1"/>
  <c r="K20" i="1"/>
  <c r="K12" i="1"/>
  <c r="K11" i="1"/>
  <c r="K17" i="1"/>
  <c r="K16" i="1"/>
  <c r="K15" i="1"/>
  <c r="K14" i="1"/>
  <c r="K13" i="1"/>
  <c r="S13" i="1" l="1"/>
  <c r="S14" i="1"/>
  <c r="S12" i="1"/>
  <c r="S11" i="1"/>
  <c r="R12" i="1"/>
  <c r="R13" i="1"/>
  <c r="Q14" i="1"/>
  <c r="Q13" i="1"/>
  <c r="Q11" i="1"/>
</calcChain>
</file>

<file path=xl/sharedStrings.xml><?xml version="1.0" encoding="utf-8"?>
<sst xmlns="http://schemas.openxmlformats.org/spreadsheetml/2006/main" count="31" uniqueCount="17">
  <si>
    <t>Classe</t>
  </si>
  <si>
    <t>16x16</t>
  </si>
  <si>
    <t>Precisão</t>
  </si>
  <si>
    <t>Média</t>
  </si>
  <si>
    <t>Mediana</t>
  </si>
  <si>
    <t>Máximo</t>
  </si>
  <si>
    <t>Mínimo</t>
  </si>
  <si>
    <t>32x32</t>
  </si>
  <si>
    <t>48x48</t>
  </si>
  <si>
    <t>64x64</t>
  </si>
  <si>
    <t>80x80</t>
  </si>
  <si>
    <t>Classe\Side</t>
  </si>
  <si>
    <t>8X8</t>
  </si>
  <si>
    <t>96x96</t>
  </si>
  <si>
    <t>128x128</t>
  </si>
  <si>
    <t>Side\Classe</t>
  </si>
  <si>
    <t>Side\Class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</si>
</sst>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training i</a:t>
            </a:r>
            <a:r>
              <a:rPr lang="en-GB" sz="1600" b="1"/>
              <a:t>mage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0.9501953125</c:v>
                </c:pt>
                <c:pt idx="1">
                  <c:v>0.6806640625</c:v>
                </c:pt>
                <c:pt idx="2">
                  <c:v>0.353271484375</c:v>
                </c:pt>
                <c:pt idx="3">
                  <c:v>0.736083984375</c:v>
                </c:pt>
                <c:pt idx="4">
                  <c:v>0.918212890625</c:v>
                </c:pt>
                <c:pt idx="5">
                  <c:v>0.993408203125</c:v>
                </c:pt>
                <c:pt idx="6">
                  <c:v>0.6630859375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0.99294532627865961</c:v>
                </c:pt>
                <c:pt idx="1">
                  <c:v>0.8760393046107332</c:v>
                </c:pt>
                <c:pt idx="2">
                  <c:v>0.19753086419753085</c:v>
                </c:pt>
                <c:pt idx="3">
                  <c:v>0.67321743512219701</c:v>
                </c:pt>
                <c:pt idx="4">
                  <c:v>0.72234819853867471</c:v>
                </c:pt>
                <c:pt idx="5">
                  <c:v>0.92416225749559078</c:v>
                </c:pt>
                <c:pt idx="6">
                  <c:v>0.99042579994960944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0.99328137597420052</c:v>
                </c:pt>
                <c:pt idx="1">
                  <c:v>0.93980112872883637</c:v>
                </c:pt>
                <c:pt idx="2">
                  <c:v>0.28325718892770763</c:v>
                </c:pt>
                <c:pt idx="3">
                  <c:v>0.79387261488847083</c:v>
                </c:pt>
                <c:pt idx="4">
                  <c:v>0.82558452029024454</c:v>
                </c:pt>
                <c:pt idx="5">
                  <c:v>0.93523246439129271</c:v>
                </c:pt>
                <c:pt idx="6">
                  <c:v>0.99516259070142432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48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0.96839988509049124</c:v>
                </c:pt>
                <c:pt idx="1">
                  <c:v>0.93450158000574546</c:v>
                </c:pt>
                <c:pt idx="2">
                  <c:v>0.4783108302212008</c:v>
                </c:pt>
                <c:pt idx="3">
                  <c:v>0.59322033898305082</c:v>
                </c:pt>
                <c:pt idx="4">
                  <c:v>0.85665038781959202</c:v>
                </c:pt>
                <c:pt idx="5">
                  <c:v>0.95690893421430623</c:v>
                </c:pt>
                <c:pt idx="6">
                  <c:v>0.97874174087905774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0.97691597414589104</c:v>
                </c:pt>
                <c:pt idx="1">
                  <c:v>0.9689135118497999</c:v>
                </c:pt>
                <c:pt idx="2">
                  <c:v>0.48107109879963067</c:v>
                </c:pt>
                <c:pt idx="3">
                  <c:v>0.64666051092643895</c:v>
                </c:pt>
                <c:pt idx="4">
                  <c:v>0.90981840566328098</c:v>
                </c:pt>
                <c:pt idx="5">
                  <c:v>0.97937827023699597</c:v>
                </c:pt>
                <c:pt idx="6">
                  <c:v>0.96152662357648511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ser>
          <c:idx val="5"/>
          <c:order val="5"/>
          <c:tx>
            <c:strRef>
              <c:f>Tamanho!$S$2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Tamanho!$S$3:$S$9</c:f>
              <c:numCache>
                <c:formatCode>General</c:formatCode>
                <c:ptCount val="7"/>
                <c:pt idx="0">
                  <c:v>1</c:v>
                </c:pt>
                <c:pt idx="1">
                  <c:v>0.9811570247933884</c:v>
                </c:pt>
                <c:pt idx="2">
                  <c:v>0.61652892561983474</c:v>
                </c:pt>
                <c:pt idx="3">
                  <c:v>0.77685950413223137</c:v>
                </c:pt>
                <c:pt idx="4">
                  <c:v>0.99206611570247938</c:v>
                </c:pt>
                <c:pt idx="5">
                  <c:v>1</c:v>
                </c:pt>
                <c:pt idx="6">
                  <c:v>0.99801652892561987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9A-4E85-82AF-F0A123758A1F}"/>
            </c:ext>
          </c:extLst>
        </c:ser>
        <c:ser>
          <c:idx val="6"/>
          <c:order val="6"/>
          <c:tx>
            <c:strRef>
              <c:f>Tamanho!$T$2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Tamanho!$T$3:$T$9</c:f>
              <c:numCache>
                <c:formatCode>General</c:formatCode>
                <c:ptCount val="7"/>
                <c:pt idx="0">
                  <c:v>1</c:v>
                </c:pt>
                <c:pt idx="1">
                  <c:v>0.98896404414382344</c:v>
                </c:pt>
                <c:pt idx="2">
                  <c:v>0.62869348522605906</c:v>
                </c:pt>
                <c:pt idx="3">
                  <c:v>0.77358490566037741</c:v>
                </c:pt>
                <c:pt idx="4">
                  <c:v>1</c:v>
                </c:pt>
                <c:pt idx="5">
                  <c:v>0.99928800284798858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9A-4E85-82AF-F0A123758A1F}"/>
            </c:ext>
          </c:extLst>
        </c:ser>
        <c:ser>
          <c:idx val="7"/>
          <c:order val="7"/>
          <c:tx>
            <c:strRef>
              <c:f>Tamanho!$U$2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Tamanho!$U$3:$U$9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 of training image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Tamanho!$AF$3:$AF$10</c:f>
              <c:numCache>
                <c:formatCode>General</c:formatCode>
                <c:ptCount val="8"/>
                <c:pt idx="0">
                  <c:v>0.9501953125</c:v>
                </c:pt>
                <c:pt idx="1">
                  <c:v>0.99294532627865961</c:v>
                </c:pt>
                <c:pt idx="2">
                  <c:v>0.99328137597420052</c:v>
                </c:pt>
                <c:pt idx="3">
                  <c:v>0.96839988509049124</c:v>
                </c:pt>
                <c:pt idx="4">
                  <c:v>0.97691597414589104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1-41BC-8B64-6093149CFBC2}"/>
            </c:ext>
          </c:extLst>
        </c:ser>
        <c:ser>
          <c:idx val="1"/>
          <c:order val="1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Tamanho!$AG$3:$AG$10</c:f>
              <c:numCache>
                <c:formatCode>General</c:formatCode>
                <c:ptCount val="8"/>
                <c:pt idx="0">
                  <c:v>0.6806640625</c:v>
                </c:pt>
                <c:pt idx="1">
                  <c:v>0.8760393046107332</c:v>
                </c:pt>
                <c:pt idx="2">
                  <c:v>0.93980112872883637</c:v>
                </c:pt>
                <c:pt idx="3">
                  <c:v>0.93450158000574546</c:v>
                </c:pt>
                <c:pt idx="4">
                  <c:v>0.9689135118497999</c:v>
                </c:pt>
                <c:pt idx="5">
                  <c:v>0.9811570247933884</c:v>
                </c:pt>
                <c:pt idx="6">
                  <c:v>0.98896404414382344</c:v>
                </c:pt>
                <c:pt idx="7">
                  <c:v>0.97334443981674301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1-41BC-8B64-6093149CFBC2}"/>
            </c:ext>
          </c:extLst>
        </c:ser>
        <c:ser>
          <c:idx val="2"/>
          <c:order val="2"/>
          <c:tx>
            <c:v>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Tamanho!$AH$3:$AH$10</c:f>
              <c:numCache>
                <c:formatCode>General</c:formatCode>
                <c:ptCount val="8"/>
                <c:pt idx="0">
                  <c:v>0.353271484375</c:v>
                </c:pt>
                <c:pt idx="1">
                  <c:v>0.19753086419753085</c:v>
                </c:pt>
                <c:pt idx="2">
                  <c:v>0.28325718892770763</c:v>
                </c:pt>
                <c:pt idx="3">
                  <c:v>0.4783108302212008</c:v>
                </c:pt>
                <c:pt idx="4">
                  <c:v>0.48107109879963067</c:v>
                </c:pt>
                <c:pt idx="5">
                  <c:v>0.61652892561983474</c:v>
                </c:pt>
                <c:pt idx="6">
                  <c:v>0.62869348522605906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1-41BC-8B64-6093149CFBC2}"/>
            </c:ext>
          </c:extLst>
        </c:ser>
        <c:ser>
          <c:idx val="3"/>
          <c:order val="3"/>
          <c:tx>
            <c:v>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Tamanho!$AI$3:$AI$10</c:f>
              <c:numCache>
                <c:formatCode>General</c:formatCode>
                <c:ptCount val="8"/>
                <c:pt idx="0">
                  <c:v>0.736083984375</c:v>
                </c:pt>
                <c:pt idx="1">
                  <c:v>0.67321743512219701</c:v>
                </c:pt>
                <c:pt idx="2">
                  <c:v>0.79387261488847083</c:v>
                </c:pt>
                <c:pt idx="3">
                  <c:v>0.59322033898305082</c:v>
                </c:pt>
                <c:pt idx="4">
                  <c:v>0.64666051092643895</c:v>
                </c:pt>
                <c:pt idx="5">
                  <c:v>0.77685950413223137</c:v>
                </c:pt>
                <c:pt idx="6">
                  <c:v>0.77358490566037741</c:v>
                </c:pt>
                <c:pt idx="7">
                  <c:v>0.92669720949604328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1-41BC-8B64-6093149CFBC2}"/>
            </c:ext>
          </c:extLst>
        </c:ser>
        <c:ser>
          <c:idx val="4"/>
          <c:order val="4"/>
          <c:tx>
            <c:v>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Tamanho!$AJ$3:$AJ$10</c:f>
              <c:numCache>
                <c:formatCode>General</c:formatCode>
                <c:ptCount val="8"/>
                <c:pt idx="0">
                  <c:v>0.918212890625</c:v>
                </c:pt>
                <c:pt idx="1">
                  <c:v>0.72234819853867471</c:v>
                </c:pt>
                <c:pt idx="2">
                  <c:v>0.82558452029024454</c:v>
                </c:pt>
                <c:pt idx="3">
                  <c:v>0.85665038781959202</c:v>
                </c:pt>
                <c:pt idx="4">
                  <c:v>0.90981840566328098</c:v>
                </c:pt>
                <c:pt idx="5">
                  <c:v>0.99206611570247938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1-41BC-8B64-6093149CFBC2}"/>
            </c:ext>
          </c:extLst>
        </c:ser>
        <c:ser>
          <c:idx val="5"/>
          <c:order val="5"/>
          <c:tx>
            <c:v>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Tamanho!$AK$3:$AK$10</c:f>
              <c:numCache>
                <c:formatCode>General</c:formatCode>
                <c:ptCount val="8"/>
                <c:pt idx="0">
                  <c:v>0.993408203125</c:v>
                </c:pt>
                <c:pt idx="1">
                  <c:v>0.92416225749559078</c:v>
                </c:pt>
                <c:pt idx="2">
                  <c:v>0.93523246439129271</c:v>
                </c:pt>
                <c:pt idx="3">
                  <c:v>0.95690893421430623</c:v>
                </c:pt>
                <c:pt idx="4">
                  <c:v>0.97937827023699597</c:v>
                </c:pt>
                <c:pt idx="5">
                  <c:v>1</c:v>
                </c:pt>
                <c:pt idx="6">
                  <c:v>0.99928800284798858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1-41BC-8B64-6093149CFBC2}"/>
            </c:ext>
          </c:extLst>
        </c:ser>
        <c:ser>
          <c:idx val="6"/>
          <c:order val="6"/>
          <c:tx>
            <c:v>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Tamanho!$AE$3:$AE$10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Tamanho!$AL$3:$AL$10</c:f>
              <c:numCache>
                <c:formatCode>General</c:formatCode>
                <c:ptCount val="8"/>
                <c:pt idx="0">
                  <c:v>0.6630859375</c:v>
                </c:pt>
                <c:pt idx="1">
                  <c:v>0.99042579994960944</c:v>
                </c:pt>
                <c:pt idx="2">
                  <c:v>0.99516259070142432</c:v>
                </c:pt>
                <c:pt idx="3">
                  <c:v>0.97874174087905774</c:v>
                </c:pt>
                <c:pt idx="4">
                  <c:v>0.96152662357648511</c:v>
                </c:pt>
                <c:pt idx="5">
                  <c:v>0.99801652892561987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41-41BC-8B64-6093149C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540744"/>
        <c:axId val="360539104"/>
      </c:lineChart>
      <c:catAx>
        <c:axId val="36054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Training image side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39104"/>
        <c:crosses val="autoZero"/>
        <c:auto val="1"/>
        <c:lblAlgn val="ctr"/>
        <c:lblOffset val="100"/>
        <c:noMultiLvlLbl val="0"/>
      </c:catAx>
      <c:valAx>
        <c:axId val="360539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 of training</a:t>
            </a:r>
            <a:r>
              <a:rPr lang="en-GB" sz="1600" b="1" baseline="0"/>
              <a:t> images size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Class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Tamanho!$AN$3:$AN$10</c:f>
              <c:numCache>
                <c:formatCode>General</c:formatCode>
                <c:ptCount val="8"/>
                <c:pt idx="0">
                  <c:v>95.01953125</c:v>
                </c:pt>
                <c:pt idx="1">
                  <c:v>99.294532627865962</c:v>
                </c:pt>
                <c:pt idx="2">
                  <c:v>99.328137597420053</c:v>
                </c:pt>
                <c:pt idx="3">
                  <c:v>96.839988509049121</c:v>
                </c:pt>
                <c:pt idx="4">
                  <c:v>97.691597414589097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2-42CB-BB31-6B499683F100}"/>
            </c:ext>
          </c:extLst>
        </c:ser>
        <c:ser>
          <c:idx val="1"/>
          <c:order val="1"/>
          <c:tx>
            <c:v>Class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Tamanho!$AO$3:$AO$10</c:f>
              <c:numCache>
                <c:formatCode>General</c:formatCode>
                <c:ptCount val="8"/>
                <c:pt idx="0">
                  <c:v>68.06640625</c:v>
                </c:pt>
                <c:pt idx="1">
                  <c:v>87.603930461073318</c:v>
                </c:pt>
                <c:pt idx="2">
                  <c:v>93.980112872883637</c:v>
                </c:pt>
                <c:pt idx="3">
                  <c:v>93.450158000574547</c:v>
                </c:pt>
                <c:pt idx="4">
                  <c:v>96.891351184979996</c:v>
                </c:pt>
                <c:pt idx="5">
                  <c:v>98.115702479338836</c:v>
                </c:pt>
                <c:pt idx="6">
                  <c:v>98.896404414382346</c:v>
                </c:pt>
                <c:pt idx="7">
                  <c:v>97.334443981674298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2-42CB-BB31-6B499683F100}"/>
            </c:ext>
          </c:extLst>
        </c:ser>
        <c:ser>
          <c:idx val="2"/>
          <c:order val="2"/>
          <c:tx>
            <c:v>Class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Tamanho!$AP$3:$AP$10</c:f>
              <c:numCache>
                <c:formatCode>General</c:formatCode>
                <c:ptCount val="8"/>
                <c:pt idx="0">
                  <c:v>35.3271484375</c:v>
                </c:pt>
                <c:pt idx="1">
                  <c:v>19.753086419753085</c:v>
                </c:pt>
                <c:pt idx="2">
                  <c:v>28.325718892770762</c:v>
                </c:pt>
                <c:pt idx="3">
                  <c:v>47.831083022120083</c:v>
                </c:pt>
                <c:pt idx="4">
                  <c:v>48.107109879963069</c:v>
                </c:pt>
                <c:pt idx="5">
                  <c:v>61.652892561983478</c:v>
                </c:pt>
                <c:pt idx="6">
                  <c:v>62.869348522605904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2-42CB-BB31-6B499683F100}"/>
            </c:ext>
          </c:extLst>
        </c:ser>
        <c:ser>
          <c:idx val="3"/>
          <c:order val="3"/>
          <c:tx>
            <c:v>Class 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Tamanho!$AQ$3:$AQ$10</c:f>
              <c:numCache>
                <c:formatCode>General</c:formatCode>
                <c:ptCount val="8"/>
                <c:pt idx="0">
                  <c:v>73.6083984375</c:v>
                </c:pt>
                <c:pt idx="1">
                  <c:v>67.321743512219697</c:v>
                </c:pt>
                <c:pt idx="2">
                  <c:v>79.387261488847088</c:v>
                </c:pt>
                <c:pt idx="3">
                  <c:v>59.322033898305079</c:v>
                </c:pt>
                <c:pt idx="4">
                  <c:v>64.666051092643897</c:v>
                </c:pt>
                <c:pt idx="5">
                  <c:v>77.685950413223139</c:v>
                </c:pt>
                <c:pt idx="6">
                  <c:v>77.358490566037744</c:v>
                </c:pt>
                <c:pt idx="7">
                  <c:v>92.669720949604326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2-42CB-BB31-6B499683F100}"/>
            </c:ext>
          </c:extLst>
        </c:ser>
        <c:ser>
          <c:idx val="4"/>
          <c:order val="4"/>
          <c:tx>
            <c:v>Class 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Tamanho!$AR$3:$AR$10</c:f>
              <c:numCache>
                <c:formatCode>General</c:formatCode>
                <c:ptCount val="8"/>
                <c:pt idx="0">
                  <c:v>91.8212890625</c:v>
                </c:pt>
                <c:pt idx="1">
                  <c:v>72.234819853867478</c:v>
                </c:pt>
                <c:pt idx="2">
                  <c:v>82.558452029024451</c:v>
                </c:pt>
                <c:pt idx="3">
                  <c:v>85.665038781959197</c:v>
                </c:pt>
                <c:pt idx="4">
                  <c:v>90.981840566328103</c:v>
                </c:pt>
                <c:pt idx="5">
                  <c:v>99.206611570247944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2-42CB-BB31-6B499683F100}"/>
            </c:ext>
          </c:extLst>
        </c:ser>
        <c:ser>
          <c:idx val="5"/>
          <c:order val="5"/>
          <c:tx>
            <c:v>Class 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Tamanho!$AS$3:$AS$10</c:f>
              <c:numCache>
                <c:formatCode>General</c:formatCode>
                <c:ptCount val="8"/>
                <c:pt idx="0">
                  <c:v>99.3408203125</c:v>
                </c:pt>
                <c:pt idx="1">
                  <c:v>92.416225749559075</c:v>
                </c:pt>
                <c:pt idx="2">
                  <c:v>93.523246439129267</c:v>
                </c:pt>
                <c:pt idx="3">
                  <c:v>95.690893421430616</c:v>
                </c:pt>
                <c:pt idx="4">
                  <c:v>97.937827023699597</c:v>
                </c:pt>
                <c:pt idx="5">
                  <c:v>100</c:v>
                </c:pt>
                <c:pt idx="6">
                  <c:v>99.928800284798854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82-42CB-BB31-6B499683F100}"/>
            </c:ext>
          </c:extLst>
        </c:ser>
        <c:ser>
          <c:idx val="6"/>
          <c:order val="6"/>
          <c:tx>
            <c:v>Class 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Tamanho!$AM$3:$AM$10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128</c:v>
                </c:pt>
              </c:numCache>
            </c:numRef>
          </c:cat>
          <c:val>
            <c:numRef>
              <c:f>Tamanho!$AT$3:$AT$10</c:f>
              <c:numCache>
                <c:formatCode>General</c:formatCode>
                <c:ptCount val="8"/>
                <c:pt idx="0">
                  <c:v>66.30859375</c:v>
                </c:pt>
                <c:pt idx="1">
                  <c:v>99.042579994960946</c:v>
                </c:pt>
                <c:pt idx="2">
                  <c:v>99.516259070142439</c:v>
                </c:pt>
                <c:pt idx="3">
                  <c:v>97.874174087905772</c:v>
                </c:pt>
                <c:pt idx="4">
                  <c:v>96.152662357648509</c:v>
                </c:pt>
                <c:pt idx="5">
                  <c:v>99.801652892561989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82-42CB-BB31-6B499683F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249936"/>
        <c:axId val="290246656"/>
      </c:lineChart>
      <c:catAx>
        <c:axId val="2902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Training images side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46656"/>
        <c:crosses val="autoZero"/>
        <c:auto val="1"/>
        <c:lblAlgn val="ctr"/>
        <c:lblOffset val="100"/>
        <c:noMultiLvlLbl val="0"/>
      </c:catAx>
      <c:valAx>
        <c:axId val="2902466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4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15</xdr:row>
      <xdr:rowOff>11430</xdr:rowOff>
    </xdr:from>
    <xdr:to>
      <xdr:col>29</xdr:col>
      <xdr:colOff>373380</xdr:colOff>
      <xdr:row>50</xdr:row>
      <xdr:rowOff>157734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579120</xdr:colOff>
      <xdr:row>65</xdr:row>
      <xdr:rowOff>0</xdr:rowOff>
    </xdr:from>
    <xdr:to>
      <xdr:col>46</xdr:col>
      <xdr:colOff>472440</xdr:colOff>
      <xdr:row>100</xdr:row>
      <xdr:rowOff>173736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A5C01E-BCC8-41A8-8414-A22191887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266700</xdr:colOff>
      <xdr:row>13</xdr:row>
      <xdr:rowOff>114300</xdr:rowOff>
    </xdr:from>
    <xdr:to>
      <xdr:col>53</xdr:col>
      <xdr:colOff>53340</xdr:colOff>
      <xdr:row>48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7394FC-401D-4441-8CF4-BBB29278A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0.02077</cdr:x>
      <cdr:y>0.85603</cdr:y>
    </cdr:from>
    <cdr:to>
      <cdr:x>0.98684</cdr:x>
      <cdr:y>0.8828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A7C3081F-459F-439C-A04D-EFC6F4EF9DE6}"/>
            </a:ext>
          </a:extLst>
        </cdr:cNvPr>
        <cdr:cNvSpPr/>
      </cdr:nvSpPr>
      <cdr:spPr>
        <a:xfrm xmlns:a="http://schemas.openxmlformats.org/drawingml/2006/main">
          <a:off x="228566" y="5604497"/>
          <a:ext cx="10629939" cy="1752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"/>
  <sheetViews>
    <sheetView tabSelected="1" topLeftCell="AE13" zoomScaleNormal="100" workbookViewId="0">
      <selection activeCell="AW13" sqref="AW13"/>
    </sheetView>
  </sheetViews>
  <sheetFormatPr defaultRowHeight="14.4" x14ac:dyDescent="0.3"/>
  <cols>
    <col min="10" max="10" width="8.88671875" style="9"/>
    <col min="13" max="13" width="10.21875" bestFit="1" customWidth="1"/>
    <col min="17" max="17" width="10.21875" bestFit="1" customWidth="1"/>
    <col min="18" max="18" width="10.21875" customWidth="1"/>
    <col min="31" max="31" width="10.21875" bestFit="1" customWidth="1"/>
  </cols>
  <sheetData>
    <row r="1" spans="1:46" x14ac:dyDescent="0.3">
      <c r="A1" s="13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2"/>
      <c r="K1" s="4" t="s">
        <v>2</v>
      </c>
    </row>
    <row r="2" spans="1:46" x14ac:dyDescent="0.3">
      <c r="A2" s="13"/>
      <c r="B2" s="2">
        <v>0</v>
      </c>
      <c r="C2" s="7">
        <v>3892</v>
      </c>
      <c r="D2">
        <v>130</v>
      </c>
      <c r="E2">
        <v>4</v>
      </c>
      <c r="F2">
        <v>15</v>
      </c>
      <c r="G2">
        <v>0</v>
      </c>
      <c r="H2">
        <v>0</v>
      </c>
      <c r="I2">
        <v>55</v>
      </c>
      <c r="J2" s="12">
        <f>SUM(C2:I2)</f>
        <v>4096</v>
      </c>
      <c r="K2" s="3">
        <f>C2/SUM(C2:I2)</f>
        <v>0.9501953125</v>
      </c>
      <c r="M2" s="8" t="s">
        <v>11</v>
      </c>
      <c r="N2" s="8">
        <v>8</v>
      </c>
      <c r="O2" s="8">
        <v>16</v>
      </c>
      <c r="P2" s="8">
        <v>32</v>
      </c>
      <c r="Q2" s="8">
        <v>48</v>
      </c>
      <c r="R2" s="8">
        <v>64</v>
      </c>
      <c r="S2" s="8">
        <v>80</v>
      </c>
      <c r="T2" s="8">
        <v>96</v>
      </c>
      <c r="U2" s="8">
        <v>128</v>
      </c>
      <c r="V2" s="8"/>
      <c r="AE2" s="8" t="s">
        <v>15</v>
      </c>
      <c r="AF2" s="8">
        <v>0</v>
      </c>
      <c r="AG2" s="8">
        <v>1</v>
      </c>
      <c r="AH2" s="8">
        <v>2</v>
      </c>
      <c r="AI2" s="8">
        <v>3</v>
      </c>
      <c r="AJ2" s="8">
        <v>4</v>
      </c>
      <c r="AK2" s="8">
        <v>5</v>
      </c>
      <c r="AL2" s="8">
        <v>6</v>
      </c>
      <c r="AM2" s="8" t="s">
        <v>16</v>
      </c>
      <c r="AN2" s="8">
        <v>0</v>
      </c>
      <c r="AO2" s="8">
        <v>1</v>
      </c>
      <c r="AP2" s="8">
        <v>2</v>
      </c>
      <c r="AQ2" s="8">
        <v>3</v>
      </c>
      <c r="AR2" s="8">
        <v>4</v>
      </c>
      <c r="AS2" s="8">
        <v>5</v>
      </c>
      <c r="AT2" s="8">
        <v>6</v>
      </c>
    </row>
    <row r="3" spans="1:46" x14ac:dyDescent="0.3">
      <c r="A3" s="13"/>
      <c r="B3" s="2">
        <v>1</v>
      </c>
      <c r="C3" s="6">
        <v>12</v>
      </c>
      <c r="D3" s="5">
        <v>2788</v>
      </c>
      <c r="E3">
        <v>1</v>
      </c>
      <c r="F3">
        <v>1</v>
      </c>
      <c r="G3">
        <v>18</v>
      </c>
      <c r="H3">
        <v>0</v>
      </c>
      <c r="I3">
        <v>1276</v>
      </c>
      <c r="J3" s="12">
        <f t="shared" ref="J3:J8" si="0">SUM(C3:I3)</f>
        <v>4096</v>
      </c>
      <c r="K3" s="3">
        <f>D3/SUM(C3:I3)</f>
        <v>0.6806640625</v>
      </c>
      <c r="M3" s="8">
        <v>0</v>
      </c>
      <c r="N3" s="9">
        <f>K2</f>
        <v>0.9501953125</v>
      </c>
      <c r="O3">
        <f>K11</f>
        <v>0.99294532627865961</v>
      </c>
      <c r="P3">
        <f>K20</f>
        <v>0.99328137597420052</v>
      </c>
      <c r="Q3">
        <f>K29</f>
        <v>0.96839988509049124</v>
      </c>
      <c r="R3">
        <f>K38</f>
        <v>0.97691597414589104</v>
      </c>
      <c r="S3">
        <f>K47</f>
        <v>1</v>
      </c>
      <c r="T3">
        <f>K56</f>
        <v>1</v>
      </c>
      <c r="U3">
        <f>K65</f>
        <v>1</v>
      </c>
      <c r="V3" s="8"/>
      <c r="AE3" s="8">
        <v>8</v>
      </c>
      <c r="AF3">
        <f t="array" ref="AF3:AL10">TRANSPOSE(N3:U9)</f>
        <v>0.9501953125</v>
      </c>
      <c r="AG3">
        <v>0.6806640625</v>
      </c>
      <c r="AH3">
        <v>0.353271484375</v>
      </c>
      <c r="AI3">
        <v>0.736083984375</v>
      </c>
      <c r="AJ3">
        <v>0.918212890625</v>
      </c>
      <c r="AK3">
        <v>0.993408203125</v>
      </c>
      <c r="AL3">
        <v>0.6630859375</v>
      </c>
      <c r="AM3" s="8">
        <v>8</v>
      </c>
      <c r="AN3">
        <f>AF3*100</f>
        <v>95.01953125</v>
      </c>
      <c r="AO3">
        <f t="shared" ref="AO3:AT3" si="1">AG3*100</f>
        <v>68.06640625</v>
      </c>
      <c r="AP3">
        <f t="shared" si="1"/>
        <v>35.3271484375</v>
      </c>
      <c r="AQ3">
        <f t="shared" si="1"/>
        <v>73.6083984375</v>
      </c>
      <c r="AR3">
        <f t="shared" si="1"/>
        <v>91.8212890625</v>
      </c>
      <c r="AS3">
        <f t="shared" si="1"/>
        <v>99.3408203125</v>
      </c>
      <c r="AT3">
        <f t="shared" si="1"/>
        <v>66.30859375</v>
      </c>
    </row>
    <row r="4" spans="1:46" x14ac:dyDescent="0.3">
      <c r="A4" s="13"/>
      <c r="B4" s="2">
        <v>2</v>
      </c>
      <c r="C4" s="6">
        <v>17</v>
      </c>
      <c r="D4">
        <v>40</v>
      </c>
      <c r="E4" s="5">
        <v>1447</v>
      </c>
      <c r="F4">
        <v>2063</v>
      </c>
      <c r="G4">
        <v>3</v>
      </c>
      <c r="H4">
        <v>0</v>
      </c>
      <c r="I4">
        <v>526</v>
      </c>
      <c r="J4" s="12">
        <f t="shared" si="0"/>
        <v>4096</v>
      </c>
      <c r="K4" s="3">
        <f>E4/SUM(C4:I4)</f>
        <v>0.353271484375</v>
      </c>
      <c r="M4" s="8">
        <v>1</v>
      </c>
      <c r="N4" s="9">
        <f t="shared" ref="N4:N9" si="2">K3</f>
        <v>0.6806640625</v>
      </c>
      <c r="O4">
        <f t="shared" ref="O4:O9" si="3">K12</f>
        <v>0.8760393046107332</v>
      </c>
      <c r="P4">
        <f t="shared" ref="P4:P9" si="4">K21</f>
        <v>0.93980112872883637</v>
      </c>
      <c r="Q4">
        <f t="shared" ref="Q4:Q9" si="5">K30</f>
        <v>0.93450158000574546</v>
      </c>
      <c r="R4">
        <f t="shared" ref="R4:R9" si="6">K39</f>
        <v>0.9689135118497999</v>
      </c>
      <c r="S4">
        <f t="shared" ref="S4:S9" si="7">K48</f>
        <v>0.9811570247933884</v>
      </c>
      <c r="T4">
        <f t="shared" ref="T4:T9" si="8">K57</f>
        <v>0.98896404414382344</v>
      </c>
      <c r="U4">
        <f t="shared" ref="U4:U9" si="9">K66</f>
        <v>0.97334443981674301</v>
      </c>
      <c r="V4" s="8"/>
      <c r="AE4" s="8">
        <v>16</v>
      </c>
      <c r="AF4">
        <v>0.99294532627865961</v>
      </c>
      <c r="AG4">
        <v>0.8760393046107332</v>
      </c>
      <c r="AH4">
        <v>0.19753086419753085</v>
      </c>
      <c r="AI4">
        <v>0.67321743512219701</v>
      </c>
      <c r="AJ4">
        <v>0.72234819853867471</v>
      </c>
      <c r="AK4">
        <v>0.92416225749559078</v>
      </c>
      <c r="AL4">
        <v>0.99042579994960944</v>
      </c>
      <c r="AM4" s="8">
        <v>16</v>
      </c>
      <c r="AN4">
        <f t="shared" ref="AN4:AN10" si="10">AF4*100</f>
        <v>99.294532627865962</v>
      </c>
      <c r="AO4">
        <f t="shared" ref="AO4:AO10" si="11">AG4*100</f>
        <v>87.603930461073318</v>
      </c>
      <c r="AP4">
        <f t="shared" ref="AP4:AP10" si="12">AH4*100</f>
        <v>19.753086419753085</v>
      </c>
      <c r="AQ4">
        <f t="shared" ref="AQ4:AQ10" si="13">AI4*100</f>
        <v>67.321743512219697</v>
      </c>
      <c r="AR4">
        <f t="shared" ref="AR4:AR10" si="14">AJ4*100</f>
        <v>72.234819853867478</v>
      </c>
      <c r="AS4">
        <f t="shared" ref="AS4:AS10" si="15">AK4*100</f>
        <v>92.416225749559075</v>
      </c>
      <c r="AT4">
        <f t="shared" ref="AT4:AT10" si="16">AL4*100</f>
        <v>99.042579994960946</v>
      </c>
    </row>
    <row r="5" spans="1:46" x14ac:dyDescent="0.3">
      <c r="A5" s="13"/>
      <c r="B5" s="2">
        <v>3</v>
      </c>
      <c r="C5" s="6">
        <v>11</v>
      </c>
      <c r="D5">
        <v>42</v>
      </c>
      <c r="E5">
        <v>496</v>
      </c>
      <c r="F5" s="5">
        <v>3015</v>
      </c>
      <c r="G5">
        <v>5</v>
      </c>
      <c r="H5">
        <v>1</v>
      </c>
      <c r="I5">
        <v>526</v>
      </c>
      <c r="J5" s="12">
        <f t="shared" si="0"/>
        <v>4096</v>
      </c>
      <c r="K5" s="3">
        <f>F5/SUM(C5:I5)</f>
        <v>0.736083984375</v>
      </c>
      <c r="M5" s="8">
        <v>2</v>
      </c>
      <c r="N5" s="9">
        <f t="shared" si="2"/>
        <v>0.353271484375</v>
      </c>
      <c r="O5">
        <f t="shared" si="3"/>
        <v>0.19753086419753085</v>
      </c>
      <c r="P5">
        <f t="shared" si="4"/>
        <v>0.28325718892770763</v>
      </c>
      <c r="Q5">
        <f t="shared" si="5"/>
        <v>0.4783108302212008</v>
      </c>
      <c r="R5">
        <f t="shared" si="6"/>
        <v>0.48107109879963067</v>
      </c>
      <c r="S5">
        <f t="shared" si="7"/>
        <v>0.61652892561983474</v>
      </c>
      <c r="T5">
        <f t="shared" si="8"/>
        <v>0.62869348522605906</v>
      </c>
      <c r="U5">
        <f t="shared" si="9"/>
        <v>1</v>
      </c>
      <c r="V5" s="8"/>
      <c r="AE5" s="8">
        <v>32</v>
      </c>
      <c r="AF5">
        <v>0.99328137597420052</v>
      </c>
      <c r="AG5">
        <v>0.93980112872883637</v>
      </c>
      <c r="AH5">
        <v>0.28325718892770763</v>
      </c>
      <c r="AI5">
        <v>0.79387261488847083</v>
      </c>
      <c r="AJ5">
        <v>0.82558452029024454</v>
      </c>
      <c r="AK5">
        <v>0.93523246439129271</v>
      </c>
      <c r="AL5">
        <v>0.99516259070142432</v>
      </c>
      <c r="AM5" s="8">
        <v>32</v>
      </c>
      <c r="AN5">
        <f t="shared" si="10"/>
        <v>99.328137597420053</v>
      </c>
      <c r="AO5">
        <f t="shared" si="11"/>
        <v>93.980112872883637</v>
      </c>
      <c r="AP5">
        <f t="shared" si="12"/>
        <v>28.325718892770762</v>
      </c>
      <c r="AQ5">
        <f t="shared" si="13"/>
        <v>79.387261488847088</v>
      </c>
      <c r="AR5">
        <f t="shared" si="14"/>
        <v>82.558452029024451</v>
      </c>
      <c r="AS5">
        <f t="shared" si="15"/>
        <v>93.523246439129267</v>
      </c>
      <c r="AT5">
        <f t="shared" si="16"/>
        <v>99.516259070142439</v>
      </c>
    </row>
    <row r="6" spans="1:46" x14ac:dyDescent="0.3">
      <c r="A6" s="13"/>
      <c r="B6" s="2">
        <v>4</v>
      </c>
      <c r="C6" s="6">
        <v>3</v>
      </c>
      <c r="D6">
        <v>50</v>
      </c>
      <c r="E6">
        <v>3</v>
      </c>
      <c r="F6">
        <v>73</v>
      </c>
      <c r="G6" s="5">
        <v>3761</v>
      </c>
      <c r="H6">
        <v>7</v>
      </c>
      <c r="I6">
        <v>199</v>
      </c>
      <c r="J6" s="12">
        <f t="shared" si="0"/>
        <v>4096</v>
      </c>
      <c r="K6" s="3">
        <f>G6/SUM(C6:I6)</f>
        <v>0.918212890625</v>
      </c>
      <c r="M6" s="8">
        <v>3</v>
      </c>
      <c r="N6" s="9">
        <f t="shared" si="2"/>
        <v>0.736083984375</v>
      </c>
      <c r="O6">
        <f t="shared" si="3"/>
        <v>0.67321743512219701</v>
      </c>
      <c r="P6">
        <f t="shared" si="4"/>
        <v>0.79387261488847083</v>
      </c>
      <c r="Q6">
        <f t="shared" si="5"/>
        <v>0.59322033898305082</v>
      </c>
      <c r="R6">
        <f t="shared" si="6"/>
        <v>0.64666051092643895</v>
      </c>
      <c r="S6">
        <f t="shared" si="7"/>
        <v>0.77685950413223137</v>
      </c>
      <c r="T6">
        <f>K59</f>
        <v>0.77358490566037741</v>
      </c>
      <c r="U6">
        <f t="shared" si="9"/>
        <v>0.92669720949604328</v>
      </c>
      <c r="V6" s="8"/>
      <c r="AE6" s="8">
        <v>48</v>
      </c>
      <c r="AF6">
        <v>0.96839988509049124</v>
      </c>
      <c r="AG6">
        <v>0.93450158000574546</v>
      </c>
      <c r="AH6">
        <v>0.4783108302212008</v>
      </c>
      <c r="AI6">
        <v>0.59322033898305082</v>
      </c>
      <c r="AJ6">
        <v>0.85665038781959202</v>
      </c>
      <c r="AK6">
        <v>0.95690893421430623</v>
      </c>
      <c r="AL6">
        <v>0.97874174087905774</v>
      </c>
      <c r="AM6" s="8">
        <v>48</v>
      </c>
      <c r="AN6">
        <f t="shared" si="10"/>
        <v>96.839988509049121</v>
      </c>
      <c r="AO6">
        <f t="shared" si="11"/>
        <v>93.450158000574547</v>
      </c>
      <c r="AP6">
        <f t="shared" si="12"/>
        <v>47.831083022120083</v>
      </c>
      <c r="AQ6">
        <f t="shared" si="13"/>
        <v>59.322033898305079</v>
      </c>
      <c r="AR6">
        <f t="shared" si="14"/>
        <v>85.665038781959197</v>
      </c>
      <c r="AS6">
        <f t="shared" si="15"/>
        <v>95.690893421430616</v>
      </c>
      <c r="AT6">
        <f t="shared" si="16"/>
        <v>97.874174087905772</v>
      </c>
    </row>
    <row r="7" spans="1:46" x14ac:dyDescent="0.3">
      <c r="A7" s="13"/>
      <c r="B7" s="2">
        <v>5</v>
      </c>
      <c r="C7" s="6">
        <v>0</v>
      </c>
      <c r="D7">
        <v>1</v>
      </c>
      <c r="E7">
        <v>0</v>
      </c>
      <c r="F7">
        <v>16</v>
      </c>
      <c r="G7">
        <v>7</v>
      </c>
      <c r="H7" s="5">
        <v>4069</v>
      </c>
      <c r="I7">
        <v>3</v>
      </c>
      <c r="J7" s="12">
        <f t="shared" si="0"/>
        <v>4096</v>
      </c>
      <c r="K7" s="3">
        <f>H7/SUM(C7:I7)</f>
        <v>0.993408203125</v>
      </c>
      <c r="M7" s="8">
        <v>4</v>
      </c>
      <c r="N7" s="9">
        <f t="shared" si="2"/>
        <v>0.918212890625</v>
      </c>
      <c r="O7">
        <f t="shared" si="3"/>
        <v>0.72234819853867471</v>
      </c>
      <c r="P7">
        <f t="shared" si="4"/>
        <v>0.82558452029024454</v>
      </c>
      <c r="Q7">
        <f t="shared" si="5"/>
        <v>0.85665038781959202</v>
      </c>
      <c r="R7">
        <f t="shared" si="6"/>
        <v>0.90981840566328098</v>
      </c>
      <c r="S7">
        <f t="shared" si="7"/>
        <v>0.99206611570247938</v>
      </c>
      <c r="T7">
        <f t="shared" si="8"/>
        <v>1</v>
      </c>
      <c r="U7">
        <f t="shared" si="9"/>
        <v>1</v>
      </c>
      <c r="V7" s="8"/>
      <c r="AE7" s="8">
        <v>64</v>
      </c>
      <c r="AF7">
        <v>0.97691597414589104</v>
      </c>
      <c r="AG7">
        <v>0.9689135118497999</v>
      </c>
      <c r="AH7">
        <v>0.48107109879963067</v>
      </c>
      <c r="AI7">
        <v>0.64666051092643895</v>
      </c>
      <c r="AJ7">
        <v>0.90981840566328098</v>
      </c>
      <c r="AK7">
        <v>0.97937827023699597</v>
      </c>
      <c r="AL7">
        <v>0.96152662357648511</v>
      </c>
      <c r="AM7" s="8">
        <v>64</v>
      </c>
      <c r="AN7">
        <f t="shared" si="10"/>
        <v>97.691597414589097</v>
      </c>
      <c r="AO7">
        <f t="shared" si="11"/>
        <v>96.891351184979996</v>
      </c>
      <c r="AP7">
        <f t="shared" si="12"/>
        <v>48.107109879963069</v>
      </c>
      <c r="AQ7">
        <f t="shared" si="13"/>
        <v>64.666051092643897</v>
      </c>
      <c r="AR7">
        <f t="shared" si="14"/>
        <v>90.981840566328103</v>
      </c>
      <c r="AS7">
        <f t="shared" si="15"/>
        <v>97.937827023699597</v>
      </c>
      <c r="AT7">
        <f t="shared" si="16"/>
        <v>96.152662357648509</v>
      </c>
    </row>
    <row r="8" spans="1:46" x14ac:dyDescent="0.3">
      <c r="A8" s="13"/>
      <c r="B8" s="2">
        <v>6</v>
      </c>
      <c r="C8" s="6">
        <v>2</v>
      </c>
      <c r="D8">
        <v>1349</v>
      </c>
      <c r="E8">
        <v>3</v>
      </c>
      <c r="F8">
        <v>8</v>
      </c>
      <c r="G8">
        <v>18</v>
      </c>
      <c r="H8">
        <v>0</v>
      </c>
      <c r="I8" s="5">
        <v>2716</v>
      </c>
      <c r="J8" s="12">
        <f t="shared" si="0"/>
        <v>4096</v>
      </c>
      <c r="K8" s="3">
        <f>I8/SUM(C8:I8)</f>
        <v>0.6630859375</v>
      </c>
      <c r="M8" s="8">
        <v>5</v>
      </c>
      <c r="N8" s="9">
        <f t="shared" si="2"/>
        <v>0.993408203125</v>
      </c>
      <c r="O8">
        <f t="shared" si="3"/>
        <v>0.92416225749559078</v>
      </c>
      <c r="P8">
        <f t="shared" si="4"/>
        <v>0.93523246439129271</v>
      </c>
      <c r="Q8">
        <f t="shared" si="5"/>
        <v>0.95690893421430623</v>
      </c>
      <c r="R8">
        <f t="shared" si="6"/>
        <v>0.97937827023699597</v>
      </c>
      <c r="S8">
        <f t="shared" si="7"/>
        <v>1</v>
      </c>
      <c r="T8">
        <f t="shared" si="8"/>
        <v>0.99928800284798858</v>
      </c>
      <c r="U8">
        <f t="shared" si="9"/>
        <v>1</v>
      </c>
      <c r="V8" s="8"/>
      <c r="AE8" s="8">
        <v>80</v>
      </c>
      <c r="AF8">
        <v>1</v>
      </c>
      <c r="AG8">
        <v>0.9811570247933884</v>
      </c>
      <c r="AH8">
        <v>0.61652892561983474</v>
      </c>
      <c r="AI8">
        <v>0.77685950413223137</v>
      </c>
      <c r="AJ8">
        <v>0.99206611570247938</v>
      </c>
      <c r="AK8">
        <v>1</v>
      </c>
      <c r="AL8">
        <v>0.99801652892561987</v>
      </c>
      <c r="AM8" s="8">
        <v>80</v>
      </c>
      <c r="AN8">
        <f t="shared" si="10"/>
        <v>100</v>
      </c>
      <c r="AO8">
        <f t="shared" si="11"/>
        <v>98.115702479338836</v>
      </c>
      <c r="AP8">
        <f t="shared" si="12"/>
        <v>61.652892561983478</v>
      </c>
      <c r="AQ8">
        <f t="shared" si="13"/>
        <v>77.685950413223139</v>
      </c>
      <c r="AR8">
        <f t="shared" si="14"/>
        <v>99.206611570247944</v>
      </c>
      <c r="AS8">
        <f t="shared" si="15"/>
        <v>100</v>
      </c>
      <c r="AT8">
        <f t="shared" si="16"/>
        <v>99.801652892561989</v>
      </c>
    </row>
    <row r="9" spans="1:46" x14ac:dyDescent="0.3">
      <c r="M9" s="8">
        <v>6</v>
      </c>
      <c r="N9" s="9">
        <f t="shared" si="2"/>
        <v>0.6630859375</v>
      </c>
      <c r="O9">
        <f t="shared" si="3"/>
        <v>0.99042579994960944</v>
      </c>
      <c r="P9">
        <f t="shared" si="4"/>
        <v>0.99516259070142432</v>
      </c>
      <c r="Q9">
        <f t="shared" si="5"/>
        <v>0.97874174087905774</v>
      </c>
      <c r="R9">
        <f t="shared" si="6"/>
        <v>0.96152662357648511</v>
      </c>
      <c r="S9">
        <f t="shared" si="7"/>
        <v>0.99801652892561987</v>
      </c>
      <c r="T9">
        <f t="shared" si="8"/>
        <v>1</v>
      </c>
      <c r="U9">
        <f t="shared" si="9"/>
        <v>1</v>
      </c>
      <c r="V9" s="8"/>
      <c r="AE9" s="8">
        <v>96</v>
      </c>
      <c r="AF9">
        <v>1</v>
      </c>
      <c r="AG9">
        <v>0.98896404414382344</v>
      </c>
      <c r="AH9">
        <v>0.62869348522605906</v>
      </c>
      <c r="AI9">
        <v>0.77358490566037741</v>
      </c>
      <c r="AJ9">
        <v>1</v>
      </c>
      <c r="AK9">
        <v>0.99928800284798858</v>
      </c>
      <c r="AL9">
        <v>1</v>
      </c>
      <c r="AM9" s="8">
        <v>96</v>
      </c>
      <c r="AN9">
        <f t="shared" si="10"/>
        <v>100</v>
      </c>
      <c r="AO9">
        <f t="shared" si="11"/>
        <v>98.896404414382346</v>
      </c>
      <c r="AP9">
        <f t="shared" si="12"/>
        <v>62.869348522605904</v>
      </c>
      <c r="AQ9">
        <f t="shared" si="13"/>
        <v>77.358490566037744</v>
      </c>
      <c r="AR9">
        <f t="shared" si="14"/>
        <v>100</v>
      </c>
      <c r="AS9">
        <f t="shared" si="15"/>
        <v>99.928800284798854</v>
      </c>
      <c r="AT9">
        <f t="shared" si="16"/>
        <v>100</v>
      </c>
    </row>
    <row r="10" spans="1:46" x14ac:dyDescent="0.3">
      <c r="A10" s="13" t="s">
        <v>1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12"/>
      <c r="K10" s="4" t="s">
        <v>2</v>
      </c>
      <c r="M10" s="11"/>
      <c r="N10" s="11"/>
      <c r="O10" s="11"/>
      <c r="P10" s="11"/>
      <c r="Q10" s="11"/>
      <c r="R10" s="11"/>
      <c r="S10" s="11"/>
      <c r="T10" s="11"/>
      <c r="U10" s="11"/>
      <c r="V10" s="8"/>
      <c r="AE10" s="8">
        <v>128</v>
      </c>
      <c r="AF10">
        <v>1</v>
      </c>
      <c r="AG10">
        <v>0.97334443981674301</v>
      </c>
      <c r="AH10">
        <v>1</v>
      </c>
      <c r="AI10">
        <v>0.92669720949604328</v>
      </c>
      <c r="AJ10">
        <v>1</v>
      </c>
      <c r="AK10">
        <v>1</v>
      </c>
      <c r="AL10">
        <v>1</v>
      </c>
      <c r="AM10" s="8">
        <v>128</v>
      </c>
      <c r="AN10">
        <f t="shared" si="10"/>
        <v>100</v>
      </c>
      <c r="AO10">
        <f t="shared" si="11"/>
        <v>97.334443981674298</v>
      </c>
      <c r="AP10">
        <f t="shared" si="12"/>
        <v>100</v>
      </c>
      <c r="AQ10">
        <f t="shared" si="13"/>
        <v>92.669720949604326</v>
      </c>
      <c r="AR10">
        <f t="shared" si="14"/>
        <v>100</v>
      </c>
      <c r="AS10">
        <f t="shared" si="15"/>
        <v>100</v>
      </c>
      <c r="AT10">
        <f t="shared" si="16"/>
        <v>100</v>
      </c>
    </row>
    <row r="11" spans="1:46" x14ac:dyDescent="0.3">
      <c r="A11" s="13"/>
      <c r="B11" s="2">
        <v>0</v>
      </c>
      <c r="C11" s="5">
        <v>3941</v>
      </c>
      <c r="D11">
        <v>18</v>
      </c>
      <c r="E11">
        <v>0</v>
      </c>
      <c r="F11">
        <v>0</v>
      </c>
      <c r="G11">
        <v>0</v>
      </c>
      <c r="H11">
        <v>0</v>
      </c>
      <c r="I11">
        <v>10</v>
      </c>
      <c r="J11" s="12">
        <f>SUM(C11:I11)</f>
        <v>3969</v>
      </c>
      <c r="K11" s="3">
        <f>C11/SUM(C11:I11)</f>
        <v>0.99294532627865961</v>
      </c>
      <c r="M11" s="8" t="s">
        <v>3</v>
      </c>
      <c r="N11" s="9">
        <f>AVERAGE(N3:N9)</f>
        <v>0.7564174107142857</v>
      </c>
      <c r="O11">
        <f>AVERAGE(O3:O9)</f>
        <v>0.76809559802757088</v>
      </c>
      <c r="P11">
        <f t="shared" ref="P11:R11" si="17">AVERAGE(P3:P9)</f>
        <v>0.82374169770031092</v>
      </c>
      <c r="Q11">
        <f t="shared" si="17"/>
        <v>0.82381909960192057</v>
      </c>
      <c r="R11">
        <f t="shared" si="17"/>
        <v>0.8463263421712176</v>
      </c>
      <c r="S11" s="10">
        <f>AVERAGE(S3:S9)</f>
        <v>0.90923258559622189</v>
      </c>
      <c r="T11" s="10">
        <f>AVERAGE(T3:T9)</f>
        <v>0.91293291969689261</v>
      </c>
      <c r="U11" s="1">
        <f>AVERAGE(U3:U9)</f>
        <v>0.98572023561611233</v>
      </c>
      <c r="V11" s="8"/>
    </row>
    <row r="12" spans="1:46" x14ac:dyDescent="0.3">
      <c r="A12" s="13"/>
      <c r="B12" s="2">
        <v>1</v>
      </c>
      <c r="C12">
        <v>4</v>
      </c>
      <c r="D12" s="5">
        <v>3477</v>
      </c>
      <c r="E12">
        <v>0</v>
      </c>
      <c r="F12">
        <v>0</v>
      </c>
      <c r="G12">
        <v>0</v>
      </c>
      <c r="H12">
        <v>0</v>
      </c>
      <c r="I12">
        <v>488</v>
      </c>
      <c r="J12" s="12">
        <f t="shared" ref="J12:J17" si="18">SUM(C12:I12)</f>
        <v>3969</v>
      </c>
      <c r="K12" s="3">
        <f>D12/SUM(C12:I12)</f>
        <v>0.8760393046107332</v>
      </c>
      <c r="M12" s="8" t="s">
        <v>4</v>
      </c>
      <c r="N12" s="9">
        <f>MEDIAN(N3:N9)</f>
        <v>0.736083984375</v>
      </c>
      <c r="O12">
        <f>MEDIAN(O3:O9)</f>
        <v>0.8760393046107332</v>
      </c>
      <c r="P12">
        <f t="shared" ref="P12:T12" si="19">MEDIAN(P3:P9)</f>
        <v>0.93523246439129271</v>
      </c>
      <c r="Q12">
        <f t="shared" si="19"/>
        <v>0.93450158000574546</v>
      </c>
      <c r="R12">
        <f t="shared" si="19"/>
        <v>0.96152662357648511</v>
      </c>
      <c r="S12" s="10">
        <f t="shared" si="19"/>
        <v>0.99206611570247938</v>
      </c>
      <c r="T12" s="10">
        <f t="shared" si="19"/>
        <v>0.99928800284798858</v>
      </c>
      <c r="U12" s="1">
        <f>MEDIAN(U3:U9)</f>
        <v>1</v>
      </c>
      <c r="V12" s="8"/>
    </row>
    <row r="13" spans="1:46" x14ac:dyDescent="0.3">
      <c r="A13" s="13"/>
      <c r="B13" s="2">
        <v>2</v>
      </c>
      <c r="C13">
        <v>2</v>
      </c>
      <c r="D13">
        <v>0</v>
      </c>
      <c r="E13" s="5">
        <v>784</v>
      </c>
      <c r="F13">
        <v>1377</v>
      </c>
      <c r="G13">
        <v>0</v>
      </c>
      <c r="H13">
        <v>0</v>
      </c>
      <c r="I13">
        <v>1806</v>
      </c>
      <c r="J13" s="12">
        <f t="shared" si="18"/>
        <v>3969</v>
      </c>
      <c r="K13" s="3">
        <f>E13/SUM(C13:I13)</f>
        <v>0.19753086419753085</v>
      </c>
      <c r="M13" s="8" t="s">
        <v>5</v>
      </c>
      <c r="N13" s="9">
        <f>LARGE(N3:N9,1)</f>
        <v>0.993408203125</v>
      </c>
      <c r="O13">
        <f>LARGE(O3:O9,1)</f>
        <v>0.99294532627865961</v>
      </c>
      <c r="P13">
        <f t="shared" ref="P13:T13" si="20">LARGE(P3:P9,1)</f>
        <v>0.99516259070142432</v>
      </c>
      <c r="Q13">
        <f t="shared" si="20"/>
        <v>0.97874174087905774</v>
      </c>
      <c r="R13" s="10">
        <f t="shared" si="20"/>
        <v>0.97937827023699597</v>
      </c>
      <c r="S13" s="1">
        <f t="shared" si="20"/>
        <v>1</v>
      </c>
      <c r="T13" s="1">
        <f t="shared" si="20"/>
        <v>1</v>
      </c>
      <c r="U13" s="1">
        <f t="shared" ref="U13" si="21">LARGE(U3:U9,1)</f>
        <v>1</v>
      </c>
      <c r="V13" s="8"/>
    </row>
    <row r="14" spans="1:46" x14ac:dyDescent="0.3">
      <c r="A14" s="13"/>
      <c r="B14" s="2">
        <v>3</v>
      </c>
      <c r="C14">
        <v>0</v>
      </c>
      <c r="D14">
        <v>1</v>
      </c>
      <c r="E14">
        <v>12</v>
      </c>
      <c r="F14" s="5">
        <v>2672</v>
      </c>
      <c r="G14">
        <v>0</v>
      </c>
      <c r="H14">
        <v>0</v>
      </c>
      <c r="I14">
        <v>1284</v>
      </c>
      <c r="J14" s="12">
        <f t="shared" si="18"/>
        <v>3969</v>
      </c>
      <c r="K14" s="3">
        <f>F14/SUM(C14:I14)</f>
        <v>0.67321743512219701</v>
      </c>
      <c r="M14" s="8" t="s">
        <v>6</v>
      </c>
      <c r="N14" s="9">
        <f>SMALL(N3:N9,1)</f>
        <v>0.353271484375</v>
      </c>
      <c r="O14">
        <f>SMALL(O3:O9,1)</f>
        <v>0.19753086419753085</v>
      </c>
      <c r="P14">
        <f t="shared" ref="P14:T14" si="22">SMALL(P3:P9,1)</f>
        <v>0.28325718892770763</v>
      </c>
      <c r="Q14">
        <f t="shared" si="22"/>
        <v>0.4783108302212008</v>
      </c>
      <c r="R14">
        <f t="shared" si="22"/>
        <v>0.48107109879963067</v>
      </c>
      <c r="S14" s="10">
        <f t="shared" si="22"/>
        <v>0.61652892561983474</v>
      </c>
      <c r="T14" s="10">
        <f t="shared" si="22"/>
        <v>0.62869348522605906</v>
      </c>
      <c r="U14" s="1">
        <f t="shared" ref="U14" si="23">SMALL(U3:U9,1)</f>
        <v>0.92669720949604328</v>
      </c>
      <c r="V14" s="8"/>
    </row>
    <row r="15" spans="1:46" x14ac:dyDescent="0.3">
      <c r="A15" s="13"/>
      <c r="B15" s="2">
        <v>4</v>
      </c>
      <c r="C15">
        <v>1</v>
      </c>
      <c r="D15">
        <v>17</v>
      </c>
      <c r="E15">
        <v>0</v>
      </c>
      <c r="F15">
        <v>83</v>
      </c>
      <c r="G15" s="5">
        <v>2867</v>
      </c>
      <c r="H15">
        <v>0</v>
      </c>
      <c r="I15">
        <v>1001</v>
      </c>
      <c r="J15" s="12">
        <f t="shared" si="18"/>
        <v>3969</v>
      </c>
      <c r="K15" s="3">
        <f>G15/SUM(C15:I15)</f>
        <v>0.72234819853867471</v>
      </c>
      <c r="R15" s="9"/>
    </row>
    <row r="16" spans="1:46" x14ac:dyDescent="0.3">
      <c r="A16" s="13"/>
      <c r="B16" s="2">
        <v>5</v>
      </c>
      <c r="C16">
        <v>0</v>
      </c>
      <c r="D16">
        <v>2</v>
      </c>
      <c r="E16">
        <v>0</v>
      </c>
      <c r="F16">
        <v>21</v>
      </c>
      <c r="G16">
        <v>0</v>
      </c>
      <c r="H16" s="5">
        <v>3668</v>
      </c>
      <c r="I16">
        <v>278</v>
      </c>
      <c r="J16" s="12">
        <f t="shared" si="18"/>
        <v>3969</v>
      </c>
      <c r="K16" s="3">
        <f>H16/SUM(C16:I16)</f>
        <v>0.92416225749559078</v>
      </c>
      <c r="R16" s="9"/>
    </row>
    <row r="17" spans="1:18" x14ac:dyDescent="0.3">
      <c r="A17" s="13"/>
      <c r="B17" s="2">
        <v>6</v>
      </c>
      <c r="C17">
        <v>0</v>
      </c>
      <c r="D17">
        <v>38</v>
      </c>
      <c r="E17">
        <v>0</v>
      </c>
      <c r="F17">
        <v>0</v>
      </c>
      <c r="G17">
        <v>0</v>
      </c>
      <c r="H17">
        <v>0</v>
      </c>
      <c r="I17" s="5">
        <v>3931</v>
      </c>
      <c r="J17" s="12">
        <f t="shared" si="18"/>
        <v>3969</v>
      </c>
      <c r="K17" s="3">
        <f>I17/SUM(C17:I17)</f>
        <v>0.99042579994960944</v>
      </c>
      <c r="R17" s="9"/>
    </row>
    <row r="18" spans="1:18" x14ac:dyDescent="0.3">
      <c r="R18" s="9"/>
    </row>
    <row r="19" spans="1:18" x14ac:dyDescent="0.3">
      <c r="A19" s="13" t="s">
        <v>7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12"/>
      <c r="K19" s="4" t="s">
        <v>2</v>
      </c>
      <c r="R19" s="9"/>
    </row>
    <row r="20" spans="1:18" x14ac:dyDescent="0.3">
      <c r="A20" s="13"/>
      <c r="B20" s="2">
        <v>0</v>
      </c>
      <c r="C20" s="7">
        <v>3696</v>
      </c>
      <c r="D20">
        <v>0</v>
      </c>
      <c r="E20">
        <v>0</v>
      </c>
      <c r="F20">
        <v>16</v>
      </c>
      <c r="G20">
        <v>0</v>
      </c>
      <c r="H20">
        <v>8</v>
      </c>
      <c r="I20">
        <v>1</v>
      </c>
      <c r="J20" s="12">
        <f>SUM(C20:I20)</f>
        <v>3721</v>
      </c>
      <c r="K20" s="3">
        <f>C20/SUM(C20:I20)</f>
        <v>0.99328137597420052</v>
      </c>
      <c r="M20" s="1"/>
      <c r="O20" s="1"/>
      <c r="R20" s="9"/>
    </row>
    <row r="21" spans="1:18" x14ac:dyDescent="0.3">
      <c r="A21" s="13"/>
      <c r="B21" s="2">
        <v>1</v>
      </c>
      <c r="C21" s="6">
        <v>0</v>
      </c>
      <c r="D21" s="5">
        <v>3497</v>
      </c>
      <c r="E21">
        <v>0</v>
      </c>
      <c r="F21">
        <v>0</v>
      </c>
      <c r="G21">
        <v>3</v>
      </c>
      <c r="H21">
        <v>1</v>
      </c>
      <c r="I21">
        <v>220</v>
      </c>
      <c r="J21" s="12">
        <f t="shared" ref="J21:J26" si="24">SUM(C21:I21)</f>
        <v>3721</v>
      </c>
      <c r="K21" s="3">
        <f>D21/SUM(C21:I21)</f>
        <v>0.93980112872883637</v>
      </c>
      <c r="R21" s="9"/>
    </row>
    <row r="22" spans="1:18" x14ac:dyDescent="0.3">
      <c r="A22" s="13"/>
      <c r="B22" s="2">
        <v>2</v>
      </c>
      <c r="C22" s="6">
        <v>21</v>
      </c>
      <c r="D22">
        <v>1295</v>
      </c>
      <c r="E22" s="5">
        <v>1054</v>
      </c>
      <c r="F22">
        <v>909</v>
      </c>
      <c r="G22">
        <v>29</v>
      </c>
      <c r="H22">
        <v>239</v>
      </c>
      <c r="I22">
        <v>174</v>
      </c>
      <c r="J22" s="12">
        <f t="shared" si="24"/>
        <v>3721</v>
      </c>
      <c r="K22" s="3">
        <f>E22/SUM(C22:I22)</f>
        <v>0.28325718892770763</v>
      </c>
      <c r="R22" s="9"/>
    </row>
    <row r="23" spans="1:18" x14ac:dyDescent="0.3">
      <c r="A23" s="13"/>
      <c r="B23" s="2">
        <v>3</v>
      </c>
      <c r="C23" s="6">
        <v>5</v>
      </c>
      <c r="D23">
        <v>613</v>
      </c>
      <c r="E23">
        <v>5</v>
      </c>
      <c r="F23" s="5">
        <v>2954</v>
      </c>
      <c r="G23">
        <v>0</v>
      </c>
      <c r="H23">
        <v>68</v>
      </c>
      <c r="I23">
        <v>76</v>
      </c>
      <c r="J23" s="12">
        <f t="shared" si="24"/>
        <v>3721</v>
      </c>
      <c r="K23" s="3">
        <f>F23/SUM(C23:I23)</f>
        <v>0.79387261488847083</v>
      </c>
      <c r="M23" s="1"/>
      <c r="O23" s="1"/>
      <c r="R23" s="9"/>
    </row>
    <row r="24" spans="1:18" x14ac:dyDescent="0.3">
      <c r="A24" s="13"/>
      <c r="B24" s="2">
        <v>4</v>
      </c>
      <c r="C24" s="6">
        <v>0</v>
      </c>
      <c r="D24">
        <v>11</v>
      </c>
      <c r="E24">
        <v>0</v>
      </c>
      <c r="F24">
        <v>367</v>
      </c>
      <c r="G24" s="5">
        <v>3072</v>
      </c>
      <c r="H24">
        <v>43</v>
      </c>
      <c r="I24">
        <v>228</v>
      </c>
      <c r="J24" s="12">
        <f t="shared" si="24"/>
        <v>3721</v>
      </c>
      <c r="K24" s="3">
        <f>G24/SUM(C24:I24)</f>
        <v>0.82558452029024454</v>
      </c>
      <c r="R24" s="9"/>
    </row>
    <row r="25" spans="1:18" x14ac:dyDescent="0.3">
      <c r="A25" s="13"/>
      <c r="B25" s="2">
        <v>5</v>
      </c>
      <c r="C25" s="6">
        <v>0</v>
      </c>
      <c r="D25">
        <v>8</v>
      </c>
      <c r="E25">
        <v>0</v>
      </c>
      <c r="F25">
        <v>215</v>
      </c>
      <c r="G25">
        <v>0</v>
      </c>
      <c r="H25" s="5">
        <v>3480</v>
      </c>
      <c r="I25">
        <v>18</v>
      </c>
      <c r="J25" s="12">
        <f t="shared" si="24"/>
        <v>3721</v>
      </c>
      <c r="K25" s="3">
        <f>H25/SUM(C25:I25)</f>
        <v>0.93523246439129271</v>
      </c>
      <c r="R25" s="9"/>
    </row>
    <row r="26" spans="1:18" x14ac:dyDescent="0.3">
      <c r="A26" s="13"/>
      <c r="B26" s="2">
        <v>6</v>
      </c>
      <c r="C26" s="6">
        <v>0</v>
      </c>
      <c r="D26">
        <v>11</v>
      </c>
      <c r="E26">
        <v>0</v>
      </c>
      <c r="F26">
        <v>2</v>
      </c>
      <c r="G26">
        <v>0</v>
      </c>
      <c r="H26">
        <v>5</v>
      </c>
      <c r="I26" s="5">
        <v>3703</v>
      </c>
      <c r="J26" s="12">
        <f t="shared" si="24"/>
        <v>3721</v>
      </c>
      <c r="K26" s="3">
        <f>I26/SUM(C26:I26)</f>
        <v>0.99516259070142432</v>
      </c>
    </row>
    <row r="28" spans="1:18" x14ac:dyDescent="0.3">
      <c r="A28" s="13" t="s">
        <v>8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J28" s="12"/>
      <c r="K28" s="4" t="s">
        <v>2</v>
      </c>
    </row>
    <row r="29" spans="1:18" x14ac:dyDescent="0.3">
      <c r="A29" s="13"/>
      <c r="B29" s="2">
        <v>0</v>
      </c>
      <c r="C29" s="7">
        <v>3371</v>
      </c>
      <c r="D29">
        <v>3</v>
      </c>
      <c r="E29">
        <v>0</v>
      </c>
      <c r="F29">
        <v>0</v>
      </c>
      <c r="G29">
        <v>0</v>
      </c>
      <c r="H29">
        <v>0</v>
      </c>
      <c r="I29">
        <v>107</v>
      </c>
      <c r="J29" s="12">
        <f>SUM(C29:I29)</f>
        <v>3481</v>
      </c>
      <c r="K29" s="3">
        <f>C29/SUM(C29:I29)</f>
        <v>0.96839988509049124</v>
      </c>
      <c r="M29" s="1"/>
      <c r="O29" s="1"/>
    </row>
    <row r="30" spans="1:18" x14ac:dyDescent="0.3">
      <c r="A30" s="13"/>
      <c r="B30" s="2">
        <v>1</v>
      </c>
      <c r="C30" s="6">
        <v>0</v>
      </c>
      <c r="D30" s="5">
        <v>3253</v>
      </c>
      <c r="E30">
        <v>0</v>
      </c>
      <c r="F30">
        <v>0</v>
      </c>
      <c r="G30">
        <v>0</v>
      </c>
      <c r="H30">
        <v>0</v>
      </c>
      <c r="I30">
        <v>228</v>
      </c>
      <c r="J30" s="12">
        <f t="shared" ref="J30:J35" si="25">SUM(C30:I30)</f>
        <v>3481</v>
      </c>
      <c r="K30" s="3">
        <f>D30/SUM(C30:I30)</f>
        <v>0.93450158000574546</v>
      </c>
    </row>
    <row r="31" spans="1:18" x14ac:dyDescent="0.3">
      <c r="A31" s="13"/>
      <c r="B31" s="2">
        <v>2</v>
      </c>
      <c r="C31" s="6">
        <v>6</v>
      </c>
      <c r="D31">
        <v>375</v>
      </c>
      <c r="E31" s="5">
        <v>1665</v>
      </c>
      <c r="F31">
        <v>168</v>
      </c>
      <c r="G31">
        <v>0</v>
      </c>
      <c r="H31">
        <v>6</v>
      </c>
      <c r="I31">
        <v>1261</v>
      </c>
      <c r="J31" s="12">
        <f t="shared" si="25"/>
        <v>3481</v>
      </c>
      <c r="K31" s="3">
        <f>E31/SUM(C31:I31)</f>
        <v>0.4783108302212008</v>
      </c>
    </row>
    <row r="32" spans="1:18" x14ac:dyDescent="0.3">
      <c r="A32" s="13"/>
      <c r="B32" s="2">
        <v>3</v>
      </c>
      <c r="C32" s="6">
        <v>0</v>
      </c>
      <c r="D32">
        <v>471</v>
      </c>
      <c r="E32">
        <v>21</v>
      </c>
      <c r="F32" s="5">
        <v>2065</v>
      </c>
      <c r="G32">
        <v>0</v>
      </c>
      <c r="H32">
        <v>20</v>
      </c>
      <c r="I32">
        <v>904</v>
      </c>
      <c r="J32" s="12">
        <f t="shared" si="25"/>
        <v>3481</v>
      </c>
      <c r="K32" s="3">
        <f>F32/SUM(C32:I32)</f>
        <v>0.59322033898305082</v>
      </c>
      <c r="M32" s="1"/>
      <c r="O32" s="1"/>
    </row>
    <row r="33" spans="1:15" x14ac:dyDescent="0.3">
      <c r="A33" s="13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2982</v>
      </c>
      <c r="H33">
        <v>0</v>
      </c>
      <c r="I33">
        <v>499</v>
      </c>
      <c r="J33" s="12">
        <f t="shared" si="25"/>
        <v>3481</v>
      </c>
      <c r="K33" s="3">
        <f>G33/SUM(C33:I33)</f>
        <v>0.85665038781959202</v>
      </c>
    </row>
    <row r="34" spans="1:15" x14ac:dyDescent="0.3">
      <c r="A34" s="13"/>
      <c r="B34" s="2">
        <v>5</v>
      </c>
      <c r="C34" s="6">
        <v>0</v>
      </c>
      <c r="D34">
        <v>2</v>
      </c>
      <c r="E34">
        <v>0</v>
      </c>
      <c r="F34">
        <v>0</v>
      </c>
      <c r="G34">
        <v>0</v>
      </c>
      <c r="H34" s="5">
        <v>3331</v>
      </c>
      <c r="I34">
        <v>148</v>
      </c>
      <c r="J34" s="12">
        <f t="shared" si="25"/>
        <v>3481</v>
      </c>
      <c r="K34" s="3">
        <f>H34/SUM(C34:I34)</f>
        <v>0.95690893421430623</v>
      </c>
    </row>
    <row r="35" spans="1:15" x14ac:dyDescent="0.3">
      <c r="A35" s="13"/>
      <c r="B35" s="2">
        <v>6</v>
      </c>
      <c r="C35" s="6">
        <v>0</v>
      </c>
      <c r="D35">
        <v>74</v>
      </c>
      <c r="E35">
        <v>0</v>
      </c>
      <c r="F35">
        <v>0</v>
      </c>
      <c r="G35">
        <v>0</v>
      </c>
      <c r="H35">
        <v>0</v>
      </c>
      <c r="I35" s="5">
        <v>3407</v>
      </c>
      <c r="J35" s="12">
        <f t="shared" si="25"/>
        <v>3481</v>
      </c>
      <c r="K35" s="3">
        <f>I35/SUM(C35:I35)</f>
        <v>0.97874174087905774</v>
      </c>
    </row>
    <row r="37" spans="1:15" x14ac:dyDescent="0.3">
      <c r="A37" s="13" t="s">
        <v>9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12"/>
      <c r="K37" s="4" t="s">
        <v>2</v>
      </c>
    </row>
    <row r="38" spans="1:15" x14ac:dyDescent="0.3">
      <c r="A38" s="13"/>
      <c r="B38" s="2">
        <v>0</v>
      </c>
      <c r="C38" s="7">
        <v>3174</v>
      </c>
      <c r="D38">
        <v>0</v>
      </c>
      <c r="E38">
        <v>0</v>
      </c>
      <c r="F38">
        <v>0</v>
      </c>
      <c r="G38">
        <v>7</v>
      </c>
      <c r="H38">
        <v>0</v>
      </c>
      <c r="I38">
        <v>68</v>
      </c>
      <c r="J38" s="12">
        <f>SUM(C38:I38)</f>
        <v>3249</v>
      </c>
      <c r="K38" s="3">
        <f>C38/SUM(C38:I38)</f>
        <v>0.97691597414589104</v>
      </c>
      <c r="M38" s="1"/>
      <c r="O38" s="1"/>
    </row>
    <row r="39" spans="1:15" x14ac:dyDescent="0.3">
      <c r="A39" s="13"/>
      <c r="B39" s="2">
        <v>1</v>
      </c>
      <c r="C39" s="6">
        <v>0</v>
      </c>
      <c r="D39" s="5">
        <v>3148</v>
      </c>
      <c r="E39">
        <v>0</v>
      </c>
      <c r="F39">
        <v>0</v>
      </c>
      <c r="G39">
        <v>0</v>
      </c>
      <c r="H39">
        <v>0</v>
      </c>
      <c r="I39">
        <v>101</v>
      </c>
      <c r="J39" s="12">
        <f t="shared" ref="J39:J44" si="26">SUM(C39:I39)</f>
        <v>3249</v>
      </c>
      <c r="K39" s="3">
        <f>D39/SUM(C39:I39)</f>
        <v>0.9689135118497999</v>
      </c>
    </row>
    <row r="40" spans="1:15" x14ac:dyDescent="0.3">
      <c r="A40" s="13"/>
      <c r="B40" s="2">
        <v>2</v>
      </c>
      <c r="C40" s="6">
        <v>3</v>
      </c>
      <c r="D40">
        <v>0</v>
      </c>
      <c r="E40" s="5">
        <v>1563</v>
      </c>
      <c r="F40">
        <v>224</v>
      </c>
      <c r="G40">
        <v>182</v>
      </c>
      <c r="H40">
        <v>0</v>
      </c>
      <c r="I40">
        <v>1277</v>
      </c>
      <c r="J40" s="12">
        <f t="shared" si="26"/>
        <v>3249</v>
      </c>
      <c r="K40" s="3">
        <f>E40/SUM(C40:I40)</f>
        <v>0.48107109879963067</v>
      </c>
    </row>
    <row r="41" spans="1:15" x14ac:dyDescent="0.3">
      <c r="A41" s="13"/>
      <c r="B41" s="2">
        <v>3</v>
      </c>
      <c r="C41" s="6">
        <v>0</v>
      </c>
      <c r="D41">
        <v>39</v>
      </c>
      <c r="E41">
        <v>41</v>
      </c>
      <c r="F41" s="5">
        <v>2101</v>
      </c>
      <c r="G41">
        <v>14</v>
      </c>
      <c r="H41">
        <v>0</v>
      </c>
      <c r="I41">
        <v>1054</v>
      </c>
      <c r="J41" s="12">
        <f t="shared" si="26"/>
        <v>3249</v>
      </c>
      <c r="K41" s="3">
        <f>F41/SUM(C41:I41)</f>
        <v>0.64666051092643895</v>
      </c>
      <c r="M41" s="1"/>
      <c r="O41" s="1"/>
    </row>
    <row r="42" spans="1:15" x14ac:dyDescent="0.3">
      <c r="A42" s="13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2956</v>
      </c>
      <c r="H42">
        <v>0</v>
      </c>
      <c r="I42">
        <v>293</v>
      </c>
      <c r="J42" s="12">
        <f t="shared" si="26"/>
        <v>3249</v>
      </c>
      <c r="K42" s="3">
        <f>G42/SUM(C42:I42)</f>
        <v>0.90981840566328098</v>
      </c>
    </row>
    <row r="43" spans="1:15" x14ac:dyDescent="0.3">
      <c r="A43" s="13"/>
      <c r="B43" s="2">
        <v>5</v>
      </c>
      <c r="C43" s="6">
        <v>0</v>
      </c>
      <c r="D43">
        <v>0</v>
      </c>
      <c r="E43">
        <v>0</v>
      </c>
      <c r="F43">
        <v>0</v>
      </c>
      <c r="G43">
        <v>1</v>
      </c>
      <c r="H43" s="5">
        <v>3182</v>
      </c>
      <c r="I43">
        <v>66</v>
      </c>
      <c r="J43" s="12">
        <f t="shared" si="26"/>
        <v>3249</v>
      </c>
      <c r="K43" s="3">
        <f>H43/SUM(C43:I43)</f>
        <v>0.97937827023699597</v>
      </c>
    </row>
    <row r="44" spans="1:15" x14ac:dyDescent="0.3">
      <c r="A44" s="13"/>
      <c r="B44" s="2">
        <v>6</v>
      </c>
      <c r="C44" s="6">
        <v>0</v>
      </c>
      <c r="D44">
        <v>125</v>
      </c>
      <c r="E44">
        <v>0</v>
      </c>
      <c r="F44">
        <v>0</v>
      </c>
      <c r="G44">
        <v>0</v>
      </c>
      <c r="H44">
        <v>0</v>
      </c>
      <c r="I44" s="5">
        <v>3124</v>
      </c>
      <c r="J44" s="12">
        <f t="shared" si="26"/>
        <v>3249</v>
      </c>
      <c r="K44" s="3">
        <f>I44/SUM(C44:I44)</f>
        <v>0.96152662357648511</v>
      </c>
    </row>
    <row r="46" spans="1:15" x14ac:dyDescent="0.3">
      <c r="A46" s="13" t="s">
        <v>10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J46" s="12"/>
      <c r="K46" s="4" t="s">
        <v>2</v>
      </c>
    </row>
    <row r="47" spans="1:15" x14ac:dyDescent="0.3">
      <c r="A47" s="13"/>
      <c r="B47" s="2">
        <v>0</v>
      </c>
      <c r="C47" s="7">
        <v>3025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2">
        <f>SUM(C47:I47)</f>
        <v>3025</v>
      </c>
      <c r="K47" s="3">
        <f>C47/SUM(C47:I47)</f>
        <v>1</v>
      </c>
      <c r="M47" s="1"/>
      <c r="O47" s="1"/>
    </row>
    <row r="48" spans="1:15" x14ac:dyDescent="0.3">
      <c r="A48" s="13"/>
      <c r="B48" s="2">
        <v>1</v>
      </c>
      <c r="C48" s="6">
        <v>0</v>
      </c>
      <c r="D48" s="5">
        <v>2968</v>
      </c>
      <c r="E48">
        <v>0</v>
      </c>
      <c r="F48">
        <v>0</v>
      </c>
      <c r="G48">
        <v>0</v>
      </c>
      <c r="H48">
        <v>0</v>
      </c>
      <c r="I48">
        <v>57</v>
      </c>
      <c r="J48" s="12">
        <f t="shared" ref="J48:J53" si="27">SUM(C48:I48)</f>
        <v>3025</v>
      </c>
      <c r="K48" s="3">
        <f>D48/SUM(C48:I48)</f>
        <v>0.9811570247933884</v>
      </c>
    </row>
    <row r="49" spans="1:15" x14ac:dyDescent="0.3">
      <c r="A49" s="13"/>
      <c r="B49" s="2">
        <v>2</v>
      </c>
      <c r="C49" s="6">
        <v>0</v>
      </c>
      <c r="D49">
        <v>65</v>
      </c>
      <c r="E49" s="5">
        <v>1865</v>
      </c>
      <c r="F49">
        <v>16</v>
      </c>
      <c r="G49">
        <v>11</v>
      </c>
      <c r="H49">
        <v>0</v>
      </c>
      <c r="I49">
        <v>1068</v>
      </c>
      <c r="J49" s="12">
        <f t="shared" si="27"/>
        <v>3025</v>
      </c>
      <c r="K49" s="3">
        <f>E49/SUM(C49:I49)</f>
        <v>0.61652892561983474</v>
      </c>
    </row>
    <row r="50" spans="1:15" x14ac:dyDescent="0.3">
      <c r="A50" s="13"/>
      <c r="B50" s="2">
        <v>3</v>
      </c>
      <c r="C50" s="6">
        <v>0</v>
      </c>
      <c r="D50">
        <v>1</v>
      </c>
      <c r="E50">
        <v>1</v>
      </c>
      <c r="F50" s="5">
        <v>2350</v>
      </c>
      <c r="G50">
        <v>1</v>
      </c>
      <c r="H50">
        <v>0</v>
      </c>
      <c r="I50">
        <v>672</v>
      </c>
      <c r="J50" s="12">
        <f t="shared" si="27"/>
        <v>3025</v>
      </c>
      <c r="K50" s="3">
        <f>F50/SUM(C50:I50)</f>
        <v>0.77685950413223137</v>
      </c>
      <c r="M50" s="1"/>
      <c r="O50" s="1"/>
    </row>
    <row r="51" spans="1:15" x14ac:dyDescent="0.3">
      <c r="A51" s="13"/>
      <c r="B51" s="2">
        <v>4</v>
      </c>
      <c r="C51" s="6">
        <v>0</v>
      </c>
      <c r="D51">
        <v>1</v>
      </c>
      <c r="E51">
        <v>0</v>
      </c>
      <c r="F51">
        <v>0</v>
      </c>
      <c r="G51" s="5">
        <v>3001</v>
      </c>
      <c r="H51">
        <v>0</v>
      </c>
      <c r="I51">
        <v>23</v>
      </c>
      <c r="J51" s="12">
        <f t="shared" si="27"/>
        <v>3025</v>
      </c>
      <c r="K51" s="3">
        <f>G51/SUM(C51:I51)</f>
        <v>0.99206611570247938</v>
      </c>
    </row>
    <row r="52" spans="1:15" x14ac:dyDescent="0.3">
      <c r="A52" s="13"/>
      <c r="B52" s="2">
        <v>5</v>
      </c>
      <c r="C52" s="6">
        <v>0</v>
      </c>
      <c r="D52">
        <v>0</v>
      </c>
      <c r="E52">
        <v>0</v>
      </c>
      <c r="F52">
        <v>0</v>
      </c>
      <c r="G52">
        <v>0</v>
      </c>
      <c r="H52" s="5">
        <v>3025</v>
      </c>
      <c r="I52">
        <v>0</v>
      </c>
      <c r="J52" s="12">
        <f t="shared" si="27"/>
        <v>3025</v>
      </c>
      <c r="K52" s="3">
        <f>H52/SUM(C52:I52)</f>
        <v>1</v>
      </c>
    </row>
    <row r="53" spans="1:15" x14ac:dyDescent="0.3">
      <c r="A53" s="13"/>
      <c r="B53" s="2">
        <v>6</v>
      </c>
      <c r="C53" s="6">
        <v>0</v>
      </c>
      <c r="D53">
        <v>6</v>
      </c>
      <c r="E53">
        <v>0</v>
      </c>
      <c r="F53">
        <v>0</v>
      </c>
      <c r="G53">
        <v>0</v>
      </c>
      <c r="H53">
        <v>0</v>
      </c>
      <c r="I53" s="5">
        <v>3019</v>
      </c>
      <c r="J53" s="12">
        <f t="shared" si="27"/>
        <v>3025</v>
      </c>
      <c r="K53" s="3">
        <f>I53/SUM(C53:I53)</f>
        <v>0.99801652892561987</v>
      </c>
    </row>
    <row r="55" spans="1:15" x14ac:dyDescent="0.3">
      <c r="A55" s="13" t="s">
        <v>13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12"/>
      <c r="K55" s="4" t="s">
        <v>2</v>
      </c>
    </row>
    <row r="56" spans="1:15" x14ac:dyDescent="0.3">
      <c r="A56" s="13"/>
      <c r="B56" s="2">
        <v>0</v>
      </c>
      <c r="C56" s="7">
        <v>2809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2">
        <f>SUM(C56:I56)</f>
        <v>2809</v>
      </c>
      <c r="K56" s="3">
        <f>C56/SUM(C56:I56)</f>
        <v>1</v>
      </c>
      <c r="M56" s="1"/>
      <c r="O56" s="1"/>
    </row>
    <row r="57" spans="1:15" x14ac:dyDescent="0.3">
      <c r="A57" s="13"/>
      <c r="B57" s="2">
        <v>1</v>
      </c>
      <c r="C57" s="6">
        <v>0</v>
      </c>
      <c r="D57" s="5">
        <v>2778</v>
      </c>
      <c r="E57">
        <v>0</v>
      </c>
      <c r="F57">
        <v>0</v>
      </c>
      <c r="G57">
        <v>0</v>
      </c>
      <c r="H57">
        <v>0</v>
      </c>
      <c r="I57">
        <v>31</v>
      </c>
      <c r="J57" s="12">
        <f t="shared" ref="J57:J62" si="28">SUM(C57:I57)</f>
        <v>2809</v>
      </c>
      <c r="K57" s="3">
        <f>D57/SUM(C57:I57)</f>
        <v>0.98896404414382344</v>
      </c>
    </row>
    <row r="58" spans="1:15" x14ac:dyDescent="0.3">
      <c r="A58" s="13"/>
      <c r="B58" s="2">
        <v>2</v>
      </c>
      <c r="C58" s="6">
        <v>0</v>
      </c>
      <c r="D58">
        <v>0</v>
      </c>
      <c r="E58" s="5">
        <v>1766</v>
      </c>
      <c r="F58">
        <v>64</v>
      </c>
      <c r="G58">
        <v>0</v>
      </c>
      <c r="H58">
        <v>1</v>
      </c>
      <c r="I58">
        <v>978</v>
      </c>
      <c r="J58" s="12">
        <f t="shared" si="28"/>
        <v>2809</v>
      </c>
      <c r="K58" s="3">
        <f>E58/SUM(C58:I58)</f>
        <v>0.62869348522605906</v>
      </c>
    </row>
    <row r="59" spans="1:15" x14ac:dyDescent="0.3">
      <c r="A59" s="13"/>
      <c r="B59" s="2">
        <v>3</v>
      </c>
      <c r="C59" s="6">
        <v>0</v>
      </c>
      <c r="D59">
        <v>0</v>
      </c>
      <c r="E59">
        <v>0</v>
      </c>
      <c r="F59" s="5">
        <v>2173</v>
      </c>
      <c r="G59">
        <v>0</v>
      </c>
      <c r="H59">
        <v>0</v>
      </c>
      <c r="I59">
        <v>636</v>
      </c>
      <c r="J59" s="12">
        <f t="shared" si="28"/>
        <v>2809</v>
      </c>
      <c r="K59" s="3">
        <f>F59/SUM(C59:I59)</f>
        <v>0.77358490566037741</v>
      </c>
      <c r="M59" s="1"/>
      <c r="O59" s="1"/>
    </row>
    <row r="60" spans="1:15" x14ac:dyDescent="0.3">
      <c r="A60" s="13"/>
      <c r="B60" s="2">
        <v>4</v>
      </c>
      <c r="C60" s="6">
        <v>0</v>
      </c>
      <c r="D60">
        <v>0</v>
      </c>
      <c r="E60">
        <v>0</v>
      </c>
      <c r="F60">
        <v>0</v>
      </c>
      <c r="G60" s="5">
        <v>2809</v>
      </c>
      <c r="H60">
        <v>0</v>
      </c>
      <c r="I60">
        <v>0</v>
      </c>
      <c r="J60" s="12">
        <f t="shared" si="28"/>
        <v>2809</v>
      </c>
      <c r="K60" s="3">
        <f>G60/SUM(C60:I60)</f>
        <v>1</v>
      </c>
    </row>
    <row r="61" spans="1:15" x14ac:dyDescent="0.3">
      <c r="A61" s="13"/>
      <c r="B61" s="2">
        <v>5</v>
      </c>
      <c r="C61" s="6">
        <v>0</v>
      </c>
      <c r="D61">
        <v>0</v>
      </c>
      <c r="E61">
        <v>0</v>
      </c>
      <c r="F61">
        <v>2</v>
      </c>
      <c r="G61">
        <v>0</v>
      </c>
      <c r="H61" s="5">
        <v>2807</v>
      </c>
      <c r="I61">
        <v>0</v>
      </c>
      <c r="J61" s="12">
        <f t="shared" si="28"/>
        <v>2809</v>
      </c>
      <c r="K61" s="3">
        <f>H61/SUM(C61:I61)</f>
        <v>0.99928800284798858</v>
      </c>
    </row>
    <row r="62" spans="1:15" x14ac:dyDescent="0.3">
      <c r="A62" s="13"/>
      <c r="B62" s="2">
        <v>6</v>
      </c>
      <c r="C62" s="6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5">
        <v>2809</v>
      </c>
      <c r="J62" s="12">
        <f t="shared" si="28"/>
        <v>2809</v>
      </c>
      <c r="K62" s="3">
        <f>I62/SUM(C62:I62)</f>
        <v>1</v>
      </c>
    </row>
    <row r="64" spans="1:15" x14ac:dyDescent="0.3">
      <c r="A64" s="13" t="s">
        <v>14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J64" s="12"/>
      <c r="K64" s="4" t="s">
        <v>2</v>
      </c>
    </row>
    <row r="65" spans="1:15" x14ac:dyDescent="0.3">
      <c r="A65" s="13"/>
      <c r="B65" s="2">
        <v>0</v>
      </c>
      <c r="C65" s="7">
        <v>2401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2">
        <f>SUM(C65:I65)</f>
        <v>2401</v>
      </c>
      <c r="K65" s="3">
        <f>C65/SUM(C65:I65)</f>
        <v>1</v>
      </c>
      <c r="M65" s="1"/>
      <c r="O65" s="1"/>
    </row>
    <row r="66" spans="1:15" x14ac:dyDescent="0.3">
      <c r="A66" s="13"/>
      <c r="B66" s="2">
        <v>1</v>
      </c>
      <c r="C66" s="6">
        <v>0</v>
      </c>
      <c r="D66" s="5">
        <v>2337</v>
      </c>
      <c r="E66">
        <v>0</v>
      </c>
      <c r="F66">
        <v>0</v>
      </c>
      <c r="G66">
        <v>0</v>
      </c>
      <c r="H66">
        <v>0</v>
      </c>
      <c r="I66">
        <v>64</v>
      </c>
      <c r="J66" s="12">
        <f t="shared" ref="J66:J71" si="29">SUM(C66:I66)</f>
        <v>2401</v>
      </c>
      <c r="K66" s="3">
        <f>D66/SUM(C66:I66)</f>
        <v>0.97334443981674301</v>
      </c>
    </row>
    <row r="67" spans="1:15" x14ac:dyDescent="0.3">
      <c r="A67" s="13"/>
      <c r="B67" s="2">
        <v>2</v>
      </c>
      <c r="C67" s="6">
        <v>0</v>
      </c>
      <c r="D67">
        <v>0</v>
      </c>
      <c r="E67" s="5">
        <v>2401</v>
      </c>
      <c r="F67">
        <v>0</v>
      </c>
      <c r="G67">
        <v>0</v>
      </c>
      <c r="H67">
        <v>0</v>
      </c>
      <c r="I67">
        <v>0</v>
      </c>
      <c r="J67" s="12">
        <f t="shared" si="29"/>
        <v>2401</v>
      </c>
      <c r="K67" s="3">
        <f>E67/SUM(C67:I67)</f>
        <v>1</v>
      </c>
    </row>
    <row r="68" spans="1:15" x14ac:dyDescent="0.3">
      <c r="A68" s="13"/>
      <c r="B68" s="2">
        <v>3</v>
      </c>
      <c r="C68" s="6">
        <v>0</v>
      </c>
      <c r="D68">
        <v>0</v>
      </c>
      <c r="E68">
        <v>175</v>
      </c>
      <c r="F68" s="5">
        <v>2225</v>
      </c>
      <c r="G68">
        <v>0</v>
      </c>
      <c r="H68">
        <v>0</v>
      </c>
      <c r="I68">
        <v>1</v>
      </c>
      <c r="J68" s="12">
        <f t="shared" si="29"/>
        <v>2401</v>
      </c>
      <c r="K68" s="3">
        <f>F68/SUM(C68:I68)</f>
        <v>0.92669720949604328</v>
      </c>
      <c r="M68" s="1"/>
      <c r="O68" s="1"/>
    </row>
    <row r="69" spans="1:15" x14ac:dyDescent="0.3">
      <c r="A69" s="13"/>
      <c r="B69" s="2">
        <v>4</v>
      </c>
      <c r="C69" s="6">
        <v>0</v>
      </c>
      <c r="D69">
        <v>0</v>
      </c>
      <c r="E69">
        <v>0</v>
      </c>
      <c r="F69">
        <v>0</v>
      </c>
      <c r="G69" s="5">
        <v>2401</v>
      </c>
      <c r="H69">
        <v>0</v>
      </c>
      <c r="I69">
        <v>0</v>
      </c>
      <c r="J69" s="12">
        <f t="shared" si="29"/>
        <v>2401</v>
      </c>
      <c r="K69" s="3">
        <f>G69/SUM(C69:I69)</f>
        <v>1</v>
      </c>
    </row>
    <row r="70" spans="1:15" x14ac:dyDescent="0.3">
      <c r="A70" s="13"/>
      <c r="B70" s="2">
        <v>5</v>
      </c>
      <c r="C70" s="6">
        <v>0</v>
      </c>
      <c r="D70">
        <v>0</v>
      </c>
      <c r="E70">
        <v>0</v>
      </c>
      <c r="F70">
        <v>0</v>
      </c>
      <c r="G70">
        <v>0</v>
      </c>
      <c r="H70" s="5">
        <v>2401</v>
      </c>
      <c r="I70">
        <v>0</v>
      </c>
      <c r="J70" s="12">
        <f t="shared" si="29"/>
        <v>2401</v>
      </c>
      <c r="K70" s="3">
        <f>H70/SUM(C70:I70)</f>
        <v>1</v>
      </c>
    </row>
    <row r="71" spans="1:15" x14ac:dyDescent="0.3">
      <c r="A71" s="13"/>
      <c r="B71" s="2">
        <v>6</v>
      </c>
      <c r="C71" s="6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5">
        <v>2401</v>
      </c>
      <c r="J71" s="12">
        <f t="shared" si="29"/>
        <v>2401</v>
      </c>
      <c r="K71" s="3">
        <f>I71/SUM(C71:I71)</f>
        <v>1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2017-06-06T09:57:20Z</dcterms:modified>
</cp:coreProperties>
</file>