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R:\Bukombe_projects\Writeups\3.Plant_traits\04_data\1.original\"/>
    </mc:Choice>
  </mc:AlternateContent>
  <bookViews>
    <workbookView xWindow="0" yWindow="0" windowWidth="23040" windowHeight="9195" activeTab="2"/>
  </bookViews>
  <sheets>
    <sheet name="summary_RGR_residence_time" sheetId="4" r:id="rId1"/>
    <sheet name="summary_wood_density" sheetId="5" r:id="rId2"/>
    <sheet name="pivot" sheetId="3" r:id="rId3"/>
    <sheet name="tree_AGC23022021_final" sheetId="1" r:id="rId4"/>
  </sheets>
  <definedNames>
    <definedName name="_xlnm._FilterDatabase" localSheetId="3" hidden="1">tree_AGC23022021_final!$A$1:$AC$3208</definedName>
  </definedNames>
  <calcPr calcId="162913"/>
  <pivotCaches>
    <pivotCache cacheId="31" r:id="rId5"/>
    <pivotCache cacheId="34" r:id="rId6"/>
  </pivotCaches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9" i="1"/>
  <c r="T2051" i="1"/>
  <c r="T2052" i="1"/>
  <c r="T2053" i="1"/>
  <c r="T2054" i="1"/>
  <c r="T2055" i="1"/>
  <c r="T2056" i="1"/>
  <c r="T2057" i="1"/>
  <c r="T2058" i="1"/>
  <c r="T2059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1" i="1"/>
  <c r="T2482" i="1"/>
  <c r="T2483" i="1"/>
  <c r="T2484" i="1"/>
  <c r="T2485" i="1"/>
  <c r="T2486" i="1"/>
  <c r="T2487" i="1"/>
  <c r="T2488" i="1"/>
  <c r="T2489" i="1"/>
  <c r="T2490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2" i="1"/>
  <c r="AN14" i="3" l="1"/>
  <c r="AN38" i="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Q1536" i="1" s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Q2567" i="1" s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Q2631" i="1" s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Q2802" i="1" s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Q2816" i="1" s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Q2906" i="1" s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Q2919" i="1" s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Q2978" i="1" s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Q3042" i="1" s="1"/>
  <c r="O3043" i="1"/>
  <c r="O3044" i="1"/>
  <c r="O3045" i="1"/>
  <c r="O3046" i="1"/>
  <c r="O3047" i="1"/>
  <c r="O3048" i="1"/>
  <c r="O3049" i="1"/>
  <c r="O3050" i="1"/>
  <c r="Q3050" i="1" s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Q3106" i="1" s="1"/>
  <c r="O3107" i="1"/>
  <c r="O3108" i="1"/>
  <c r="O3109" i="1"/>
  <c r="O3110" i="1"/>
  <c r="O3111" i="1"/>
  <c r="O3112" i="1"/>
  <c r="O3113" i="1"/>
  <c r="O3114" i="1"/>
  <c r="Q3114" i="1" s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Q3170" i="1" s="1"/>
  <c r="O3171" i="1"/>
  <c r="O3172" i="1"/>
  <c r="O3173" i="1"/>
  <c r="O3174" i="1"/>
  <c r="O3175" i="1"/>
  <c r="O3176" i="1"/>
  <c r="O3177" i="1"/>
  <c r="O3178" i="1"/>
  <c r="Q3178" i="1" s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2" i="1"/>
  <c r="Q2" i="1" s="1"/>
  <c r="Q2986" i="1"/>
  <c r="AK5" i="3"/>
  <c r="AN5" i="3" s="1"/>
  <c r="AK6" i="3"/>
  <c r="AN6" i="3" s="1"/>
  <c r="AK7" i="3"/>
  <c r="AN7" i="3" s="1"/>
  <c r="AK8" i="3"/>
  <c r="AN8" i="3" s="1"/>
  <c r="AK9" i="3"/>
  <c r="AN9" i="3" s="1"/>
  <c r="AK10" i="3"/>
  <c r="AN10" i="3" s="1"/>
  <c r="AK11" i="3"/>
  <c r="AN11" i="3" s="1"/>
  <c r="AK14" i="3"/>
  <c r="AK15" i="3"/>
  <c r="AN15" i="3" s="1"/>
  <c r="AK16" i="3"/>
  <c r="AN16" i="3" s="1"/>
  <c r="AK17" i="3"/>
  <c r="AN17" i="3" s="1"/>
  <c r="AK18" i="3"/>
  <c r="AN18" i="3" s="1"/>
  <c r="AK19" i="3"/>
  <c r="AN19" i="3" s="1"/>
  <c r="AK20" i="3"/>
  <c r="AN20" i="3" s="1"/>
  <c r="AK21" i="3"/>
  <c r="AN21" i="3" s="1"/>
  <c r="AK22" i="3"/>
  <c r="AN22" i="3" s="1"/>
  <c r="AK23" i="3"/>
  <c r="AN23" i="3" s="1"/>
  <c r="AK24" i="3"/>
  <c r="AN24" i="3" s="1"/>
  <c r="AK25" i="3"/>
  <c r="AN25" i="3" s="1"/>
  <c r="AK26" i="3"/>
  <c r="AN26" i="3" s="1"/>
  <c r="AK27" i="3"/>
  <c r="AN27" i="3" s="1"/>
  <c r="AK28" i="3"/>
  <c r="AN28" i="3" s="1"/>
  <c r="AK29" i="3"/>
  <c r="AN29" i="3" s="1"/>
  <c r="AK30" i="3"/>
  <c r="AN30" i="3" s="1"/>
  <c r="AK31" i="3"/>
  <c r="AN31" i="3" s="1"/>
  <c r="AK32" i="3"/>
  <c r="AN32" i="3" s="1"/>
  <c r="AK33" i="3"/>
  <c r="AN33" i="3" s="1"/>
  <c r="AK34" i="3"/>
  <c r="AN34" i="3" s="1"/>
  <c r="AK35" i="3"/>
  <c r="AN35" i="3" s="1"/>
  <c r="AK36" i="3"/>
  <c r="AN36" i="3" s="1"/>
  <c r="AK37" i="3"/>
  <c r="AN37" i="3" s="1"/>
  <c r="AK38" i="3"/>
  <c r="AK39" i="3"/>
  <c r="AN39" i="3" s="1"/>
  <c r="AK40" i="3"/>
  <c r="AN40" i="3" s="1"/>
  <c r="AK41" i="3"/>
  <c r="AN41" i="3" s="1"/>
  <c r="AK42" i="3"/>
  <c r="AN42" i="3" s="1"/>
  <c r="AK43" i="3"/>
  <c r="AN43" i="3" s="1"/>
  <c r="AK4" i="3"/>
  <c r="AN4" i="3" s="1"/>
  <c r="Q3197" i="1" l="1"/>
  <c r="Q3181" i="1"/>
  <c r="Q3165" i="1"/>
  <c r="Q3149" i="1"/>
  <c r="Q3125" i="1"/>
  <c r="Q3109" i="1"/>
  <c r="Q3101" i="1"/>
  <c r="Q3085" i="1"/>
  <c r="Q3069" i="1"/>
  <c r="Q3053" i="1"/>
  <c r="Q3037" i="1"/>
  <c r="Q3021" i="1"/>
  <c r="Q3005" i="1"/>
  <c r="Q2989" i="1"/>
  <c r="Q2973" i="1"/>
  <c r="Q2957" i="1"/>
  <c r="Q2941" i="1"/>
  <c r="Q2925" i="1"/>
  <c r="Q2909" i="1"/>
  <c r="Q2893" i="1"/>
  <c r="Q2877" i="1"/>
  <c r="Q2853" i="1"/>
  <c r="Q2837" i="1"/>
  <c r="Q2821" i="1"/>
  <c r="Q2805" i="1"/>
  <c r="Q2789" i="1"/>
  <c r="Q2773" i="1"/>
  <c r="Q2765" i="1"/>
  <c r="Q2749" i="1"/>
  <c r="Q2733" i="1"/>
  <c r="Q2717" i="1"/>
  <c r="Q2701" i="1"/>
  <c r="Q2685" i="1"/>
  <c r="Q2669" i="1"/>
  <c r="Q2645" i="1"/>
  <c r="Q2629" i="1"/>
  <c r="Q2605" i="1"/>
  <c r="Q2589" i="1"/>
  <c r="Q2573" i="1"/>
  <c r="Q2549" i="1"/>
  <c r="Q2533" i="1"/>
  <c r="Q2517" i="1"/>
  <c r="Q2501" i="1"/>
  <c r="Q2485" i="1"/>
  <c r="Q2461" i="1"/>
  <c r="Q2437" i="1"/>
  <c r="Q2429" i="1"/>
  <c r="Q2413" i="1"/>
  <c r="Q2397" i="1"/>
  <c r="Q2381" i="1"/>
  <c r="Q2365" i="1"/>
  <c r="Q2357" i="1"/>
  <c r="Q2341" i="1"/>
  <c r="Q2325" i="1"/>
  <c r="Q2309" i="1"/>
  <c r="Q2293" i="1"/>
  <c r="Q2277" i="1"/>
  <c r="Q2261" i="1"/>
  <c r="Q2245" i="1"/>
  <c r="Q2229" i="1"/>
  <c r="Q2213" i="1"/>
  <c r="Q2197" i="1"/>
  <c r="Q2181" i="1"/>
  <c r="Q2165" i="1"/>
  <c r="Q2149" i="1"/>
  <c r="Q2125" i="1"/>
  <c r="Q2109" i="1"/>
  <c r="Q2093" i="1"/>
  <c r="Q2085" i="1"/>
  <c r="Q2069" i="1"/>
  <c r="Q2053" i="1"/>
  <c r="Q2037" i="1"/>
  <c r="Q2013" i="1"/>
  <c r="Q1989" i="1"/>
  <c r="Q1837" i="1"/>
  <c r="Q3205" i="1"/>
  <c r="Q3189" i="1"/>
  <c r="Q3173" i="1"/>
  <c r="Q3157" i="1"/>
  <c r="Q3141" i="1"/>
  <c r="Q3133" i="1"/>
  <c r="Q3117" i="1"/>
  <c r="Q3093" i="1"/>
  <c r="Q3077" i="1"/>
  <c r="Q3061" i="1"/>
  <c r="Q3045" i="1"/>
  <c r="Q3029" i="1"/>
  <c r="Q3013" i="1"/>
  <c r="Q2997" i="1"/>
  <c r="Q2981" i="1"/>
  <c r="Q2965" i="1"/>
  <c r="Q2949" i="1"/>
  <c r="Q2933" i="1"/>
  <c r="Q2917" i="1"/>
  <c r="Q2901" i="1"/>
  <c r="Q2885" i="1"/>
  <c r="Q2869" i="1"/>
  <c r="Q2861" i="1"/>
  <c r="Q2845" i="1"/>
  <c r="Q2829" i="1"/>
  <c r="Q2813" i="1"/>
  <c r="Q2797" i="1"/>
  <c r="Q2781" i="1"/>
  <c r="Q2757" i="1"/>
  <c r="Q2741" i="1"/>
  <c r="Q2725" i="1"/>
  <c r="Q2709" i="1"/>
  <c r="Q2693" i="1"/>
  <c r="Q2677" i="1"/>
  <c r="Q2661" i="1"/>
  <c r="Q2653" i="1"/>
  <c r="Q2637" i="1"/>
  <c r="Q2621" i="1"/>
  <c r="Q2613" i="1"/>
  <c r="Q2597" i="1"/>
  <c r="Q2581" i="1"/>
  <c r="Q2565" i="1"/>
  <c r="Q2557" i="1"/>
  <c r="Q2541" i="1"/>
  <c r="Q2525" i="1"/>
  <c r="Q2509" i="1"/>
  <c r="Q2493" i="1"/>
  <c r="Q2477" i="1"/>
  <c r="Q2469" i="1"/>
  <c r="Q2453" i="1"/>
  <c r="Q2445" i="1"/>
  <c r="Q2421" i="1"/>
  <c r="Q2405" i="1"/>
  <c r="Q2389" i="1"/>
  <c r="Q2373" i="1"/>
  <c r="Q2349" i="1"/>
  <c r="Q2333" i="1"/>
  <c r="Q2317" i="1"/>
  <c r="Q2301" i="1"/>
  <c r="Q2285" i="1"/>
  <c r="Q2269" i="1"/>
  <c r="Q2253" i="1"/>
  <c r="Q2237" i="1"/>
  <c r="Q2221" i="1"/>
  <c r="Q2205" i="1"/>
  <c r="Q2189" i="1"/>
  <c r="Q2173" i="1"/>
  <c r="Q2157" i="1"/>
  <c r="Q2141" i="1"/>
  <c r="Q2133" i="1"/>
  <c r="Q2117" i="1"/>
  <c r="Q2101" i="1"/>
  <c r="Q2077" i="1"/>
  <c r="Q2061" i="1"/>
  <c r="Q2045" i="1"/>
  <c r="Q2029" i="1"/>
  <c r="Q2021" i="1"/>
  <c r="Q2005" i="1"/>
  <c r="Q1997" i="1"/>
  <c r="Q1981" i="1"/>
  <c r="Q1973" i="1"/>
  <c r="Q1965" i="1"/>
  <c r="Q1957" i="1"/>
  <c r="Q1949" i="1"/>
  <c r="Q1941" i="1"/>
  <c r="Q1933" i="1"/>
  <c r="Q1925" i="1"/>
  <c r="Q1917" i="1"/>
  <c r="Q1909" i="1"/>
  <c r="Q1901" i="1"/>
  <c r="Q1893" i="1"/>
  <c r="Q1885" i="1"/>
  <c r="Q1877" i="1"/>
  <c r="Q1869" i="1"/>
  <c r="Q1861" i="1"/>
  <c r="Q1853" i="1"/>
  <c r="Q1845" i="1"/>
  <c r="Q1829" i="1"/>
  <c r="Q1821" i="1"/>
  <c r="Q1813" i="1"/>
  <c r="Q1805" i="1"/>
  <c r="Q1797" i="1"/>
  <c r="Q1789" i="1"/>
  <c r="Q1781" i="1"/>
  <c r="Q1773" i="1"/>
  <c r="Q1765" i="1"/>
  <c r="Q1757" i="1"/>
  <c r="Q1749" i="1"/>
  <c r="Q1741" i="1"/>
  <c r="Q1733" i="1"/>
  <c r="Q1725" i="1"/>
  <c r="Q1717" i="1"/>
  <c r="Q1709" i="1"/>
  <c r="Q1701" i="1"/>
  <c r="Q1693" i="1"/>
  <c r="Q1685" i="1"/>
  <c r="Q1677" i="1"/>
  <c r="Q1669" i="1"/>
  <c r="Q1661" i="1"/>
  <c r="Q1653" i="1"/>
  <c r="Q1645" i="1"/>
  <c r="Q1637" i="1"/>
  <c r="Q1629" i="1"/>
  <c r="Q1621" i="1"/>
  <c r="Q1613" i="1"/>
  <c r="Q1605" i="1"/>
  <c r="Q1597" i="1"/>
  <c r="Q1589" i="1"/>
  <c r="Q1581" i="1"/>
  <c r="Q1573" i="1"/>
  <c r="Q1565" i="1"/>
  <c r="Q1557" i="1"/>
  <c r="Q1549" i="1"/>
  <c r="Q1541" i="1"/>
  <c r="Q1533" i="1"/>
  <c r="Q1525" i="1"/>
  <c r="Q1517" i="1"/>
  <c r="Q1509" i="1"/>
  <c r="Q1501" i="1"/>
  <c r="Q1493" i="1"/>
  <c r="Q1485" i="1"/>
  <c r="Q1477" i="1"/>
  <c r="Q1469" i="1"/>
  <c r="Q1461" i="1"/>
  <c r="Q1453" i="1"/>
  <c r="Q1445" i="1"/>
  <c r="Q1437" i="1"/>
  <c r="Q1429" i="1"/>
  <c r="Q1421" i="1"/>
  <c r="Q1413" i="1"/>
  <c r="Q1405" i="1"/>
  <c r="Q1397" i="1"/>
  <c r="Q1389" i="1"/>
  <c r="Q1381" i="1"/>
  <c r="Q1373" i="1"/>
  <c r="Q1365" i="1"/>
  <c r="Q1357" i="1"/>
  <c r="Q1349" i="1"/>
  <c r="Q1341" i="1"/>
  <c r="Q1333" i="1"/>
  <c r="Q1325" i="1"/>
  <c r="Q1317" i="1"/>
  <c r="Q1309" i="1"/>
  <c r="Q1301" i="1"/>
  <c r="Q1293" i="1"/>
  <c r="Q1285" i="1"/>
  <c r="Q1277" i="1"/>
  <c r="Q1269" i="1"/>
  <c r="Q1213" i="1"/>
  <c r="Q1157" i="1"/>
  <c r="Q1093" i="1"/>
  <c r="Q1029" i="1"/>
  <c r="Q981" i="1"/>
  <c r="Q941" i="1"/>
  <c r="Q893" i="1"/>
  <c r="Q853" i="1"/>
  <c r="Q797" i="1"/>
  <c r="Q749" i="1"/>
  <c r="Q709" i="1"/>
  <c r="Q661" i="1"/>
  <c r="Q621" i="1"/>
  <c r="Q565" i="1"/>
  <c r="Q165" i="1"/>
  <c r="Q3204" i="1"/>
  <c r="Q3172" i="1"/>
  <c r="Q3132" i="1"/>
  <c r="Q3100" i="1"/>
  <c r="Q3060" i="1"/>
  <c r="Q3012" i="1"/>
  <c r="Q2972" i="1"/>
  <c r="Q2940" i="1"/>
  <c r="Q2916" i="1"/>
  <c r="Q2884" i="1"/>
  <c r="Q2860" i="1"/>
  <c r="Q2828" i="1"/>
  <c r="Q2796" i="1"/>
  <c r="Q2772" i="1"/>
  <c r="Q2740" i="1"/>
  <c r="Q2732" i="1"/>
  <c r="Q2700" i="1"/>
  <c r="Q2660" i="1"/>
  <c r="Q2628" i="1"/>
  <c r="Q2612" i="1"/>
  <c r="Q2580" i="1"/>
  <c r="Q2540" i="1"/>
  <c r="Q2508" i="1"/>
  <c r="Q2476" i="1"/>
  <c r="Q2444" i="1"/>
  <c r="Q2428" i="1"/>
  <c r="Q2388" i="1"/>
  <c r="Q2364" i="1"/>
  <c r="Q2316" i="1"/>
  <c r="Q2292" i="1"/>
  <c r="Q2252" i="1"/>
  <c r="Q2236" i="1"/>
  <c r="Q2188" i="1"/>
  <c r="Q2164" i="1"/>
  <c r="Q2140" i="1"/>
  <c r="Q2108" i="1"/>
  <c r="Q2084" i="1"/>
  <c r="Q2052" i="1"/>
  <c r="Q2028" i="1"/>
  <c r="Q1996" i="1"/>
  <c r="Q1956" i="1"/>
  <c r="Q1932" i="1"/>
  <c r="Q1900" i="1"/>
  <c r="Q1876" i="1"/>
  <c r="Q1852" i="1"/>
  <c r="Q1820" i="1"/>
  <c r="Q1788" i="1"/>
  <c r="Q1764" i="1"/>
  <c r="Q1732" i="1"/>
  <c r="Q1708" i="1"/>
  <c r="Q1692" i="1"/>
  <c r="Q1660" i="1"/>
  <c r="Q1636" i="1"/>
  <c r="Q1620" i="1"/>
  <c r="Q1588" i="1"/>
  <c r="Q1556" i="1"/>
  <c r="Q1532" i="1"/>
  <c r="Q1508" i="1"/>
  <c r="Q1476" i="1"/>
  <c r="Q1444" i="1"/>
  <c r="Q1404" i="1"/>
  <c r="Q1356" i="1"/>
  <c r="Q1316" i="1"/>
  <c r="Q1268" i="1"/>
  <c r="Q1228" i="1"/>
  <c r="Q1196" i="1"/>
  <c r="Q1164" i="1"/>
  <c r="Q1132" i="1"/>
  <c r="Q1108" i="1"/>
  <c r="Q1076" i="1"/>
  <c r="Q1068" i="1"/>
  <c r="Q1044" i="1"/>
  <c r="Q1036" i="1"/>
  <c r="Q1028" i="1"/>
  <c r="Q1020" i="1"/>
  <c r="Q1012" i="1"/>
  <c r="Q996" i="1"/>
  <c r="Q988" i="1"/>
  <c r="Q980" i="1"/>
  <c r="Q964" i="1"/>
  <c r="Q956" i="1"/>
  <c r="Q940" i="1"/>
  <c r="Q916" i="1"/>
  <c r="Q908" i="1"/>
  <c r="Q900" i="1"/>
  <c r="Q892" i="1"/>
  <c r="Q884" i="1"/>
  <c r="Q876" i="1"/>
  <c r="Q868" i="1"/>
  <c r="Q860" i="1"/>
  <c r="Q852" i="1"/>
  <c r="Q844" i="1"/>
  <c r="Q836" i="1"/>
  <c r="Q828" i="1"/>
  <c r="Q820" i="1"/>
  <c r="Q812" i="1"/>
  <c r="Q804" i="1"/>
  <c r="Q796" i="1"/>
  <c r="Q788" i="1"/>
  <c r="Q780" i="1"/>
  <c r="Q772" i="1"/>
  <c r="Q764" i="1"/>
  <c r="Q756" i="1"/>
  <c r="Q748" i="1"/>
  <c r="Q740" i="1"/>
  <c r="Q732" i="1"/>
  <c r="Q724" i="1"/>
  <c r="Q716" i="1"/>
  <c r="Q708" i="1"/>
  <c r="Q700" i="1"/>
  <c r="Q692" i="1"/>
  <c r="Q3203" i="1"/>
  <c r="Q3195" i="1"/>
  <c r="Q3187" i="1"/>
  <c r="Q3179" i="1"/>
  <c r="Q3171" i="1"/>
  <c r="Q3163" i="1"/>
  <c r="Q3155" i="1"/>
  <c r="Q3147" i="1"/>
  <c r="Q3139" i="1"/>
  <c r="Q3131" i="1"/>
  <c r="Q3123" i="1"/>
  <c r="Q3115" i="1"/>
  <c r="Q3107" i="1"/>
  <c r="Q3099" i="1"/>
  <c r="Q3091" i="1"/>
  <c r="Q3083" i="1"/>
  <c r="Q3075" i="1"/>
  <c r="Q3067" i="1"/>
  <c r="Q3059" i="1"/>
  <c r="Q3051" i="1"/>
  <c r="Q3043" i="1"/>
  <c r="Q3035" i="1"/>
  <c r="Q3027" i="1"/>
  <c r="Q3019" i="1"/>
  <c r="Q3011" i="1"/>
  <c r="Q3003" i="1"/>
  <c r="Q2995" i="1"/>
  <c r="Q2987" i="1"/>
  <c r="Q2979" i="1"/>
  <c r="Q2971" i="1"/>
  <c r="Q2963" i="1"/>
  <c r="Q2955" i="1"/>
  <c r="Q2947" i="1"/>
  <c r="Q2939" i="1"/>
  <c r="Q2931" i="1"/>
  <c r="Q2923" i="1"/>
  <c r="Q2915" i="1"/>
  <c r="Q2907" i="1"/>
  <c r="Q2899" i="1"/>
  <c r="Q2891" i="1"/>
  <c r="Q2883" i="1"/>
  <c r="Q2875" i="1"/>
  <c r="Q2867" i="1"/>
  <c r="Q2859" i="1"/>
  <c r="Q2851" i="1"/>
  <c r="Q2843" i="1"/>
  <c r="Q2835" i="1"/>
  <c r="Q2827" i="1"/>
  <c r="Q2819" i="1"/>
  <c r="Q2811" i="1"/>
  <c r="Q2803" i="1"/>
  <c r="Q2795" i="1"/>
  <c r="Q2787" i="1"/>
  <c r="Q2779" i="1"/>
  <c r="Q2771" i="1"/>
  <c r="Q2763" i="1"/>
  <c r="Q2755" i="1"/>
  <c r="Q2747" i="1"/>
  <c r="Q2739" i="1"/>
  <c r="Q2731" i="1"/>
  <c r="Q2723" i="1"/>
  <c r="Q2715" i="1"/>
  <c r="Q2707" i="1"/>
  <c r="Q2699" i="1"/>
  <c r="Q2691" i="1"/>
  <c r="Q2683" i="1"/>
  <c r="Q2675" i="1"/>
  <c r="Q2667" i="1"/>
  <c r="Q2659" i="1"/>
  <c r="Q2651" i="1"/>
  <c r="Q2643" i="1"/>
  <c r="Q2635" i="1"/>
  <c r="Q2627" i="1"/>
  <c r="Q2619" i="1"/>
  <c r="Q2611" i="1"/>
  <c r="Q2603" i="1"/>
  <c r="Q2595" i="1"/>
  <c r="Q2587" i="1"/>
  <c r="Q2579" i="1"/>
  <c r="Q2571" i="1"/>
  <c r="Q2563" i="1"/>
  <c r="Q2555" i="1"/>
  <c r="Q2547" i="1"/>
  <c r="Q2539" i="1"/>
  <c r="Q2531" i="1"/>
  <c r="Q2523" i="1"/>
  <c r="Q2515" i="1"/>
  <c r="Q2507" i="1"/>
  <c r="Q2499" i="1"/>
  <c r="Q2491" i="1"/>
  <c r="Q2483" i="1"/>
  <c r="Q2475" i="1"/>
  <c r="Q2467" i="1"/>
  <c r="Q2459" i="1"/>
  <c r="Q2451" i="1"/>
  <c r="Q2443" i="1"/>
  <c r="Q2435" i="1"/>
  <c r="Q2427" i="1"/>
  <c r="Q2419" i="1"/>
  <c r="Q2411" i="1"/>
  <c r="Q2403" i="1"/>
  <c r="Q2395" i="1"/>
  <c r="Q2387" i="1"/>
  <c r="Q2379" i="1"/>
  <c r="Q2371" i="1"/>
  <c r="Q2363" i="1"/>
  <c r="Q2355" i="1"/>
  <c r="Q2347" i="1"/>
  <c r="Q2339" i="1"/>
  <c r="Q2331" i="1"/>
  <c r="Q2323" i="1"/>
  <c r="Q2315" i="1"/>
  <c r="Q2307" i="1"/>
  <c r="Q2299" i="1"/>
  <c r="Q2291" i="1"/>
  <c r="Q2283" i="1"/>
  <c r="Q2275" i="1"/>
  <c r="Q2267" i="1"/>
  <c r="Q2259" i="1"/>
  <c r="Q2251" i="1"/>
  <c r="Q2243" i="1"/>
  <c r="Q2235" i="1"/>
  <c r="Q2227" i="1"/>
  <c r="Q2219" i="1"/>
  <c r="Q2211" i="1"/>
  <c r="Q2203" i="1"/>
  <c r="Q2195" i="1"/>
  <c r="Q2187" i="1"/>
  <c r="Q2179" i="1"/>
  <c r="Q2171" i="1"/>
  <c r="Q2163" i="1"/>
  <c r="Q2155" i="1"/>
  <c r="Q2147" i="1"/>
  <c r="Q2139" i="1"/>
  <c r="Q2131" i="1"/>
  <c r="Q2123" i="1"/>
  <c r="Q2115" i="1"/>
  <c r="Q2107" i="1"/>
  <c r="Q2099" i="1"/>
  <c r="Q2091" i="1"/>
  <c r="Q2083" i="1"/>
  <c r="Q2075" i="1"/>
  <c r="Q2067" i="1"/>
  <c r="Q2059" i="1"/>
  <c r="Q2051" i="1"/>
  <c r="Q2043" i="1"/>
  <c r="Q2035" i="1"/>
  <c r="Q2027" i="1"/>
  <c r="Q2019" i="1"/>
  <c r="Q2011" i="1"/>
  <c r="Q2003" i="1"/>
  <c r="Q1995" i="1"/>
  <c r="Q1987" i="1"/>
  <c r="Q1979" i="1"/>
  <c r="Q1971" i="1"/>
  <c r="Q1963" i="1"/>
  <c r="Q1955" i="1"/>
  <c r="Q1947" i="1"/>
  <c r="Q1939" i="1"/>
  <c r="Q1931" i="1"/>
  <c r="Q1923" i="1"/>
  <c r="Q1915" i="1"/>
  <c r="Q1907" i="1"/>
  <c r="Q1899" i="1"/>
  <c r="Q1891" i="1"/>
  <c r="Q1883" i="1"/>
  <c r="Q1875" i="1"/>
  <c r="Q1867" i="1"/>
  <c r="Q1859" i="1"/>
  <c r="Q1851" i="1"/>
  <c r="Q1843" i="1"/>
  <c r="Q1835" i="1"/>
  <c r="Q1827" i="1"/>
  <c r="Q1819" i="1"/>
  <c r="Q1811" i="1"/>
  <c r="Q1803" i="1"/>
  <c r="Q1795" i="1"/>
  <c r="Q1787" i="1"/>
  <c r="Q1779" i="1"/>
  <c r="Q1771" i="1"/>
  <c r="Q1763" i="1"/>
  <c r="Q1755" i="1"/>
  <c r="Q1747" i="1"/>
  <c r="Q1739" i="1"/>
  <c r="Q1731" i="1"/>
  <c r="Q1723" i="1"/>
  <c r="Q1715" i="1"/>
  <c r="Q1707" i="1"/>
  <c r="Q1699" i="1"/>
  <c r="Q1691" i="1"/>
  <c r="Q1683" i="1"/>
  <c r="Q1675" i="1"/>
  <c r="Q1667" i="1"/>
  <c r="Q1659" i="1"/>
  <c r="Q1651" i="1"/>
  <c r="Q1643" i="1"/>
  <c r="Q1635" i="1"/>
  <c r="Q1627" i="1"/>
  <c r="Q1619" i="1"/>
  <c r="Q1611" i="1"/>
  <c r="Q1603" i="1"/>
  <c r="Q1595" i="1"/>
  <c r="Q1587" i="1"/>
  <c r="Q1579" i="1"/>
  <c r="Q1571" i="1"/>
  <c r="Q1563" i="1"/>
  <c r="Q1555" i="1"/>
  <c r="Q1547" i="1"/>
  <c r="Q1539" i="1"/>
  <c r="Q1531" i="1"/>
  <c r="Q1523" i="1"/>
  <c r="Q1515" i="1"/>
  <c r="Q1507" i="1"/>
  <c r="Q1499" i="1"/>
  <c r="Q1491" i="1"/>
  <c r="Q1483" i="1"/>
  <c r="Q1475" i="1"/>
  <c r="Q1467" i="1"/>
  <c r="Q1459" i="1"/>
  <c r="Q1451" i="1"/>
  <c r="Q1443" i="1"/>
  <c r="Q1435" i="1"/>
  <c r="Q1427" i="1"/>
  <c r="Q1419" i="1"/>
  <c r="Q1411" i="1"/>
  <c r="Q1403" i="1"/>
  <c r="Q1395" i="1"/>
  <c r="Q1387" i="1"/>
  <c r="Q1379" i="1"/>
  <c r="Q1371" i="1"/>
  <c r="Q1363" i="1"/>
  <c r="Q1355" i="1"/>
  <c r="Q1347" i="1"/>
  <c r="Q1339" i="1"/>
  <c r="Q1331" i="1"/>
  <c r="Q1323" i="1"/>
  <c r="Q1315" i="1"/>
  <c r="Q1307" i="1"/>
  <c r="Q1299" i="1"/>
  <c r="Q1291" i="1"/>
  <c r="Q1283" i="1"/>
  <c r="Q1275" i="1"/>
  <c r="Q1267" i="1"/>
  <c r="Q1259" i="1"/>
  <c r="Q1251" i="1"/>
  <c r="Q1243" i="1"/>
  <c r="Q1235" i="1"/>
  <c r="Q1227" i="1"/>
  <c r="Q1219" i="1"/>
  <c r="Q1211" i="1"/>
  <c r="Q1203" i="1"/>
  <c r="Q1195" i="1"/>
  <c r="Q1187" i="1"/>
  <c r="Q1179" i="1"/>
  <c r="Q1171" i="1"/>
  <c r="Q1163" i="1"/>
  <c r="Q1155" i="1"/>
  <c r="Q1147" i="1"/>
  <c r="Q1139" i="1"/>
  <c r="Q1131" i="1"/>
  <c r="Q1123" i="1"/>
  <c r="Q1115" i="1"/>
  <c r="Q1107" i="1"/>
  <c r="Q1099" i="1"/>
  <c r="Q1091" i="1"/>
  <c r="Q1083" i="1"/>
  <c r="Q1075" i="1"/>
  <c r="Q1067" i="1"/>
  <c r="Q1059" i="1"/>
  <c r="Q1051" i="1"/>
  <c r="Q1043" i="1"/>
  <c r="Q1035" i="1"/>
  <c r="Q1027" i="1"/>
  <c r="Q1019" i="1"/>
  <c r="Q1011" i="1"/>
  <c r="Q1003" i="1"/>
  <c r="Q995" i="1"/>
  <c r="Q987" i="1"/>
  <c r="Q979" i="1"/>
  <c r="Q971" i="1"/>
  <c r="Q963" i="1"/>
  <c r="Q955" i="1"/>
  <c r="Q947" i="1"/>
  <c r="Q939" i="1"/>
  <c r="Q931" i="1"/>
  <c r="Q923" i="1"/>
  <c r="Q915" i="1"/>
  <c r="Q907" i="1"/>
  <c r="Q899" i="1"/>
  <c r="Q891" i="1"/>
  <c r="Q883" i="1"/>
  <c r="Q875" i="1"/>
  <c r="Q867" i="1"/>
  <c r="Q859" i="1"/>
  <c r="Q851" i="1"/>
  <c r="Q843" i="1"/>
  <c r="Q835" i="1"/>
  <c r="Q827" i="1"/>
  <c r="Q819" i="1"/>
  <c r="Q811" i="1"/>
  <c r="Q803" i="1"/>
  <c r="Q795" i="1"/>
  <c r="Q787" i="1"/>
  <c r="Q779" i="1"/>
  <c r="Q771" i="1"/>
  <c r="Q763" i="1"/>
  <c r="Q755" i="1"/>
  <c r="Q747" i="1"/>
  <c r="Q739" i="1"/>
  <c r="Q731" i="1"/>
  <c r="Q723" i="1"/>
  <c r="Q715" i="1"/>
  <c r="Q707" i="1"/>
  <c r="Q699" i="1"/>
  <c r="Q691" i="1"/>
  <c r="Q683" i="1"/>
  <c r="Q675" i="1"/>
  <c r="Q667" i="1"/>
  <c r="Q659" i="1"/>
  <c r="Q651" i="1"/>
  <c r="Q643" i="1"/>
  <c r="Q635" i="1"/>
  <c r="Q627" i="1"/>
  <c r="Q619" i="1"/>
  <c r="Q611" i="1"/>
  <c r="Q603" i="1"/>
  <c r="Q595" i="1"/>
  <c r="Q587" i="1"/>
  <c r="Q579" i="1"/>
  <c r="Q571" i="1"/>
  <c r="Q563" i="1"/>
  <c r="Q555" i="1"/>
  <c r="Q547" i="1"/>
  <c r="Q539" i="1"/>
  <c r="Q531" i="1"/>
  <c r="Q523" i="1"/>
  <c r="Q515" i="1"/>
  <c r="Q507" i="1"/>
  <c r="Q499" i="1"/>
  <c r="Q491" i="1"/>
  <c r="Q483" i="1"/>
  <c r="Q475" i="1"/>
  <c r="Q467" i="1"/>
  <c r="Q459" i="1"/>
  <c r="Q451" i="1"/>
  <c r="Q443" i="1"/>
  <c r="Q435" i="1"/>
  <c r="Q427" i="1"/>
  <c r="Q419" i="1"/>
  <c r="Q411" i="1"/>
  <c r="Q403" i="1"/>
  <c r="Q395" i="1"/>
  <c r="Q387" i="1"/>
  <c r="Q379" i="1"/>
  <c r="Q371" i="1"/>
  <c r="Q363" i="1"/>
  <c r="Q355" i="1"/>
  <c r="Q347" i="1"/>
  <c r="Q339" i="1"/>
  <c r="Q331" i="1"/>
  <c r="Q323" i="1"/>
  <c r="Q315" i="1"/>
  <c r="Q307" i="1"/>
  <c r="Q3162" i="1"/>
  <c r="Q3098" i="1"/>
  <c r="Q3034" i="1"/>
  <c r="Q2970" i="1"/>
  <c r="Q2894" i="1"/>
  <c r="Q2786" i="1"/>
  <c r="Q2503" i="1"/>
  <c r="Q1253" i="1"/>
  <c r="Q1181" i="1"/>
  <c r="Q1125" i="1"/>
  <c r="Q1053" i="1"/>
  <c r="Q997" i="1"/>
  <c r="Q933" i="1"/>
  <c r="Q877" i="1"/>
  <c r="Q789" i="1"/>
  <c r="Q701" i="1"/>
  <c r="Q581" i="1"/>
  <c r="Q197" i="1"/>
  <c r="Q3188" i="1"/>
  <c r="Q3140" i="1"/>
  <c r="Q3076" i="1"/>
  <c r="Q2988" i="1"/>
  <c r="Q2820" i="1"/>
  <c r="Q2788" i="1"/>
  <c r="Q2748" i="1"/>
  <c r="Q2716" i="1"/>
  <c r="Q2684" i="1"/>
  <c r="Q2644" i="1"/>
  <c r="Q2588" i="1"/>
  <c r="Q2556" i="1"/>
  <c r="Q2524" i="1"/>
  <c r="Q2484" i="1"/>
  <c r="Q2436" i="1"/>
  <c r="Q2404" i="1"/>
  <c r="Q2356" i="1"/>
  <c r="Q2308" i="1"/>
  <c r="Q2260" i="1"/>
  <c r="Q2204" i="1"/>
  <c r="Q2124" i="1"/>
  <c r="Q2060" i="1"/>
  <c r="Q1988" i="1"/>
  <c r="Q1924" i="1"/>
  <c r="Q1868" i="1"/>
  <c r="Q1812" i="1"/>
  <c r="Q1724" i="1"/>
  <c r="Q1564" i="1"/>
  <c r="Q1516" i="1"/>
  <c r="Q1484" i="1"/>
  <c r="Q1452" i="1"/>
  <c r="Q1420" i="1"/>
  <c r="Q1372" i="1"/>
  <c r="Q1332" i="1"/>
  <c r="Q1308" i="1"/>
  <c r="Q1284" i="1"/>
  <c r="Q1244" i="1"/>
  <c r="Q1212" i="1"/>
  <c r="Q1188" i="1"/>
  <c r="Q1148" i="1"/>
  <c r="Q1124" i="1"/>
  <c r="Q1100" i="1"/>
  <c r="Q1052" i="1"/>
  <c r="Q924" i="1"/>
  <c r="Q2922" i="1"/>
  <c r="Q2914" i="1"/>
  <c r="Q2898" i="1"/>
  <c r="Q2890" i="1"/>
  <c r="Q2882" i="1"/>
  <c r="Q2874" i="1"/>
  <c r="Q2866" i="1"/>
  <c r="Q2858" i="1"/>
  <c r="Q2850" i="1"/>
  <c r="Q2834" i="1"/>
  <c r="Q2826" i="1"/>
  <c r="Q2818" i="1"/>
  <c r="Q2810" i="1"/>
  <c r="Q2794" i="1"/>
  <c r="Q2778" i="1"/>
  <c r="Q2762" i="1"/>
  <c r="Q2746" i="1"/>
  <c r="Q2730" i="1"/>
  <c r="Q2722" i="1"/>
  <c r="Q2714" i="1"/>
  <c r="Q2706" i="1"/>
  <c r="Q2698" i="1"/>
  <c r="Q2690" i="1"/>
  <c r="Q2682" i="1"/>
  <c r="Q2674" i="1"/>
  <c r="Q2666" i="1"/>
  <c r="Q2658" i="1"/>
  <c r="Q2650" i="1"/>
  <c r="Q2642" i="1"/>
  <c r="Q2634" i="1"/>
  <c r="Q2626" i="1"/>
  <c r="Q2618" i="1"/>
  <c r="Q2610" i="1"/>
  <c r="Q2602" i="1"/>
  <c r="Q2594" i="1"/>
  <c r="Q2586" i="1"/>
  <c r="Q2578" i="1"/>
  <c r="Q2570" i="1"/>
  <c r="Q2562" i="1"/>
  <c r="Q2554" i="1"/>
  <c r="Q2546" i="1"/>
  <c r="Q2538" i="1"/>
  <c r="Q2530" i="1"/>
  <c r="Q2522" i="1"/>
  <c r="Q2514" i="1"/>
  <c r="Q2506" i="1"/>
  <c r="Q2498" i="1"/>
  <c r="Q2490" i="1"/>
  <c r="Q2482" i="1"/>
  <c r="Q2474" i="1"/>
  <c r="Q2466" i="1"/>
  <c r="Q2458" i="1"/>
  <c r="Q2450" i="1"/>
  <c r="Q2442" i="1"/>
  <c r="Q2434" i="1"/>
  <c r="Q2426" i="1"/>
  <c r="Q2418" i="1"/>
  <c r="Q2410" i="1"/>
  <c r="Q2402" i="1"/>
  <c r="Q2394" i="1"/>
  <c r="Q2386" i="1"/>
  <c r="Q2378" i="1"/>
  <c r="Q2370" i="1"/>
  <c r="Q2362" i="1"/>
  <c r="Q2354" i="1"/>
  <c r="Q2346" i="1"/>
  <c r="Q2338" i="1"/>
  <c r="Q2330" i="1"/>
  <c r="Q2322" i="1"/>
  <c r="Q2314" i="1"/>
  <c r="Q2306" i="1"/>
  <c r="Q2298" i="1"/>
  <c r="Q2290" i="1"/>
  <c r="Q2282" i="1"/>
  <c r="Q2274" i="1"/>
  <c r="Q2266" i="1"/>
  <c r="Q2258" i="1"/>
  <c r="Q2250" i="1"/>
  <c r="Q2242" i="1"/>
  <c r="Q2234" i="1"/>
  <c r="Q2226" i="1"/>
  <c r="Q2218" i="1"/>
  <c r="Q2210" i="1"/>
  <c r="Q2202" i="1"/>
  <c r="Q2194" i="1"/>
  <c r="Q2186" i="1"/>
  <c r="Q2178" i="1"/>
  <c r="Q2170" i="1"/>
  <c r="Q2162" i="1"/>
  <c r="Q2154" i="1"/>
  <c r="Q2146" i="1"/>
  <c r="Q2138" i="1"/>
  <c r="Q2130" i="1"/>
  <c r="Q2122" i="1"/>
  <c r="Q2114" i="1"/>
  <c r="Q2106" i="1"/>
  <c r="Q2098" i="1"/>
  <c r="Q2090" i="1"/>
  <c r="Q2082" i="1"/>
  <c r="Q2074" i="1"/>
  <c r="Q2066" i="1"/>
  <c r="Q2058" i="1"/>
  <c r="Q2050" i="1"/>
  <c r="Q2042" i="1"/>
  <c r="Q2034" i="1"/>
  <c r="Q2026" i="1"/>
  <c r="Q2018" i="1"/>
  <c r="Q2010" i="1"/>
  <c r="Q2002" i="1"/>
  <c r="Q1994" i="1"/>
  <c r="Q1986" i="1"/>
  <c r="Q1978" i="1"/>
  <c r="Q1970" i="1"/>
  <c r="Q1962" i="1"/>
  <c r="Q1954" i="1"/>
  <c r="Q1946" i="1"/>
  <c r="Q1938" i="1"/>
  <c r="Q1930" i="1"/>
  <c r="Q1922" i="1"/>
  <c r="Q1914" i="1"/>
  <c r="Q1906" i="1"/>
  <c r="Q1898" i="1"/>
  <c r="Q1890" i="1"/>
  <c r="Q1882" i="1"/>
  <c r="Q1874" i="1"/>
  <c r="Q1866" i="1"/>
  <c r="Q1858" i="1"/>
  <c r="Q1850" i="1"/>
  <c r="Q1842" i="1"/>
  <c r="Q1834" i="1"/>
  <c r="Q1826" i="1"/>
  <c r="Q1818" i="1"/>
  <c r="Q1810" i="1"/>
  <c r="Q1802" i="1"/>
  <c r="Q1794" i="1"/>
  <c r="Q1786" i="1"/>
  <c r="Q1778" i="1"/>
  <c r="Q1770" i="1"/>
  <c r="Q1762" i="1"/>
  <c r="Q1754" i="1"/>
  <c r="Q1746" i="1"/>
  <c r="Q1738" i="1"/>
  <c r="Q1730" i="1"/>
  <c r="Q1722" i="1"/>
  <c r="Q1714" i="1"/>
  <c r="Q1706" i="1"/>
  <c r="Q1698" i="1"/>
  <c r="Q1690" i="1"/>
  <c r="Q1682" i="1"/>
  <c r="Q1674" i="1"/>
  <c r="Q1666" i="1"/>
  <c r="Q1658" i="1"/>
  <c r="Q1650" i="1"/>
  <c r="Q1642" i="1"/>
  <c r="Q1634" i="1"/>
  <c r="Q1626" i="1"/>
  <c r="Q1618" i="1"/>
  <c r="Q1610" i="1"/>
  <c r="Q1602" i="1"/>
  <c r="Q1594" i="1"/>
  <c r="Q1586" i="1"/>
  <c r="Q1578" i="1"/>
  <c r="Q1570" i="1"/>
  <c r="Q1562" i="1"/>
  <c r="Q1554" i="1"/>
  <c r="Q1546" i="1"/>
  <c r="Q1538" i="1"/>
  <c r="Q1530" i="1"/>
  <c r="Q1522" i="1"/>
  <c r="Q1514" i="1"/>
  <c r="Q1506" i="1"/>
  <c r="Q1498" i="1"/>
  <c r="Q1490" i="1"/>
  <c r="Q1482" i="1"/>
  <c r="Q1474" i="1"/>
  <c r="Q1466" i="1"/>
  <c r="Q1458" i="1"/>
  <c r="Q1450" i="1"/>
  <c r="Q1442" i="1"/>
  <c r="Q1434" i="1"/>
  <c r="Q1426" i="1"/>
  <c r="Q1418" i="1"/>
  <c r="Q1410" i="1"/>
  <c r="Q1402" i="1"/>
  <c r="Q1394" i="1"/>
  <c r="Q1386" i="1"/>
  <c r="Q1378" i="1"/>
  <c r="Q1370" i="1"/>
  <c r="Q1362" i="1"/>
  <c r="Q1354" i="1"/>
  <c r="Q1346" i="1"/>
  <c r="Q1338" i="1"/>
  <c r="Q1330" i="1"/>
  <c r="Q1322" i="1"/>
  <c r="Q1314" i="1"/>
  <c r="Q1306" i="1"/>
  <c r="Q1298" i="1"/>
  <c r="Q1290" i="1"/>
  <c r="Q1282" i="1"/>
  <c r="Q1274" i="1"/>
  <c r="Q1266" i="1"/>
  <c r="Q1258" i="1"/>
  <c r="Q1250" i="1"/>
  <c r="Q1242" i="1"/>
  <c r="Q1234" i="1"/>
  <c r="Q1226" i="1"/>
  <c r="Q1218" i="1"/>
  <c r="Q1210" i="1"/>
  <c r="Q1202" i="1"/>
  <c r="Q1194" i="1"/>
  <c r="Q1186" i="1"/>
  <c r="Q1178" i="1"/>
  <c r="Q1170" i="1"/>
  <c r="Q1162" i="1"/>
  <c r="Q1154" i="1"/>
  <c r="Q1146" i="1"/>
  <c r="Q1138" i="1"/>
  <c r="Q1130" i="1"/>
  <c r="Q1122" i="1"/>
  <c r="Q1114" i="1"/>
  <c r="Q1106" i="1"/>
  <c r="Q1098" i="1"/>
  <c r="Q1090" i="1"/>
  <c r="Q1082" i="1"/>
  <c r="Q1074" i="1"/>
  <c r="Q1066" i="1"/>
  <c r="Q1058" i="1"/>
  <c r="Q1050" i="1"/>
  <c r="Q1042" i="1"/>
  <c r="Q1034" i="1"/>
  <c r="Q1026" i="1"/>
  <c r="Q1018" i="1"/>
  <c r="Q1010" i="1"/>
  <c r="Q1002" i="1"/>
  <c r="Q994" i="1"/>
  <c r="Q986" i="1"/>
  <c r="Q978" i="1"/>
  <c r="Q970" i="1"/>
  <c r="Q962" i="1"/>
  <c r="Q954" i="1"/>
  <c r="Q946" i="1"/>
  <c r="Q938" i="1"/>
  <c r="Q930" i="1"/>
  <c r="Q922" i="1"/>
  <c r="Q914" i="1"/>
  <c r="Q906" i="1"/>
  <c r="Q898" i="1"/>
  <c r="Q890" i="1"/>
  <c r="Q882" i="1"/>
  <c r="Q874" i="1"/>
  <c r="Q866" i="1"/>
  <c r="Q858" i="1"/>
  <c r="Q850" i="1"/>
  <c r="Q842" i="1"/>
  <c r="Q834" i="1"/>
  <c r="Q826" i="1"/>
  <c r="Q818" i="1"/>
  <c r="Q810" i="1"/>
  <c r="Q802" i="1"/>
  <c r="Q794" i="1"/>
  <c r="Q786" i="1"/>
  <c r="Q778" i="1"/>
  <c r="Q770" i="1"/>
  <c r="Q762" i="1"/>
  <c r="Q754" i="1"/>
  <c r="Q746" i="1"/>
  <c r="Q738" i="1"/>
  <c r="Q730" i="1"/>
  <c r="Q722" i="1"/>
  <c r="Q714" i="1"/>
  <c r="Q706" i="1"/>
  <c r="Q698" i="1"/>
  <c r="Q690" i="1"/>
  <c r="Q682" i="1"/>
  <c r="Q674" i="1"/>
  <c r="Q666" i="1"/>
  <c r="Q658" i="1"/>
  <c r="Q650" i="1"/>
  <c r="Q642" i="1"/>
  <c r="Q634" i="1"/>
  <c r="Q626" i="1"/>
  <c r="Q618" i="1"/>
  <c r="Q610" i="1"/>
  <c r="Q602" i="1"/>
  <c r="Q594" i="1"/>
  <c r="Q586" i="1"/>
  <c r="Q578" i="1"/>
  <c r="Q3154" i="1"/>
  <c r="Q3090" i="1"/>
  <c r="Q3026" i="1"/>
  <c r="Q2962" i="1"/>
  <c r="Q2880" i="1"/>
  <c r="Q2770" i="1"/>
  <c r="Q2439" i="1"/>
  <c r="Q1237" i="1"/>
  <c r="Q1165" i="1"/>
  <c r="Q1109" i="1"/>
  <c r="Q1085" i="1"/>
  <c r="Q1037" i="1"/>
  <c r="Q989" i="1"/>
  <c r="Q965" i="1"/>
  <c r="Q925" i="1"/>
  <c r="Q885" i="1"/>
  <c r="Q829" i="1"/>
  <c r="Q781" i="1"/>
  <c r="Q741" i="1"/>
  <c r="Q693" i="1"/>
  <c r="Q637" i="1"/>
  <c r="Q541" i="1"/>
  <c r="Q181" i="1"/>
  <c r="Q3180" i="1"/>
  <c r="Q3156" i="1"/>
  <c r="Q3124" i="1"/>
  <c r="Q3092" i="1"/>
  <c r="Q3052" i="1"/>
  <c r="Q3020" i="1"/>
  <c r="Q2980" i="1"/>
  <c r="Q2948" i="1"/>
  <c r="Q2892" i="1"/>
  <c r="Q2852" i="1"/>
  <c r="Q2804" i="1"/>
  <c r="Q2756" i="1"/>
  <c r="Q2724" i="1"/>
  <c r="Q2692" i="1"/>
  <c r="Q2652" i="1"/>
  <c r="Q2604" i="1"/>
  <c r="Q2572" i="1"/>
  <c r="Q2516" i="1"/>
  <c r="Q2492" i="1"/>
  <c r="Q2452" i="1"/>
  <c r="Q2412" i="1"/>
  <c r="Q2372" i="1"/>
  <c r="Q2324" i="1"/>
  <c r="Q2276" i="1"/>
  <c r="Q2228" i="1"/>
  <c r="Q2180" i="1"/>
  <c r="Q2148" i="1"/>
  <c r="Q2116" i="1"/>
  <c r="Q2076" i="1"/>
  <c r="Q2036" i="1"/>
  <c r="Q2004" i="1"/>
  <c r="Q1980" i="1"/>
  <c r="Q1940" i="1"/>
  <c r="Q1892" i="1"/>
  <c r="Q1844" i="1"/>
  <c r="Q1804" i="1"/>
  <c r="Q1780" i="1"/>
  <c r="Q1740" i="1"/>
  <c r="Q1700" i="1"/>
  <c r="Q1668" i="1"/>
  <c r="Q1644" i="1"/>
  <c r="Q1604" i="1"/>
  <c r="Q1572" i="1"/>
  <c r="Q1540" i="1"/>
  <c r="Q1500" i="1"/>
  <c r="Q1460" i="1"/>
  <c r="Q1412" i="1"/>
  <c r="Q1364" i="1"/>
  <c r="Q1324" i="1"/>
  <c r="Q1252" i="1"/>
  <c r="Q1156" i="1"/>
  <c r="Q972" i="1"/>
  <c r="Q3201" i="1"/>
  <c r="Q3193" i="1"/>
  <c r="Q3185" i="1"/>
  <c r="Q3177" i="1"/>
  <c r="Q3169" i="1"/>
  <c r="Q3161" i="1"/>
  <c r="Q3153" i="1"/>
  <c r="Q3145" i="1"/>
  <c r="Q3137" i="1"/>
  <c r="Q3129" i="1"/>
  <c r="Q3121" i="1"/>
  <c r="Q3113" i="1"/>
  <c r="Q3105" i="1"/>
  <c r="Q3097" i="1"/>
  <c r="Q3089" i="1"/>
  <c r="Q3081" i="1"/>
  <c r="Q3073" i="1"/>
  <c r="Q3065" i="1"/>
  <c r="Q3057" i="1"/>
  <c r="Q3049" i="1"/>
  <c r="Q3041" i="1"/>
  <c r="Q3033" i="1"/>
  <c r="Q3025" i="1"/>
  <c r="Q3017" i="1"/>
  <c r="Q3009" i="1"/>
  <c r="Q3001" i="1"/>
  <c r="Q2993" i="1"/>
  <c r="Q2985" i="1"/>
  <c r="Q2977" i="1"/>
  <c r="Q2969" i="1"/>
  <c r="Q2961" i="1"/>
  <c r="Q2953" i="1"/>
  <c r="Q2945" i="1"/>
  <c r="Q2937" i="1"/>
  <c r="Q2929" i="1"/>
  <c r="Q2921" i="1"/>
  <c r="Q2913" i="1"/>
  <c r="Q2905" i="1"/>
  <c r="Q2897" i="1"/>
  <c r="Q2889" i="1"/>
  <c r="Q2881" i="1"/>
  <c r="Q2873" i="1"/>
  <c r="Q2865" i="1"/>
  <c r="Q2857" i="1"/>
  <c r="Q2849" i="1"/>
  <c r="Q2841" i="1"/>
  <c r="Q2833" i="1"/>
  <c r="Q2825" i="1"/>
  <c r="Q2817" i="1"/>
  <c r="Q2809" i="1"/>
  <c r="Q2801" i="1"/>
  <c r="Q2793" i="1"/>
  <c r="Q2785" i="1"/>
  <c r="Q2777" i="1"/>
  <c r="Q2769" i="1"/>
  <c r="Q2761" i="1"/>
  <c r="Q2753" i="1"/>
  <c r="Q2745" i="1"/>
  <c r="Q2737" i="1"/>
  <c r="Q2729" i="1"/>
  <c r="Q2721" i="1"/>
  <c r="Q2713" i="1"/>
  <c r="Q2705" i="1"/>
  <c r="Q2697" i="1"/>
  <c r="Q2689" i="1"/>
  <c r="Q2681" i="1"/>
  <c r="Q2673" i="1"/>
  <c r="Q2665" i="1"/>
  <c r="Q2657" i="1"/>
  <c r="Q2649" i="1"/>
  <c r="Q2641" i="1"/>
  <c r="Q2633" i="1"/>
  <c r="Q2625" i="1"/>
  <c r="Q2617" i="1"/>
  <c r="Q2609" i="1"/>
  <c r="Q2601" i="1"/>
  <c r="Q2593" i="1"/>
  <c r="Q2585" i="1"/>
  <c r="Q2577" i="1"/>
  <c r="Q2569" i="1"/>
  <c r="Q2561" i="1"/>
  <c r="Q2553" i="1"/>
  <c r="Q2545" i="1"/>
  <c r="Q2537" i="1"/>
  <c r="Q2529" i="1"/>
  <c r="Q2521" i="1"/>
  <c r="Q2513" i="1"/>
  <c r="Q2505" i="1"/>
  <c r="Q2497" i="1"/>
  <c r="Q2489" i="1"/>
  <c r="Q2481" i="1"/>
  <c r="Q2473" i="1"/>
  <c r="Q2465" i="1"/>
  <c r="Q2457" i="1"/>
  <c r="Q2449" i="1"/>
  <c r="Q2441" i="1"/>
  <c r="Q2433" i="1"/>
  <c r="Q2425" i="1"/>
  <c r="Q2417" i="1"/>
  <c r="Q2409" i="1"/>
  <c r="Q2401" i="1"/>
  <c r="Q2393" i="1"/>
  <c r="Q2385" i="1"/>
  <c r="Q2377" i="1"/>
  <c r="Q2369" i="1"/>
  <c r="Q2361" i="1"/>
  <c r="Q2353" i="1"/>
  <c r="Q2345" i="1"/>
  <c r="Q2337" i="1"/>
  <c r="Q2329" i="1"/>
  <c r="Q2321" i="1"/>
  <c r="Q2313" i="1"/>
  <c r="Q2305" i="1"/>
  <c r="Q2297" i="1"/>
  <c r="Q2289" i="1"/>
  <c r="Q2281" i="1"/>
  <c r="Q2273" i="1"/>
  <c r="Q2265" i="1"/>
  <c r="Q2257" i="1"/>
  <c r="Q2249" i="1"/>
  <c r="Q2241" i="1"/>
  <c r="Q2233" i="1"/>
  <c r="Q2225" i="1"/>
  <c r="Q2217" i="1"/>
  <c r="Q2209" i="1"/>
  <c r="Q2201" i="1"/>
  <c r="Q2193" i="1"/>
  <c r="Q2185" i="1"/>
  <c r="Q2177" i="1"/>
  <c r="Q2169" i="1"/>
  <c r="Q2161" i="1"/>
  <c r="Q2153" i="1"/>
  <c r="Q2145" i="1"/>
  <c r="Q2137" i="1"/>
  <c r="Q2129" i="1"/>
  <c r="Q2121" i="1"/>
  <c r="Q2113" i="1"/>
  <c r="Q2105" i="1"/>
  <c r="Q2097" i="1"/>
  <c r="Q2089" i="1"/>
  <c r="Q2081" i="1"/>
  <c r="Q2073" i="1"/>
  <c r="Q2065" i="1"/>
  <c r="Q2057" i="1"/>
  <c r="Q2049" i="1"/>
  <c r="Q2041" i="1"/>
  <c r="Q2033" i="1"/>
  <c r="Q2025" i="1"/>
  <c r="Q2017" i="1"/>
  <c r="Q2009" i="1"/>
  <c r="Q2001" i="1"/>
  <c r="Q1993" i="1"/>
  <c r="Q1985" i="1"/>
  <c r="Q1977" i="1"/>
  <c r="Q1969" i="1"/>
  <c r="Q1961" i="1"/>
  <c r="Q1953" i="1"/>
  <c r="Q1945" i="1"/>
  <c r="Q1937" i="1"/>
  <c r="Q1929" i="1"/>
  <c r="Q1921" i="1"/>
  <c r="Q1913" i="1"/>
  <c r="Q1905" i="1"/>
  <c r="Q1897" i="1"/>
  <c r="Q1889" i="1"/>
  <c r="Q1881" i="1"/>
  <c r="Q1873" i="1"/>
  <c r="Q1865" i="1"/>
  <c r="Q1857" i="1"/>
  <c r="Q1849" i="1"/>
  <c r="Q1841" i="1"/>
  <c r="Q1833" i="1"/>
  <c r="Q1825" i="1"/>
  <c r="Q1817" i="1"/>
  <c r="Q1809" i="1"/>
  <c r="Q1801" i="1"/>
  <c r="Q1793" i="1"/>
  <c r="Q1785" i="1"/>
  <c r="Q1777" i="1"/>
  <c r="Q1769" i="1"/>
  <c r="Q1761" i="1"/>
  <c r="Q1753" i="1"/>
  <c r="Q1745" i="1"/>
  <c r="Q1737" i="1"/>
  <c r="Q1729" i="1"/>
  <c r="Q1721" i="1"/>
  <c r="Q1713" i="1"/>
  <c r="Q1705" i="1"/>
  <c r="Q1697" i="1"/>
  <c r="Q1689" i="1"/>
  <c r="Q1681" i="1"/>
  <c r="Q1673" i="1"/>
  <c r="Q1665" i="1"/>
  <c r="Q1657" i="1"/>
  <c r="Q1649" i="1"/>
  <c r="Q1641" i="1"/>
  <c r="Q1633" i="1"/>
  <c r="Q1625" i="1"/>
  <c r="Q1617" i="1"/>
  <c r="Q1609" i="1"/>
  <c r="Q1601" i="1"/>
  <c r="Q1593" i="1"/>
  <c r="Q1585" i="1"/>
  <c r="Q1577" i="1"/>
  <c r="Q1569" i="1"/>
  <c r="Q1561" i="1"/>
  <c r="Q1553" i="1"/>
  <c r="Q1545" i="1"/>
  <c r="Q1537" i="1"/>
  <c r="Q1529" i="1"/>
  <c r="Q1521" i="1"/>
  <c r="Q1513" i="1"/>
  <c r="Q1505" i="1"/>
  <c r="Q1497" i="1"/>
  <c r="Q1489" i="1"/>
  <c r="Q1481" i="1"/>
  <c r="Q1473" i="1"/>
  <c r="Q1465" i="1"/>
  <c r="Q1457" i="1"/>
  <c r="Q1449" i="1"/>
  <c r="Q1441" i="1"/>
  <c r="Q1433" i="1"/>
  <c r="Q1425" i="1"/>
  <c r="Q1417" i="1"/>
  <c r="Q1409" i="1"/>
  <c r="Q1401" i="1"/>
  <c r="Q1393" i="1"/>
  <c r="Q1385" i="1"/>
  <c r="Q1377" i="1"/>
  <c r="Q1369" i="1"/>
  <c r="Q1361" i="1"/>
  <c r="Q1353" i="1"/>
  <c r="Q1345" i="1"/>
  <c r="Q1337" i="1"/>
  <c r="Q1329" i="1"/>
  <c r="Q1321" i="1"/>
  <c r="Q1313" i="1"/>
  <c r="Q1305" i="1"/>
  <c r="Q1297" i="1"/>
  <c r="Q1289" i="1"/>
  <c r="Q1281" i="1"/>
  <c r="Q1273" i="1"/>
  <c r="Q1265" i="1"/>
  <c r="Q1257" i="1"/>
  <c r="Q1249" i="1"/>
  <c r="Q1241" i="1"/>
  <c r="Q1233" i="1"/>
  <c r="Q1225" i="1"/>
  <c r="Q1217" i="1"/>
  <c r="Q1209" i="1"/>
  <c r="Q1201" i="1"/>
  <c r="Q1193" i="1"/>
  <c r="Q1185" i="1"/>
  <c r="Q1177" i="1"/>
  <c r="Q1169" i="1"/>
  <c r="Q1161" i="1"/>
  <c r="Q1153" i="1"/>
  <c r="Q1145" i="1"/>
  <c r="Q1137" i="1"/>
  <c r="Q1129" i="1"/>
  <c r="Q1121" i="1"/>
  <c r="Q1113" i="1"/>
  <c r="Q1105" i="1"/>
  <c r="Q1097" i="1"/>
  <c r="Q1089" i="1"/>
  <c r="Q1081" i="1"/>
  <c r="Q1073" i="1"/>
  <c r="Q1065" i="1"/>
  <c r="Q1057" i="1"/>
  <c r="Q1049" i="1"/>
  <c r="Q1041" i="1"/>
  <c r="Q1033" i="1"/>
  <c r="Q1025" i="1"/>
  <c r="Q1017" i="1"/>
  <c r="Q1009" i="1"/>
  <c r="Q1001" i="1"/>
  <c r="Q993" i="1"/>
  <c r="Q985" i="1"/>
  <c r="Q977" i="1"/>
  <c r="Q969" i="1"/>
  <c r="Q961" i="1"/>
  <c r="Q953" i="1"/>
  <c r="Q945" i="1"/>
  <c r="Q937" i="1"/>
  <c r="Q929" i="1"/>
  <c r="Q921" i="1"/>
  <c r="Q913" i="1"/>
  <c r="Q905" i="1"/>
  <c r="Q897" i="1"/>
  <c r="Q889" i="1"/>
  <c r="Q881" i="1"/>
  <c r="Q873" i="1"/>
  <c r="Q865" i="1"/>
  <c r="Q857" i="1"/>
  <c r="Q849" i="1"/>
  <c r="Q841" i="1"/>
  <c r="Q833" i="1"/>
  <c r="Q825" i="1"/>
  <c r="Q817" i="1"/>
  <c r="Q809" i="1"/>
  <c r="Q801" i="1"/>
  <c r="Q793" i="1"/>
  <c r="Q785" i="1"/>
  <c r="Q777" i="1"/>
  <c r="Q769" i="1"/>
  <c r="Q761" i="1"/>
  <c r="Q753" i="1"/>
  <c r="Q745" i="1"/>
  <c r="Q737" i="1"/>
  <c r="Q729" i="1"/>
  <c r="Q721" i="1"/>
  <c r="Q713" i="1"/>
  <c r="Q705" i="1"/>
  <c r="Q697" i="1"/>
  <c r="Q689" i="1"/>
  <c r="Q681" i="1"/>
  <c r="Q673" i="1"/>
  <c r="Q665" i="1"/>
  <c r="Q657" i="1"/>
  <c r="Q649" i="1"/>
  <c r="Q641" i="1"/>
  <c r="Q633" i="1"/>
  <c r="Q625" i="1"/>
  <c r="Q617" i="1"/>
  <c r="Q609" i="1"/>
  <c r="Q601" i="1"/>
  <c r="Q593" i="1"/>
  <c r="Q585" i="1"/>
  <c r="Q577" i="1"/>
  <c r="Q569" i="1"/>
  <c r="Q561" i="1"/>
  <c r="Q553" i="1"/>
  <c r="Q545" i="1"/>
  <c r="Q537" i="1"/>
  <c r="Q529" i="1"/>
  <c r="Q521" i="1"/>
  <c r="Q513" i="1"/>
  <c r="Q505" i="1"/>
  <c r="Q497" i="1"/>
  <c r="Q489" i="1"/>
  <c r="Q481" i="1"/>
  <c r="Q473" i="1"/>
  <c r="Q465" i="1"/>
  <c r="Q457" i="1"/>
  <c r="Q449" i="1"/>
  <c r="Q441" i="1"/>
  <c r="Q433" i="1"/>
  <c r="Q425" i="1"/>
  <c r="Q417" i="1"/>
  <c r="Q409" i="1"/>
  <c r="Q401" i="1"/>
  <c r="Q393" i="1"/>
  <c r="Q385" i="1"/>
  <c r="Q377" i="1"/>
  <c r="Q369" i="1"/>
  <c r="Q361" i="1"/>
  <c r="Q353" i="1"/>
  <c r="Q345" i="1"/>
  <c r="Q337" i="1"/>
  <c r="Q329" i="1"/>
  <c r="Q3146" i="1"/>
  <c r="Q3082" i="1"/>
  <c r="Q3018" i="1"/>
  <c r="Q2954" i="1"/>
  <c r="Q2868" i="1"/>
  <c r="Q2754" i="1"/>
  <c r="Q2375" i="1"/>
  <c r="Q1221" i="1"/>
  <c r="Q1173" i="1"/>
  <c r="Q1117" i="1"/>
  <c r="Q1069" i="1"/>
  <c r="Q1005" i="1"/>
  <c r="Q917" i="1"/>
  <c r="Q845" i="1"/>
  <c r="Q805" i="1"/>
  <c r="Q773" i="1"/>
  <c r="Q725" i="1"/>
  <c r="Q677" i="1"/>
  <c r="Q645" i="1"/>
  <c r="Q605" i="1"/>
  <c r="Q549" i="1"/>
  <c r="Q189" i="1"/>
  <c r="Q3196" i="1"/>
  <c r="Q3148" i="1"/>
  <c r="Q3108" i="1"/>
  <c r="Q3068" i="1"/>
  <c r="Q3028" i="1"/>
  <c r="Q3004" i="1"/>
  <c r="Q2964" i="1"/>
  <c r="Q2932" i="1"/>
  <c r="Q2900" i="1"/>
  <c r="Q2836" i="1"/>
  <c r="Q2780" i="1"/>
  <c r="Q2620" i="1"/>
  <c r="Q2548" i="1"/>
  <c r="Q2468" i="1"/>
  <c r="Q2396" i="1"/>
  <c r="Q2340" i="1"/>
  <c r="Q2284" i="1"/>
  <c r="Q2212" i="1"/>
  <c r="Q2156" i="1"/>
  <c r="Q2092" i="1"/>
  <c r="Q2020" i="1"/>
  <c r="Q1964" i="1"/>
  <c r="Q1908" i="1"/>
  <c r="Q1836" i="1"/>
  <c r="Q1756" i="1"/>
  <c r="Q1676" i="1"/>
  <c r="Q1580" i="1"/>
  <c r="Q1380" i="1"/>
  <c r="Q1004" i="1"/>
  <c r="Q3208" i="1"/>
  <c r="Q3184" i="1"/>
  <c r="Q3160" i="1"/>
  <c r="Q3136" i="1"/>
  <c r="Q3112" i="1"/>
  <c r="Q3088" i="1"/>
  <c r="Q3072" i="1"/>
  <c r="Q3048" i="1"/>
  <c r="Q3040" i="1"/>
  <c r="Q3024" i="1"/>
  <c r="Q3016" i="1"/>
  <c r="Q3008" i="1"/>
  <c r="Q3000" i="1"/>
  <c r="Q2992" i="1"/>
  <c r="Q2984" i="1"/>
  <c r="Q2968" i="1"/>
  <c r="Q2960" i="1"/>
  <c r="Q2952" i="1"/>
  <c r="Q2944" i="1"/>
  <c r="Q2936" i="1"/>
  <c r="Q2928" i="1"/>
  <c r="Q2920" i="1"/>
  <c r="Q2912" i="1"/>
  <c r="Q2904" i="1"/>
  <c r="Q2896" i="1"/>
  <c r="Q2888" i="1"/>
  <c r="Q2872" i="1"/>
  <c r="Q2864" i="1"/>
  <c r="Q2856" i="1"/>
  <c r="Q2848" i="1"/>
  <c r="Q2840" i="1"/>
  <c r="Q2832" i="1"/>
  <c r="Q2824" i="1"/>
  <c r="Q2808" i="1"/>
  <c r="Q2800" i="1"/>
  <c r="Q2792" i="1"/>
  <c r="Q2784" i="1"/>
  <c r="Q2776" i="1"/>
  <c r="Q2768" i="1"/>
  <c r="Q2760" i="1"/>
  <c r="Q2752" i="1"/>
  <c r="Q2744" i="1"/>
  <c r="Q2736" i="1"/>
  <c r="Q2728" i="1"/>
  <c r="Q2720" i="1"/>
  <c r="Q2712" i="1"/>
  <c r="Q2704" i="1"/>
  <c r="Q2696" i="1"/>
  <c r="Q2688" i="1"/>
  <c r="Q2680" i="1"/>
  <c r="Q2672" i="1"/>
  <c r="Q2664" i="1"/>
  <c r="Q2656" i="1"/>
  <c r="Q2648" i="1"/>
  <c r="Q2640" i="1"/>
  <c r="Q2632" i="1"/>
  <c r="Q2624" i="1"/>
  <c r="Q2616" i="1"/>
  <c r="Q2608" i="1"/>
  <c r="Q2600" i="1"/>
  <c r="Q2592" i="1"/>
  <c r="Q2584" i="1"/>
  <c r="Q2576" i="1"/>
  <c r="Q2568" i="1"/>
  <c r="Q2560" i="1"/>
  <c r="Q2552" i="1"/>
  <c r="Q2544" i="1"/>
  <c r="Q2536" i="1"/>
  <c r="Q2528" i="1"/>
  <c r="Q2520" i="1"/>
  <c r="Q2512" i="1"/>
  <c r="Q2504" i="1"/>
  <c r="Q2496" i="1"/>
  <c r="Q2488" i="1"/>
  <c r="Q2480" i="1"/>
  <c r="Q2472" i="1"/>
  <c r="Q2464" i="1"/>
  <c r="Q2456" i="1"/>
  <c r="Q2448" i="1"/>
  <c r="Q2440" i="1"/>
  <c r="Q2432" i="1"/>
  <c r="Q2424" i="1"/>
  <c r="Q2416" i="1"/>
  <c r="Q2408" i="1"/>
  <c r="Q2400" i="1"/>
  <c r="Q2392" i="1"/>
  <c r="Q2384" i="1"/>
  <c r="Q2376" i="1"/>
  <c r="Q2368" i="1"/>
  <c r="Q2360" i="1"/>
  <c r="Q2352" i="1"/>
  <c r="Q2344" i="1"/>
  <c r="Q2336" i="1"/>
  <c r="Q2328" i="1"/>
  <c r="Q2320" i="1"/>
  <c r="Q2312" i="1"/>
  <c r="Q2304" i="1"/>
  <c r="Q2296" i="1"/>
  <c r="Q2288" i="1"/>
  <c r="Q2280" i="1"/>
  <c r="Q2272" i="1"/>
  <c r="Q2264" i="1"/>
  <c r="Q2256" i="1"/>
  <c r="Q2248" i="1"/>
  <c r="Q2240" i="1"/>
  <c r="Q2232" i="1"/>
  <c r="Q2224" i="1"/>
  <c r="Q2216" i="1"/>
  <c r="Q2208" i="1"/>
  <c r="Q2200" i="1"/>
  <c r="Q2192" i="1"/>
  <c r="Q2184" i="1"/>
  <c r="Q2176" i="1"/>
  <c r="Q2168" i="1"/>
  <c r="Q2160" i="1"/>
  <c r="Q2152" i="1"/>
  <c r="Q2144" i="1"/>
  <c r="Q2136" i="1"/>
  <c r="Q2128" i="1"/>
  <c r="Q2120" i="1"/>
  <c r="Q2112" i="1"/>
  <c r="Q2104" i="1"/>
  <c r="Q2096" i="1"/>
  <c r="Q2088" i="1"/>
  <c r="Q2080" i="1"/>
  <c r="Q2072" i="1"/>
  <c r="Q2064" i="1"/>
  <c r="Q2056" i="1"/>
  <c r="Q2048" i="1"/>
  <c r="Q2040" i="1"/>
  <c r="Q2032" i="1"/>
  <c r="Q2024" i="1"/>
  <c r="Q2016" i="1"/>
  <c r="Q2008" i="1"/>
  <c r="Q2000" i="1"/>
  <c r="Q1992" i="1"/>
  <c r="Q1984" i="1"/>
  <c r="Q1976" i="1"/>
  <c r="Q1968" i="1"/>
  <c r="Q1960" i="1"/>
  <c r="Q1952" i="1"/>
  <c r="Q1944" i="1"/>
  <c r="Q1936" i="1"/>
  <c r="Q1928" i="1"/>
  <c r="Q1920" i="1"/>
  <c r="Q1912" i="1"/>
  <c r="Q1904" i="1"/>
  <c r="Q1896" i="1"/>
  <c r="Q1888" i="1"/>
  <c r="Q1880" i="1"/>
  <c r="Q1872" i="1"/>
  <c r="Q1864" i="1"/>
  <c r="Q1856" i="1"/>
  <c r="Q1848" i="1"/>
  <c r="Q1840" i="1"/>
  <c r="Q1832" i="1"/>
  <c r="Q1824" i="1"/>
  <c r="Q1816" i="1"/>
  <c r="Q1808" i="1"/>
  <c r="Q1800" i="1"/>
  <c r="Q1792" i="1"/>
  <c r="Q1784" i="1"/>
  <c r="Q1776" i="1"/>
  <c r="Q1768" i="1"/>
  <c r="Q1760" i="1"/>
  <c r="Q1752" i="1"/>
  <c r="Q1744" i="1"/>
  <c r="Q1736" i="1"/>
  <c r="Q1728" i="1"/>
  <c r="Q1720" i="1"/>
  <c r="Q1712" i="1"/>
  <c r="Q1704" i="1"/>
  <c r="Q1696" i="1"/>
  <c r="Q1688" i="1"/>
  <c r="Q1680" i="1"/>
  <c r="Q1672" i="1"/>
  <c r="Q1664" i="1"/>
  <c r="Q1656" i="1"/>
  <c r="Q1648" i="1"/>
  <c r="Q1640" i="1"/>
  <c r="Q1632" i="1"/>
  <c r="Q1624" i="1"/>
  <c r="Q1616" i="1"/>
  <c r="Q1608" i="1"/>
  <c r="Q1600" i="1"/>
  <c r="Q1592" i="1"/>
  <c r="Q1584" i="1"/>
  <c r="Q1576" i="1"/>
  <c r="Q1568" i="1"/>
  <c r="Q1560" i="1"/>
  <c r="Q1552" i="1"/>
  <c r="Q1544" i="1"/>
  <c r="Q1528" i="1"/>
  <c r="Q1520" i="1"/>
  <c r="Q1512" i="1"/>
  <c r="Q1504" i="1"/>
  <c r="Q1496" i="1"/>
  <c r="Q1488" i="1"/>
  <c r="Q1480" i="1"/>
  <c r="Q1472" i="1"/>
  <c r="Q1464" i="1"/>
  <c r="Q1456" i="1"/>
  <c r="Q1448" i="1"/>
  <c r="Q1440" i="1"/>
  <c r="Q1432" i="1"/>
  <c r="Q1424" i="1"/>
  <c r="Q1416" i="1"/>
  <c r="Q1408" i="1"/>
  <c r="Q1400" i="1"/>
  <c r="Q1392" i="1"/>
  <c r="Q1384" i="1"/>
  <c r="Q1376" i="1"/>
  <c r="Q1368" i="1"/>
  <c r="Q1360" i="1"/>
  <c r="Q1352" i="1"/>
  <c r="Q1344" i="1"/>
  <c r="Q1336" i="1"/>
  <c r="Q1328" i="1"/>
  <c r="Q1320" i="1"/>
  <c r="Q1312" i="1"/>
  <c r="Q1304" i="1"/>
  <c r="Q1296" i="1"/>
  <c r="Q1288" i="1"/>
  <c r="Q1280" i="1"/>
  <c r="Q1272" i="1"/>
  <c r="Q1264" i="1"/>
  <c r="Q1256" i="1"/>
  <c r="Q1248" i="1"/>
  <c r="Q1240" i="1"/>
  <c r="Q1232" i="1"/>
  <c r="Q1224" i="1"/>
  <c r="Q1216" i="1"/>
  <c r="Q1208" i="1"/>
  <c r="Q1200" i="1"/>
  <c r="Q1192" i="1"/>
  <c r="Q1184" i="1"/>
  <c r="Q1176" i="1"/>
  <c r="Q1168" i="1"/>
  <c r="Q1160" i="1"/>
  <c r="Q1152" i="1"/>
  <c r="Q1144" i="1"/>
  <c r="Q1136" i="1"/>
  <c r="Q1128" i="1"/>
  <c r="Q1120" i="1"/>
  <c r="Q1112" i="1"/>
  <c r="Q1104" i="1"/>
  <c r="Q1096" i="1"/>
  <c r="Q1088" i="1"/>
  <c r="Q1080" i="1"/>
  <c r="Q1072" i="1"/>
  <c r="Q1064" i="1"/>
  <c r="Q1056" i="1"/>
  <c r="Q1048" i="1"/>
  <c r="Q1040" i="1"/>
  <c r="Q1032" i="1"/>
  <c r="Q1024" i="1"/>
  <c r="Q1016" i="1"/>
  <c r="Q1008" i="1"/>
  <c r="Q1000" i="1"/>
  <c r="Q992" i="1"/>
  <c r="Q984" i="1"/>
  <c r="Q976" i="1"/>
  <c r="Q968" i="1"/>
  <c r="Q960" i="1"/>
  <c r="Q952" i="1"/>
  <c r="Q944" i="1"/>
  <c r="Q936" i="1"/>
  <c r="Q928" i="1"/>
  <c r="Q920" i="1"/>
  <c r="Q912" i="1"/>
  <c r="Q904" i="1"/>
  <c r="Q896" i="1"/>
  <c r="Q888" i="1"/>
  <c r="Q880" i="1"/>
  <c r="Q872" i="1"/>
  <c r="Q864" i="1"/>
  <c r="Q856" i="1"/>
  <c r="Q848" i="1"/>
  <c r="Q840" i="1"/>
  <c r="Q832" i="1"/>
  <c r="Q824" i="1"/>
  <c r="Q816" i="1"/>
  <c r="Q808" i="1"/>
  <c r="Q800" i="1"/>
  <c r="Q792" i="1"/>
  <c r="Q784" i="1"/>
  <c r="Q776" i="1"/>
  <c r="Q768" i="1"/>
  <c r="Q760" i="1"/>
  <c r="Q752" i="1"/>
  <c r="Q744" i="1"/>
  <c r="Q736" i="1"/>
  <c r="Q728" i="1"/>
  <c r="Q720" i="1"/>
  <c r="Q712" i="1"/>
  <c r="Q704" i="1"/>
  <c r="Q696" i="1"/>
  <c r="Q3202" i="1"/>
  <c r="Q3138" i="1"/>
  <c r="Q3074" i="1"/>
  <c r="Q3010" i="1"/>
  <c r="Q2946" i="1"/>
  <c r="Q2855" i="1"/>
  <c r="Q2738" i="1"/>
  <c r="Q2303" i="1"/>
  <c r="Q1261" i="1"/>
  <c r="Q1205" i="1"/>
  <c r="Q1149" i="1"/>
  <c r="Q1101" i="1"/>
  <c r="Q1045" i="1"/>
  <c r="Q1013" i="1"/>
  <c r="Q957" i="1"/>
  <c r="Q909" i="1"/>
  <c r="Q861" i="1"/>
  <c r="Q821" i="1"/>
  <c r="Q757" i="1"/>
  <c r="Q717" i="1"/>
  <c r="Q669" i="1"/>
  <c r="Q629" i="1"/>
  <c r="Q557" i="1"/>
  <c r="Q157" i="1"/>
  <c r="Q3164" i="1"/>
  <c r="Q3116" i="1"/>
  <c r="Q3084" i="1"/>
  <c r="Q3036" i="1"/>
  <c r="Q2996" i="1"/>
  <c r="Q2956" i="1"/>
  <c r="Q2924" i="1"/>
  <c r="Q2908" i="1"/>
  <c r="Q2876" i="1"/>
  <c r="Q2844" i="1"/>
  <c r="Q2812" i="1"/>
  <c r="Q2764" i="1"/>
  <c r="Q2668" i="1"/>
  <c r="Q2636" i="1"/>
  <c r="Q2596" i="1"/>
  <c r="Q2564" i="1"/>
  <c r="Q2532" i="1"/>
  <c r="Q2500" i="1"/>
  <c r="Q2460" i="1"/>
  <c r="Q2420" i="1"/>
  <c r="Q2380" i="1"/>
  <c r="Q2348" i="1"/>
  <c r="Q2332" i="1"/>
  <c r="Q2300" i="1"/>
  <c r="Q2268" i="1"/>
  <c r="Q2244" i="1"/>
  <c r="Q2220" i="1"/>
  <c r="Q2196" i="1"/>
  <c r="Q2172" i="1"/>
  <c r="Q2132" i="1"/>
  <c r="Q2100" i="1"/>
  <c r="Q2068" i="1"/>
  <c r="Q2044" i="1"/>
  <c r="Q2012" i="1"/>
  <c r="Q1972" i="1"/>
  <c r="Q1948" i="1"/>
  <c r="Q1916" i="1"/>
  <c r="Q1884" i="1"/>
  <c r="Q1860" i="1"/>
  <c r="Q1828" i="1"/>
  <c r="Q1796" i="1"/>
  <c r="Q1772" i="1"/>
  <c r="Q1748" i="1"/>
  <c r="Q1716" i="1"/>
  <c r="Q1684" i="1"/>
  <c r="Q1652" i="1"/>
  <c r="Q1628" i="1"/>
  <c r="Q1612" i="1"/>
  <c r="Q1596" i="1"/>
  <c r="Q1548" i="1"/>
  <c r="Q1524" i="1"/>
  <c r="Q1492" i="1"/>
  <c r="Q1468" i="1"/>
  <c r="Q1428" i="1"/>
  <c r="Q1396" i="1"/>
  <c r="Q1348" i="1"/>
  <c r="Q1292" i="1"/>
  <c r="Q1260" i="1"/>
  <c r="Q1220" i="1"/>
  <c r="Q1172" i="1"/>
  <c r="Q1084" i="1"/>
  <c r="Q948" i="1"/>
  <c r="Q3200" i="1"/>
  <c r="Q3192" i="1"/>
  <c r="Q3176" i="1"/>
  <c r="Q3168" i="1"/>
  <c r="Q3152" i="1"/>
  <c r="Q3144" i="1"/>
  <c r="Q3128" i="1"/>
  <c r="Q3120" i="1"/>
  <c r="Q3104" i="1"/>
  <c r="Q3096" i="1"/>
  <c r="Q3080" i="1"/>
  <c r="Q3064" i="1"/>
  <c r="Q3056" i="1"/>
  <c r="Q3032" i="1"/>
  <c r="Q2976" i="1"/>
  <c r="Q3207" i="1"/>
  <c r="Q3199" i="1"/>
  <c r="Q3191" i="1"/>
  <c r="Q3183" i="1"/>
  <c r="Q3175" i="1"/>
  <c r="Q3167" i="1"/>
  <c r="Q3159" i="1"/>
  <c r="Q3151" i="1"/>
  <c r="Q3143" i="1"/>
  <c r="Q3135" i="1"/>
  <c r="Q3127" i="1"/>
  <c r="Q3119" i="1"/>
  <c r="Q3111" i="1"/>
  <c r="Q3103" i="1"/>
  <c r="Q3095" i="1"/>
  <c r="Q3087" i="1"/>
  <c r="Q3079" i="1"/>
  <c r="Q3071" i="1"/>
  <c r="Q3063" i="1"/>
  <c r="Q3055" i="1"/>
  <c r="Q3047" i="1"/>
  <c r="Q3039" i="1"/>
  <c r="Q3031" i="1"/>
  <c r="Q3023" i="1"/>
  <c r="Q3015" i="1"/>
  <c r="Q3007" i="1"/>
  <c r="Q2999" i="1"/>
  <c r="Q2991" i="1"/>
  <c r="Q2983" i="1"/>
  <c r="Q2975" i="1"/>
  <c r="Q2967" i="1"/>
  <c r="Q2959" i="1"/>
  <c r="Q2951" i="1"/>
  <c r="Q2943" i="1"/>
  <c r="Q2935" i="1"/>
  <c r="Q2927" i="1"/>
  <c r="Q2911" i="1"/>
  <c r="Q2903" i="1"/>
  <c r="Q2895" i="1"/>
  <c r="Q2887" i="1"/>
  <c r="Q2879" i="1"/>
  <c r="Q2871" i="1"/>
  <c r="Q2863" i="1"/>
  <c r="Q2847" i="1"/>
  <c r="Q2839" i="1"/>
  <c r="Q2831" i="1"/>
  <c r="Q2823" i="1"/>
  <c r="Q2815" i="1"/>
  <c r="Q2807" i="1"/>
  <c r="Q2799" i="1"/>
  <c r="Q2791" i="1"/>
  <c r="Q2783" i="1"/>
  <c r="Q2775" i="1"/>
  <c r="Q2767" i="1"/>
  <c r="Q2759" i="1"/>
  <c r="Q2751" i="1"/>
  <c r="Q2743" i="1"/>
  <c r="Q2735" i="1"/>
  <c r="Q2727" i="1"/>
  <c r="Q2719" i="1"/>
  <c r="Q2711" i="1"/>
  <c r="Q2703" i="1"/>
  <c r="Q2695" i="1"/>
  <c r="Q2687" i="1"/>
  <c r="Q2679" i="1"/>
  <c r="Q2671" i="1"/>
  <c r="Q2663" i="1"/>
  <c r="Q2655" i="1"/>
  <c r="Q2647" i="1"/>
  <c r="Q2639" i="1"/>
  <c r="Q2623" i="1"/>
  <c r="Q2615" i="1"/>
  <c r="Q2607" i="1"/>
  <c r="Q2599" i="1"/>
  <c r="Q2591" i="1"/>
  <c r="Q2583" i="1"/>
  <c r="Q2575" i="1"/>
  <c r="Q2559" i="1"/>
  <c r="Q2551" i="1"/>
  <c r="Q2543" i="1"/>
  <c r="Q2535" i="1"/>
  <c r="Q2527" i="1"/>
  <c r="Q2519" i="1"/>
  <c r="Q2511" i="1"/>
  <c r="Q2495" i="1"/>
  <c r="Q2487" i="1"/>
  <c r="Q2479" i="1"/>
  <c r="Q2471" i="1"/>
  <c r="Q2463" i="1"/>
  <c r="Q2455" i="1"/>
  <c r="Q2447" i="1"/>
  <c r="Q2431" i="1"/>
  <c r="Q2423" i="1"/>
  <c r="Q2415" i="1"/>
  <c r="Q2407" i="1"/>
  <c r="Q2399" i="1"/>
  <c r="Q2391" i="1"/>
  <c r="Q2383" i="1"/>
  <c r="Q2367" i="1"/>
  <c r="Q2359" i="1"/>
  <c r="Q2351" i="1"/>
  <c r="Q2343" i="1"/>
  <c r="Q2335" i="1"/>
  <c r="Q2327" i="1"/>
  <c r="Q2319" i="1"/>
  <c r="Q2311" i="1"/>
  <c r="Q2295" i="1"/>
  <c r="Q2287" i="1"/>
  <c r="Q2279" i="1"/>
  <c r="Q2271" i="1"/>
  <c r="Q2263" i="1"/>
  <c r="Q2255" i="1"/>
  <c r="Q2247" i="1"/>
  <c r="Q2239" i="1"/>
  <c r="Q2231" i="1"/>
  <c r="Q2223" i="1"/>
  <c r="Q2215" i="1"/>
  <c r="Q2207" i="1"/>
  <c r="Q2199" i="1"/>
  <c r="Q2191" i="1"/>
  <c r="Q2183" i="1"/>
  <c r="Q2175" i="1"/>
  <c r="Q2167" i="1"/>
  <c r="Q2159" i="1"/>
  <c r="Q2151" i="1"/>
  <c r="Q2143" i="1"/>
  <c r="Q2135" i="1"/>
  <c r="Q2127" i="1"/>
  <c r="Q2119" i="1"/>
  <c r="Q2111" i="1"/>
  <c r="Q2103" i="1"/>
  <c r="Q2095" i="1"/>
  <c r="Q2079" i="1"/>
  <c r="Q2071" i="1"/>
  <c r="Q2063" i="1"/>
  <c r="Q2055" i="1"/>
  <c r="Q2047" i="1"/>
  <c r="Q2039" i="1"/>
  <c r="Q2031" i="1"/>
  <c r="Q2023" i="1"/>
  <c r="Q2015" i="1"/>
  <c r="Q2007" i="1"/>
  <c r="Q1999" i="1"/>
  <c r="Q1991" i="1"/>
  <c r="Q1983" i="1"/>
  <c r="Q1975" i="1"/>
  <c r="Q1967" i="1"/>
  <c r="Q1959" i="1"/>
  <c r="Q1951" i="1"/>
  <c r="Q1943" i="1"/>
  <c r="Q1935" i="1"/>
  <c r="Q1927" i="1"/>
  <c r="Q1919" i="1"/>
  <c r="Q1911" i="1"/>
  <c r="Q1903" i="1"/>
  <c r="Q1895" i="1"/>
  <c r="Q1887" i="1"/>
  <c r="Q1879" i="1"/>
  <c r="Q1871" i="1"/>
  <c r="Q1863" i="1"/>
  <c r="Q1855" i="1"/>
  <c r="Q1847" i="1"/>
  <c r="Q1839" i="1"/>
  <c r="Q1823" i="1"/>
  <c r="Q1815" i="1"/>
  <c r="Q1807" i="1"/>
  <c r="Q1799" i="1"/>
  <c r="Q1791" i="1"/>
  <c r="Q1783" i="1"/>
  <c r="Q1775" i="1"/>
  <c r="Q1767" i="1"/>
  <c r="Q1759" i="1"/>
  <c r="Q1751" i="1"/>
  <c r="Q1743" i="1"/>
  <c r="Q1735" i="1"/>
  <c r="Q1727" i="1"/>
  <c r="Q1719" i="1"/>
  <c r="Q1711" i="1"/>
  <c r="Q1703" i="1"/>
  <c r="Q1695" i="1"/>
  <c r="Q1687" i="1"/>
  <c r="Q1679" i="1"/>
  <c r="Q1671" i="1"/>
  <c r="Q1663" i="1"/>
  <c r="Q1655" i="1"/>
  <c r="Q1647" i="1"/>
  <c r="Q1639" i="1"/>
  <c r="Q1631" i="1"/>
  <c r="Q1623" i="1"/>
  <c r="Q1615" i="1"/>
  <c r="Q1607" i="1"/>
  <c r="Q1599" i="1"/>
  <c r="Q1591" i="1"/>
  <c r="Q1583" i="1"/>
  <c r="Q1575" i="1"/>
  <c r="Q1567" i="1"/>
  <c r="Q1559" i="1"/>
  <c r="Q1551" i="1"/>
  <c r="Q1543" i="1"/>
  <c r="Q1535" i="1"/>
  <c r="Q1527" i="1"/>
  <c r="Q1519" i="1"/>
  <c r="Q1511" i="1"/>
  <c r="Q1503" i="1"/>
  <c r="Q1495" i="1"/>
  <c r="Q1487" i="1"/>
  <c r="Q1479" i="1"/>
  <c r="Q1471" i="1"/>
  <c r="Q1463" i="1"/>
  <c r="Q1455" i="1"/>
  <c r="Q1447" i="1"/>
  <c r="Q1439" i="1"/>
  <c r="Q1431" i="1"/>
  <c r="Q1423" i="1"/>
  <c r="Q1415" i="1"/>
  <c r="Q1407" i="1"/>
  <c r="Q1399" i="1"/>
  <c r="Q1391" i="1"/>
  <c r="Q1383" i="1"/>
  <c r="Q1375" i="1"/>
  <c r="Q1367" i="1"/>
  <c r="Q1359" i="1"/>
  <c r="Q1351" i="1"/>
  <c r="Q1343" i="1"/>
  <c r="Q1335" i="1"/>
  <c r="Q1327" i="1"/>
  <c r="Q1319" i="1"/>
  <c r="Q1311" i="1"/>
  <c r="Q1303" i="1"/>
  <c r="Q1295" i="1"/>
  <c r="Q1287" i="1"/>
  <c r="Q1279" i="1"/>
  <c r="Q1271" i="1"/>
  <c r="Q1263" i="1"/>
  <c r="Q1255" i="1"/>
  <c r="Q1247" i="1"/>
  <c r="Q1239" i="1"/>
  <c r="Q1231" i="1"/>
  <c r="Q1223" i="1"/>
  <c r="Q1215" i="1"/>
  <c r="Q1207" i="1"/>
  <c r="Q1199" i="1"/>
  <c r="Q1191" i="1"/>
  <c r="Q1183" i="1"/>
  <c r="Q1175" i="1"/>
  <c r="Q1167" i="1"/>
  <c r="Q1159" i="1"/>
  <c r="Q1151" i="1"/>
  <c r="Q1143" i="1"/>
  <c r="Q1135" i="1"/>
  <c r="Q1127" i="1"/>
  <c r="Q1119" i="1"/>
  <c r="Q1111" i="1"/>
  <c r="Q1103" i="1"/>
  <c r="Q1095" i="1"/>
  <c r="Q1087" i="1"/>
  <c r="Q1079" i="1"/>
  <c r="Q1071" i="1"/>
  <c r="Q1063" i="1"/>
  <c r="Q1055" i="1"/>
  <c r="Q1047" i="1"/>
  <c r="Q1039" i="1"/>
  <c r="Q1031" i="1"/>
  <c r="Q1023" i="1"/>
  <c r="Q1015" i="1"/>
  <c r="Q1007" i="1"/>
  <c r="Q999" i="1"/>
  <c r="Q991" i="1"/>
  <c r="Q983" i="1"/>
  <c r="Q975" i="1"/>
  <c r="Q967" i="1"/>
  <c r="Q959" i="1"/>
  <c r="Q951" i="1"/>
  <c r="Q943" i="1"/>
  <c r="Q935" i="1"/>
  <c r="Q927" i="1"/>
  <c r="Q919" i="1"/>
  <c r="Q911" i="1"/>
  <c r="Q903" i="1"/>
  <c r="Q895" i="1"/>
  <c r="Q887" i="1"/>
  <c r="Q879" i="1"/>
  <c r="Q871" i="1"/>
  <c r="Q863" i="1"/>
  <c r="Q855" i="1"/>
  <c r="Q847" i="1"/>
  <c r="Q839" i="1"/>
  <c r="Q831" i="1"/>
  <c r="Q823" i="1"/>
  <c r="Q815" i="1"/>
  <c r="Q807" i="1"/>
  <c r="Q799" i="1"/>
  <c r="Q791" i="1"/>
  <c r="Q783" i="1"/>
  <c r="Q775" i="1"/>
  <c r="Q767" i="1"/>
  <c r="Q759" i="1"/>
  <c r="Q751" i="1"/>
  <c r="Q743" i="1"/>
  <c r="Q735" i="1"/>
  <c r="Q727" i="1"/>
  <c r="Q719" i="1"/>
  <c r="Q711" i="1"/>
  <c r="Q703" i="1"/>
  <c r="Q695" i="1"/>
  <c r="Q687" i="1"/>
  <c r="Q679" i="1"/>
  <c r="Q671" i="1"/>
  <c r="Q663" i="1"/>
  <c r="Q655" i="1"/>
  <c r="Q647" i="1"/>
  <c r="Q639" i="1"/>
  <c r="Q631" i="1"/>
  <c r="Q623" i="1"/>
  <c r="Q615" i="1"/>
  <c r="Q607" i="1"/>
  <c r="Q599" i="1"/>
  <c r="Q591" i="1"/>
  <c r="Q583" i="1"/>
  <c r="Q575" i="1"/>
  <c r="Q567" i="1"/>
  <c r="Q559" i="1"/>
  <c r="Q551" i="1"/>
  <c r="Q543" i="1"/>
  <c r="Q535" i="1"/>
  <c r="Q527" i="1"/>
  <c r="Q519" i="1"/>
  <c r="Q511" i="1"/>
  <c r="Q503" i="1"/>
  <c r="Q495" i="1"/>
  <c r="Q487" i="1"/>
  <c r="Q479" i="1"/>
  <c r="Q471" i="1"/>
  <c r="Q463" i="1"/>
  <c r="Q455" i="1"/>
  <c r="Q447" i="1"/>
  <c r="Q439" i="1"/>
  <c r="Q431" i="1"/>
  <c r="Q423" i="1"/>
  <c r="Q415" i="1"/>
  <c r="Q407" i="1"/>
  <c r="Q399" i="1"/>
  <c r="Q391" i="1"/>
  <c r="Q383" i="1"/>
  <c r="Q375" i="1"/>
  <c r="Q367" i="1"/>
  <c r="Q359" i="1"/>
  <c r="Q351" i="1"/>
  <c r="Q343" i="1"/>
  <c r="Q335" i="1"/>
  <c r="Q327" i="1"/>
  <c r="Q319" i="1"/>
  <c r="Q3194" i="1"/>
  <c r="Q3130" i="1"/>
  <c r="Q3066" i="1"/>
  <c r="Q3002" i="1"/>
  <c r="Q2938" i="1"/>
  <c r="Q2842" i="1"/>
  <c r="Q2708" i="1"/>
  <c r="Q2087" i="1"/>
  <c r="Q1245" i="1"/>
  <c r="Q1197" i="1"/>
  <c r="Q1141" i="1"/>
  <c r="Q1061" i="1"/>
  <c r="Q973" i="1"/>
  <c r="Q837" i="1"/>
  <c r="Q341" i="1"/>
  <c r="Q3044" i="1"/>
  <c r="Q1436" i="1"/>
  <c r="Q1388" i="1"/>
  <c r="Q1340" i="1"/>
  <c r="Q1300" i="1"/>
  <c r="Q1276" i="1"/>
  <c r="Q1236" i="1"/>
  <c r="Q1204" i="1"/>
  <c r="Q1180" i="1"/>
  <c r="Q1140" i="1"/>
  <c r="Q1116" i="1"/>
  <c r="Q1092" i="1"/>
  <c r="Q1060" i="1"/>
  <c r="Q932" i="1"/>
  <c r="Q3206" i="1"/>
  <c r="Q3198" i="1"/>
  <c r="Q3190" i="1"/>
  <c r="Q3182" i="1"/>
  <c r="Q3174" i="1"/>
  <c r="Q3166" i="1"/>
  <c r="Q3158" i="1"/>
  <c r="Q3150" i="1"/>
  <c r="Q3142" i="1"/>
  <c r="Q3134" i="1"/>
  <c r="Q3126" i="1"/>
  <c r="Q3118" i="1"/>
  <c r="Q3110" i="1"/>
  <c r="Q3102" i="1"/>
  <c r="Q3094" i="1"/>
  <c r="Q3086" i="1"/>
  <c r="Q3078" i="1"/>
  <c r="Q3070" i="1"/>
  <c r="Q3062" i="1"/>
  <c r="Q3054" i="1"/>
  <c r="Q3046" i="1"/>
  <c r="Q3038" i="1"/>
  <c r="Q3030" i="1"/>
  <c r="Q3022" i="1"/>
  <c r="Q3014" i="1"/>
  <c r="Q3006" i="1"/>
  <c r="Q2998" i="1"/>
  <c r="Q2990" i="1"/>
  <c r="Q2982" i="1"/>
  <c r="Q2974" i="1"/>
  <c r="Q2966" i="1"/>
  <c r="Q2958" i="1"/>
  <c r="Q2950" i="1"/>
  <c r="Q2942" i="1"/>
  <c r="Q2934" i="1"/>
  <c r="Q2926" i="1"/>
  <c r="Q2918" i="1"/>
  <c r="Q2910" i="1"/>
  <c r="Q2902" i="1"/>
  <c r="Q2886" i="1"/>
  <c r="Q2878" i="1"/>
  <c r="Q2870" i="1"/>
  <c r="Q2862" i="1"/>
  <c r="Q2854" i="1"/>
  <c r="Q2846" i="1"/>
  <c r="Q2838" i="1"/>
  <c r="Q2822" i="1"/>
  <c r="Q2814" i="1"/>
  <c r="Q2806" i="1"/>
  <c r="Q2798" i="1"/>
  <c r="Q2790" i="1"/>
  <c r="Q2782" i="1"/>
  <c r="Q2774" i="1"/>
  <c r="Q2766" i="1"/>
  <c r="Q2758" i="1"/>
  <c r="Q2750" i="1"/>
  <c r="Q2742" i="1"/>
  <c r="Q2734" i="1"/>
  <c r="Q2726" i="1"/>
  <c r="Q2718" i="1"/>
  <c r="Q2710" i="1"/>
  <c r="Q2702" i="1"/>
  <c r="Q2694" i="1"/>
  <c r="Q2686" i="1"/>
  <c r="Q2678" i="1"/>
  <c r="Q2670" i="1"/>
  <c r="Q2662" i="1"/>
  <c r="Q2654" i="1"/>
  <c r="Q2646" i="1"/>
  <c r="Q2638" i="1"/>
  <c r="Q2630" i="1"/>
  <c r="Q2622" i="1"/>
  <c r="Q2614" i="1"/>
  <c r="Q2606" i="1"/>
  <c r="Q2598" i="1"/>
  <c r="Q2590" i="1"/>
  <c r="Q2582" i="1"/>
  <c r="Q2574" i="1"/>
  <c r="Q2566" i="1"/>
  <c r="Q2558" i="1"/>
  <c r="Q2550" i="1"/>
  <c r="Q2542" i="1"/>
  <c r="Q2534" i="1"/>
  <c r="Q2526" i="1"/>
  <c r="Q2518" i="1"/>
  <c r="Q2510" i="1"/>
  <c r="Q2502" i="1"/>
  <c r="Q2494" i="1"/>
  <c r="Q2486" i="1"/>
  <c r="Q2478" i="1"/>
  <c r="Q2470" i="1"/>
  <c r="Q2462" i="1"/>
  <c r="Q2454" i="1"/>
  <c r="Q2446" i="1"/>
  <c r="Q2438" i="1"/>
  <c r="Q2430" i="1"/>
  <c r="Q2422" i="1"/>
  <c r="Q2414" i="1"/>
  <c r="Q2406" i="1"/>
  <c r="Q2398" i="1"/>
  <c r="Q2390" i="1"/>
  <c r="Q2382" i="1"/>
  <c r="Q2374" i="1"/>
  <c r="Q2366" i="1"/>
  <c r="Q2358" i="1"/>
  <c r="Q2350" i="1"/>
  <c r="Q2342" i="1"/>
  <c r="Q2334" i="1"/>
  <c r="Q2326" i="1"/>
  <c r="Q2318" i="1"/>
  <c r="Q2310" i="1"/>
  <c r="Q2302" i="1"/>
  <c r="Q2294" i="1"/>
  <c r="Q2286" i="1"/>
  <c r="Q2278" i="1"/>
  <c r="Q2270" i="1"/>
  <c r="Q2262" i="1"/>
  <c r="Q2254" i="1"/>
  <c r="Q2246" i="1"/>
  <c r="Q2238" i="1"/>
  <c r="Q2230" i="1"/>
  <c r="Q2222" i="1"/>
  <c r="Q2214" i="1"/>
  <c r="Q2206" i="1"/>
  <c r="Q2198" i="1"/>
  <c r="Q2190" i="1"/>
  <c r="Q2182" i="1"/>
  <c r="Q2174" i="1"/>
  <c r="Q2166" i="1"/>
  <c r="Q2158" i="1"/>
  <c r="Q2150" i="1"/>
  <c r="Q2142" i="1"/>
  <c r="Q2134" i="1"/>
  <c r="Q2126" i="1"/>
  <c r="Q2118" i="1"/>
  <c r="Q2110" i="1"/>
  <c r="Q2102" i="1"/>
  <c r="Q2094" i="1"/>
  <c r="Q2086" i="1"/>
  <c r="Q2078" i="1"/>
  <c r="Q2070" i="1"/>
  <c r="Q2062" i="1"/>
  <c r="Q2054" i="1"/>
  <c r="Q2046" i="1"/>
  <c r="Q2038" i="1"/>
  <c r="Q2030" i="1"/>
  <c r="Q2022" i="1"/>
  <c r="Q2014" i="1"/>
  <c r="Q2006" i="1"/>
  <c r="Q1998" i="1"/>
  <c r="Q1990" i="1"/>
  <c r="Q1982" i="1"/>
  <c r="Q1974" i="1"/>
  <c r="Q1966" i="1"/>
  <c r="Q1958" i="1"/>
  <c r="Q1950" i="1"/>
  <c r="Q1942" i="1"/>
  <c r="Q1934" i="1"/>
  <c r="Q1926" i="1"/>
  <c r="Q1918" i="1"/>
  <c r="Q1910" i="1"/>
  <c r="Q1902" i="1"/>
  <c r="Q1894" i="1"/>
  <c r="Q1886" i="1"/>
  <c r="Q1878" i="1"/>
  <c r="Q1870" i="1"/>
  <c r="Q1862" i="1"/>
  <c r="Q1854" i="1"/>
  <c r="Q1846" i="1"/>
  <c r="Q1838" i="1"/>
  <c r="Q1830" i="1"/>
  <c r="Q1822" i="1"/>
  <c r="Q1814" i="1"/>
  <c r="Q1806" i="1"/>
  <c r="Q1798" i="1"/>
  <c r="Q1790" i="1"/>
  <c r="Q1782" i="1"/>
  <c r="Q1774" i="1"/>
  <c r="Q1766" i="1"/>
  <c r="Q1758" i="1"/>
  <c r="Q1750" i="1"/>
  <c r="Q1742" i="1"/>
  <c r="Q1734" i="1"/>
  <c r="Q1726" i="1"/>
  <c r="Q1718" i="1"/>
  <c r="Q1710" i="1"/>
  <c r="Q1702" i="1"/>
  <c r="Q1694" i="1"/>
  <c r="Q1686" i="1"/>
  <c r="Q1678" i="1"/>
  <c r="Q1670" i="1"/>
  <c r="Q1662" i="1"/>
  <c r="Q1654" i="1"/>
  <c r="Q1646" i="1"/>
  <c r="Q1638" i="1"/>
  <c r="Q1630" i="1"/>
  <c r="Q1622" i="1"/>
  <c r="Q1614" i="1"/>
  <c r="Q1606" i="1"/>
  <c r="Q1598" i="1"/>
  <c r="Q1590" i="1"/>
  <c r="Q1582" i="1"/>
  <c r="Q1574" i="1"/>
  <c r="Q1566" i="1"/>
  <c r="Q1558" i="1"/>
  <c r="Q1550" i="1"/>
  <c r="Q1542" i="1"/>
  <c r="Q1534" i="1"/>
  <c r="Q1526" i="1"/>
  <c r="Q1518" i="1"/>
  <c r="Q1510" i="1"/>
  <c r="Q1502" i="1"/>
  <c r="Q1494" i="1"/>
  <c r="Q1486" i="1"/>
  <c r="Q1478" i="1"/>
  <c r="Q1470" i="1"/>
  <c r="Q1462" i="1"/>
  <c r="Q1454" i="1"/>
  <c r="Q1446" i="1"/>
  <c r="Q1438" i="1"/>
  <c r="Q1430" i="1"/>
  <c r="Q1422" i="1"/>
  <c r="Q1414" i="1"/>
  <c r="Q1406" i="1"/>
  <c r="Q1398" i="1"/>
  <c r="Q1390" i="1"/>
  <c r="Q1382" i="1"/>
  <c r="Q1374" i="1"/>
  <c r="Q1366" i="1"/>
  <c r="Q1358" i="1"/>
  <c r="Q1350" i="1"/>
  <c r="Q1342" i="1"/>
  <c r="Q1334" i="1"/>
  <c r="Q1326" i="1"/>
  <c r="Q1318" i="1"/>
  <c r="Q1310" i="1"/>
  <c r="Q1302" i="1"/>
  <c r="Q1294" i="1"/>
  <c r="Q1286" i="1"/>
  <c r="Q1278" i="1"/>
  <c r="Q1270" i="1"/>
  <c r="Q1262" i="1"/>
  <c r="Q1254" i="1"/>
  <c r="Q1246" i="1"/>
  <c r="Q1238" i="1"/>
  <c r="Q1230" i="1"/>
  <c r="Q1222" i="1"/>
  <c r="Q1214" i="1"/>
  <c r="Q1206" i="1"/>
  <c r="Q1198" i="1"/>
  <c r="Q1190" i="1"/>
  <c r="Q1182" i="1"/>
  <c r="Q1174" i="1"/>
  <c r="Q1166" i="1"/>
  <c r="Q1158" i="1"/>
  <c r="Q1150" i="1"/>
  <c r="Q1142" i="1"/>
  <c r="Q1134" i="1"/>
  <c r="Q1126" i="1"/>
  <c r="Q1118" i="1"/>
  <c r="Q1110" i="1"/>
  <c r="Q1102" i="1"/>
  <c r="Q1094" i="1"/>
  <c r="Q1086" i="1"/>
  <c r="Q1078" i="1"/>
  <c r="Q1070" i="1"/>
  <c r="Q1062" i="1"/>
  <c r="Q1054" i="1"/>
  <c r="Q1046" i="1"/>
  <c r="Q1038" i="1"/>
  <c r="Q1030" i="1"/>
  <c r="Q1022" i="1"/>
  <c r="Q1014" i="1"/>
  <c r="Q1006" i="1"/>
  <c r="Q998" i="1"/>
  <c r="Q990" i="1"/>
  <c r="Q982" i="1"/>
  <c r="Q974" i="1"/>
  <c r="Q966" i="1"/>
  <c r="Q958" i="1"/>
  <c r="Q950" i="1"/>
  <c r="Q942" i="1"/>
  <c r="Q934" i="1"/>
  <c r="Q926" i="1"/>
  <c r="Q918" i="1"/>
  <c r="Q910" i="1"/>
  <c r="Q902" i="1"/>
  <c r="Q894" i="1"/>
  <c r="Q886" i="1"/>
  <c r="Q878" i="1"/>
  <c r="Q870" i="1"/>
  <c r="Q862" i="1"/>
  <c r="Q854" i="1"/>
  <c r="Q846" i="1"/>
  <c r="Q838" i="1"/>
  <c r="Q830" i="1"/>
  <c r="Q822" i="1"/>
  <c r="Q814" i="1"/>
  <c r="Q806" i="1"/>
  <c r="Q798" i="1"/>
  <c r="Q790" i="1"/>
  <c r="Q782" i="1"/>
  <c r="Q774" i="1"/>
  <c r="Q766" i="1"/>
  <c r="Q758" i="1"/>
  <c r="Q750" i="1"/>
  <c r="Q742" i="1"/>
  <c r="Q734" i="1"/>
  <c r="Q726" i="1"/>
  <c r="Q718" i="1"/>
  <c r="Q710" i="1"/>
  <c r="Q702" i="1"/>
  <c r="Q694" i="1"/>
  <c r="Q686" i="1"/>
  <c r="Q678" i="1"/>
  <c r="Q670" i="1"/>
  <c r="Q662" i="1"/>
  <c r="Q654" i="1"/>
  <c r="Q646" i="1"/>
  <c r="Q638" i="1"/>
  <c r="Q630" i="1"/>
  <c r="Q622" i="1"/>
  <c r="Q614" i="1"/>
  <c r="Q606" i="1"/>
  <c r="Q598" i="1"/>
  <c r="Q590" i="1"/>
  <c r="Q582" i="1"/>
  <c r="Q574" i="1"/>
  <c r="Q566" i="1"/>
  <c r="Q558" i="1"/>
  <c r="Q550" i="1"/>
  <c r="Q542" i="1"/>
  <c r="Q534" i="1"/>
  <c r="Q526" i="1"/>
  <c r="Q518" i="1"/>
  <c r="Q510" i="1"/>
  <c r="Q502" i="1"/>
  <c r="Q494" i="1"/>
  <c r="Q486" i="1"/>
  <c r="Q478" i="1"/>
  <c r="Q470" i="1"/>
  <c r="Q462" i="1"/>
  <c r="Q454" i="1"/>
  <c r="Q446" i="1"/>
  <c r="Q438" i="1"/>
  <c r="Q430" i="1"/>
  <c r="Q422" i="1"/>
  <c r="Q414" i="1"/>
  <c r="Q406" i="1"/>
  <c r="Q398" i="1"/>
  <c r="Q390" i="1"/>
  <c r="Q382" i="1"/>
  <c r="Q374" i="1"/>
  <c r="Q366" i="1"/>
  <c r="Q358" i="1"/>
  <c r="Q350" i="1"/>
  <c r="Q342" i="1"/>
  <c r="Q334" i="1"/>
  <c r="Q326" i="1"/>
  <c r="Q318" i="1"/>
  <c r="Q3186" i="1"/>
  <c r="Q3122" i="1"/>
  <c r="Q3058" i="1"/>
  <c r="Q2994" i="1"/>
  <c r="Q2930" i="1"/>
  <c r="Q2830" i="1"/>
  <c r="Q2676" i="1"/>
  <c r="Q1831" i="1"/>
  <c r="Q1229" i="1"/>
  <c r="Q1189" i="1"/>
  <c r="Q1133" i="1"/>
  <c r="Q1077" i="1"/>
  <c r="Q1021" i="1"/>
  <c r="Q949" i="1"/>
  <c r="Q901" i="1"/>
  <c r="Q869" i="1"/>
  <c r="Q813" i="1"/>
  <c r="Q765" i="1"/>
  <c r="Q733" i="1"/>
  <c r="Q685" i="1"/>
  <c r="Q653" i="1"/>
  <c r="Q613" i="1"/>
  <c r="Q597" i="1"/>
  <c r="Q589" i="1"/>
  <c r="Q573" i="1"/>
  <c r="Q533" i="1"/>
  <c r="Q525" i="1"/>
  <c r="Q517" i="1"/>
  <c r="Q509" i="1"/>
  <c r="Q501" i="1"/>
  <c r="Q493" i="1"/>
  <c r="Q485" i="1"/>
  <c r="Q477" i="1"/>
  <c r="Q469" i="1"/>
  <c r="Q461" i="1"/>
  <c r="Q453" i="1"/>
  <c r="Q445" i="1"/>
  <c r="Q437" i="1"/>
  <c r="Q429" i="1"/>
  <c r="Q421" i="1"/>
  <c r="Q413" i="1"/>
  <c r="Q405" i="1"/>
  <c r="Q397" i="1"/>
  <c r="Q389" i="1"/>
  <c r="Q381" i="1"/>
  <c r="Q373" i="1"/>
  <c r="Q365" i="1"/>
  <c r="Q357" i="1"/>
  <c r="Q349" i="1"/>
  <c r="Q333" i="1"/>
  <c r="Q325" i="1"/>
  <c r="Q317" i="1"/>
  <c r="Q309" i="1"/>
  <c r="Q301" i="1"/>
  <c r="Q293" i="1"/>
  <c r="Q285" i="1"/>
  <c r="Q277" i="1"/>
  <c r="Q269" i="1"/>
  <c r="Q261" i="1"/>
  <c r="Q253" i="1"/>
  <c r="Q245" i="1"/>
  <c r="Q237" i="1"/>
  <c r="Q229" i="1"/>
  <c r="Q221" i="1"/>
  <c r="Q213" i="1"/>
  <c r="Q205" i="1"/>
  <c r="Q173" i="1"/>
  <c r="Q149" i="1"/>
  <c r="Q141" i="1"/>
  <c r="Q133" i="1"/>
  <c r="Q125" i="1"/>
  <c r="Q117" i="1"/>
  <c r="Q109" i="1"/>
  <c r="Q101" i="1"/>
  <c r="Q93" i="1"/>
  <c r="Q85" i="1"/>
  <c r="Q77" i="1"/>
  <c r="Q69" i="1"/>
  <c r="Q61" i="1"/>
  <c r="Q53" i="1"/>
  <c r="Q45" i="1"/>
  <c r="Q37" i="1"/>
  <c r="Q29" i="1"/>
  <c r="Q21" i="1"/>
  <c r="Q13" i="1"/>
  <c r="Q5" i="1"/>
  <c r="Q684" i="1"/>
  <c r="Q676" i="1"/>
  <c r="Q668" i="1"/>
  <c r="Q660" i="1"/>
  <c r="Q652" i="1"/>
  <c r="Q644" i="1"/>
  <c r="Q636" i="1"/>
  <c r="Q628" i="1"/>
  <c r="Q620" i="1"/>
  <c r="Q612" i="1"/>
  <c r="Q604" i="1"/>
  <c r="Q596" i="1"/>
  <c r="Q588" i="1"/>
  <c r="Q580" i="1"/>
  <c r="Q572" i="1"/>
  <c r="Q564" i="1"/>
  <c r="Q556" i="1"/>
  <c r="Q548" i="1"/>
  <c r="Q540" i="1"/>
  <c r="Q532" i="1"/>
  <c r="Q524" i="1"/>
  <c r="Q516" i="1"/>
  <c r="Q508" i="1"/>
  <c r="Q500" i="1"/>
  <c r="Q492" i="1"/>
  <c r="Q484" i="1"/>
  <c r="Q476" i="1"/>
  <c r="Q468" i="1"/>
  <c r="Q460" i="1"/>
  <c r="Q452" i="1"/>
  <c r="Q444" i="1"/>
  <c r="Q436" i="1"/>
  <c r="Q428" i="1"/>
  <c r="Q420" i="1"/>
  <c r="Q412" i="1"/>
  <c r="Q404" i="1"/>
  <c r="Q396" i="1"/>
  <c r="Q388" i="1"/>
  <c r="Q380" i="1"/>
  <c r="Q372" i="1"/>
  <c r="Q364" i="1"/>
  <c r="Q356" i="1"/>
  <c r="Q348" i="1"/>
  <c r="Q340" i="1"/>
  <c r="Q332" i="1"/>
  <c r="Q324" i="1"/>
  <c r="Q316" i="1"/>
  <c r="Q308" i="1"/>
  <c r="Q300" i="1"/>
  <c r="Q292" i="1"/>
  <c r="Q284" i="1"/>
  <c r="Q276" i="1"/>
  <c r="Q268" i="1"/>
  <c r="Q260" i="1"/>
  <c r="Q252" i="1"/>
  <c r="Q244" i="1"/>
  <c r="Q236" i="1"/>
  <c r="Q228" i="1"/>
  <c r="Q220" i="1"/>
  <c r="Q212" i="1"/>
  <c r="Q204" i="1"/>
  <c r="Q196" i="1"/>
  <c r="Q188" i="1"/>
  <c r="Q180" i="1"/>
  <c r="Q172" i="1"/>
  <c r="Q164" i="1"/>
  <c r="Q156" i="1"/>
  <c r="Q148" i="1"/>
  <c r="Q140" i="1"/>
  <c r="Q132" i="1"/>
  <c r="Q124" i="1"/>
  <c r="Q116" i="1"/>
  <c r="Q108" i="1"/>
  <c r="Q100" i="1"/>
  <c r="Q92" i="1"/>
  <c r="Q84" i="1"/>
  <c r="Q76" i="1"/>
  <c r="Q68" i="1"/>
  <c r="Q60" i="1"/>
  <c r="Q52" i="1"/>
  <c r="Q44" i="1"/>
  <c r="Q36" i="1"/>
  <c r="Q28" i="1"/>
  <c r="Q20" i="1"/>
  <c r="Q12" i="1"/>
  <c r="Q4" i="1"/>
  <c r="Q299" i="1"/>
  <c r="Q291" i="1"/>
  <c r="Q283" i="1"/>
  <c r="Q275" i="1"/>
  <c r="Q267" i="1"/>
  <c r="Q259" i="1"/>
  <c r="Q251" i="1"/>
  <c r="Q243" i="1"/>
  <c r="Q235" i="1"/>
  <c r="Q227" i="1"/>
  <c r="Q219" i="1"/>
  <c r="Q211" i="1"/>
  <c r="Q203" i="1"/>
  <c r="Q195" i="1"/>
  <c r="Q187" i="1"/>
  <c r="Q179" i="1"/>
  <c r="Q171" i="1"/>
  <c r="Q163" i="1"/>
  <c r="Q155" i="1"/>
  <c r="Q147" i="1"/>
  <c r="Q139" i="1"/>
  <c r="Q131" i="1"/>
  <c r="Q123" i="1"/>
  <c r="Q115" i="1"/>
  <c r="Q107" i="1"/>
  <c r="Q99" i="1"/>
  <c r="Q91" i="1"/>
  <c r="Q83" i="1"/>
  <c r="Q75" i="1"/>
  <c r="Q67" i="1"/>
  <c r="Q59" i="1"/>
  <c r="Q51" i="1"/>
  <c r="Q43" i="1"/>
  <c r="Q35" i="1"/>
  <c r="Q27" i="1"/>
  <c r="Q19" i="1"/>
  <c r="Q11" i="1"/>
  <c r="Q3" i="1"/>
  <c r="Q570" i="1"/>
  <c r="Q562" i="1"/>
  <c r="Q554" i="1"/>
  <c r="Q546" i="1"/>
  <c r="Q538" i="1"/>
  <c r="Q530" i="1"/>
  <c r="Q522" i="1"/>
  <c r="Q514" i="1"/>
  <c r="Q506" i="1"/>
  <c r="Q498" i="1"/>
  <c r="Q490" i="1"/>
  <c r="Q482" i="1"/>
  <c r="Q474" i="1"/>
  <c r="Q466" i="1"/>
  <c r="Q458" i="1"/>
  <c r="Q450" i="1"/>
  <c r="Q442" i="1"/>
  <c r="Q434" i="1"/>
  <c r="Q426" i="1"/>
  <c r="Q418" i="1"/>
  <c r="Q410" i="1"/>
  <c r="Q402" i="1"/>
  <c r="Q394" i="1"/>
  <c r="Q386" i="1"/>
  <c r="Q378" i="1"/>
  <c r="Q370" i="1"/>
  <c r="Q362" i="1"/>
  <c r="Q354" i="1"/>
  <c r="Q346" i="1"/>
  <c r="Q338" i="1"/>
  <c r="Q330" i="1"/>
  <c r="Q322" i="1"/>
  <c r="Q314" i="1"/>
  <c r="Q306" i="1"/>
  <c r="Q298" i="1"/>
  <c r="Q290" i="1"/>
  <c r="Q282" i="1"/>
  <c r="Q274" i="1"/>
  <c r="Q266" i="1"/>
  <c r="Q258" i="1"/>
  <c r="Q250" i="1"/>
  <c r="Q242" i="1"/>
  <c r="Q234" i="1"/>
  <c r="Q226" i="1"/>
  <c r="Q218" i="1"/>
  <c r="Q210" i="1"/>
  <c r="Q202" i="1"/>
  <c r="Q194" i="1"/>
  <c r="Q186" i="1"/>
  <c r="Q178" i="1"/>
  <c r="Q170" i="1"/>
  <c r="Q162" i="1"/>
  <c r="Q154" i="1"/>
  <c r="Q146" i="1"/>
  <c r="Q138" i="1"/>
  <c r="Q130" i="1"/>
  <c r="Q122" i="1"/>
  <c r="Q114" i="1"/>
  <c r="Q106" i="1"/>
  <c r="Q98" i="1"/>
  <c r="Q90" i="1"/>
  <c r="Q82" i="1"/>
  <c r="Q74" i="1"/>
  <c r="Q66" i="1"/>
  <c r="Q58" i="1"/>
  <c r="Q50" i="1"/>
  <c r="Q42" i="1"/>
  <c r="Q34" i="1"/>
  <c r="Q26" i="1"/>
  <c r="Q18" i="1"/>
  <c r="Q10" i="1"/>
  <c r="Q321" i="1"/>
  <c r="Q313" i="1"/>
  <c r="Q305" i="1"/>
  <c r="Q297" i="1"/>
  <c r="Q289" i="1"/>
  <c r="Q281" i="1"/>
  <c r="Q273" i="1"/>
  <c r="Q265" i="1"/>
  <c r="Q257" i="1"/>
  <c r="Q249" i="1"/>
  <c r="Q241" i="1"/>
  <c r="Q233" i="1"/>
  <c r="Q225" i="1"/>
  <c r="Q217" i="1"/>
  <c r="Q209" i="1"/>
  <c r="Q201" i="1"/>
  <c r="Q193" i="1"/>
  <c r="Q185" i="1"/>
  <c r="Q177" i="1"/>
  <c r="Q169" i="1"/>
  <c r="Q161" i="1"/>
  <c r="Q153" i="1"/>
  <c r="Q145" i="1"/>
  <c r="Q137" i="1"/>
  <c r="Q129" i="1"/>
  <c r="Q121" i="1"/>
  <c r="Q113" i="1"/>
  <c r="Q105" i="1"/>
  <c r="Q97" i="1"/>
  <c r="Q89" i="1"/>
  <c r="Q81" i="1"/>
  <c r="Q73" i="1"/>
  <c r="Q65" i="1"/>
  <c r="Q57" i="1"/>
  <c r="Q49" i="1"/>
  <c r="Q41" i="1"/>
  <c r="Q33" i="1"/>
  <c r="Q25" i="1"/>
  <c r="Q17" i="1"/>
  <c r="Q9" i="1"/>
  <c r="Q688" i="1"/>
  <c r="Q680" i="1"/>
  <c r="Q672" i="1"/>
  <c r="Q664" i="1"/>
  <c r="Q656" i="1"/>
  <c r="Q648" i="1"/>
  <c r="Q640" i="1"/>
  <c r="Q632" i="1"/>
  <c r="Q624" i="1"/>
  <c r="Q616" i="1"/>
  <c r="Q608" i="1"/>
  <c r="Q600" i="1"/>
  <c r="Q592" i="1"/>
  <c r="Q584" i="1"/>
  <c r="Q576" i="1"/>
  <c r="Q568" i="1"/>
  <c r="Q560" i="1"/>
  <c r="Q552" i="1"/>
  <c r="Q544" i="1"/>
  <c r="Q536" i="1"/>
  <c r="Q528" i="1"/>
  <c r="Q520" i="1"/>
  <c r="Q512" i="1"/>
  <c r="Q504" i="1"/>
  <c r="Q496" i="1"/>
  <c r="Q488" i="1"/>
  <c r="Q480" i="1"/>
  <c r="Q472" i="1"/>
  <c r="Q464" i="1"/>
  <c r="Q456" i="1"/>
  <c r="Q448" i="1"/>
  <c r="Q440" i="1"/>
  <c r="Q432" i="1"/>
  <c r="Q424" i="1"/>
  <c r="Q416" i="1"/>
  <c r="Q408" i="1"/>
  <c r="Q400" i="1"/>
  <c r="Q392" i="1"/>
  <c r="Q384" i="1"/>
  <c r="Q376" i="1"/>
  <c r="Q368" i="1"/>
  <c r="Q360" i="1"/>
  <c r="Q352" i="1"/>
  <c r="Q344" i="1"/>
  <c r="Q336" i="1"/>
  <c r="Q328" i="1"/>
  <c r="Q320" i="1"/>
  <c r="Q312" i="1"/>
  <c r="Q304" i="1"/>
  <c r="Q296" i="1"/>
  <c r="Q288" i="1"/>
  <c r="Q280" i="1"/>
  <c r="Q272" i="1"/>
  <c r="Q264" i="1"/>
  <c r="Q256" i="1"/>
  <c r="Q248" i="1"/>
  <c r="Q240" i="1"/>
  <c r="Q232" i="1"/>
  <c r="Q224" i="1"/>
  <c r="Q216" i="1"/>
  <c r="Q208" i="1"/>
  <c r="Q200" i="1"/>
  <c r="Q192" i="1"/>
  <c r="Q184" i="1"/>
  <c r="Q176" i="1"/>
  <c r="Q168" i="1"/>
  <c r="Q160" i="1"/>
  <c r="Q152" i="1"/>
  <c r="Q144" i="1"/>
  <c r="Q136" i="1"/>
  <c r="Q128" i="1"/>
  <c r="Q120" i="1"/>
  <c r="Q112" i="1"/>
  <c r="Q104" i="1"/>
  <c r="Q96" i="1"/>
  <c r="Q88" i="1"/>
  <c r="Q80" i="1"/>
  <c r="Q72" i="1"/>
  <c r="Q64" i="1"/>
  <c r="Q56" i="1"/>
  <c r="Q48" i="1"/>
  <c r="Q40" i="1"/>
  <c r="Q32" i="1"/>
  <c r="Q24" i="1"/>
  <c r="Q16" i="1"/>
  <c r="Q8" i="1"/>
  <c r="Q311" i="1"/>
  <c r="Q303" i="1"/>
  <c r="Q295" i="1"/>
  <c r="Q287" i="1"/>
  <c r="Q279" i="1"/>
  <c r="Q271" i="1"/>
  <c r="Q263" i="1"/>
  <c r="Q255" i="1"/>
  <c r="Q247" i="1"/>
  <c r="Q239" i="1"/>
  <c r="Q231" i="1"/>
  <c r="Q223" i="1"/>
  <c r="Q215" i="1"/>
  <c r="Q207" i="1"/>
  <c r="Q199" i="1"/>
  <c r="Q191" i="1"/>
  <c r="Q183" i="1"/>
  <c r="Q175" i="1"/>
  <c r="Q167" i="1"/>
  <c r="Q159" i="1"/>
  <c r="Q151" i="1"/>
  <c r="Q143" i="1"/>
  <c r="Q135" i="1"/>
  <c r="Q127" i="1"/>
  <c r="Q119" i="1"/>
  <c r="Q111" i="1"/>
  <c r="Q103" i="1"/>
  <c r="Q95" i="1"/>
  <c r="Q87" i="1"/>
  <c r="Q79" i="1"/>
  <c r="Q71" i="1"/>
  <c r="Q63" i="1"/>
  <c r="Q55" i="1"/>
  <c r="Q47" i="1"/>
  <c r="Q39" i="1"/>
  <c r="Q31" i="1"/>
  <c r="Q23" i="1"/>
  <c r="Q15" i="1"/>
  <c r="Q7" i="1"/>
  <c r="Q310" i="1"/>
  <c r="Q302" i="1"/>
  <c r="Q294" i="1"/>
  <c r="Q286" i="1"/>
  <c r="Q278" i="1"/>
  <c r="Q270" i="1"/>
  <c r="Q262" i="1"/>
  <c r="Q254" i="1"/>
  <c r="Q246" i="1"/>
  <c r="Q238" i="1"/>
  <c r="Q230" i="1"/>
  <c r="Q222" i="1"/>
  <c r="Q214" i="1"/>
  <c r="Q206" i="1"/>
  <c r="Q198" i="1"/>
  <c r="Q190" i="1"/>
  <c r="Q182" i="1"/>
  <c r="Q174" i="1"/>
  <c r="Q166" i="1"/>
  <c r="Q158" i="1"/>
  <c r="Q150" i="1"/>
  <c r="Q142" i="1"/>
  <c r="Q134" i="1"/>
  <c r="Q126" i="1"/>
  <c r="Q118" i="1"/>
  <c r="Q110" i="1"/>
  <c r="Q102" i="1"/>
  <c r="Q94" i="1"/>
  <c r="Q86" i="1"/>
  <c r="Q78" i="1"/>
  <c r="Q70" i="1"/>
  <c r="Q62" i="1"/>
  <c r="Q54" i="1"/>
  <c r="Q46" i="1"/>
  <c r="Q38" i="1"/>
  <c r="Q30" i="1"/>
  <c r="Q22" i="1"/>
  <c r="Q14" i="1"/>
  <c r="Q6" i="1"/>
  <c r="AQ12" i="3"/>
  <c r="AQ13" i="3"/>
  <c r="AE4" i="3" l="1"/>
  <c r="AT5" i="3"/>
  <c r="AT6" i="3"/>
  <c r="AT7" i="3"/>
  <c r="AT8" i="3"/>
  <c r="AT9" i="3"/>
  <c r="AT10" i="3"/>
  <c r="AT11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S5" i="3"/>
  <c r="AS6" i="3"/>
  <c r="AS7" i="3"/>
  <c r="AS8" i="3"/>
  <c r="AS9" i="3"/>
  <c r="AS10" i="3"/>
  <c r="AS11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S39" i="3"/>
  <c r="AS40" i="3"/>
  <c r="AS41" i="3"/>
  <c r="AS42" i="3"/>
  <c r="AS43" i="3"/>
  <c r="AT4" i="3"/>
  <c r="AS4" i="3"/>
  <c r="AF5" i="3" l="1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" i="3"/>
  <c r="AG5" i="3"/>
  <c r="AG6" i="3"/>
  <c r="AG7" i="3"/>
  <c r="AG8" i="3"/>
  <c r="AG9" i="3"/>
  <c r="AG10" i="3"/>
  <c r="AG11" i="3"/>
  <c r="AU11" i="3" s="1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" i="3"/>
  <c r="AU4" i="3" s="1"/>
  <c r="AH5" i="3"/>
  <c r="AH6" i="3"/>
  <c r="AH7" i="3"/>
  <c r="AP7" i="3" s="1"/>
  <c r="AH8" i="3"/>
  <c r="AP8" i="3" s="1"/>
  <c r="AH9" i="3"/>
  <c r="AH10" i="3"/>
  <c r="AP10" i="3" s="1"/>
  <c r="AH11" i="3"/>
  <c r="AH14" i="3"/>
  <c r="AH15" i="3"/>
  <c r="AP15" i="3" s="1"/>
  <c r="AH16" i="3"/>
  <c r="AH17" i="3"/>
  <c r="AH18" i="3"/>
  <c r="AP18" i="3" s="1"/>
  <c r="AH19" i="3"/>
  <c r="AH20" i="3"/>
  <c r="AH21" i="3"/>
  <c r="AH22" i="3"/>
  <c r="AH23" i="3"/>
  <c r="AP23" i="3" s="1"/>
  <c r="AH24" i="3"/>
  <c r="AH25" i="3"/>
  <c r="AH26" i="3"/>
  <c r="AP26" i="3" s="1"/>
  <c r="AH27" i="3"/>
  <c r="AH28" i="3"/>
  <c r="AH29" i="3"/>
  <c r="AH30" i="3"/>
  <c r="AH31" i="3"/>
  <c r="AP31" i="3" s="1"/>
  <c r="AH32" i="3"/>
  <c r="AH33" i="3"/>
  <c r="AH34" i="3"/>
  <c r="AP34" i="3" s="1"/>
  <c r="AH35" i="3"/>
  <c r="AH36" i="3"/>
  <c r="AH37" i="3"/>
  <c r="AH38" i="3"/>
  <c r="AH39" i="3"/>
  <c r="AP39" i="3" s="1"/>
  <c r="AH40" i="3"/>
  <c r="AH41" i="3"/>
  <c r="AH42" i="3"/>
  <c r="AP42" i="3" s="1"/>
  <c r="AH43" i="3"/>
  <c r="AH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Q15" i="3" l="1"/>
  <c r="AW15" i="3"/>
  <c r="AQ23" i="3"/>
  <c r="AW23" i="3"/>
  <c r="AP4" i="3"/>
  <c r="AP36" i="3"/>
  <c r="AP28" i="3"/>
  <c r="AP20" i="3"/>
  <c r="AQ10" i="3"/>
  <c r="AW10" i="3"/>
  <c r="AQ39" i="3"/>
  <c r="AW39" i="3"/>
  <c r="AQ31" i="3"/>
  <c r="AW31" i="3"/>
  <c r="AQ42" i="3"/>
  <c r="AW42" i="3"/>
  <c r="AQ34" i="3"/>
  <c r="AW34" i="3"/>
  <c r="AQ26" i="3"/>
  <c r="AW26" i="3"/>
  <c r="AQ18" i="3"/>
  <c r="AW18" i="3"/>
  <c r="AQ8" i="3"/>
  <c r="AW8" i="3"/>
  <c r="AQ7" i="3"/>
  <c r="AW7" i="3"/>
  <c r="AP5" i="3"/>
  <c r="AU37" i="3"/>
  <c r="AU29" i="3"/>
  <c r="AU21" i="3"/>
  <c r="AP22" i="3"/>
  <c r="AP9" i="3"/>
  <c r="AP40" i="3"/>
  <c r="AP32" i="3"/>
  <c r="AP24" i="3"/>
  <c r="AP16" i="3"/>
  <c r="AP6" i="3"/>
  <c r="AP38" i="3"/>
  <c r="AP30" i="3"/>
  <c r="AP14" i="3"/>
  <c r="AP37" i="3"/>
  <c r="AP29" i="3"/>
  <c r="AP21" i="3"/>
  <c r="AU43" i="3"/>
  <c r="AU35" i="3"/>
  <c r="AU27" i="3"/>
  <c r="AU19" i="3"/>
  <c r="AU9" i="3"/>
  <c r="AU38" i="3"/>
  <c r="AU30" i="3"/>
  <c r="AU22" i="3"/>
  <c r="AU14" i="3"/>
  <c r="AU36" i="3"/>
  <c r="AU28" i="3"/>
  <c r="AU20" i="3"/>
  <c r="AU10" i="3"/>
  <c r="AP11" i="3"/>
  <c r="AU42" i="3"/>
  <c r="AU34" i="3"/>
  <c r="AU26" i="3"/>
  <c r="AU18" i="3"/>
  <c r="AU8" i="3"/>
  <c r="AP43" i="3"/>
  <c r="AP35" i="3"/>
  <c r="AP27" i="3"/>
  <c r="AP19" i="3"/>
  <c r="AU41" i="3"/>
  <c r="AU33" i="3"/>
  <c r="AU25" i="3"/>
  <c r="AU17" i="3"/>
  <c r="AU7" i="3"/>
  <c r="AU40" i="3"/>
  <c r="AU32" i="3"/>
  <c r="AU24" i="3"/>
  <c r="AU16" i="3"/>
  <c r="AU6" i="3"/>
  <c r="AP41" i="3"/>
  <c r="AP33" i="3"/>
  <c r="AP25" i="3"/>
  <c r="AP17" i="3"/>
  <c r="AU39" i="3"/>
  <c r="AU31" i="3"/>
  <c r="AU23" i="3"/>
  <c r="AU15" i="3"/>
  <c r="AU5" i="3"/>
  <c r="AQ27" i="3" l="1"/>
  <c r="AW27" i="3"/>
  <c r="AQ11" i="3"/>
  <c r="AW11" i="3"/>
  <c r="AQ37" i="3"/>
  <c r="AW37" i="3"/>
  <c r="AQ40" i="3"/>
  <c r="AW40" i="3"/>
  <c r="AQ17" i="3"/>
  <c r="AW17" i="3"/>
  <c r="AQ35" i="3"/>
  <c r="AW35" i="3"/>
  <c r="AQ14" i="3"/>
  <c r="AW14" i="3"/>
  <c r="AQ9" i="3"/>
  <c r="AW9" i="3"/>
  <c r="AQ20" i="3"/>
  <c r="AW20" i="3"/>
  <c r="AQ43" i="3"/>
  <c r="AW43" i="3"/>
  <c r="AQ30" i="3"/>
  <c r="AW30" i="3"/>
  <c r="AQ16" i="3"/>
  <c r="AW16" i="3"/>
  <c r="AQ28" i="3"/>
  <c r="AW28" i="3"/>
  <c r="AQ38" i="3"/>
  <c r="AW38" i="3"/>
  <c r="AQ41" i="3"/>
  <c r="AW41" i="3"/>
  <c r="AQ6" i="3"/>
  <c r="AW6" i="3"/>
  <c r="AQ21" i="3"/>
  <c r="AW21" i="3"/>
  <c r="AQ24" i="3"/>
  <c r="AW24" i="3"/>
  <c r="AQ5" i="3"/>
  <c r="AW5" i="3"/>
  <c r="AQ25" i="3"/>
  <c r="AW25" i="3"/>
  <c r="AQ22" i="3"/>
  <c r="AW22" i="3"/>
  <c r="AQ33" i="3"/>
  <c r="AW33" i="3"/>
  <c r="AQ36" i="3"/>
  <c r="AW36" i="3"/>
  <c r="AQ4" i="3"/>
  <c r="AW4" i="3"/>
  <c r="AQ19" i="3"/>
  <c r="AW19" i="3"/>
  <c r="AQ29" i="3"/>
  <c r="AW29" i="3"/>
  <c r="AQ32" i="3"/>
  <c r="AW32" i="3"/>
</calcChain>
</file>

<file path=xl/sharedStrings.xml><?xml version="1.0" encoding="utf-8"?>
<sst xmlns="http://schemas.openxmlformats.org/spreadsheetml/2006/main" count="19040" uniqueCount="439">
  <si>
    <t>forest</t>
  </si>
  <si>
    <t>subplotID</t>
  </si>
  <si>
    <t>treeID</t>
  </si>
  <si>
    <t>stemH</t>
  </si>
  <si>
    <t>predHeight18</t>
  </si>
  <si>
    <t>predHeight20</t>
  </si>
  <si>
    <t>DBH18</t>
  </si>
  <si>
    <t>DBH20</t>
  </si>
  <si>
    <t>AGB18</t>
  </si>
  <si>
    <t>AGB20</t>
  </si>
  <si>
    <t>AGC18</t>
  </si>
  <si>
    <t>AGC20</t>
  </si>
  <si>
    <t>time</t>
  </si>
  <si>
    <t>DBH_gain</t>
  </si>
  <si>
    <t>AGC_gain</t>
  </si>
  <si>
    <t>f_date_plot</t>
  </si>
  <si>
    <t>s_date_plot</t>
  </si>
  <si>
    <t>tree_status</t>
  </si>
  <si>
    <t>comments</t>
  </si>
  <si>
    <t>Kahuzi</t>
  </si>
  <si>
    <t>KBPL9</t>
  </si>
  <si>
    <t>Agauria</t>
  </si>
  <si>
    <t>Salicifolia</t>
  </si>
  <si>
    <t>Ericaceae</t>
  </si>
  <si>
    <t>4/15/2018</t>
  </si>
  <si>
    <t>5/15/2020</t>
  </si>
  <si>
    <t>Kibale</t>
  </si>
  <si>
    <t>UPL6</t>
  </si>
  <si>
    <t>Ficus</t>
  </si>
  <si>
    <t>Varifolia</t>
  </si>
  <si>
    <t>Moraceae</t>
  </si>
  <si>
    <t>UPL4</t>
  </si>
  <si>
    <t>Unknown</t>
  </si>
  <si>
    <t>Nyungwe</t>
  </si>
  <si>
    <t>NPL3</t>
  </si>
  <si>
    <t>Pariri</t>
  </si>
  <si>
    <t>Excelsa</t>
  </si>
  <si>
    <t>Chrysobalaceae</t>
  </si>
  <si>
    <t>UPL1</t>
  </si>
  <si>
    <t>Mucuso</t>
  </si>
  <si>
    <t>NPL7</t>
  </si>
  <si>
    <t>Ocotea</t>
  </si>
  <si>
    <t>Usambarensis</t>
  </si>
  <si>
    <t>Lauraceae</t>
  </si>
  <si>
    <t>NPL8</t>
  </si>
  <si>
    <t>NPL11</t>
  </si>
  <si>
    <t>Syzygium</t>
  </si>
  <si>
    <t>Guineense</t>
  </si>
  <si>
    <t>Myrtaceae</t>
  </si>
  <si>
    <t>NPL9</t>
  </si>
  <si>
    <t>NPL2</t>
  </si>
  <si>
    <t>KBPL1</t>
  </si>
  <si>
    <t>NPL5</t>
  </si>
  <si>
    <t>UPL12</t>
  </si>
  <si>
    <t>Blighia</t>
  </si>
  <si>
    <t>Unijugata</t>
  </si>
  <si>
    <t>Sapindaceae</t>
  </si>
  <si>
    <t>NPL1</t>
  </si>
  <si>
    <t>Melchiora</t>
  </si>
  <si>
    <t>Schliebenii </t>
  </si>
  <si>
    <t>Pentaphylacaceae</t>
  </si>
  <si>
    <t>NPL12</t>
  </si>
  <si>
    <t>NPL6</t>
  </si>
  <si>
    <t>NPL10</t>
  </si>
  <si>
    <t>Cleistanthus</t>
  </si>
  <si>
    <t>Polystachyus</t>
  </si>
  <si>
    <t>Phyllanthaceae</t>
  </si>
  <si>
    <t>Markhamia</t>
  </si>
  <si>
    <t>Platycalyx</t>
  </si>
  <si>
    <t>Bignoniaceae</t>
  </si>
  <si>
    <t>Monodora</t>
  </si>
  <si>
    <t>Angolensis</t>
  </si>
  <si>
    <t>Annoceae</t>
  </si>
  <si>
    <t>Trichilia</t>
  </si>
  <si>
    <t>Volkensii</t>
  </si>
  <si>
    <t>Meliaceae</t>
  </si>
  <si>
    <t>KBPL14</t>
  </si>
  <si>
    <t>Millettia</t>
  </si>
  <si>
    <t>Dura</t>
  </si>
  <si>
    <t>Fabaceae</t>
  </si>
  <si>
    <t>UPL3</t>
  </si>
  <si>
    <t>Pterygota</t>
  </si>
  <si>
    <t>Mildbraedii</t>
  </si>
  <si>
    <t>Malvaceae</t>
  </si>
  <si>
    <t>dead</t>
  </si>
  <si>
    <t>UPL9</t>
  </si>
  <si>
    <t>Newtonia</t>
  </si>
  <si>
    <t>Buchanii</t>
  </si>
  <si>
    <t>KBPL8</t>
  </si>
  <si>
    <t>KBPL11</t>
  </si>
  <si>
    <t>Cassipourea</t>
  </si>
  <si>
    <t>Ruwensorensis</t>
  </si>
  <si>
    <t>Rhizophoraceae</t>
  </si>
  <si>
    <t>UPL8</t>
  </si>
  <si>
    <t>KBPL10</t>
  </si>
  <si>
    <t>Dalbergia</t>
  </si>
  <si>
    <t>Lactea</t>
  </si>
  <si>
    <t>UPL11</t>
  </si>
  <si>
    <t>Celtis</t>
  </si>
  <si>
    <t>Durandii</t>
  </si>
  <si>
    <t>Canbaceae</t>
  </si>
  <si>
    <t>UPL5</t>
  </si>
  <si>
    <t>Lovoa</t>
  </si>
  <si>
    <t>Brownii</t>
  </si>
  <si>
    <t>KBPL7</t>
  </si>
  <si>
    <t>Alangium</t>
  </si>
  <si>
    <t>Chinense</t>
  </si>
  <si>
    <t>Alangiaceae</t>
  </si>
  <si>
    <t>UPL7</t>
  </si>
  <si>
    <t>Uvariopsis</t>
  </si>
  <si>
    <t>Congensis</t>
  </si>
  <si>
    <t>Xymalos</t>
  </si>
  <si>
    <t>Monospora</t>
  </si>
  <si>
    <t>Monimiaceae</t>
  </si>
  <si>
    <t>HostofSericostachysscandens</t>
  </si>
  <si>
    <t>KBPL5</t>
  </si>
  <si>
    <t>Dombeya</t>
  </si>
  <si>
    <t>Goetzenii</t>
  </si>
  <si>
    <t>KBPL12</t>
  </si>
  <si>
    <t>Chionthus</t>
  </si>
  <si>
    <t>Africanus </t>
  </si>
  <si>
    <t>Oleaceae</t>
  </si>
  <si>
    <t>Spathodea</t>
  </si>
  <si>
    <t>Campanuluta</t>
  </si>
  <si>
    <t>KBPL6</t>
  </si>
  <si>
    <t>Pentadesma</t>
  </si>
  <si>
    <t>Reindersii</t>
  </si>
  <si>
    <t>Clusiaceae</t>
  </si>
  <si>
    <t>Antiaris</t>
  </si>
  <si>
    <t>Toxicaria</t>
  </si>
  <si>
    <t>Cordia</t>
  </si>
  <si>
    <t>Mellenii</t>
  </si>
  <si>
    <t>Boragiceae</t>
  </si>
  <si>
    <t>Chrysophyllum </t>
  </si>
  <si>
    <t>Gorungosanum</t>
  </si>
  <si>
    <t>Sapotaceae</t>
  </si>
  <si>
    <t>Balanites</t>
  </si>
  <si>
    <t>Wilisonia</t>
  </si>
  <si>
    <t>Zygophyllaceae</t>
  </si>
  <si>
    <t>KBPL15</t>
  </si>
  <si>
    <t>Myrianthus</t>
  </si>
  <si>
    <t>Holstii</t>
  </si>
  <si>
    <t>Euphorbiaceae</t>
  </si>
  <si>
    <t>UPL2</t>
  </si>
  <si>
    <t>Margritaria</t>
  </si>
  <si>
    <t>Discoidea</t>
  </si>
  <si>
    <t>NPL4</t>
  </si>
  <si>
    <t>Milbraedii</t>
  </si>
  <si>
    <t>KBPL4</t>
  </si>
  <si>
    <t>Taberemonta</t>
  </si>
  <si>
    <t>Johnstonii</t>
  </si>
  <si>
    <t>Apocyceae</t>
  </si>
  <si>
    <t>Diospyros</t>
  </si>
  <si>
    <t>Abyssinica</t>
  </si>
  <si>
    <t>Ebeceae</t>
  </si>
  <si>
    <t>Cola</t>
  </si>
  <si>
    <t>Gigantea</t>
  </si>
  <si>
    <t>Albidum</t>
  </si>
  <si>
    <t>Polyscias</t>
  </si>
  <si>
    <t>Fulva</t>
  </si>
  <si>
    <t>Araliaceae</t>
  </si>
  <si>
    <t>Funtumia</t>
  </si>
  <si>
    <t>Latifolia</t>
  </si>
  <si>
    <t>Albizia</t>
  </si>
  <si>
    <t>Adianthifolia</t>
  </si>
  <si>
    <t>Maesa</t>
  </si>
  <si>
    <t>Lanceolata</t>
  </si>
  <si>
    <t>Maesaceae</t>
  </si>
  <si>
    <t>Carapa</t>
  </si>
  <si>
    <t>Grandiflora</t>
  </si>
  <si>
    <t>UPL10</t>
  </si>
  <si>
    <t>Symphonia</t>
  </si>
  <si>
    <t>Globulifera</t>
  </si>
  <si>
    <t>Brachypus</t>
  </si>
  <si>
    <t>HostofCericostachysscandens</t>
  </si>
  <si>
    <t>KBPL16</t>
  </si>
  <si>
    <t>Ehretia</t>
  </si>
  <si>
    <t>Cymosariter</t>
  </si>
  <si>
    <t>Grewia</t>
  </si>
  <si>
    <t>Mildbraedii </t>
  </si>
  <si>
    <t>Tiliaceae</t>
  </si>
  <si>
    <t>Neoboutonia</t>
  </si>
  <si>
    <t>Macrocalyx</t>
  </si>
  <si>
    <t>Rauvolfia</t>
  </si>
  <si>
    <t>Vomitoria</t>
  </si>
  <si>
    <t>Macaranga</t>
  </si>
  <si>
    <t>Kilimandsharica</t>
  </si>
  <si>
    <t>Beilschmiedia</t>
  </si>
  <si>
    <t>Rwandensis </t>
  </si>
  <si>
    <t>rottenbranch</t>
  </si>
  <si>
    <t>Bosqueia</t>
  </si>
  <si>
    <t>Phoberos</t>
  </si>
  <si>
    <t>KBPL13</t>
  </si>
  <si>
    <t>Mimusops</t>
  </si>
  <si>
    <t>Bagaswawei</t>
  </si>
  <si>
    <t>Bequaetiodendron</t>
  </si>
  <si>
    <t>Oblanceolatum</t>
  </si>
  <si>
    <t>Aphania</t>
  </si>
  <si>
    <t>Senegalensis</t>
  </si>
  <si>
    <t>Ficalhoa</t>
  </si>
  <si>
    <t>Laurifolia</t>
  </si>
  <si>
    <t>Theaceae</t>
  </si>
  <si>
    <t>HostofAspleniumsandersonii</t>
  </si>
  <si>
    <t>Hostofliasrotteninthemiddle</t>
  </si>
  <si>
    <t>Pseudospondias</t>
  </si>
  <si>
    <t>Microcarpa</t>
  </si>
  <si>
    <t>Acardiaceae</t>
  </si>
  <si>
    <t>Strombosia</t>
  </si>
  <si>
    <t>Scheffleri</t>
  </si>
  <si>
    <t>Olacaceae</t>
  </si>
  <si>
    <t>Prem</t>
  </si>
  <si>
    <t>Lamiaceae</t>
  </si>
  <si>
    <t>stangledbyficusnetalensis</t>
  </si>
  <si>
    <t>Mukole</t>
  </si>
  <si>
    <t>HostofClerodendrumjohnstoni</t>
  </si>
  <si>
    <t>Sapium</t>
  </si>
  <si>
    <t>Ellipticum</t>
  </si>
  <si>
    <t>Harrisonia</t>
  </si>
  <si>
    <t>Rutaceae</t>
  </si>
  <si>
    <t>Allophylus</t>
  </si>
  <si>
    <t>Kivuensis</t>
  </si>
  <si>
    <t>Phyllanthus</t>
  </si>
  <si>
    <t>Discoideus</t>
  </si>
  <si>
    <t>Spinosa</t>
  </si>
  <si>
    <t>Oxyanthus</t>
  </si>
  <si>
    <t>Troupinii</t>
  </si>
  <si>
    <t>Rubiaceae</t>
  </si>
  <si>
    <t>Plutyculex</t>
  </si>
  <si>
    <t>Affected by termites</t>
  </si>
  <si>
    <t>Anthocleista</t>
  </si>
  <si>
    <t>Gentiaceae</t>
  </si>
  <si>
    <t>Trema</t>
  </si>
  <si>
    <t>Orientalis</t>
  </si>
  <si>
    <t>HostofAspleniumpyrosia</t>
  </si>
  <si>
    <t>Melletia</t>
  </si>
  <si>
    <t>Hostoflias</t>
  </si>
  <si>
    <t>Psychotria</t>
  </si>
  <si>
    <t>Mahonii</t>
  </si>
  <si>
    <t>Memecylon</t>
  </si>
  <si>
    <t>Walikalense </t>
  </si>
  <si>
    <t>Melastomataceae</t>
  </si>
  <si>
    <t>Gabunensis</t>
  </si>
  <si>
    <t>Podocarpus</t>
  </si>
  <si>
    <t>Latifolius</t>
  </si>
  <si>
    <t>Podocarpaceae</t>
  </si>
  <si>
    <t>Cheatacme</t>
  </si>
  <si>
    <t>Aristata</t>
  </si>
  <si>
    <t>Ulmaceae</t>
  </si>
  <si>
    <t>Teclea</t>
  </si>
  <si>
    <t>Nobilis</t>
  </si>
  <si>
    <t>Harunga</t>
  </si>
  <si>
    <t>Monta</t>
  </si>
  <si>
    <t> Hypericaceae</t>
  </si>
  <si>
    <t>HostofCericostachysscandensandAspleniumsandersonii</t>
  </si>
  <si>
    <t>Ixora</t>
  </si>
  <si>
    <t>Burundiensis</t>
  </si>
  <si>
    <t>brokenbywind</t>
  </si>
  <si>
    <t>Bridelia</t>
  </si>
  <si>
    <t>Brideliifolia</t>
  </si>
  <si>
    <t>Pleiocarpa</t>
  </si>
  <si>
    <t>Pycntha</t>
  </si>
  <si>
    <t>Lantolia</t>
  </si>
  <si>
    <t>Inclinedtree</t>
  </si>
  <si>
    <t>Chassalia</t>
  </si>
  <si>
    <t>Subochreata</t>
  </si>
  <si>
    <t>Apodytes</t>
  </si>
  <si>
    <t>Dimidiata </t>
  </si>
  <si>
    <t>Icaciceae</t>
  </si>
  <si>
    <t>Lindackeria</t>
  </si>
  <si>
    <t>Flacourtiaceae</t>
  </si>
  <si>
    <t>correct this</t>
  </si>
  <si>
    <t>Schrebera</t>
  </si>
  <si>
    <t>Arborea</t>
  </si>
  <si>
    <t>Neomildbraedia</t>
  </si>
  <si>
    <t>Sericanthe</t>
  </si>
  <si>
    <t>Leordii</t>
  </si>
  <si>
    <t>Bersama</t>
  </si>
  <si>
    <t>Greyiaceae</t>
  </si>
  <si>
    <t>"""HostofSericostachysscandens"</t>
  </si>
  <si>
    <t>Pancovia</t>
  </si>
  <si>
    <t>Turbita</t>
  </si>
  <si>
    <t>Onedeadbranchandoneliving</t>
  </si>
  <si>
    <t>Fagara</t>
  </si>
  <si>
    <t>rotteninthemiddlehostofSericostachysscandens</t>
  </si>
  <si>
    <t>Taren</t>
  </si>
  <si>
    <t>Ritchiea</t>
  </si>
  <si>
    <t>Albersii</t>
  </si>
  <si>
    <t>Capparaceae</t>
  </si>
  <si>
    <t>Newtree</t>
  </si>
  <si>
    <t>Macrophyla</t>
  </si>
  <si>
    <t>Kilimandscharica </t>
  </si>
  <si>
    <t>Canthium</t>
  </si>
  <si>
    <t>Sp</t>
  </si>
  <si>
    <t>Host of Aplenium sandersonii</t>
  </si>
  <si>
    <t>Rhitigynia</t>
  </si>
  <si>
    <t>Phytolaca</t>
  </si>
  <si>
    <t>Dedocandra</t>
  </si>
  <si>
    <t>Papaveraceae</t>
  </si>
  <si>
    <t>Holistii</t>
  </si>
  <si>
    <t>Macrophylla</t>
  </si>
  <si>
    <t>Speciosus</t>
  </si>
  <si>
    <t>Pavetta</t>
  </si>
  <si>
    <t>Ternifolia</t>
  </si>
  <si>
    <t>Solanum</t>
  </si>
  <si>
    <t>Mauritianum</t>
  </si>
  <si>
    <t>Solaceae</t>
  </si>
  <si>
    <t>Melianthaceae</t>
  </si>
  <si>
    <t>Dasylepis</t>
  </si>
  <si>
    <t>Eggelingii</t>
  </si>
  <si>
    <t>Achariaceae</t>
  </si>
  <si>
    <t> Araliaceae </t>
  </si>
  <si>
    <t>Croton</t>
  </si>
  <si>
    <t>Macrostachyus</t>
  </si>
  <si>
    <t>Bugoyensis</t>
  </si>
  <si>
    <t>Rinorea</t>
  </si>
  <si>
    <t>Angustifolia</t>
  </si>
  <si>
    <t>Violaceae</t>
  </si>
  <si>
    <t>Triclisia</t>
  </si>
  <si>
    <t>Gilletii</t>
  </si>
  <si>
    <t>Menispermaceae</t>
  </si>
  <si>
    <t>Araliaceae </t>
  </si>
  <si>
    <t>Phytolaccaceae</t>
  </si>
  <si>
    <t>Baphiopsis</t>
  </si>
  <si>
    <t>Paniflora</t>
  </si>
  <si>
    <t>"""Rottenbranch"</t>
  </si>
  <si>
    <t>Drypetes</t>
  </si>
  <si>
    <t>Ugendensis</t>
  </si>
  <si>
    <t>Putranjivaceae</t>
  </si>
  <si>
    <t>Inclinedtreeonecutbranch</t>
  </si>
  <si>
    <t>Cassia</t>
  </si>
  <si>
    <t>Marksia</t>
  </si>
  <si>
    <t>Encopea</t>
  </si>
  <si>
    <t>Umbellifera </t>
  </si>
  <si>
    <t>strangledbyhyhypocretea</t>
  </si>
  <si>
    <t>Subcordata</t>
  </si>
  <si>
    <t>Dregea</t>
  </si>
  <si>
    <t>Dried leaves</t>
  </si>
  <si>
    <t>Garcinia</t>
  </si>
  <si>
    <t>Creochiton</t>
  </si>
  <si>
    <t> Divitiflora</t>
  </si>
  <si>
    <t>Vernonia</t>
  </si>
  <si>
    <t>Conferta</t>
  </si>
  <si>
    <t>Asteraceae</t>
  </si>
  <si>
    <t>Rouvolfia</t>
  </si>
  <si>
    <t>Galiniera</t>
  </si>
  <si>
    <t>Coffeoides</t>
  </si>
  <si>
    <t>Randia</t>
  </si>
  <si>
    <t>Aculeata</t>
  </si>
  <si>
    <t>Saxifraga</t>
  </si>
  <si>
    <t>Lanseolata</t>
  </si>
  <si>
    <t>Primulaceae</t>
  </si>
  <si>
    <t>Dovyalis</t>
  </si>
  <si>
    <t>Macrocalyxe</t>
  </si>
  <si>
    <t>Salicaceae</t>
  </si>
  <si>
    <t>Corceae</t>
  </si>
  <si>
    <t>Oblongifolia</t>
  </si>
  <si>
    <t>Senecio</t>
  </si>
  <si>
    <t>Mannii</t>
  </si>
  <si>
    <t>Bracupoda</t>
  </si>
  <si>
    <t>Trilocularis</t>
  </si>
  <si>
    <t>Inclinedtreecutinthemiddle</t>
  </si>
  <si>
    <t>Onedeadbranchandanotheroneliving</t>
  </si>
  <si>
    <t>hostofSericostachysscandes</t>
  </si>
  <si>
    <t>Angustispinosum</t>
  </si>
  <si>
    <t>Layingdownbutlivingtree</t>
  </si>
  <si>
    <t> Araliaceae</t>
  </si>
  <si>
    <t>KBPL2</t>
  </si>
  <si>
    <t>Forestcleared</t>
  </si>
  <si>
    <t>Hagenia</t>
  </si>
  <si>
    <t>Rosaceae</t>
  </si>
  <si>
    <t>KBPL3</t>
  </si>
  <si>
    <t>plotID</t>
  </si>
  <si>
    <t>genus</t>
  </si>
  <si>
    <t>species</t>
  </si>
  <si>
    <t>totalH</t>
  </si>
  <si>
    <t>meanWD</t>
  </si>
  <si>
    <t>famil</t>
  </si>
  <si>
    <t>Row Labels</t>
  </si>
  <si>
    <t>Grand Total</t>
  </si>
  <si>
    <t>Average of time</t>
  </si>
  <si>
    <t>Average of totalH</t>
  </si>
  <si>
    <t>StdDev of totalH</t>
  </si>
  <si>
    <t>Count of DBH18</t>
  </si>
  <si>
    <t>Average of DBH18</t>
  </si>
  <si>
    <t>StdDev of DBH18</t>
  </si>
  <si>
    <t>Count of DBH20</t>
  </si>
  <si>
    <t>Average of DBH20</t>
  </si>
  <si>
    <t>StdDev of DBH20</t>
  </si>
  <si>
    <t>Sum of AGB18</t>
  </si>
  <si>
    <t>Sum of AGB20</t>
  </si>
  <si>
    <t>Sum of AGC18</t>
  </si>
  <si>
    <t>Sum of AGC20</t>
  </si>
  <si>
    <t>period</t>
  </si>
  <si>
    <t>dead_trees</t>
  </si>
  <si>
    <t xml:space="preserve">λ </t>
  </si>
  <si>
    <t>µ</t>
  </si>
  <si>
    <t>mean_dbh18</t>
  </si>
  <si>
    <t>sd_dbh18</t>
  </si>
  <si>
    <t>mean_dbh20</t>
  </si>
  <si>
    <t>sd_dbh20</t>
  </si>
  <si>
    <t>avg_treeH18</t>
  </si>
  <si>
    <t>sd_treeH18</t>
  </si>
  <si>
    <t>agb18</t>
  </si>
  <si>
    <t>agc18</t>
  </si>
  <si>
    <t>agb20</t>
  </si>
  <si>
    <t>agc20</t>
  </si>
  <si>
    <t>stems18</t>
  </si>
  <si>
    <t>stems20</t>
  </si>
  <si>
    <t>C_productivity</t>
  </si>
  <si>
    <t>C_coarse roots</t>
  </si>
  <si>
    <t>coarse roots calculated based on literature value of 0.21*agc productivity</t>
  </si>
  <si>
    <t>RGR</t>
  </si>
  <si>
    <t>trees/ha</t>
  </si>
  <si>
    <t>TreeBA</t>
  </si>
  <si>
    <t>BA per Ha</t>
  </si>
  <si>
    <t xml:space="preserve"> BA per Ha2</t>
  </si>
  <si>
    <t>Average of TreeBA</t>
  </si>
  <si>
    <t>mean_BA_tree</t>
  </si>
  <si>
    <t xml:space="preserve"> BA per Ha</t>
  </si>
  <si>
    <t>Average of RGR</t>
  </si>
  <si>
    <t xml:space="preserve"> RGR_calculated per stem</t>
  </si>
  <si>
    <t>RGR_calculated per plot</t>
  </si>
  <si>
    <t>residence time</t>
  </si>
  <si>
    <t>region</t>
  </si>
  <si>
    <t>mafic</t>
  </si>
  <si>
    <t>mixed</t>
  </si>
  <si>
    <t>felsic</t>
  </si>
  <si>
    <t>Average of  RGR_calculated per stem</t>
  </si>
  <si>
    <t>StdDevp of  RGR_calculated per stem</t>
  </si>
  <si>
    <t>Average of residence time</t>
  </si>
  <si>
    <t>StdDevp of residence time</t>
  </si>
  <si>
    <t>Min of residence time</t>
  </si>
  <si>
    <t>Max of residence time</t>
  </si>
  <si>
    <t>Min of meanWD</t>
  </si>
  <si>
    <t>Max of meanWD</t>
  </si>
  <si>
    <t>Average of meanWD</t>
  </si>
  <si>
    <t>StdDevp of meanWD</t>
  </si>
  <si>
    <t>BA</t>
  </si>
  <si>
    <t>Sum of 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</si>
</sst>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;[Red]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14" fillId="0" borderId="0" xfId="0" applyFont="1"/>
    <xf numFmtId="0" fontId="0" fillId="33" borderId="0" xfId="0" applyFill="1" applyAlignment="1">
      <alignment horizontal="left"/>
    </xf>
    <xf numFmtId="0" fontId="0" fillId="33" borderId="0" xfId="0" applyNumberFormat="1" applyFill="1"/>
    <xf numFmtId="0" fontId="0" fillId="34" borderId="0" xfId="0" applyFill="1" applyAlignment="1">
      <alignment horizontal="left"/>
    </xf>
    <xf numFmtId="0" fontId="0" fillId="34" borderId="0" xfId="0" applyNumberFormat="1" applyFill="1"/>
    <xf numFmtId="0" fontId="0" fillId="35" borderId="0" xfId="0" applyFill="1" applyAlignment="1">
      <alignment horizontal="left"/>
    </xf>
    <xf numFmtId="0" fontId="0" fillId="35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ill>
        <patternFill patternType="solid">
          <bgColor rgb="FFFFFF0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enjamin Bukombe" refreshedDate="44623.601343750001" createdVersion="6" refreshedVersion="6" minRefreshableVersion="3" recordCount="3207">
  <cacheSource type="worksheet">
    <worksheetSource ref="A1:AC3208" sheet="tree_AGC23022021_final"/>
  </cacheSource>
  <cacheFields count="29">
    <cacheField name="forest" numFmtId="0">
      <sharedItems count="3">
        <s v="Kahuzi"/>
        <s v="Nyungwe"/>
        <s v="Kibale"/>
      </sharedItems>
    </cacheField>
    <cacheField name="subplotID" numFmtId="0">
      <sharedItems containsSemiMixedTypes="0" containsString="0" containsNumber="1" containsInteger="1" minValue="-9999" maxValue="4"/>
    </cacheField>
    <cacheField name="plotID" numFmtId="0">
      <sharedItems count="40">
        <s v="KBPL1"/>
        <s v="KBPL4"/>
        <s v="KBPL5"/>
        <s v="KBPL9"/>
        <s v="KBPL7"/>
        <s v="KBPL8"/>
        <s v="KBPL2"/>
        <s v="KBPL3"/>
        <s v="KBPL11"/>
        <s v="KBPL12"/>
        <s v="KBPL6"/>
        <s v="KBPL10"/>
        <s v="NPL1"/>
        <s v="NPL7"/>
        <s v="NPL10"/>
        <s v="NPL11"/>
        <s v="NPL12"/>
        <s v="NPL8"/>
        <s v="NPL4"/>
        <s v="NPL5"/>
        <s v="NPL2"/>
        <s v="NPL3"/>
        <s v="NPL9"/>
        <s v="NPL6"/>
        <s v="UPL1"/>
        <s v="UPL2"/>
        <s v="UPL4"/>
        <s v="UPL6"/>
        <s v="UPL5"/>
        <s v="UPL10"/>
        <s v="UPL11"/>
        <s v="UPL12"/>
        <s v="UPL3"/>
        <s v="UPL7"/>
        <s v="UPL8"/>
        <s v="UPL9"/>
        <s v="KBPL13"/>
        <s v="KBPL14"/>
        <s v="KBPL15"/>
        <s v="KBPL16"/>
      </sharedItems>
    </cacheField>
    <cacheField name="treeID" numFmtId="0">
      <sharedItems containsSemiMixedTypes="0" containsString="0" containsNumber="1" containsInteger="1" minValue="1001" maxValue="5043"/>
    </cacheField>
    <cacheField name="genus" numFmtId="0">
      <sharedItems/>
    </cacheField>
    <cacheField name="species" numFmtId="0">
      <sharedItems/>
    </cacheField>
    <cacheField name="famil" numFmtId="0">
      <sharedItems/>
    </cacheField>
    <cacheField name="stemH" numFmtId="0">
      <sharedItems containsString="0" containsBlank="1" containsNumber="1" minValue="1.2" maxValue="27.8"/>
    </cacheField>
    <cacheField name="totalH" numFmtId="0">
      <sharedItems containsString="0" containsBlank="1" containsNumber="1" minValue="4" maxValue="32.4"/>
    </cacheField>
    <cacheField name="meanWD" numFmtId="0">
      <sharedItems containsSemiMixedTypes="0" containsString="0" containsNumber="1" minValue="0.23699999999999999" maxValue="0.8387"/>
    </cacheField>
    <cacheField name="predHeight18" numFmtId="0">
      <sharedItems containsString="0" containsBlank="1" containsNumber="1" minValue="7.6004201890000003" maxValue="26.79563671"/>
    </cacheField>
    <cacheField name="predHeight20" numFmtId="0">
      <sharedItems containsString="0" containsBlank="1" containsNumber="1" minValue="7.1970600490000001" maxValue="26.947921640000001"/>
    </cacheField>
    <cacheField name="DBH18" numFmtId="0">
      <sharedItems containsString="0" containsBlank="1" containsNumber="1" minValue="9.5500000000000007" maxValue="224"/>
    </cacheField>
    <cacheField name="DBH20" numFmtId="0">
      <sharedItems containsString="0" containsBlank="1" containsNumber="1" minValue="9.8699999999999992" maxValue="242"/>
    </cacheField>
    <cacheField name="TreeBA" numFmtId="0">
      <sharedItems containsSemiMixedTypes="0" containsString="0" containsNumber="1" minValue="0" maxValue="4.5996165600000003"/>
    </cacheField>
    <cacheField name="BA" numFmtId="0">
      <sharedItems containsSemiMixedTypes="0" containsString="0" containsNumber="1" minValue="0" maxValue="24.633280000000003"/>
    </cacheField>
    <cacheField name="BA per Ha" numFmtId="0">
      <sharedItems containsSemiMixedTypes="0" containsString="0" containsNumber="1" minValue="0" maxValue="28.7476035"/>
    </cacheField>
    <cacheField name="AGB18" numFmtId="0">
      <sharedItems containsString="0" containsBlank="1" containsNumber="1" minValue="1.0695766000000001E-2" maxValue="17.097322999999999"/>
    </cacheField>
    <cacheField name="AGB20" numFmtId="0">
      <sharedItems containsString="0" containsBlank="1" containsNumber="1" minValue="1.1755748999999999E-2" maxValue="17.131746020000001"/>
    </cacheField>
    <cacheField name="RGR" numFmtId="0">
      <sharedItems containsString="0" containsBlank="1" containsNumber="1" minValue="-9.1457431754360566E-2" maxValue="0.89950661384219721"/>
    </cacheField>
    <cacheField name="AGC18" numFmtId="0">
      <sharedItems containsString="0" containsBlank="1" containsNumber="1" minValue="5.3478830000000003E-3" maxValue="8.5486614999999997"/>
    </cacheField>
    <cacheField name="AGC20" numFmtId="0">
      <sharedItems containsString="0" containsBlank="1" containsNumber="1" minValue="5.8778739999999999E-3" maxValue="8.5658730100000007"/>
    </cacheField>
    <cacheField name="time" numFmtId="0">
      <sharedItems containsString="0" containsBlank="1" containsNumber="1" minValue="0.85479452099999997" maxValue="2.3616438359999998"/>
    </cacheField>
    <cacheField name="DBH_gain" numFmtId="0">
      <sharedItems containsString="0" containsBlank="1" containsNumber="1" minValue="-0.143889619" maxValue="4.9795361529999997"/>
    </cacheField>
    <cacheField name="AGC_gain" numFmtId="0">
      <sharedItems containsString="0" containsBlank="1" containsNumber="1" minValue="-1.5430253999999999E-2" maxValue="0.38348231999999999"/>
    </cacheField>
    <cacheField name="f_date_plot" numFmtId="14">
      <sharedItems containsDate="1" containsBlank="1" containsMixedTypes="1" minDate="2018-05-19T00:00:00" maxDate="2019-08-08T00:00:00"/>
    </cacheField>
    <cacheField name="s_date_plot" numFmtId="14">
      <sharedItems containsDate="1" containsBlank="1" containsMixedTypes="1" minDate="2020-05-21T00:00:00" maxDate="2020-10-13T00:00:00"/>
    </cacheField>
    <cacheField name="tree_status" numFmtId="0">
      <sharedItems containsSemiMixedTypes="0" containsString="0" containsNumber="1" containsInteger="1" minValue="0" maxValue="1"/>
    </cacheField>
    <cacheField name="comment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enjamin Bukombe" refreshedDate="44623.601344444447" createdVersion="6" refreshedVersion="6" minRefreshableVersion="3" recordCount="40">
  <cacheSource type="worksheet">
    <worksheetSource ref="S3:AW43" sheet="pivot"/>
  </cacheSource>
  <cacheFields count="31">
    <cacheField name="region" numFmtId="0">
      <sharedItems count="3">
        <s v="mafic"/>
        <s v="mixed"/>
        <s v="felsic"/>
      </sharedItems>
    </cacheField>
    <cacheField name="plotID" numFmtId="0">
      <sharedItems/>
    </cacheField>
    <cacheField name="mean_dbh18" numFmtId="0">
      <sharedItems containsSemiMixedTypes="0" containsString="0" containsNumber="1" minValue="20.196969696969695" maxValue="34.793333333333337"/>
    </cacheField>
    <cacheField name="sd_dbh18" numFmtId="0">
      <sharedItems containsSemiMixedTypes="0" containsString="0" containsNumber="1" minValue="11.91830351391458" maxValue="25.263414806421324"/>
    </cacheField>
    <cacheField name="mean_dbh20" numFmtId="0">
      <sharedItems containsString="0" containsBlank="1" containsNumber="1" minValue="22.182500000000005" maxValue="35.619148936170212"/>
    </cacheField>
    <cacheField name="sd_dbh20" numFmtId="0">
      <sharedItems containsString="0" containsBlank="1" containsNumber="1" minValue="11.743386665683229" maxValue="27.086987023970959"/>
    </cacheField>
    <cacheField name="avg_treeH18" numFmtId="0">
      <sharedItems containsString="0" containsBlank="1" containsNumber="1" minValue="10.813953488372094" maxValue="19.993749999999999"/>
    </cacheField>
    <cacheField name="sd_treeH18" numFmtId="0">
      <sharedItems containsString="0" containsBlank="1" containsNumber="1" minValue="2.8997776684283592" maxValue="7.5404404220338277"/>
    </cacheField>
    <cacheField name="Sum of AGB18" numFmtId="0">
      <sharedItems containsSemiMixedTypes="0" containsString="0" containsNumber="1" minValue="13.710405386999996" maxValue="87.171330707000081"/>
    </cacheField>
    <cacheField name="Sum of AGC18" numFmtId="0">
      <sharedItems containsSemiMixedTypes="0" containsString="0" containsNumber="1" minValue="6.855202691999998" maxValue="43.585665355000025"/>
    </cacheField>
    <cacheField name="Sum of AGB20" numFmtId="0">
      <sharedItems containsString="0" containsBlank="1" containsNumber="1" minValue="15.845094024000002" maxValue="88.303979818000087"/>
    </cacheField>
    <cacheField name="Sum of AGC20" numFmtId="0">
      <sharedItems containsString="0" containsBlank="1" containsNumber="1" minValue="7.9225470140000001" maxValue="44.15198990100005"/>
    </cacheField>
    <cacheField name="agb18" numFmtId="0">
      <sharedItems containsSemiMixedTypes="0" containsString="0" containsNumber="1" minValue="85.690033668749976" maxValue="544.82081691875044"/>
    </cacheField>
    <cacheField name="agc18" numFmtId="0">
      <sharedItems containsSemiMixedTypes="0" containsString="0" containsNumber="1" minValue="42.845016824999988" maxValue="272.41040846875012"/>
    </cacheField>
    <cacheField name="agb20" numFmtId="0">
      <sharedItems containsString="0" containsBlank="1" containsNumber="1" minValue="99.031837650000014" maxValue="551.8998738625005"/>
    </cacheField>
    <cacheField name="agc20" numFmtId="0">
      <sharedItems containsString="0" containsBlank="1" containsNumber="1" minValue="49.515918837500003" maxValue="275.94993688125032"/>
    </cacheField>
    <cacheField name="stems18" numFmtId="0">
      <sharedItems containsSemiMixedTypes="0" containsString="0" containsNumber="1" containsInteger="1" minValue="32" maxValue="112"/>
    </cacheField>
    <cacheField name="stems20" numFmtId="0">
      <sharedItems containsString="0" containsBlank="1" containsNumber="1" containsInteger="1" minValue="32" maxValue="114"/>
    </cacheField>
    <cacheField name="trees/ha" numFmtId="0">
      <sharedItems containsString="0" containsBlank="1" containsNumber="1" minValue="200" maxValue="712.5"/>
    </cacheField>
    <cacheField name=" BA per Ha" numFmtId="0">
      <sharedItems containsString="0" containsBlank="1" containsNumber="1" minValue="15.779702111249998" maxValue="68.629430099999993"/>
    </cacheField>
    <cacheField name="mean_BA_tree" numFmtId="0">
      <sharedItems containsString="0" containsBlank="1" containsNumber="1" minValue="4.9342487767650003E-2" maxValue="0.14449857713617018"/>
    </cacheField>
    <cacheField name=" BA per Ha2" numFmtId="0">
      <sharedItems containsString="0" containsBlank="1" containsNumber="1" minValue="15.77970211125" maxValue="68.62943010000005"/>
    </cacheField>
    <cacheField name="period" numFmtId="0">
      <sharedItems containsSemiMixedTypes="0" containsString="0" containsNumber="1" minValue="0.85479452100000086" maxValue="2.3616438360000056"/>
    </cacheField>
    <cacheField name="C_productivity" numFmtId="0">
      <sharedItems containsString="0" containsBlank="1" containsNumber="1" minValue="1.4726695206555054" maxValue="8.4216072673364089"/>
    </cacheField>
    <cacheField name="C_coarse roots" numFmtId="0">
      <sharedItems containsSemiMixedTypes="0" containsString="0" containsNumber="1" minValue="0" maxValue="1.7685375261406457"/>
    </cacheField>
    <cacheField name="dead_trees" numFmtId="0">
      <sharedItems containsString="0" containsBlank="1" containsNumber="1" containsInteger="1" minValue="1" maxValue="10"/>
    </cacheField>
    <cacheField name="λ " numFmtId="164">
      <sharedItems containsString="0" containsBlank="1" containsNumber="1" minValue="0" maxValue="7.3315402603400175"/>
    </cacheField>
    <cacheField name="µ" numFmtId="164">
      <sharedItems containsString="0" containsBlank="1" containsNumber="1" minValue="0" maxValue="9.5884671000357997"/>
    </cacheField>
    <cacheField name="RGR_calculated per plot" numFmtId="0">
      <sharedItems containsString="0" containsBlank="1" containsNumber="1" minValue="6.4284206260402047E-3" maxValue="8.603570227507483E-2"/>
    </cacheField>
    <cacheField name=" RGR_calculated per stem" numFmtId="0">
      <sharedItems containsString="0" containsBlank="1" containsNumber="1" minValue="1.1167381632265706E-2" maxValue="0.16311872040609185"/>
    </cacheField>
    <cacheField name="residence time" numFmtId="0">
      <sharedItems containsString="0" containsBlank="1" containsNumber="1" minValue="6.3871040862756266E-3" maxValue="7.8760642509520584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07">
  <r>
    <x v="0"/>
    <n v="1"/>
    <x v="0"/>
    <n v="1001"/>
    <s v="Neoboutonia"/>
    <s v="Macrocalyx"/>
    <s v="Euphorbiaceae"/>
    <n v="2.8"/>
    <n v="5.4"/>
    <n v="0.33"/>
    <n v="8.5798206970000006"/>
    <n v="8.8233981969999995"/>
    <n v="11.2"/>
    <n v="12.77"/>
    <n v="1.2807745566000001E-2"/>
    <n v="6.1583199999999984E-2"/>
    <n v="8.0048409787500011E-2"/>
    <n v="2.0760269000000001E-2"/>
    <n v="2.7561948999999999E-2"/>
    <n v="0.13592539865292053"/>
    <n v="1.0380135E-2"/>
    <n v="1.3780974E-2"/>
    <n v="2.0849315069999999"/>
    <n v="0.75302233900000004"/>
    <n v="1.631151E-3"/>
    <s v="4/15/2018"/>
    <s v="5/15/2020"/>
    <n v="1"/>
    <m/>
  </r>
  <r>
    <x v="0"/>
    <n v="1"/>
    <x v="0"/>
    <n v="1002"/>
    <s v="Strombosia"/>
    <s v="Scheffleri"/>
    <s v="Olacaceae"/>
    <m/>
    <m/>
    <n v="0.58399999999999996"/>
    <n v="7.9966687759999999"/>
    <n v="8.2601384469999992"/>
    <n v="10.199999999999999"/>
    <n v="11.72"/>
    <n v="1.0788128736000002E-2"/>
    <n v="5.1077137499999994E-2"/>
    <n v="6.7425804600000014E-2"/>
    <n v="2.8187777000000001E-2"/>
    <n v="3.815578E-2"/>
    <n v="0.14522722122074308"/>
    <n v="1.4093889E-2"/>
    <n v="1.907789E-2"/>
    <n v="2.0849315069999999"/>
    <n v="0.72904073599999997"/>
    <n v="2.3904870000000002E-3"/>
    <s v="4/15/2018"/>
    <s v="5/15/2020"/>
    <n v="1"/>
    <m/>
  </r>
  <r>
    <x v="0"/>
    <n v="1"/>
    <x v="0"/>
    <n v="1003"/>
    <s v="Macaranga"/>
    <s v="Kilimandsharica"/>
    <s v="Euphorbiaceae"/>
    <m/>
    <m/>
    <n v="0.4"/>
    <n v="8.5228824729999992"/>
    <n v="7.9426018589999998"/>
    <n v="11.1"/>
    <n v="11.15"/>
    <n v="9.7642891500000009E-3"/>
    <n v="6.0488409375000003E-2"/>
    <n v="6.1026807187500004E-2"/>
    <n v="2.4453920000000001E-2"/>
    <n v="2.3028722000000001E-2"/>
    <n v="-2.8801095196282551E-2"/>
    <n v="1.222696E-2"/>
    <n v="1.1514361000000001E-2"/>
    <n v="2.0849315069999999"/>
    <n v="2.3981603000000001E-2"/>
    <n v="-3.4178499999999999E-4"/>
    <s v="4/15/2018"/>
    <s v="5/15/2020"/>
    <n v="1"/>
    <m/>
  </r>
  <r>
    <x v="0"/>
    <n v="1"/>
    <x v="0"/>
    <n v="1004"/>
    <s v="Dombeya"/>
    <s v="Goetzenii"/>
    <s v="Malvaceae"/>
    <n v="11.8"/>
    <n v="15.8"/>
    <n v="0.5"/>
    <n v="19.468881870000001"/>
    <n v="19.33059802"/>
    <n v="47.5"/>
    <n v="48.73"/>
    <n v="0.186502097166"/>
    <n v="1.1076777343749999"/>
    <n v="1.1656381072874999"/>
    <n v="1.162820127"/>
    <n v="1.2138465439999999"/>
    <n v="2.0598317305465012E-2"/>
    <n v="0.58141006299999998"/>
    <n v="0.60692327199999996"/>
    <n v="2.0849315069999999"/>
    <n v="0.58994743800000005"/>
    <n v="1.2236953E-2"/>
    <s v="4/15/2018"/>
    <s v="5/15/2020"/>
    <n v="1"/>
    <m/>
  </r>
  <r>
    <x v="0"/>
    <n v="1"/>
    <x v="0"/>
    <n v="1005"/>
    <s v="Polyscias"/>
    <s v="Fulva"/>
    <s v="Araliaceae"/>
    <n v="7.6"/>
    <n v="12"/>
    <n v="0.23699999999999999"/>
    <n v="13.57040808"/>
    <n v="14.66246172"/>
    <n v="22.5"/>
    <n v="27.61"/>
    <n v="5.9871992334E-2"/>
    <n v="0.24853710937500001"/>
    <n v="0.37419995208750001"/>
    <n v="9.1757252999999997E-2"/>
    <n v="0.14755332500000001"/>
    <n v="0.22784590222400214"/>
    <n v="4.5878625999999999E-2"/>
    <n v="7.3776663000000006E-2"/>
    <n v="2.0849315069999999"/>
    <n v="2.4509198419999998"/>
    <n v="1.3380793E-2"/>
    <s v="4/15/2018"/>
    <s v="5/15/2020"/>
    <n v="1"/>
    <m/>
  </r>
  <r>
    <x v="0"/>
    <n v="1"/>
    <x v="0"/>
    <n v="1006"/>
    <s v="Taberemonta"/>
    <s v="Johnstonii"/>
    <s v="Apocyceae"/>
    <n v="5.8"/>
    <n v="10.6"/>
    <n v="0.52610000000000001"/>
    <n v="16.105757319999999"/>
    <n v="16.3823936"/>
    <n v="31"/>
    <n v="34"/>
    <n v="9.0792239999999996E-2"/>
    <n v="0.47179093750000001"/>
    <n v="0.5674515"/>
    <n v="0.44149862600000001"/>
    <n v="0.53759704399999997"/>
    <n v="9.4456044286986895E-2"/>
    <n v="0.220749313"/>
    <n v="0.26879852199999998"/>
    <n v="2.0849315069999999"/>
    <n v="1.438896189"/>
    <n v="2.3045941E-2"/>
    <s v="4/15/2018"/>
    <s v="5/15/2020"/>
    <n v="1"/>
    <m/>
  </r>
  <r>
    <x v="0"/>
    <n v="1"/>
    <x v="0"/>
    <n v="1007"/>
    <s v="Galiniera"/>
    <s v="Coffeoides"/>
    <s v="Rubiaceae"/>
    <m/>
    <m/>
    <n v="0.47310000000000002"/>
    <n v="8.0563943820000006"/>
    <n v="7.7433119970000002"/>
    <n v="10.3"/>
    <n v="10.8"/>
    <n v="9.1609056000000015E-3"/>
    <n v="5.2083559375000012E-2"/>
    <n v="5.7255660000000007E-2"/>
    <n v="2.3562466000000001E-2"/>
    <n v="2.4865937000000001E-2"/>
    <n v="2.5825238157898542E-2"/>
    <n v="1.1781233E-2"/>
    <n v="1.2432968000000001E-2"/>
    <n v="2.0849315069999999"/>
    <n v="0.23981603200000001"/>
    <n v="3.1259300000000001E-4"/>
    <s v="4/15/2018"/>
    <s v="5/15/2020"/>
    <n v="1"/>
    <m/>
  </r>
  <r>
    <x v="0"/>
    <n v="1"/>
    <x v="0"/>
    <n v="1008"/>
    <s v="Neoboutonia"/>
    <s v="Macrocalyx"/>
    <s v="Euphorbiaceae"/>
    <n v="6.2"/>
    <n v="11.6"/>
    <n v="0.33"/>
    <n v="15.179520009999999"/>
    <n v="15.73901541"/>
    <n v="27.6"/>
    <n v="31.46"/>
    <n v="7.7733519864000011E-2"/>
    <n v="0.37397655000000002"/>
    <n v="0.48583449915000004"/>
    <n v="0.210691514"/>
    <n v="0.28181219800000001"/>
    <n v="0.13949899017955955"/>
    <n v="0.105345757"/>
    <n v="0.14090609900000001"/>
    <n v="2.0849315069999999"/>
    <n v="1.851379763"/>
    <n v="1.7055879999999999E-2"/>
    <s v="4/15/2018"/>
    <s v="5/15/2020"/>
    <n v="1"/>
    <m/>
  </r>
  <r>
    <x v="0"/>
    <n v="1"/>
    <x v="0"/>
    <n v="1009"/>
    <s v="Xymalos"/>
    <s v="Monospora"/>
    <s v="Monimiaceae"/>
    <m/>
    <m/>
    <n v="0.47310000000000002"/>
    <n v="9.7618852040000004"/>
    <n v="9.7963370940000001"/>
    <n v="13.4"/>
    <n v="14.71"/>
    <n v="1.6994807214000002E-2"/>
    <n v="8.8152737500000009E-2"/>
    <n v="0.10621754508750002"/>
    <n v="4.7496608000000003E-2"/>
    <n v="5.7177776999999999E-2"/>
    <n v="8.8975110367594062E-2"/>
    <n v="2.3748304000000001E-2"/>
    <n v="2.8588888999999999E-2"/>
    <n v="2.0849315069999999"/>
    <n v="0.62831800299999996"/>
    <n v="2.3216999999999999E-3"/>
    <s v="4/15/2018"/>
    <s v="5/15/2020"/>
    <n v="1"/>
    <m/>
  </r>
  <r>
    <x v="0"/>
    <n v="1"/>
    <x v="0"/>
    <n v="1010"/>
    <s v="Dombeya"/>
    <s v="Goetzenii"/>
    <s v="Malvaceae"/>
    <n v="8.8000000000000007"/>
    <n v="13.2"/>
    <n v="0.5"/>
    <n v="22.322723799999999"/>
    <n v="22.258620229999998"/>
    <n v="70.599999999999994"/>
    <n v="71.819999999999993"/>
    <n v="0.40511814789599998"/>
    <n v="2.4470092374999997"/>
    <n v="2.5319884243499997"/>
    <n v="2.880406738"/>
    <n v="2.9700180779999998"/>
    <n v="1.4694260657309555E-2"/>
    <n v="1.440203369"/>
    <n v="1.4850090389999999"/>
    <n v="2.0849315069999999"/>
    <n v="0.585151117"/>
    <n v="2.1490235999999999E-2"/>
    <s v="4/15/2018"/>
    <s v="5/15/2020"/>
    <n v="1"/>
    <m/>
  </r>
  <r>
    <x v="0"/>
    <n v="1"/>
    <x v="0"/>
    <n v="1011"/>
    <s v="Alangium"/>
    <s v="Chinense"/>
    <s v="Alangiaceae"/>
    <m/>
    <m/>
    <n v="0.4017"/>
    <n v="13.18212263"/>
    <n v="12.99862302"/>
    <n v="21.4"/>
    <n v="22.48"/>
    <n v="3.9690220416000004E-2"/>
    <n v="0.22482973749999996"/>
    <n v="0.24806387760000001"/>
    <n v="0.135361961"/>
    <n v="0.146991918"/>
    <n v="3.9533779576265339E-2"/>
    <n v="6.7680980000000002E-2"/>
    <n v="7.3495959E-2"/>
    <n v="2.0849315069999999"/>
    <n v="0.51800262799999996"/>
    <n v="2.7890499999999999E-3"/>
    <s v="4/15/2018"/>
    <s v="5/15/2020"/>
    <n v="1"/>
    <m/>
  </r>
  <r>
    <x v="0"/>
    <n v="1"/>
    <x v="0"/>
    <n v="1012"/>
    <s v="Dombeya"/>
    <s v="Goetzenii"/>
    <s v="Malvaceae"/>
    <n v="10"/>
    <n v="15.8"/>
    <n v="0.5"/>
    <n v="20.831190039999999"/>
    <n v="20.750662389999999"/>
    <n v="57"/>
    <n v="58.44"/>
    <n v="0.268232446944"/>
    <n v="1.5950559375"/>
    <n v="1.6764527934"/>
    <n v="1.7731376430000001"/>
    <n v="1.854604505"/>
    <n v="2.1545461527596784E-2"/>
    <n v="0.88656882199999998"/>
    <n v="0.92730225300000002"/>
    <n v="2.0849315069999999"/>
    <n v="0.69067017100000005"/>
    <n v="1.9537059999999998E-2"/>
    <s v="4/15/2018"/>
    <s v="5/15/2020"/>
    <n v="1"/>
    <m/>
  </r>
  <r>
    <x v="0"/>
    <n v="1"/>
    <x v="0"/>
    <n v="1013"/>
    <s v="Millettia"/>
    <s v="Dura"/>
    <s v="Fabaceae"/>
    <m/>
    <m/>
    <n v="0.69669999999999999"/>
    <n v="12.47104212"/>
    <n v="12.067760160000001"/>
    <n v="19.5"/>
    <n v="19.97"/>
    <n v="3.1321822685999999E-2"/>
    <n v="0.18667898437500002"/>
    <n v="0.19576139178749999"/>
    <n v="0.18305281700000001"/>
    <n v="0.185709187"/>
    <n v="6.9101601985143892E-3"/>
    <n v="9.1526409000000003E-2"/>
    <n v="9.2854592999999999E-2"/>
    <n v="2.0849315069999999"/>
    <n v="0.22542707000000001"/>
    <n v="6.3703999999999996E-4"/>
    <s v="4/15/2018"/>
    <s v="5/15/2020"/>
    <n v="1"/>
    <m/>
  </r>
  <r>
    <x v="0"/>
    <n v="1"/>
    <x v="0"/>
    <n v="1014"/>
    <s v="Strombosia"/>
    <s v="Scheffleri"/>
    <s v="Olacaceae"/>
    <m/>
    <m/>
    <n v="0.58399999999999996"/>
    <n v="10.45066057"/>
    <n v="10.593205530000001"/>
    <n v="14.8"/>
    <n v="16.43"/>
    <n v="2.1201472446E-2"/>
    <n v="0.10753495000000003"/>
    <n v="0.1325092027875"/>
    <n v="7.5695342999999998E-2"/>
    <n v="9.4055732000000003E-2"/>
    <n v="0.10416210799704759"/>
    <n v="3.7847671999999999E-2"/>
    <n v="4.7027866000000002E-2"/>
    <n v="2.0849315069999999"/>
    <n v="0.78180026300000005"/>
    <n v="4.403115E-3"/>
    <s v="4/15/2018"/>
    <s v="5/15/2020"/>
    <n v="1"/>
    <m/>
  </r>
  <r>
    <x v="0"/>
    <n v="1"/>
    <x v="0"/>
    <n v="1015"/>
    <s v="Neoboutonia"/>
    <s v="Macrocalyx"/>
    <s v="Euphorbiaceae"/>
    <m/>
    <m/>
    <n v="0.33"/>
    <n v="13.18212263"/>
    <n v="12.678347309999999"/>
    <n v="21.4"/>
    <n v="21.59"/>
    <n v="3.6609700974000001E-2"/>
    <n v="0.22482973749999996"/>
    <n v="0.22881063108749999"/>
    <n v="0.111726979"/>
    <n v="0.10942963999999999"/>
    <n v="-9.9650382169190147E-3"/>
    <n v="5.5863489000000002E-2"/>
    <n v="5.4714819999999997E-2"/>
    <n v="2.0849315069999999"/>
    <n v="9.1130091999999996E-2"/>
    <n v="-5.5093799999999995E-4"/>
    <s v="4/15/2018"/>
    <s v="5/15/2020"/>
    <n v="1"/>
    <m/>
  </r>
  <r>
    <x v="0"/>
    <n v="2"/>
    <x v="0"/>
    <n v="1016"/>
    <s v="Neoboutonia"/>
    <s v="Macrocalyx"/>
    <s v="Euphorbiaceae"/>
    <m/>
    <m/>
    <n v="0.33"/>
    <n v="14.521068"/>
    <n v="14.37572778"/>
    <n v="25.4"/>
    <n v="26.66"/>
    <n v="5.5822744824000008E-2"/>
    <n v="0.31673323749999999"/>
    <n v="0.34889215515000005"/>
    <n v="0.171565784"/>
    <n v="0.18672840900000001"/>
    <n v="4.0619286223091945E-2"/>
    <n v="8.5782891999999999E-2"/>
    <n v="9.3364205000000006E-2"/>
    <n v="2.0849315069999999"/>
    <n v="0.60433639900000002"/>
    <n v="3.6362410000000001E-3"/>
    <s v="4/15/2018"/>
    <s v="5/15/2020"/>
    <n v="1"/>
    <m/>
  </r>
  <r>
    <x v="0"/>
    <n v="1"/>
    <x v="0"/>
    <n v="1017"/>
    <s v="Neoboutonia"/>
    <s v="Macrocalyx"/>
    <s v="Euphorbiaceae"/>
    <m/>
    <m/>
    <n v="0.33"/>
    <n v="15.20828223"/>
    <n v="15.142745529999999"/>
    <n v="27.7"/>
    <n v="29.27"/>
    <n v="6.7287801965999997E-2"/>
    <n v="0.37669143437499986"/>
    <n v="0.42054876228749999"/>
    <n v="0.21257658099999999"/>
    <n v="0.235733626"/>
    <n v="4.9594031844206451E-2"/>
    <n v="0.10628829099999999"/>
    <n v="0.117866813"/>
    <n v="2.0849315069999999"/>
    <n v="0.75302233900000004"/>
    <n v="5.5534299999999998E-3"/>
    <s v="4/15/2018"/>
    <s v="5/15/2020"/>
    <n v="1"/>
    <m/>
  </r>
  <r>
    <x v="0"/>
    <n v="1"/>
    <x v="0"/>
    <n v="1018"/>
    <s v="Strombosia"/>
    <s v="Scheffleri"/>
    <s v="Olacaceae"/>
    <n v="5.6"/>
    <n v="11.6"/>
    <n v="0.58399999999999996"/>
    <n v="9.7618852040000004"/>
    <n v="10.052790460000001"/>
    <n v="13.4"/>
    <n v="15.25"/>
    <n v="1.8265458750000001E-2"/>
    <n v="8.8152737500000009E-2"/>
    <n v="0.11415911718750001"/>
    <n v="5.8334766000000003E-2"/>
    <n v="7.7269568999999996E-2"/>
    <n v="0.13482551258322942"/>
    <n v="2.9167383000000002E-2"/>
    <n v="3.8634783999999998E-2"/>
    <n v="2.0849315069999999"/>
    <n v="0.887319317"/>
    <n v="4.5408690000000003E-3"/>
    <s v="4/15/2018"/>
    <s v="5/15/2020"/>
    <n v="1"/>
    <m/>
  </r>
  <r>
    <x v="0"/>
    <n v="1"/>
    <x v="0"/>
    <n v="1019"/>
    <s v="Maesa"/>
    <s v="Lanceolata"/>
    <s v="Maesaceae"/>
    <m/>
    <m/>
    <n v="0.67600000000000005"/>
    <n v="15.897001270000001"/>
    <n v="15.84883001"/>
    <n v="30.2"/>
    <n v="31.88"/>
    <n v="7.9822903776000001E-2"/>
    <n v="0.44775463749999994"/>
    <n v="0.4988931486"/>
    <n v="0.52905428499999996"/>
    <n v="0.58628402400000001"/>
    <n v="4.9264596781468828E-2"/>
    <n v="0.26452714199999999"/>
    <n v="0.29314201200000001"/>
    <n v="2.0849315069999999"/>
    <n v="0.80578186600000001"/>
    <n v="1.3724609E-2"/>
    <s v="4/15/2018"/>
    <s v="5/15/2020"/>
    <n v="1"/>
    <m/>
  </r>
  <r>
    <x v="0"/>
    <n v="1"/>
    <x v="0"/>
    <n v="1020"/>
    <s v="Alangium"/>
    <s v="Chinense"/>
    <s v="Alangiaceae"/>
    <n v="5.4"/>
    <n v="8.1999999999999993"/>
    <n v="0.4017"/>
    <n v="10.498152360000001"/>
    <n v="10.931872950000001"/>
    <n v="14.9"/>
    <n v="17.2"/>
    <n v="2.3235273599999998E-2"/>
    <n v="0.10899303437499998"/>
    <n v="0.14522046"/>
    <n v="5.3467393000000002E-2"/>
    <n v="7.3610655999999997E-2"/>
    <n v="0.1533469110759971"/>
    <n v="2.6733697000000001E-2"/>
    <n v="3.6805327999999998E-2"/>
    <n v="2.0849315069999999"/>
    <n v="1.103153745"/>
    <n v="4.8306770000000002E-3"/>
    <s v="4/15/2018"/>
    <s v="5/15/2020"/>
    <n v="1"/>
    <m/>
  </r>
  <r>
    <x v="0"/>
    <n v="1"/>
    <x v="0"/>
    <n v="1021"/>
    <s v="Dombeya"/>
    <s v="Goetzenii"/>
    <s v="Malvaceae"/>
    <m/>
    <m/>
    <n v="0.5"/>
    <n v="8.6364628319999994"/>
    <n v="8.5746470299999995"/>
    <n v="11.3"/>
    <n v="12.3"/>
    <n v="1.1882316600000001E-2"/>
    <n v="6.2687809375E-2"/>
    <n v="7.4264478750000001E-2"/>
    <n v="3.1892073999999999E-2"/>
    <n v="3.7370045999999997E-2"/>
    <n v="7.6027418133244457E-2"/>
    <n v="1.5946037E-2"/>
    <n v="1.8685022999999999E-2"/>
    <n v="2.0849315069999999"/>
    <n v="0.479632063"/>
    <n v="1.313706E-3"/>
    <s v="4/15/2018"/>
    <s v="5/15/2020"/>
    <n v="1"/>
    <s v="Onedeadbranchandanotheroneliving"/>
  </r>
  <r>
    <x v="0"/>
    <n v="1"/>
    <x v="0"/>
    <n v="1022"/>
    <s v="Dombeya"/>
    <s v="Goetzenii"/>
    <s v="Malvaceae"/>
    <m/>
    <m/>
    <n v="0.5"/>
    <n v="16.334320290000001"/>
    <n v="16.160006339999999"/>
    <n v="31.9"/>
    <n v="33.1"/>
    <n v="8.6049209400000007E-2"/>
    <n v="0.49958290937499999"/>
    <n v="0.53780755875000008"/>
    <n v="0.45039736699999999"/>
    <n v="0.47901924600000001"/>
    <n v="2.9550392923674226E-2"/>
    <n v="0.22519868400000001"/>
    <n v="0.239509623"/>
    <n v="2.0849315069999999"/>
    <n v="0.57555847599999999"/>
    <n v="6.8639850000000004E-3"/>
    <s v="4/15/2018"/>
    <s v="5/15/2020"/>
    <n v="1"/>
    <m/>
  </r>
  <r>
    <x v="0"/>
    <n v="1"/>
    <x v="0"/>
    <n v="1023"/>
    <s v="Allophylus"/>
    <s v="Kivuensis"/>
    <s v="Sapindaceae"/>
    <m/>
    <m/>
    <n v="0.51780000000000004"/>
    <n v="15.37883113"/>
    <n v="15.204507339999999"/>
    <n v="28.3"/>
    <n v="29.49"/>
    <n v="6.8303104253999991E-2"/>
    <n v="0.39318693437500007"/>
    <n v="0.42689440158749992"/>
    <n v="0.347825575"/>
    <n v="0.372775527"/>
    <n v="3.3226655699747844E-2"/>
    <n v="0.17391278700000001"/>
    <n v="0.18638776400000001"/>
    <n v="2.0849315069999999"/>
    <n v="0.57076215500000005"/>
    <n v="5.9833990000000004E-3"/>
    <s v="4/15/2018"/>
    <s v="5/15/2020"/>
    <n v="1"/>
    <m/>
  </r>
  <r>
    <x v="0"/>
    <n v="2"/>
    <x v="0"/>
    <n v="1024"/>
    <s v="Allophylus"/>
    <s v="Kivuensis"/>
    <s v="Sapindaceae"/>
    <m/>
    <m/>
    <n v="0.51780000000000004"/>
    <n v="9.3470069010000003"/>
    <n v="8.791939846"/>
    <n v="12.6"/>
    <n v="12.71"/>
    <n v="1.2687673614000002E-2"/>
    <n v="7.794123750000001E-2"/>
    <n v="7.9297960087500008E-2"/>
    <n v="4.4089679999999999E-2"/>
    <n v="4.2243122000000001E-2"/>
    <n v="-2.0520671142761775E-2"/>
    <n v="2.204484E-2"/>
    <n v="2.1121561000000001E-2"/>
    <n v="2.0849315069999999"/>
    <n v="5.2759527000000001E-2"/>
    <n v="-4.4283400000000002E-4"/>
    <s v="4/15/2018"/>
    <s v="5/15/2020"/>
    <n v="1"/>
    <m/>
  </r>
  <r>
    <x v="0"/>
    <n v="2"/>
    <x v="0"/>
    <n v="1025"/>
    <s v="Albizia"/>
    <s v="Adianthifolia"/>
    <s v="Fabaceae"/>
    <m/>
    <m/>
    <n v="0.50749999999999995"/>
    <n v="8.4656455259999994"/>
    <n v="8.1163583670000001"/>
    <n v="11"/>
    <n v="11.46"/>
    <n v="1.0314783864000003E-2"/>
    <n v="5.9403437499999989E-2"/>
    <n v="6.4467399150000021E-2"/>
    <n v="3.0110321999999998E-2"/>
    <n v="3.1302970999999999E-2"/>
    <n v="1.8631296270807299E-2"/>
    <n v="1.5055160999999999E-2"/>
    <n v="1.5651485999999999E-2"/>
    <n v="2.0849315069999999"/>
    <n v="0.22063074899999999"/>
    <n v="2.8601700000000001E-4"/>
    <s v="4/15/2018"/>
    <s v="5/15/2020"/>
    <n v="1"/>
    <m/>
  </r>
  <r>
    <x v="0"/>
    <n v="2"/>
    <x v="0"/>
    <n v="1026"/>
    <s v="Alangium"/>
    <s v="Chinense"/>
    <s v="Alangiaceae"/>
    <m/>
    <m/>
    <n v="0.4017"/>
    <n v="7.9366191979999998"/>
    <n v="8.3313726799999994"/>
    <n v="10.1"/>
    <n v="11.85"/>
    <n v="1.1028783149999999E-2"/>
    <n v="5.0080534374999992E-2"/>
    <n v="6.8929894687499993E-2"/>
    <n v="1.9050345999999999E-2"/>
    <n v="2.7286060000000001E-2"/>
    <n v="0.17232733244444684"/>
    <n v="9.5251729999999996E-3"/>
    <n v="1.364303E-2"/>
    <n v="2.0849315069999999"/>
    <n v="0.83935610999999999"/>
    <n v="1.9750560000000002E-3"/>
    <s v="4/15/2018"/>
    <s v="5/15/2020"/>
    <n v="1"/>
    <m/>
  </r>
  <r>
    <x v="0"/>
    <n v="2"/>
    <x v="0"/>
    <n v="1027"/>
    <s v="Macaranga"/>
    <s v="Spinosa"/>
    <s v="Euphorbiaceae"/>
    <m/>
    <m/>
    <n v="0.38179999999999997"/>
    <n v="14.332502509999999"/>
    <n v="14.45205537"/>
    <n v="24.8"/>
    <n v="26.91"/>
    <n v="5.6874591773999998E-2"/>
    <n v="0.30194619999999994"/>
    <n v="0.3554661985875"/>
    <n v="0.186391844"/>
    <n v="0.220378778"/>
    <n v="8.0336758106790224E-2"/>
    <n v="9.3195922E-2"/>
    <n v="0.110189389"/>
    <n v="2.0849315069999999"/>
    <n v="1.012023653"/>
    <n v="8.1506119999999998E-3"/>
    <s v="4/15/2018"/>
    <s v="5/15/2020"/>
    <n v="1"/>
    <s v="Onedeadbranchandoneliving"/>
  </r>
  <r>
    <x v="0"/>
    <n v="2"/>
    <x v="0"/>
    <n v="1028"/>
    <s v="Macaranga"/>
    <s v="Spinosa"/>
    <s v="Euphorbiaceae"/>
    <m/>
    <m/>
    <n v="0.38179999999999997"/>
    <n v="8.1748854380000004"/>
    <n v="8.2601384469999992"/>
    <n v="10.5"/>
    <n v="11.72"/>
    <n v="1.0788128736000002E-2"/>
    <n v="5.4125859374999988E-2"/>
    <n v="6.7425804600000014E-2"/>
    <n v="2.0129386999999999E-2"/>
    <n v="2.5200738E-2"/>
    <n v="0.10776972381204368"/>
    <n v="1.0064694000000001E-2"/>
    <n v="1.2600369E-2"/>
    <n v="2.0849315069999999"/>
    <n v="0.585151117"/>
    <n v="1.2161909999999999E-3"/>
    <s v="4/15/2018"/>
    <s v="5/15/2020"/>
    <n v="1"/>
    <m/>
  </r>
  <r>
    <x v="0"/>
    <n v="2"/>
    <x v="0"/>
    <n v="1029"/>
    <s v="Dombeya"/>
    <s v="Goetzenii"/>
    <s v="Malvaceae"/>
    <n v="7.2"/>
    <n v="12.6"/>
    <n v="0.5"/>
    <n v="15.15066004"/>
    <n v="15.035045630000001"/>
    <n v="27.5"/>
    <n v="28.89"/>
    <n v="6.5552005134000016E-2"/>
    <n v="0.37127148437500007"/>
    <n v="0.40970003208750011"/>
    <n v="0.31324806900000002"/>
    <n v="0.34232863299999999"/>
    <n v="4.2579701651590418E-2"/>
    <n v="0.15662403499999999"/>
    <n v="0.17116431700000001"/>
    <n v="2.0849315069999999"/>
    <n v="0.66668856799999998"/>
    <n v="6.9739850000000003E-3"/>
    <s v="4/15/2018"/>
    <s v="5/15/2020"/>
    <n v="1"/>
    <s v="Hostoflias"/>
  </r>
  <r>
    <x v="0"/>
    <n v="2"/>
    <x v="0"/>
    <n v="1030"/>
    <s v="Dombeya"/>
    <s v="Goetzenii"/>
    <s v="Malvaceae"/>
    <n v="10.4"/>
    <n v="15"/>
    <n v="0.5"/>
    <n v="18.966391229999999"/>
    <n v="18.719795380000001"/>
    <n v="44.5"/>
    <n v="45.17"/>
    <n v="0.16024743180600004"/>
    <n v="0.97217898437500005"/>
    <n v="1.0015464487875003"/>
    <n v="0.99797945700000001"/>
    <n v="1.0144789409999999"/>
    <n v="7.8648670496959013E-3"/>
    <n v="0.49898972899999999"/>
    <n v="0.507239471"/>
    <n v="2.0849315069999999"/>
    <n v="0.32135348200000002"/>
    <n v="3.956841E-3"/>
    <s v="4/15/2018"/>
    <s v="5/15/2020"/>
    <n v="1"/>
    <m/>
  </r>
  <r>
    <x v="0"/>
    <n v="2"/>
    <x v="0"/>
    <n v="1031"/>
    <s v="Neoboutonia"/>
    <s v="Macrocalyx"/>
    <s v="Euphorbiaceae"/>
    <m/>
    <m/>
    <n v="0.33"/>
    <n v="15.40692321"/>
    <n v="15.089058209999999"/>
    <n v="28.4"/>
    <n v="29.08"/>
    <n v="6.6417068255999995E-2"/>
    <n v="0.39597054999999998"/>
    <n v="0.41510667659999995"/>
    <n v="0.226033498"/>
    <n v="0.23195043200000001"/>
    <n v="1.2393924717468852E-2"/>
    <n v="0.113016749"/>
    <n v="0.11597521600000001"/>
    <n v="2.0849315069999999"/>
    <n v="0.32614980300000002"/>
    <n v="1.418976E-3"/>
    <s v="4/15/2018"/>
    <s v="5/15/2020"/>
    <n v="1"/>
    <m/>
  </r>
  <r>
    <x v="0"/>
    <n v="2"/>
    <x v="0"/>
    <n v="1032"/>
    <s v="Dombeya"/>
    <s v="Goetzenii"/>
    <s v="Malvaceae"/>
    <m/>
    <m/>
    <n v="0.5"/>
    <n v="17.09706748"/>
    <n v="17.198289750000001"/>
    <n v="35.1"/>
    <n v="37.520000000000003"/>
    <n v="0.11056471641600002"/>
    <n v="0.6048399093750001"/>
    <n v="0.69102947760000011"/>
    <n v="0.56751949700000004"/>
    <n v="0.65013634799999998"/>
    <n v="6.5185355910659742E-2"/>
    <n v="0.28375974900000001"/>
    <n v="0.32506817399999999"/>
    <n v="2.0849315069999999"/>
    <n v="1.160709593"/>
    <n v="1.9812844999999999E-2"/>
    <s v="4/15/2018"/>
    <s v="5/15/2020"/>
    <n v="1"/>
    <s v="Hostoflias"/>
  </r>
  <r>
    <x v="0"/>
    <n v="2"/>
    <x v="0"/>
    <n v="1033"/>
    <s v="Dombeya"/>
    <s v="Goetzenii"/>
    <s v="Malvaceae"/>
    <m/>
    <m/>
    <n v="0.5"/>
    <n v="19.736814880000001"/>
    <n v="19.976385390000001"/>
    <n v="49.2"/>
    <n v="52.87"/>
    <n v="0.21953790612600002"/>
    <n v="1.18838295"/>
    <n v="1.3721119132875002"/>
    <n v="1.2621648670000001"/>
    <n v="1.469666736"/>
    <n v="7.3003486841314871E-2"/>
    <n v="0.631082433"/>
    <n v="0.73483336799999999"/>
    <n v="2.0849315069999999"/>
    <n v="1.760249671"/>
    <n v="4.9762275000000002E-2"/>
    <s v="4/15/2018"/>
    <s v="5/15/2020"/>
    <n v="1"/>
    <s v="Hostofliasrotteninthemiddle"/>
  </r>
  <r>
    <x v="0"/>
    <n v="2"/>
    <x v="0"/>
    <n v="1034"/>
    <s v="Dombeya"/>
    <s v="Goetzenii"/>
    <s v="Malvaceae"/>
    <m/>
    <m/>
    <n v="0.5"/>
    <n v="20.662818659999999"/>
    <n v="20.848786879999999"/>
    <n v="55.7"/>
    <n v="59.2"/>
    <n v="0.27525442560000007"/>
    <n v="1.5231286843750003"/>
    <n v="1.7203401600000003"/>
    <n v="1.68168304"/>
    <n v="1.9107532679999999"/>
    <n v="6.1250186670930656E-2"/>
    <n v="0.84084152000000001"/>
    <n v="0.95537663399999995"/>
    <n v="2.0849315069999999"/>
    <n v="1.6787122210000001"/>
    <n v="5.4934713000000003E-2"/>
    <s v="4/15/2018"/>
    <s v="5/15/2020"/>
    <n v="1"/>
    <m/>
  </r>
  <r>
    <x v="0"/>
    <n v="2"/>
    <x v="0"/>
    <n v="1035"/>
    <s v="Dombeya"/>
    <s v="Goetzenii"/>
    <s v="Malvaceae"/>
    <m/>
    <m/>
    <n v="0.5"/>
    <n v="15.1217018"/>
    <n v="15.34604554"/>
    <n v="27.4"/>
    <n v="30"/>
    <n v="7.0685999999999999E-2"/>
    <n v="0.3685762374999999"/>
    <n v="0.4417875"/>
    <n v="0.31044819600000001"/>
    <n v="0.37590927800000001"/>
    <n v="9.1768379366455127E-2"/>
    <n v="0.155224098"/>
    <n v="0.18795463900000001"/>
    <n v="2.0849315069999999"/>
    <n v="1.247043364"/>
    <n v="1.5698617000000002E-2"/>
    <s v="4/15/2018"/>
    <s v="5/15/2020"/>
    <n v="1"/>
    <m/>
  </r>
  <r>
    <x v="0"/>
    <n v="2"/>
    <x v="0"/>
    <n v="1036"/>
    <s v="Millettia"/>
    <s v="Dura"/>
    <s v="Fabaceae"/>
    <n v="3.8"/>
    <n v="4.8"/>
    <n v="0.69669999999999999"/>
    <n v="12.35375015"/>
    <n v="12.202825069999999"/>
    <n v="19.2"/>
    <n v="20.32"/>
    <n v="3.2429354495999999E-2"/>
    <n v="0.18097919999999998"/>
    <n v="0.20268346559999997"/>
    <n v="0.17596545499999999"/>
    <n v="0.194213843"/>
    <n v="4.7326321178834639E-2"/>
    <n v="8.7982726999999997E-2"/>
    <n v="9.7106920999999999E-2"/>
    <n v="2.0849315069999999"/>
    <n v="0.53718791099999996"/>
    <n v="4.3762560000000002E-3"/>
    <s v="4/15/2018"/>
    <s v="5/15/2020"/>
    <n v="1"/>
    <s v="Hostoflias"/>
  </r>
  <r>
    <x v="0"/>
    <n v="2"/>
    <x v="0"/>
    <n v="1037"/>
    <s v="Millettia"/>
    <s v="Dura"/>
    <s v="Fabaceae"/>
    <n v="3.5"/>
    <n v="4.4000000000000004"/>
    <n v="0.69669999999999999"/>
    <n v="7.9966687759999999"/>
    <n v="7.7605254500000003"/>
    <n v="10.199999999999999"/>
    <n v="10.83"/>
    <n v="9.2118702060000005E-3"/>
    <n v="5.1077137499999994E-2"/>
    <n v="5.7574188787500001E-2"/>
    <n v="3.3485331E-2"/>
    <n v="3.6555798E-2"/>
    <n v="4.207924480739423E-2"/>
    <n v="1.6742666E-2"/>
    <n v="1.8277899E-2"/>
    <n v="2.0849315069999999"/>
    <n v="0.3021682"/>
    <n v="7.3634700000000004E-4"/>
    <s v="4/15/2018"/>
    <s v="5/15/2020"/>
    <n v="1"/>
    <s v="Hostoflias"/>
  </r>
  <r>
    <x v="0"/>
    <n v="2"/>
    <x v="0"/>
    <n v="1038"/>
    <s v="Dombeya"/>
    <s v="Goetzenii"/>
    <s v="Malvaceae"/>
    <n v="3.9"/>
    <n v="5.8"/>
    <n v="0.5"/>
    <n v="9.2407056220000001"/>
    <n v="8.9897356790000007"/>
    <n v="12.4"/>
    <n v="13.09"/>
    <n v="1.3457679774000001E-2"/>
    <n v="7.5486549999999986E-2"/>
    <n v="8.4110498587500013E-2"/>
    <n v="4.0841071999999999E-2"/>
    <n v="4.4190912999999998E-2"/>
    <n v="3.7809845416911347E-2"/>
    <n v="2.0420536E-2"/>
    <n v="2.2095456999999999E-2"/>
    <n v="2.0849315069999999"/>
    <n v="0.33094612299999998"/>
    <n v="8.0334600000000003E-4"/>
    <s v="4/15/2018"/>
    <s v="5/15/2020"/>
    <n v="1"/>
    <m/>
  </r>
  <r>
    <x v="0"/>
    <n v="2"/>
    <x v="0"/>
    <n v="1039"/>
    <s v="Dombeya"/>
    <s v="Goetzenii"/>
    <s v="Malvaceae"/>
    <m/>
    <m/>
    <n v="0.5"/>
    <n v="18.571683570000001"/>
    <n v="18.319251009999999"/>
    <n v="42.3"/>
    <n v="43"/>
    <n v="0.14522046"/>
    <n v="0.87842955937499978"/>
    <n v="0.90762787499999997"/>
    <n v="0.88557435299999998"/>
    <n v="0.90227337500000004"/>
    <n v="8.9600687745359231E-3"/>
    <n v="0.442787176"/>
    <n v="0.45113668800000001"/>
    <n v="2.0849315069999999"/>
    <n v="0.33574244399999997"/>
    <n v="4.0046939999999996E-3"/>
    <s v="4/15/2018"/>
    <s v="5/15/2020"/>
    <n v="1"/>
    <s v="Hostoflias"/>
  </r>
  <r>
    <x v="0"/>
    <n v="3"/>
    <x v="0"/>
    <n v="1040"/>
    <s v="Dombeya"/>
    <s v="Goetzenii"/>
    <s v="Malvaceae"/>
    <n v="7"/>
    <n v="8"/>
    <n v="0.5"/>
    <n v="13.535776569999999"/>
    <n v="13.13576336"/>
    <n v="22.4"/>
    <n v="22.87"/>
    <n v="4.1079318126000006E-2"/>
    <n v="0.24633279999999994"/>
    <n v="0.25674573828750002"/>
    <n v="0.18802755600000001"/>
    <n v="0.19015586700000001"/>
    <n v="5.3985283890248623E-3"/>
    <n v="9.4013778000000006E-2"/>
    <n v="9.5077934000000003E-2"/>
    <n v="2.0849315069999999"/>
    <n v="0.22542707000000001"/>
    <n v="5.1040299999999999E-4"/>
    <s v="4/15/2018"/>
    <s v="5/15/2020"/>
    <n v="1"/>
    <m/>
  </r>
  <r>
    <x v="0"/>
    <n v="3"/>
    <x v="0"/>
    <n v="1041"/>
    <s v="Agauria"/>
    <s v="Salicifolia"/>
    <s v="Ericaceae"/>
    <n v="14.4"/>
    <n v="19.2"/>
    <n v="0.47310000000000002"/>
    <n v="24.784921359999998"/>
    <n v="24.805546499999998"/>
    <n v="108"/>
    <n v="108.9"/>
    <n v="0.93142235340000001"/>
    <n v="5.7262949999999995"/>
    <n v="5.8213897087499999"/>
    <n v="6.9300976859999999"/>
    <n v="7.0489948169999996"/>
    <n v="8.1590777665336029E-3"/>
    <n v="3.4650488429999999"/>
    <n v="3.5244974089999999"/>
    <n v="2.0849315069999999"/>
    <n v="0.43166885700000002"/>
    <n v="2.8513437999999999E-2"/>
    <s v="4/15/2018"/>
    <s v="5/15/2020"/>
    <n v="1"/>
    <m/>
  </r>
  <r>
    <x v="0"/>
    <n v="3"/>
    <x v="0"/>
    <n v="1042"/>
    <s v="Allophylus"/>
    <s v="Kivuensis"/>
    <s v="Sapindaceae"/>
    <m/>
    <m/>
    <n v="0.51780000000000004"/>
    <n v="10.545425979999999"/>
    <n v="9.9963119079999991"/>
    <n v="15"/>
    <n v="15.13"/>
    <n v="1.7979133326000003E-2"/>
    <n v="0.11046093749999999"/>
    <n v="0.11236958328750002"/>
    <n v="6.9707249999999998E-2"/>
    <n v="6.7286269999999995E-2"/>
    <n v="-1.6954094417333827E-2"/>
    <n v="3.4853624999999999E-2"/>
    <n v="3.3643134999999998E-2"/>
    <n v="2.0849315069999999"/>
    <n v="6.2352167999999999E-2"/>
    <n v="-5.8058999999999997E-4"/>
    <s v="4/15/2018"/>
    <s v="5/15/2020"/>
    <n v="1"/>
    <m/>
  </r>
  <r>
    <x v="0"/>
    <n v="3"/>
    <x v="0"/>
    <n v="1043"/>
    <s v="Albizia"/>
    <s v="Adianthifolia"/>
    <s v="Fabaceae"/>
    <m/>
    <m/>
    <n v="0.50749999999999995"/>
    <n v="8.8601220030000007"/>
    <n v="9.1384175750000001"/>
    <n v="11.7"/>
    <n v="13.38"/>
    <n v="1.4060576376000002E-2"/>
    <n v="6.7204434374999997E-2"/>
    <n v="8.7878602350000015E-2"/>
    <n v="3.5507540999999997E-2"/>
    <n v="4.7552469E-2"/>
    <n v="0.1400950652310767"/>
    <n v="1.7753769999999999E-2"/>
    <n v="2.3776235E-2"/>
    <n v="2.0849315069999999"/>
    <n v="0.80578186600000001"/>
    <n v="2.8885669999999999E-3"/>
    <s v="4/15/2018"/>
    <s v="5/15/2020"/>
    <n v="1"/>
    <m/>
  </r>
  <r>
    <x v="0"/>
    <n v="3"/>
    <x v="0"/>
    <n v="1044"/>
    <s v="Allophylus"/>
    <s v="Kivuensis"/>
    <s v="Sapindaceae"/>
    <m/>
    <m/>
    <n v="0.51780000000000004"/>
    <n v="9.8126179479999998"/>
    <n v="9.5042853039999997"/>
    <n v="13.5"/>
    <n v="14.11"/>
    <n v="1.5636693533999997E-2"/>
    <n v="8.9473359374999992E-2"/>
    <n v="9.772933458749998E-2"/>
    <n v="5.2896969000000002E-2"/>
    <n v="5.5893762999999999E-2"/>
    <n v="2.6430968631398138E-2"/>
    <n v="2.6448485000000001E-2"/>
    <n v="2.7946881999999999E-2"/>
    <n v="2.0849315069999999"/>
    <n v="0.29257555800000001"/>
    <n v="7.1867899999999995E-4"/>
    <s v="4/15/2018"/>
    <s v="5/15/2020"/>
    <n v="1"/>
    <m/>
  </r>
  <r>
    <x v="0"/>
    <n v="3"/>
    <x v="0"/>
    <n v="1045"/>
    <s v="Allophylus"/>
    <s v="Kivuensis"/>
    <s v="Sapindaceae"/>
    <m/>
    <m/>
    <n v="0.51780000000000004"/>
    <n v="10.68595442"/>
    <n v="10.53496436"/>
    <n v="15.3"/>
    <n v="16.3"/>
    <n v="2.08672926E-2"/>
    <n v="0.11492355937499998"/>
    <n v="0.13042057874999999"/>
    <n v="7.3396726999999995E-2"/>
    <n v="8.1906299000000002E-2"/>
    <n v="5.2613985185869419E-2"/>
    <n v="3.6698362999999998E-2"/>
    <n v="4.0953149000000001E-2"/>
    <n v="2.0849315069999999"/>
    <n v="0.479632063"/>
    <n v="2.040732E-3"/>
    <s v="4/15/2018"/>
    <s v="5/15/2020"/>
    <n v="1"/>
    <m/>
  </r>
  <r>
    <x v="0"/>
    <n v="3"/>
    <x v="0"/>
    <n v="1046"/>
    <s v="Allophylus"/>
    <s v="Kivuensis"/>
    <s v="Sapindaceae"/>
    <m/>
    <m/>
    <n v="0.51780000000000004"/>
    <n v="9.0792460740000003"/>
    <n v="8.755129449"/>
    <n v="12.1"/>
    <n v="12.64"/>
    <n v="1.2548304384000003E-2"/>
    <n v="7.1878159374999986E-2"/>
    <n v="7.8426902400000026E-2"/>
    <n v="3.9599605000000003E-2"/>
    <n v="4.1619397000000002E-2"/>
    <n v="2.3860346972303107E-2"/>
    <n v="1.9799803000000001E-2"/>
    <n v="2.0809698000000001E-2"/>
    <n v="2.0849315069999999"/>
    <n v="0.25900131399999998"/>
    <n v="4.8437799999999999E-4"/>
    <s v="4/15/2018"/>
    <s v="5/15/2020"/>
    <n v="1"/>
    <m/>
  </r>
  <r>
    <x v="0"/>
    <n v="3"/>
    <x v="0"/>
    <n v="1047"/>
    <s v="Lindackeria"/>
    <s v="Kivuensis"/>
    <s v="Flacourtiaceae"/>
    <m/>
    <m/>
    <n v="0.56000000000000005"/>
    <n v="8.7488692019999998"/>
    <n v="8.293069676"/>
    <n v="11.5"/>
    <n v="11.78"/>
    <n v="1.0898870135999999E-2"/>
    <n v="6.4926484374999996E-2"/>
    <n v="6.811793834999999E-2"/>
    <n v="3.7331362E-2"/>
    <n v="3.7135419000000003E-2"/>
    <n v="-2.5240989596407629E-3"/>
    <n v="1.8665681E-2"/>
    <n v="1.8567710000000001E-2"/>
    <n v="2.0849315069999999"/>
    <n v="0.13429697800000001"/>
    <n v="-4.6990000000000002E-5"/>
    <s v="4/15/2018"/>
    <s v="5/15/2020"/>
    <n v="1"/>
    <m/>
  </r>
  <r>
    <x v="0"/>
    <n v="3"/>
    <x v="0"/>
    <n v="1048"/>
    <s v="Macaranga"/>
    <s v="Spinosa"/>
    <s v="Euphorbiaceae"/>
    <m/>
    <m/>
    <n v="0.38179999999999997"/>
    <n v="9.0248816949999995"/>
    <n v="9.5338355660000005"/>
    <n v="12"/>
    <n v="14.17"/>
    <n v="1.5769960206000001E-2"/>
    <n v="7.0694999999999994E-2"/>
    <n v="9.85622512875E-2"/>
    <n v="2.8771310000000001E-2"/>
    <n v="4.1988088999999999E-2"/>
    <n v="0.181304408076087"/>
    <n v="1.4385655000000001E-2"/>
    <n v="2.0994044E-2"/>
    <n v="2.0849315069999999"/>
    <n v="1.0408015770000001"/>
    <n v="3.1695949999999999E-3"/>
    <s v="4/15/2018"/>
    <s v="5/15/2020"/>
    <n v="1"/>
    <m/>
  </r>
  <r>
    <x v="0"/>
    <n v="3"/>
    <x v="0"/>
    <n v="1049"/>
    <s v="Macaranga"/>
    <s v="Spinosa"/>
    <s v="Euphorbiaceae"/>
    <m/>
    <m/>
    <n v="0.38179999999999997"/>
    <n v="8.3502647650000004"/>
    <n v="7.7777140710000001"/>
    <n v="10.8"/>
    <n v="10.86"/>
    <n v="9.2629761840000002E-3"/>
    <n v="5.7262950000000014E-2"/>
    <n v="5.7893601150000001E-2"/>
    <n v="2.1712485E-2"/>
    <n v="2.0478506E-2"/>
    <n v="-2.8064035788521794E-2"/>
    <n v="1.0856243E-2"/>
    <n v="1.0239253E-2"/>
    <n v="2.0849315069999999"/>
    <n v="2.8777924E-2"/>
    <n v="-2.9592799999999999E-4"/>
    <s v="4/15/2018"/>
    <s v="5/15/2020"/>
    <n v="1"/>
    <m/>
  </r>
  <r>
    <x v="0"/>
    <n v="3"/>
    <x v="0"/>
    <n v="1050"/>
    <s v="Neoboutonia"/>
    <s v="Macrocalyx"/>
    <s v="Euphorbiaceae"/>
    <m/>
    <m/>
    <n v="0.33"/>
    <n v="11.952182609999999"/>
    <n v="12.079407310000001"/>
    <n v="18.2"/>
    <n v="20"/>
    <n v="3.1415999999999999E-2"/>
    <n v="0.16261813750000001"/>
    <n v="0.19635"/>
    <n v="7.4017175000000004E-2"/>
    <n v="8.9902495999999998E-2"/>
    <n v="9.3254163867168643E-2"/>
    <n v="3.7008588000000002E-2"/>
    <n v="4.4951247999999999E-2"/>
    <n v="2.0849315069999999"/>
    <n v="0.86333771299999995"/>
    <n v="3.8095540000000002E-3"/>
    <s v="4/15/2018"/>
    <s v="5/15/2020"/>
    <n v="1"/>
    <m/>
  </r>
  <r>
    <x v="0"/>
    <n v="3"/>
    <x v="0"/>
    <n v="1051"/>
    <s v="Macaranga"/>
    <s v="Spinosa"/>
    <s v="Euphorbiaceae"/>
    <m/>
    <m/>
    <n v="0.38179999999999997"/>
    <n v="10.06266529"/>
    <n v="9.7963370940000001"/>
    <n v="14"/>
    <n v="14.71"/>
    <n v="1.6994807214000002E-2"/>
    <n v="9.6223750000000011E-2"/>
    <n v="0.10621754508750002"/>
    <n v="4.3229156999999997E-2"/>
    <n v="4.6381527999999998E-2"/>
    <n v="3.3759419981412929E-2"/>
    <n v="2.1614577999999999E-2"/>
    <n v="2.3190763999999999E-2"/>
    <n v="2.0849315069999999"/>
    <n v="0.34053876500000002"/>
    <n v="7.5598899999999999E-4"/>
    <s v="4/15/2018"/>
    <s v="5/15/2020"/>
    <n v="1"/>
    <m/>
  </r>
  <r>
    <x v="0"/>
    <n v="3"/>
    <x v="0"/>
    <n v="1052"/>
    <s v="Dombeya"/>
    <s v="Goetzenii"/>
    <s v="Malvaceae"/>
    <m/>
    <m/>
    <n v="0.5"/>
    <n v="7.8762426640000003"/>
    <n v="7.6105110600000003"/>
    <n v="10"/>
    <n v="10.57"/>
    <n v="8.7748736460000008E-3"/>
    <n v="4.9093750000000005E-2"/>
    <n v="5.4842960287500006E-2"/>
    <n v="2.2962396999999999E-2"/>
    <n v="2.4743666000000001E-2"/>
    <n v="3.5834065465536691E-2"/>
    <n v="1.1481198E-2"/>
    <n v="1.2371833E-2"/>
    <n v="2.0849315069999999"/>
    <n v="0.27339027599999999"/>
    <n v="4.2717699999999999E-4"/>
    <s v="4/15/2018"/>
    <s v="5/15/2020"/>
    <n v="1"/>
    <m/>
  </r>
  <r>
    <x v="0"/>
    <n v="3"/>
    <x v="0"/>
    <n v="1053"/>
    <s v="Dombeya"/>
    <s v="Goetzenii"/>
    <s v="Malvaceae"/>
    <m/>
    <m/>
    <n v="0.5"/>
    <n v="9.2939885990000004"/>
    <n v="8.8076797740000004"/>
    <n v="12.5"/>
    <n v="12.74"/>
    <n v="1.2747638904E-2"/>
    <n v="7.6708984374999997E-2"/>
    <n v="7.9672743150000003E-2"/>
    <n v="4.1719915000000003E-2"/>
    <n v="4.1085194999999998E-2"/>
    <n v="-7.3531217007562202E-3"/>
    <n v="2.0859958000000001E-2"/>
    <n v="2.0542596999999999E-2"/>
    <n v="2.0849315069999999"/>
    <n v="0.115111695"/>
    <n v="-1.5221700000000001E-4"/>
    <s v="4/15/2018"/>
    <s v="5/15/2020"/>
    <n v="1"/>
    <m/>
  </r>
  <r>
    <x v="0"/>
    <n v="3"/>
    <x v="0"/>
    <n v="1054"/>
    <s v="Dombeya"/>
    <s v="Goetzenii"/>
    <s v="Malvaceae"/>
    <m/>
    <m/>
    <n v="0.5"/>
    <n v="8.1748854380000004"/>
    <n v="7.7433119970000002"/>
    <n v="10.5"/>
    <n v="10.8"/>
    <n v="9.1609056000000015E-3"/>
    <n v="5.4125859374999988E-2"/>
    <n v="5.7255660000000007E-2"/>
    <n v="2.6191079999999999E-2"/>
    <n v="2.6244933000000002E-2"/>
    <n v="9.8518682465081409E-4"/>
    <n v="1.3095539999999999E-2"/>
    <n v="1.3122467000000001E-2"/>
    <n v="2.0849315069999999"/>
    <n v="0.143889619"/>
    <n v="1.2915099999999999E-5"/>
    <s v="4/15/2018"/>
    <s v="5/15/2020"/>
    <n v="1"/>
    <m/>
  </r>
  <r>
    <x v="0"/>
    <n v="3"/>
    <x v="0"/>
    <n v="1055"/>
    <s v="Bridelia"/>
    <s v="Brideliifolia"/>
    <s v="Phyllanthaceae"/>
    <n v="8.8000000000000007"/>
    <n v="9.8000000000000007"/>
    <n v="0.55500000000000005"/>
    <n v="14.975418189999999"/>
    <n v="14.98930685"/>
    <n v="26.9"/>
    <n v="28.73"/>
    <n v="6.4827929166000012E-2"/>
    <n v="0.35524728437499986"/>
    <n v="0.40517455728750007"/>
    <n v="0.32846668699999998"/>
    <n v="0.37383413199999999"/>
    <n v="6.2053251118506063E-2"/>
    <n v="0.164233344"/>
    <n v="0.18691706599999999"/>
    <n v="2.0849315069999999"/>
    <n v="0.87772667500000001"/>
    <n v="1.087984E-2"/>
    <s v="4/15/2018"/>
    <s v="5/15/2020"/>
    <n v="1"/>
    <s v="HostofSericostachysscandens"/>
  </r>
  <r>
    <x v="0"/>
    <n v="3"/>
    <x v="0"/>
    <n v="1056"/>
    <s v="Taberemonta"/>
    <s v="Johnstonii"/>
    <s v="Apocyceae"/>
    <m/>
    <m/>
    <n v="0.52610000000000001"/>
    <n v="13.03680834"/>
    <n v="14.057641609999999"/>
    <n v="21"/>
    <n v="25.64"/>
    <n v="5.1632949984000004E-2"/>
    <n v="0.21650343749999995"/>
    <n v="0.32270593740000003"/>
    <n v="0.16794108699999999"/>
    <n v="0.26689981400000001"/>
    <n v="0.22219440431518425"/>
    <n v="8.3970543999999994E-2"/>
    <n v="0.13344990700000001"/>
    <n v="2.0849315069999999"/>
    <n v="2.225492773"/>
    <n v="2.3731888999999999E-2"/>
    <s v="4/15/2018"/>
    <s v="5/15/2020"/>
    <n v="1"/>
    <s v="rotteninthemiddlehostofSericostachysscandens"/>
  </r>
  <r>
    <x v="0"/>
    <n v="3"/>
    <x v="0"/>
    <n v="1057"/>
    <s v="Taberemonta"/>
    <s v="Johnstonii"/>
    <s v="Apocyceae"/>
    <m/>
    <m/>
    <n v="0.52610000000000001"/>
    <n v="11.70307508"/>
    <n v="11.598875290000001"/>
    <n v="17.600000000000001"/>
    <n v="18.79"/>
    <n v="2.7729654414E-2"/>
    <n v="0.15207280000000004"/>
    <n v="0.17331034008749999"/>
    <n v="0.107072821"/>
    <n v="0.120601497"/>
    <n v="5.7067833489654107E-2"/>
    <n v="5.3536410999999999E-2"/>
    <n v="6.0300749000000001E-2"/>
    <n v="2.0849315069999999"/>
    <n v="0.57076215500000005"/>
    <n v="3.2443929999999999E-3"/>
    <s v="4/15/2018"/>
    <s v="5/15/2020"/>
    <n v="1"/>
    <s v="HostofSericostachysscandens"/>
  </r>
  <r>
    <x v="0"/>
    <n v="3"/>
    <x v="0"/>
    <n v="1058"/>
    <s v="Allophylus"/>
    <s v="Kivuensis"/>
    <s v="Sapindaceae"/>
    <m/>
    <m/>
    <n v="0.51780000000000004"/>
    <n v="10.824578349999999"/>
    <n v="10.76607012"/>
    <n v="15.6"/>
    <n v="16.82"/>
    <n v="2.2219939896000001E-2"/>
    <n v="0.11947455"/>
    <n v="0.13887462435"/>
    <n v="7.7197202000000006E-2"/>
    <n v="8.8948245999999995E-2"/>
    <n v="6.7959777886168526E-2"/>
    <n v="3.8598601000000003E-2"/>
    <n v="4.4474122999999997E-2"/>
    <n v="2.0849315069999999"/>
    <n v="0.585151117"/>
    <n v="2.8180890000000002E-3"/>
    <s v="4/15/2018"/>
    <s v="5/15/2020"/>
    <n v="1"/>
    <m/>
  </r>
  <r>
    <x v="0"/>
    <n v="3"/>
    <x v="0"/>
    <n v="1059"/>
    <s v="Allophylus"/>
    <s v="Kivuensis"/>
    <s v="Sapindaceae"/>
    <m/>
    <m/>
    <n v="0.51780000000000004"/>
    <n v="10.35501571"/>
    <n v="10.65113509"/>
    <n v="14.6"/>
    <n v="16.559999999999999"/>
    <n v="2.1538306943999996E-2"/>
    <n v="0.10464823749999998"/>
    <n v="0.13461441839999996"/>
    <n v="6.4959270999999999E-2"/>
    <n v="8.5384959999999996E-2"/>
    <n v="0.1311359622390332"/>
    <n v="3.2479635E-2"/>
    <n v="4.2692479999999998E-2"/>
    <n v="2.0849315069999999"/>
    <n v="0.94007884399999997"/>
    <n v="4.8984079999999999E-3"/>
    <s v="4/15/2018"/>
    <s v="5/15/2020"/>
    <n v="1"/>
    <m/>
  </r>
  <r>
    <x v="0"/>
    <n v="3"/>
    <x v="0"/>
    <n v="1060"/>
    <s v="Neoboutonia"/>
    <s v="Macrocalyx"/>
    <s v="Euphorbiaceae"/>
    <m/>
    <m/>
    <n v="0.33"/>
    <n v="14.644567759999999"/>
    <n v="14.64461524"/>
    <n v="25.8"/>
    <n v="27.55"/>
    <n v="5.9612056349999998E-2"/>
    <n v="0.32678763749999995"/>
    <n v="0.37257535218749999"/>
    <n v="0.17834734799999999"/>
    <n v="0.20272333100000001"/>
    <n v="6.1445234763299085E-2"/>
    <n v="8.9173673999999994E-2"/>
    <n v="0.101361665"/>
    <n v="2.0849315069999999"/>
    <n v="0.83935610999999999"/>
    <n v="5.8457509999999997E-3"/>
    <s v="4/15/2018"/>
    <s v="5/15/2020"/>
    <n v="1"/>
    <m/>
  </r>
  <r>
    <x v="0"/>
    <n v="3"/>
    <x v="0"/>
    <n v="1061"/>
    <s v="Xymalos"/>
    <s v="Monospora"/>
    <s v="Monimiaceae"/>
    <m/>
    <m/>
    <n v="0.47310000000000002"/>
    <n v="8.2336566750000006"/>
    <n v="7.851912531"/>
    <n v="10.6"/>
    <n v="10.99"/>
    <n v="9.4860690540000004E-3"/>
    <n v="5.5161737499999988E-2"/>
    <n v="5.9287931587500002E-2"/>
    <n v="2.5455681000000001E-2"/>
    <n v="2.6079105000000002E-2"/>
    <n v="1.1604927458556881E-2"/>
    <n v="1.2727840000000001E-2"/>
    <n v="1.3039551999999999E-2"/>
    <n v="2.0849315069999999"/>
    <n v="0.18705650500000001"/>
    <n v="1.49507E-4"/>
    <s v="4/15/2018"/>
    <s v="5/15/2020"/>
    <n v="1"/>
    <m/>
  </r>
  <r>
    <x v="0"/>
    <n v="4"/>
    <x v="0"/>
    <n v="1062"/>
    <s v="Dombeya"/>
    <s v="Goetzenii"/>
    <s v="Malvaceae"/>
    <m/>
    <m/>
    <n v="0.5"/>
    <n v="16.002050780000001"/>
    <n v="15.70738008"/>
    <n v="30.6"/>
    <n v="31.34"/>
    <n v="7.7141642423999998E-2"/>
    <n v="0.45969423749999994"/>
    <n v="0.48213526514999999"/>
    <n v="0.40701783699999999"/>
    <n v="0.41878612399999998"/>
    <n v="1.3671113682346577E-2"/>
    <n v="0.20350891800000001"/>
    <n v="0.20939306199999999"/>
    <n v="2.0849315069999999"/>
    <n v="0.35492772700000003"/>
    <n v="2.8222239999999999E-3"/>
    <s v="4/15/2018"/>
    <s v="5/15/2020"/>
    <n v="1"/>
    <m/>
  </r>
  <r>
    <x v="0"/>
    <n v="4"/>
    <x v="0"/>
    <n v="1063"/>
    <s v="Dombeya"/>
    <s v="Goetzenii"/>
    <s v="Malvaceae"/>
    <m/>
    <m/>
    <n v="0.5"/>
    <n v="16.458523190000001"/>
    <n v="16.947565390000001"/>
    <n v="32.4"/>
    <n v="36.4"/>
    <n v="0.1040623584"/>
    <n v="0.51536654999999998"/>
    <n v="0.65038973999999994"/>
    <n v="0.46772559000000002"/>
    <n v="0.60407161899999995"/>
    <n v="0.12269515173721052"/>
    <n v="0.23386279500000001"/>
    <n v="0.30203581000000002"/>
    <n v="2.0849315069999999"/>
    <n v="1.918528252"/>
    <n v="3.2697964000000003E-2"/>
    <s v="4/15/2018"/>
    <s v="5/15/2020"/>
    <n v="1"/>
    <m/>
  </r>
  <r>
    <x v="0"/>
    <n v="4"/>
    <x v="0"/>
    <n v="1064"/>
    <s v="Taberemonta"/>
    <s v="Johnstonii"/>
    <s v="Apocyceae"/>
    <m/>
    <m/>
    <n v="0.52610000000000001"/>
    <n v="12.11480516"/>
    <n v="11.85582142"/>
    <n v="18.600000000000001"/>
    <n v="19.43"/>
    <n v="2.9650805646000002E-2"/>
    <n v="0.16984473750000004"/>
    <n v="0.1853175352875"/>
    <n v="0.123362691"/>
    <n v="0.131532757"/>
    <n v="3.0757460983140094E-2"/>
    <n v="6.1681344999999999E-2"/>
    <n v="6.5766378E-2"/>
    <n v="2.0849315069999999"/>
    <n v="0.39809461200000001"/>
    <n v="1.9593129999999999E-3"/>
    <s v="4/15/2018"/>
    <s v="5/15/2020"/>
    <n v="1"/>
    <m/>
  </r>
  <r>
    <x v="0"/>
    <n v="4"/>
    <x v="0"/>
    <n v="1065"/>
    <s v="Taberemonta"/>
    <s v="Johnstonii"/>
    <s v="Apocyceae"/>
    <m/>
    <m/>
    <n v="0.52610000000000001"/>
    <n v="9.0792460740000003"/>
    <n v="9.1027059510000008"/>
    <n v="12.1"/>
    <n v="13.31"/>
    <n v="1.3913840094000002E-2"/>
    <n v="7.1878159374999986E-2"/>
    <n v="8.6961500587500018E-2"/>
    <n v="4.0219009E-2"/>
    <n v="4.8565035999999999E-2"/>
    <n v="9.0441390010849318E-2"/>
    <n v="2.0109504E-2"/>
    <n v="2.4282517999999999E-2"/>
    <n v="2.0849315069999999"/>
    <n v="0.58035479599999995"/>
    <n v="2.0015110000000001E-3"/>
    <s v="4/15/2018"/>
    <s v="5/15/2020"/>
    <n v="1"/>
    <m/>
  </r>
  <r>
    <x v="0"/>
    <n v="4"/>
    <x v="0"/>
    <n v="1066"/>
    <s v="Macaranga"/>
    <s v="Spinosa"/>
    <s v="Euphorbiaceae"/>
    <m/>
    <m/>
    <n v="0.38179999999999997"/>
    <n v="9.2939885990000004"/>
    <n v="8.791939846"/>
    <n v="12.5"/>
    <n v="12.71"/>
    <n v="1.2687673614000002E-2"/>
    <n v="7.6708984374999997E-2"/>
    <n v="7.9297960087500008E-2"/>
    <n v="3.2064211000000002E-2"/>
    <n v="3.1376587999999997E-2"/>
    <n v="-1.0397692317394718E-2"/>
    <n v="1.6032105000000001E-2"/>
    <n v="1.5688293999999998E-2"/>
    <n v="2.0849315069999999"/>
    <n v="0.10072273299999999"/>
    <n v="-1.6490299999999999E-4"/>
    <s v="4/15/2018"/>
    <s v="5/15/2020"/>
    <n v="1"/>
    <m/>
  </r>
  <r>
    <x v="0"/>
    <n v="4"/>
    <x v="0"/>
    <n v="1067"/>
    <s v="Allophylus"/>
    <s v="Kivuensis"/>
    <s v="Sapindaceae"/>
    <m/>
    <m/>
    <n v="0.51780000000000004"/>
    <n v="13.000124980000001"/>
    <n v="12.538402169999999"/>
    <n v="20.9"/>
    <n v="21.21"/>
    <n v="3.5332326414000005E-2"/>
    <n v="0.21444640937499998"/>
    <n v="0.22082704008750004"/>
    <n v="0.16337122200000001"/>
    <n v="0.16230391299999999"/>
    <n v="-3.1437306398603257E-3"/>
    <n v="8.1685611000000005E-2"/>
    <n v="8.1151955999999997E-2"/>
    <n v="2.0849315069999999"/>
    <n v="0.14868593999999999"/>
    <n v="-2.5595799999999998E-4"/>
    <s v="4/15/2018"/>
    <s v="5/15/2020"/>
    <n v="1"/>
    <m/>
  </r>
  <r>
    <x v="0"/>
    <n v="4"/>
    <x v="0"/>
    <n v="1068"/>
    <s v="Allophylus"/>
    <s v="Kivuensis"/>
    <s v="Sapindaceae"/>
    <m/>
    <m/>
    <n v="0.51780000000000004"/>
    <n v="13.74162791"/>
    <n v="13.49569365"/>
    <n v="23"/>
    <n v="23.92"/>
    <n v="4.4937949056000008E-2"/>
    <n v="0.25970593749999998"/>
    <n v="0.28086218160000004"/>
    <n v="0.20790035200000001"/>
    <n v="0.22052080099999999"/>
    <n v="2.8266222586398607E-2"/>
    <n v="0.10395017600000001"/>
    <n v="0.11026040099999999"/>
    <n v="2.0849315069999999"/>
    <n v="0.44126149799999997"/>
    <n v="3.0265859999999999E-3"/>
    <s v="4/15/2018"/>
    <s v="5/15/2020"/>
    <n v="1"/>
    <m/>
  </r>
  <r>
    <x v="0"/>
    <n v="4"/>
    <x v="0"/>
    <n v="1069"/>
    <s v="Allophylus"/>
    <s v="Kivuensis"/>
    <s v="Sapindaceae"/>
    <n v="5"/>
    <n v="9"/>
    <n v="0.51780000000000004"/>
    <n v="8.0563943820000006"/>
    <n v="7.6105110600000003"/>
    <n v="10.3"/>
    <n v="10.57"/>
    <n v="8.7748736460000008E-3"/>
    <n v="5.2083559375000012E-2"/>
    <n v="5.4842960287500006E-2"/>
    <n v="2.5732905E-2"/>
    <n v="2.5603036999999999E-2"/>
    <n v="-2.4267204307101883E-3"/>
    <n v="1.2866453E-2"/>
    <n v="1.2801519000000001E-2"/>
    <n v="2.0849315069999999"/>
    <n v="0.12950065699999999"/>
    <n v="-3.1144399999999999E-5"/>
    <s v="4/15/2018"/>
    <s v="5/15/2020"/>
    <n v="1"/>
    <m/>
  </r>
  <r>
    <x v="0"/>
    <n v="4"/>
    <x v="0"/>
    <n v="1070"/>
    <s v="Macaranga"/>
    <s v="Spinosa"/>
    <s v="Euphorbiaceae"/>
    <m/>
    <m/>
    <n v="0.38179999999999997"/>
    <n v="8.2336566750000006"/>
    <n v="7.9199944760000003"/>
    <n v="10.6"/>
    <n v="11.11"/>
    <n v="9.6943571339999993E-3"/>
    <n v="5.5161737499999988E-2"/>
    <n v="6.0589732087499994E-2"/>
    <n v="2.0649165000000001E-2"/>
    <n v="2.1790954000000001E-2"/>
    <n v="2.5813820077291577E-2"/>
    <n v="1.0324583E-2"/>
    <n v="1.0895477000000001E-2"/>
    <n v="2.0849315069999999"/>
    <n v="0.24461235200000001"/>
    <n v="2.7381900000000002E-4"/>
    <s v="4/15/2018"/>
    <s v="5/15/2020"/>
    <n v="1"/>
    <m/>
  </r>
  <r>
    <x v="0"/>
    <n v="4"/>
    <x v="0"/>
    <n v="1071"/>
    <s v="Dombeya"/>
    <s v="Goetzenii"/>
    <s v="Malvaceae"/>
    <n v="12"/>
    <n v="14.4"/>
    <n v="0.5"/>
    <n v="15.40692321"/>
    <n v="15.617111230000001"/>
    <n v="28.4"/>
    <n v="31"/>
    <n v="7.5476939999999992E-2"/>
    <n v="0.39597054999999998"/>
    <n v="0.47173087499999994"/>
    <n v="0.33907668200000002"/>
    <n v="0.40766375599999999"/>
    <n v="8.8356103864343755E-2"/>
    <n v="0.16953834100000001"/>
    <n v="0.20383187799999999"/>
    <n v="2.0849315069999999"/>
    <n v="1.247043364"/>
    <n v="1.6448279999999999E-2"/>
    <s v="4/15/2018"/>
    <s v="5/15/2020"/>
    <n v="1"/>
    <m/>
  </r>
  <r>
    <x v="0"/>
    <n v="4"/>
    <x v="0"/>
    <n v="1072"/>
    <s v="Dombeya"/>
    <s v="Goetzenii"/>
    <s v="Malvaceae"/>
    <m/>
    <m/>
    <n v="0.5"/>
    <n v="22.54270953"/>
    <n v="22.52035154"/>
    <n v="73"/>
    <n v="74.59"/>
    <n v="0.43697049257400006"/>
    <n v="2.6162059374999993"/>
    <n v="2.7310655785875002"/>
    <n v="3.1042020379999999"/>
    <n v="3.234414648"/>
    <n v="1.9708694624667473E-2"/>
    <n v="1.552101019"/>
    <n v="1.617207324"/>
    <n v="2.0849315069999999"/>
    <n v="0.76261498000000005"/>
    <n v="3.1227070999999999E-2"/>
    <s v="4/15/2018"/>
    <s v="5/15/2020"/>
    <n v="1"/>
    <m/>
  </r>
  <r>
    <x v="0"/>
    <n v="4"/>
    <x v="0"/>
    <n v="1073"/>
    <s v="Alangium"/>
    <s v="Chinense"/>
    <s v="Alangiaceae"/>
    <m/>
    <m/>
    <n v="0.4017"/>
    <n v="10.545425979999999"/>
    <n v="11.13769856"/>
    <n v="15"/>
    <n v="17.68"/>
    <n v="2.4550221696000001E-2"/>
    <n v="0.11046093749999999"/>
    <n v="0.15343888559999999"/>
    <n v="5.4408152000000001E-2"/>
    <n v="7.9100821000000002E-2"/>
    <n v="0.17948275862006621"/>
    <n v="2.7204076000000001E-2"/>
    <n v="3.9550411000000001E-2"/>
    <n v="2.0849315069999999"/>
    <n v="1.285413929"/>
    <n v="5.9216980000000004E-3"/>
    <s v="4/15/2018"/>
    <s v="5/15/2020"/>
    <n v="1"/>
    <m/>
  </r>
  <r>
    <x v="0"/>
    <n v="4"/>
    <x v="0"/>
    <n v="1074"/>
    <s v="Macaranga"/>
    <s v="Spinosa"/>
    <s v="Euphorbiaceae"/>
    <m/>
    <m/>
    <n v="0.38179999999999997"/>
    <n v="9.3470069010000003"/>
    <n v="9.2952338060000006"/>
    <n v="12.6"/>
    <n v="13.69"/>
    <n v="1.4719660494E-2"/>
    <n v="7.794123750000001E-2"/>
    <n v="9.1997878087499999E-2"/>
    <n v="3.2748141000000001E-2"/>
    <n v="3.8297333000000003E-2"/>
    <n v="7.5078755182279883E-2"/>
    <n v="1.6374071E-2"/>
    <n v="1.9148666000000002E-2"/>
    <n v="2.0849315069999999"/>
    <n v="0.52279894900000001"/>
    <n v="1.3307849999999999E-3"/>
    <s v="4/15/2018"/>
    <s v="5/15/2020"/>
    <n v="1"/>
    <m/>
  </r>
  <r>
    <x v="0"/>
    <n v="4"/>
    <x v="0"/>
    <n v="1075"/>
    <s v="Allophylus"/>
    <s v="Kivuensis"/>
    <s v="Sapindaceae"/>
    <n v="7"/>
    <n v="9.4"/>
    <n v="0.51780000000000004"/>
    <n v="12.11480516"/>
    <n v="12.0405319"/>
    <n v="18.600000000000001"/>
    <n v="19.899999999999999"/>
    <n v="3.1102625399999997E-2"/>
    <n v="0.16984473750000004"/>
    <n v="0.19439140874999997"/>
    <n v="0.121462811"/>
    <n v="0.137755391"/>
    <n v="6.0371983126279026E-2"/>
    <n v="6.0731405000000002E-2"/>
    <n v="6.8877695000000003E-2"/>
    <n v="2.0849315069999999"/>
    <n v="0.62352168200000002"/>
    <n v="3.9072220000000001E-3"/>
    <s v="4/15/2018"/>
    <s v="5/15/2020"/>
    <n v="1"/>
    <m/>
  </r>
  <r>
    <x v="0"/>
    <n v="4"/>
    <x v="0"/>
    <n v="1076"/>
    <s v="Dombeya"/>
    <s v="Goetzenii"/>
    <s v="Malvaceae"/>
    <m/>
    <m/>
    <n v="0.5"/>
    <n v="18.03378099"/>
    <n v="17.759165249999999"/>
    <n v="39.5"/>
    <n v="40.159999999999997"/>
    <n v="0.12667132262399999"/>
    <n v="0.7659852343750001"/>
    <n v="0.79169576639999995"/>
    <n v="0.75284925899999999"/>
    <n v="0.76604010300000003"/>
    <n v="8.3309699090874066E-3"/>
    <n v="0.37642462900000001"/>
    <n v="0.383020052"/>
    <n v="2.0849315069999999"/>
    <n v="0.316557162"/>
    <n v="3.1633759999999999E-3"/>
    <s v="4/15/2018"/>
    <s v="5/15/2020"/>
    <n v="1"/>
    <m/>
  </r>
  <r>
    <x v="0"/>
    <n v="4"/>
    <x v="0"/>
    <n v="1077"/>
    <s v="Neoboutonia"/>
    <s v="Macrocalyx"/>
    <s v="Euphorbiaceae"/>
    <n v="12.2"/>
    <n v="15.8"/>
    <n v="0.33"/>
    <n v="18.03378099"/>
    <n v="17.738653500000002"/>
    <n v="39.5"/>
    <n v="40.06"/>
    <n v="0.12604127474400001"/>
    <n v="0.7659852343750001"/>
    <n v="0.78775796715000002"/>
    <n v="0.50186037699999997"/>
    <n v="0.50760160799999998"/>
    <n v="5.4557936826300935E-3"/>
    <n v="0.250930188"/>
    <n v="0.25380080399999999"/>
    <n v="2.0849315069999999"/>
    <n v="0.268593955"/>
    <n v="1.3768389999999999E-3"/>
    <s v="4/15/2018"/>
    <s v="5/15/2020"/>
    <n v="1"/>
    <m/>
  </r>
  <r>
    <x v="0"/>
    <n v="3"/>
    <x v="0"/>
    <n v="1078"/>
    <s v="Alangium"/>
    <s v="Chinense"/>
    <s v="Alangiaceae"/>
    <m/>
    <m/>
    <n v="0.4017"/>
    <n v="8.7488692019999998"/>
    <n v="9.1993778830000004"/>
    <n v="11.5"/>
    <n v="13.5"/>
    <n v="1.4313915E-2"/>
    <n v="6.4926484374999996E-2"/>
    <n v="8.9461968749999995E-2"/>
    <n v="2.699296E-2"/>
    <n v="3.8767073999999999E-2"/>
    <n v="0.17362449827718995"/>
    <n v="1.349648E-2"/>
    <n v="1.9383536999999999E-2"/>
    <n v="2.0849315069999999"/>
    <n v="0.95926412599999999"/>
    <n v="2.8236210000000001E-3"/>
    <s v="4/15/2018"/>
    <s v="5/15/2020"/>
    <n v="1"/>
    <m/>
  </r>
  <r>
    <x v="0"/>
    <n v="1"/>
    <x v="1"/>
    <n v="1079"/>
    <s v="Allophylus"/>
    <s v="Kivuensis"/>
    <s v="Sapindaceae"/>
    <m/>
    <m/>
    <n v="0.51780000000000004"/>
    <n v="10.77857932"/>
    <n v="10.56636387"/>
    <n v="15.5"/>
    <n v="16.37"/>
    <n v="2.1046905726000004E-2"/>
    <n v="0.117947734375"/>
    <n v="0.13154316078750003"/>
    <n v="7.5917997000000001E-2"/>
    <n v="8.2834563999999999E-2"/>
    <n v="4.1819907603422378E-2"/>
    <n v="3.7958999E-2"/>
    <n v="4.1417282E-2"/>
    <n v="2.0849315069999999"/>
    <n v="0.41727989500000001"/>
    <n v="1.6587030000000001E-3"/>
    <s v="4/15/2018"/>
    <s v="5/15/2020"/>
    <n v="1"/>
    <m/>
  </r>
  <r>
    <x v="0"/>
    <n v="1"/>
    <x v="1"/>
    <n v="1080"/>
    <s v="Allophylus"/>
    <s v="Kivuensis"/>
    <s v="Sapindaceae"/>
    <m/>
    <m/>
    <n v="0.51780000000000004"/>
    <n v="11.2294426"/>
    <n v="10.79242034"/>
    <n v="16.5"/>
    <n v="16.88"/>
    <n v="2.2378747775999998E-2"/>
    <n v="0.133657734375"/>
    <n v="0.13986717359999998"/>
    <n v="8.9272044999999994E-2"/>
    <n v="8.9782609999999999E-2"/>
    <n v="2.7352989841547127E-3"/>
    <n v="4.4636021999999997E-2"/>
    <n v="4.4891304999999999E-2"/>
    <n v="2.0849315069999999"/>
    <n v="0.18226018399999999"/>
    <n v="1.22442E-4"/>
    <s v="4/15/2018"/>
    <s v="5/15/2020"/>
    <n v="1"/>
    <m/>
  </r>
  <r>
    <x v="0"/>
    <n v="1"/>
    <x v="1"/>
    <n v="1081"/>
    <s v="Allophylus"/>
    <s v="Kivuensis"/>
    <s v="Sapindaceae"/>
    <m/>
    <m/>
    <n v="0.51780000000000004"/>
    <n v="10.11196492"/>
    <n v="12.313396089999999"/>
    <n v="14.1"/>
    <n v="20.61"/>
    <n v="3.3361600733999998E-2"/>
    <n v="9.7603284374999974E-2"/>
    <n v="0.20851000458749999"/>
    <n v="5.9296960000000003E-2"/>
    <n v="0.150773926"/>
    <n v="0.44760391075079431"/>
    <n v="2.9648480000000001E-2"/>
    <n v="7.5386963000000001E-2"/>
    <n v="2.0849315069999999"/>
    <n v="3.12240473"/>
    <n v="2.1937643E-2"/>
    <s v="4/15/2018"/>
    <s v="5/15/2020"/>
    <n v="1"/>
    <m/>
  </r>
  <r>
    <x v="0"/>
    <n v="1"/>
    <x v="1"/>
    <n v="1082"/>
    <s v="Allophylus"/>
    <s v="Kivuensis"/>
    <s v="Sapindaceae"/>
    <m/>
    <m/>
    <n v="0.51780000000000004"/>
    <n v="12.926326209999999"/>
    <n v="12.49007484"/>
    <n v="20.7"/>
    <n v="21.08"/>
    <n v="3.4900537055999999E-2"/>
    <n v="0.21036180937499996"/>
    <n v="0.21812835659999999"/>
    <n v="0.159445051"/>
    <n v="0.15976444100000001"/>
    <n v="9.5980689531278745E-4"/>
    <n v="7.9722526000000002E-2"/>
    <n v="7.9882221000000003E-2"/>
    <n v="2.0849315069999999"/>
    <n v="0.18226018399999999"/>
    <n v="7.6594799999999994E-5"/>
    <s v="4/15/2018"/>
    <s v="5/15/2020"/>
    <n v="1"/>
    <m/>
  </r>
  <r>
    <x v="0"/>
    <n v="1"/>
    <x v="1"/>
    <n v="1083"/>
    <s v="Allophylus"/>
    <s v="Kivuensis"/>
    <s v="Sapindaceae"/>
    <m/>
    <m/>
    <n v="0.51780000000000004"/>
    <n v="12.35375015"/>
    <n v="12.898972710000001"/>
    <n v="19.2"/>
    <n v="22.2"/>
    <n v="3.8707653600000003E-2"/>
    <n v="0.18097919999999998"/>
    <n v="0.241922835"/>
    <n v="0.13171549299999999"/>
    <n v="0.18239798199999999"/>
    <n v="0.15614267062810669"/>
    <n v="6.5857745999999995E-2"/>
    <n v="9.1198990999999993E-2"/>
    <n v="2.0849315069999999"/>
    <n v="1.438896189"/>
    <n v="1.2154474E-2"/>
    <s v="4/15/2018"/>
    <s v="5/15/2020"/>
    <n v="1"/>
    <m/>
  </r>
  <r>
    <x v="0"/>
    <n v="1"/>
    <x v="1"/>
    <n v="1084"/>
    <s v="Neoboutonia"/>
    <s v="Macrocalyx"/>
    <s v="Euphorbiaceae"/>
    <m/>
    <m/>
    <n v="0.33"/>
    <n v="12.963297900000001"/>
    <n v="12.271596799999999"/>
    <n v="20.8"/>
    <n v="20.5"/>
    <n v="3.3006435000000001E-2"/>
    <n v="0.21239920000000004"/>
    <n v="0.20629021875"/>
    <n v="0.10398115300000001"/>
    <n v="9.5806651000000007E-2"/>
    <n v="-3.9271099715207335E-2"/>
    <n v="5.1990577000000003E-2"/>
    <n v="4.7903324999999997E-2"/>
    <n v="2.0849315069999999"/>
    <n v="-0.143889619"/>
    <n v="-1.9603770000000001E-3"/>
    <s v="4/15/2018"/>
    <s v="5/15/2020"/>
    <n v="0"/>
    <s v="dead"/>
  </r>
  <r>
    <x v="0"/>
    <n v="1"/>
    <x v="1"/>
    <n v="1085"/>
    <s v="Allophylus"/>
    <s v="Kivuensis"/>
    <s v="Sapindaceae"/>
    <m/>
    <m/>
    <n v="0.51780000000000004"/>
    <n v="15.736850199999999"/>
    <n v="16.793713690000001"/>
    <n v="29.6"/>
    <n v="35.729999999999997"/>
    <n v="0.10026674796599999"/>
    <n v="0.43013980000000013"/>
    <n v="0.62666717478749989"/>
    <n v="0.38832059499999999"/>
    <n v="0.59744907300000005"/>
    <n v="0.20664360965106557"/>
    <n v="0.19416029800000001"/>
    <n v="0.29872453700000001"/>
    <n v="2.0849315069999999"/>
    <n v="2.940144546"/>
    <n v="5.0152361999999999E-2"/>
    <s v="4/15/2018"/>
    <s v="5/15/2020"/>
    <n v="1"/>
    <s v="HostofCericostachysscandensandAspleniumsandersonii"/>
  </r>
  <r>
    <x v="0"/>
    <n v="1"/>
    <x v="1"/>
    <n v="1086"/>
    <s v="Taberemonta"/>
    <s v="Johnstonii"/>
    <s v="Apocyceae"/>
    <m/>
    <m/>
    <n v="0.52610000000000001"/>
    <n v="8.9153220579999992"/>
    <n v="8.4833401009999996"/>
    <n v="11.8"/>
    <n v="12.13"/>
    <n v="1.1556132126000002E-2"/>
    <n v="6.8358137499999999E-2"/>
    <n v="7.2225825787500017E-2"/>
    <n v="3.7620551000000002E-2"/>
    <n v="3.7822939999999999E-2"/>
    <n v="2.5733826785030185E-3"/>
    <n v="1.8810276000000001E-2"/>
    <n v="1.891147E-2"/>
    <n v="2.0849315069999999"/>
    <n v="0.158278581"/>
    <n v="4.8535899999999997E-5"/>
    <s v="4/15/2018"/>
    <s v="5/15/2020"/>
    <n v="1"/>
    <m/>
  </r>
  <r>
    <x v="0"/>
    <n v="1"/>
    <x v="1"/>
    <n v="1087"/>
    <s v="Taberemonta"/>
    <s v="Johnstonii"/>
    <s v="Apocyceae"/>
    <m/>
    <m/>
    <n v="0.52610000000000001"/>
    <n v="13.809225830000001"/>
    <n v="13.387406929999999"/>
    <n v="23.2"/>
    <n v="23.6"/>
    <n v="4.3743638400000007E-2"/>
    <n v="0.26424219999999993"/>
    <n v="0.27339774000000006"/>
    <n v="0.215782163"/>
    <n v="0.216450058"/>
    <n v="1.4822777948693383E-3"/>
    <n v="0.107891081"/>
    <n v="0.108225029"/>
    <n v="2.0849315069999999"/>
    <n v="0.191852825"/>
    <n v="1.6017200000000001E-4"/>
    <s v="4/15/2018"/>
    <s v="5/15/2020"/>
    <n v="1"/>
    <m/>
  </r>
  <r>
    <x v="0"/>
    <n v="1"/>
    <x v="1"/>
    <n v="1088"/>
    <s v="Neoboutonia"/>
    <s v="Macrocalyx"/>
    <s v="Euphorbiaceae"/>
    <m/>
    <m/>
    <n v="0.33"/>
    <n v="16.772555950000001"/>
    <n v="16.691053100000001"/>
    <n v="33.700000000000003"/>
    <n v="35.29"/>
    <n v="9.7812467213999998E-2"/>
    <n v="0.55755280937500007"/>
    <n v="0.61132792008750003"/>
    <n v="0.34294707499999999"/>
    <n v="0.37346063899999998"/>
    <n v="4.0882148675403018E-2"/>
    <n v="0.17147353800000001"/>
    <n v="0.18673031900000001"/>
    <n v="2.0849315069999999"/>
    <n v="0.76261498000000005"/>
    <n v="7.3176409999999997E-3"/>
    <s v="4/15/2018"/>
    <s v="5/15/2020"/>
    <n v="1"/>
    <m/>
  </r>
  <r>
    <x v="0"/>
    <n v="1"/>
    <x v="1"/>
    <n v="1089"/>
    <s v="Macaranga"/>
    <s v="Spinosa"/>
    <s v="Euphorbiaceae"/>
    <m/>
    <m/>
    <n v="0.38179999999999997"/>
    <n v="12.77697474"/>
    <n v="13.32253412"/>
    <n v="20.3"/>
    <n v="23.41"/>
    <n v="4.3042126973999999E-2"/>
    <n v="0.20231043437500001"/>
    <n v="0.26901329358749998"/>
    <n v="0.112717917"/>
    <n v="0.15507980399999999"/>
    <n v="0.15302731042495868"/>
    <n v="5.6358959E-2"/>
    <n v="7.7539901999999994E-2"/>
    <n v="2.0849315069999999"/>
    <n v="1.4916557159999999"/>
    <n v="1.0159059E-2"/>
    <s v="4/15/2018"/>
    <s v="5/15/2020"/>
    <n v="1"/>
    <m/>
  </r>
  <r>
    <x v="0"/>
    <n v="1"/>
    <x v="1"/>
    <n v="1090"/>
    <s v="Myrianthus"/>
    <s v="Holstii"/>
    <s v="Moraceae"/>
    <m/>
    <m/>
    <n v="0.46899999999999997"/>
    <n v="11.2294426"/>
    <n v="12.079407310000001"/>
    <n v="16.5"/>
    <n v="20"/>
    <n v="3.1415999999999999E-2"/>
    <n v="0.133657734375"/>
    <n v="0.19635"/>
    <n v="8.1050933000000006E-2"/>
    <n v="0.12669714900000001"/>
    <n v="0.21426211080449539"/>
    <n v="4.0525467000000003E-2"/>
    <n v="6.3348574000000005E-2"/>
    <n v="2.0849315069999999"/>
    <n v="1.6787122210000001"/>
    <n v="1.0946694E-2"/>
    <s v="4/15/2018"/>
    <s v="5/15/2020"/>
    <n v="1"/>
    <m/>
  </r>
  <r>
    <x v="0"/>
    <n v="1"/>
    <x v="1"/>
    <n v="1091"/>
    <s v="Taberemonta"/>
    <s v="Johnstonii"/>
    <s v="Apocyceae"/>
    <n v="4.2"/>
    <n v="10.199999999999999"/>
    <n v="0.52610000000000001"/>
    <n v="17.473270230000001"/>
    <n v="17.246615269999999"/>
    <n v="36.799999999999997"/>
    <n v="37.74"/>
    <n v="0.11186511890400001"/>
    <n v="0.66484719999999986"/>
    <n v="0.69915699315000002"/>
    <n v="0.66814370599999995"/>
    <n v="0.69297570600000002"/>
    <n v="1.7502571683315468E-2"/>
    <n v="0.33407185299999997"/>
    <n v="0.34648785300000001"/>
    <n v="2.0849315069999999"/>
    <n v="0.45085413899999999"/>
    <n v="5.9551120000000003E-3"/>
    <s v="4/15/2018"/>
    <s v="5/15/2020"/>
    <n v="1"/>
    <s v="HostofAspleniumsandersonii"/>
  </r>
  <r>
    <x v="0"/>
    <n v="1"/>
    <x v="1"/>
    <n v="1092"/>
    <s v="Taberemonta"/>
    <s v="Johnstonii"/>
    <s v="Apocyceae"/>
    <m/>
    <m/>
    <n v="0.52610000000000001"/>
    <n v="16.507663010000002"/>
    <n v="16.180015820000001"/>
    <n v="32.6"/>
    <n v="33.18"/>
    <n v="8.6465659895999997E-2"/>
    <n v="0.52174873750000006"/>
    <n v="0.54041037434999994"/>
    <n v="0.49893000500000001"/>
    <n v="0.506397871"/>
    <n v="7.1258222216078158E-3"/>
    <n v="0.24946500199999999"/>
    <n v="0.25319893599999999"/>
    <n v="2.0849315069999999"/>
    <n v="0.27818659699999998"/>
    <n v="1.790914E-3"/>
    <s v="4/15/2018"/>
    <s v="5/15/2020"/>
    <n v="1"/>
    <s v="HostofAspleniumsandersonii"/>
  </r>
  <r>
    <x v="0"/>
    <n v="1"/>
    <x v="1"/>
    <n v="1093"/>
    <s v="Neoboutonia"/>
    <s v="Macrocalyx"/>
    <s v="Euphorbiaceae"/>
    <m/>
    <m/>
    <n v="0.33"/>
    <n v="12.73926599"/>
    <n v="13.181054189999999"/>
    <n v="20.2"/>
    <n v="23"/>
    <n v="4.154766E-2"/>
    <n v="0.20032213749999997"/>
    <n v="0.25967287499999997"/>
    <n v="9.6549823000000007E-2"/>
    <n v="0.128602303"/>
    <n v="0.13749398639595714"/>
    <n v="4.8274912000000003E-2"/>
    <n v="6.4301152E-2"/>
    <n v="2.0849315069999999"/>
    <n v="1.342969777"/>
    <n v="7.686699E-3"/>
    <s v="4/15/2018"/>
    <s v="5/15/2020"/>
    <n v="0"/>
    <s v="dead"/>
  </r>
  <r>
    <x v="0"/>
    <n v="1"/>
    <x v="1"/>
    <n v="1094"/>
    <s v="Maesa"/>
    <s v="Lanceolata"/>
    <s v="Maesaceae"/>
    <m/>
    <m/>
    <n v="0.67600000000000005"/>
    <n v="11.006521190000001"/>
    <n v="11.08234571"/>
    <n v="16"/>
    <n v="17.55"/>
    <n v="2.4190516350000003E-2"/>
    <n v="0.12567999999999999"/>
    <n v="0.15119072718750001"/>
    <n v="0.106938901"/>
    <n v="0.12895331500000001"/>
    <n v="8.9783662595148681E-2"/>
    <n v="5.3469451000000001E-2"/>
    <n v="6.4476658000000006E-2"/>
    <n v="2.0849315069999999"/>
    <n v="0.74342969800000003"/>
    <n v="5.2794089999999997E-3"/>
    <s v="4/15/2018"/>
    <s v="5/15/2020"/>
    <n v="1"/>
    <m/>
  </r>
  <r>
    <x v="0"/>
    <n v="1"/>
    <x v="1"/>
    <n v="1095"/>
    <s v="Myrianthus"/>
    <s v="Holstii"/>
    <s v="Moraceae"/>
    <m/>
    <m/>
    <n v="0.46899999999999997"/>
    <n v="11.86984612"/>
    <n v="12.863138620000001"/>
    <n v="18"/>
    <n v="22.1"/>
    <n v="3.8359721400000012E-2"/>
    <n v="0.15906375"/>
    <n v="0.23974825875000008"/>
    <n v="0.101398165"/>
    <n v="0.16370279700000001"/>
    <n v="0.22974259557673793"/>
    <n v="5.0699081999999999E-2"/>
    <n v="8.1851399000000005E-2"/>
    <n v="2.0849315069999999"/>
    <n v="1.9664914579999999"/>
    <n v="1.4941650000000001E-2"/>
    <s v="4/15/2018"/>
    <s v="5/15/2020"/>
    <n v="1"/>
    <s v="HostofAspleniumsandersonii"/>
  </r>
  <r>
    <x v="0"/>
    <n v="1"/>
    <x v="1"/>
    <n v="1096"/>
    <s v="Myrianthus"/>
    <s v="Holstii"/>
    <s v="Moraceae"/>
    <n v="8.8000000000000007"/>
    <n v="17.8"/>
    <n v="0.46899999999999997"/>
    <n v="18.913928120000001"/>
    <n v="19.122342320000001"/>
    <n v="44.2"/>
    <n v="47.48"/>
    <n v="0.17705668041599998"/>
    <n v="0.9591151375000001"/>
    <n v="1.1066042525999999"/>
    <n v="0.92274776300000005"/>
    <n v="1.072538196"/>
    <n v="7.2149778550071958E-2"/>
    <n v="0.46137388200000001"/>
    <n v="0.536269098"/>
    <n v="2.0849315069999999"/>
    <n v="1.5731931669999999"/>
    <n v="3.5922147000000001E-2"/>
    <s v="4/15/2018"/>
    <s v="5/15/2020"/>
    <n v="1"/>
    <s v="HostofAspleniumsandersonii"/>
  </r>
  <r>
    <x v="0"/>
    <n v="1"/>
    <x v="1"/>
    <n v="1097"/>
    <s v="Myrianthus"/>
    <s v="Holstii"/>
    <s v="Moraceae"/>
    <m/>
    <m/>
    <n v="0.46899999999999997"/>
    <n v="8.6928114769999993"/>
    <n v="11.24334148"/>
    <n v="11.4"/>
    <n v="17.93"/>
    <n v="2.5249424046000002E-2"/>
    <n v="6.3802237499999997E-2"/>
    <n v="0.1578089002875"/>
    <n v="3.0674567E-2"/>
    <n v="9.5442629000000001E-2"/>
    <n v="0.54442625330070904"/>
    <n v="1.5337284E-2"/>
    <n v="4.7721315E-2"/>
    <n v="2.0849315069999999"/>
    <n v="3.1319973719999998"/>
    <n v="1.553242E-2"/>
    <s v="4/15/2018"/>
    <s v="5/15/2020"/>
    <n v="1"/>
    <s v="HostofAspleniumsandersonii"/>
  </r>
  <r>
    <x v="0"/>
    <n v="1"/>
    <x v="1"/>
    <n v="1098"/>
    <s v="Xymalos"/>
    <s v="Monospora"/>
    <s v="Monimiaceae"/>
    <m/>
    <m/>
    <n v="0.4839"/>
    <n v="12.54844864"/>
    <n v="12.54952173"/>
    <n v="19.7"/>
    <n v="21.24"/>
    <n v="3.5432347103999999E-2"/>
    <n v="0.19052793437499993"/>
    <n v="0.22145216939999998"/>
    <n v="0.131631097"/>
    <n v="0.15247627799999999"/>
    <n v="7.0508666105692716E-2"/>
    <n v="6.5815549000000001E-2"/>
    <n v="7.6238138999999996E-2"/>
    <n v="2.0849315069999999"/>
    <n v="0.73863337699999998"/>
    <n v="4.9990080000000001E-3"/>
    <s v="4/15/2018"/>
    <s v="5/15/2020"/>
    <n v="1"/>
    <s v="HostofAspleniumsandersonii"/>
  </r>
  <r>
    <x v="0"/>
    <n v="1"/>
    <x v="1"/>
    <n v="1099"/>
    <s v="Macaranga"/>
    <s v="Kilimandsharica"/>
    <s v="Euphorbiaceae"/>
    <m/>
    <m/>
    <n v="0.4"/>
    <n v="14.42728913"/>
    <n v="15.24080169"/>
    <n v="25.1"/>
    <n v="29.62"/>
    <n v="6.8906629176000017E-2"/>
    <n v="0.30929553437499996"/>
    <n v="0.43066643235000007"/>
    <n v="0.200980083"/>
    <n v="0.292937699"/>
    <n v="0.18070336610407703"/>
    <n v="0.100490042"/>
    <n v="0.14646885000000001"/>
    <n v="2.0849315069999999"/>
    <n v="2.1679369249999998"/>
    <n v="2.2052911000000001E-2"/>
    <s v="4/15/2018"/>
    <s v="5/15/2020"/>
    <n v="1"/>
    <m/>
  </r>
  <r>
    <x v="0"/>
    <n v="1"/>
    <x v="1"/>
    <n v="1100"/>
    <s v="Allophylus"/>
    <s v="Kivuensis"/>
    <s v="Sapindaceae"/>
    <m/>
    <m/>
    <n v="0.51780000000000004"/>
    <n v="9.1333366419999997"/>
    <n v="11.347939520000001"/>
    <n v="12.2"/>
    <n v="18.18"/>
    <n v="2.5958443896000001E-2"/>
    <n v="7.3071137499999994E-2"/>
    <n v="0.16224027434999999"/>
    <n v="4.0474916999999999E-2"/>
    <n v="0.108984184"/>
    <n v="0.47508530546203126"/>
    <n v="2.0237458999999999E-2"/>
    <n v="5.4492091999999999E-2"/>
    <n v="2.0849315069999999"/>
    <n v="2.8681997369999999"/>
    <n v="1.6429619999999999E-2"/>
    <s v="4/15/2018"/>
    <s v="5/15/2020"/>
    <n v="1"/>
    <m/>
  </r>
  <r>
    <x v="0"/>
    <n v="1"/>
    <x v="1"/>
    <n v="1101"/>
    <s v="Bridelia"/>
    <s v="Brideliifolia"/>
    <s v="Phyllanthaceae"/>
    <m/>
    <m/>
    <n v="0.55500000000000005"/>
    <n v="15.29398746"/>
    <n v="16.525007550000002"/>
    <n v="28"/>
    <n v="34.590000000000003"/>
    <n v="9.3970604574000013E-2"/>
    <n v="0.38489500000000004"/>
    <n v="0.58731627858750002"/>
    <n v="0.362568212"/>
    <n v="0.59072150199999995"/>
    <n v="0.23412378069249504"/>
    <n v="0.181284106"/>
    <n v="0.29536075099999998"/>
    <n v="2.0849315069999999"/>
    <n v="3.1607752950000001"/>
    <n v="5.4714816999999999E-2"/>
    <s v="4/15/2018"/>
    <s v="5/15/2020"/>
    <n v="1"/>
    <s v="Affected by termites"/>
  </r>
  <r>
    <x v="0"/>
    <n v="1"/>
    <x v="1"/>
    <n v="1102"/>
    <s v="Dombeya"/>
    <s v="Goetzenii"/>
    <s v="Malvaceae"/>
    <m/>
    <m/>
    <n v="0.5"/>
    <n v="19.371498219999999"/>
    <n v="19.709765770000001"/>
    <n v="46.9"/>
    <n v="51.11"/>
    <n v="0.20516470913399998"/>
    <n v="1.0798710343749998"/>
    <n v="1.2822794320874999"/>
    <n v="1.128783029"/>
    <n v="1.357758018"/>
    <n v="8.85855174426253E-2"/>
    <n v="0.56439151499999995"/>
    <n v="0.67887900899999998"/>
    <n v="2.0849315069999999"/>
    <n v="2.0192509850000002"/>
    <n v="5.4911873E-2"/>
    <s v="4/15/2018"/>
    <s v="5/15/2020"/>
    <n v="1"/>
    <s v="HostofClerodendrumjohnstoni"/>
  </r>
  <r>
    <x v="0"/>
    <n v="1"/>
    <x v="1"/>
    <n v="1103"/>
    <s v="Dombeya"/>
    <s v="Goetzenii"/>
    <s v="Malvaceae"/>
    <m/>
    <m/>
    <n v="0.5"/>
    <n v="15.870525929999999"/>
    <n v="16.132415120000001"/>
    <n v="30.1"/>
    <n v="32.99"/>
    <n v="8.5478231454000006E-2"/>
    <n v="0.44479428437499996"/>
    <n v="0.53423894658750004"/>
    <n v="0.39097475399999998"/>
    <n v="0.47512367500000002"/>
    <n v="9.3495708509084355E-2"/>
    <n v="0.19548737699999999"/>
    <n v="0.237561838"/>
    <n v="2.0849315069999999"/>
    <n v="1.386136662"/>
    <n v="2.0180261000000001E-2"/>
    <s v="4/15/2018"/>
    <s v="5/15/2020"/>
    <n v="1"/>
    <m/>
  </r>
  <r>
    <x v="0"/>
    <n v="1"/>
    <x v="1"/>
    <n v="1104"/>
    <s v="Dombeya"/>
    <s v="Goetzenii"/>
    <s v="Malvaceae"/>
    <m/>
    <m/>
    <n v="0.5"/>
    <n v="19.612173339999998"/>
    <n v="19.387758890000001"/>
    <n v="48.4"/>
    <n v="49.08"/>
    <n v="0.18919079625599999"/>
    <n v="1.1500505499999998"/>
    <n v="1.1824424765999999"/>
    <n v="1.214879042"/>
    <n v="1.2344753589999999"/>
    <n v="7.6748570948825942E-3"/>
    <n v="0.60743952099999998"/>
    <n v="0.61723767900000004"/>
    <n v="2.0849315069999999"/>
    <n v="0.32614980300000002"/>
    <n v="4.699511E-3"/>
    <s v="4/15/2018"/>
    <s v="5/15/2020"/>
    <n v="1"/>
    <m/>
  </r>
  <r>
    <x v="0"/>
    <n v="1"/>
    <x v="1"/>
    <n v="1105"/>
    <s v="Macaranga"/>
    <s v="Kilimandsharica"/>
    <s v="Euphorbiaceae"/>
    <m/>
    <m/>
    <n v="0.4"/>
    <n v="10.258477640000001"/>
    <n v="12.347467910000001"/>
    <n v="14.4"/>
    <n v="20.7"/>
    <n v="3.3653604599999998E-2"/>
    <n v="0.10180080000000001"/>
    <n v="0.21033502874999999"/>
    <n v="4.8704167999999999E-2"/>
    <n v="0.118516759"/>
    <n v="0.42653188467252723"/>
    <n v="2.4352084E-2"/>
    <n v="5.9258379E-2"/>
    <n v="2.0849315069999999"/>
    <n v="3.021681997"/>
    <n v="1.6742178E-2"/>
    <s v="4/15/2018"/>
    <s v="5/15/2020"/>
    <n v="1"/>
    <m/>
  </r>
  <r>
    <x v="0"/>
    <n v="1"/>
    <x v="1"/>
    <n v="1106"/>
    <s v="Alangium"/>
    <s v="Chinense"/>
    <s v="Alangiaceae"/>
    <m/>
    <m/>
    <n v="0.4017"/>
    <n v="8.0563943820000006"/>
    <n v="7.851912531"/>
    <n v="10.3"/>
    <n v="10.99"/>
    <n v="9.4860690540000004E-3"/>
    <n v="5.2083559375000012E-2"/>
    <n v="5.9287931587500002E-2"/>
    <n v="2.0085140000000001E-2"/>
    <n v="2.2230375E-2"/>
    <n v="4.8672754201313458E-2"/>
    <n v="1.0042570000000001E-2"/>
    <n v="1.1115188E-2"/>
    <n v="2.0849315069999999"/>
    <n v="0.33094612299999998"/>
    <n v="5.1446200000000004E-4"/>
    <s v="4/15/2018"/>
    <s v="5/15/2020"/>
    <n v="1"/>
    <m/>
  </r>
  <r>
    <x v="0"/>
    <n v="1"/>
    <x v="1"/>
    <n v="1107"/>
    <s v="Alangium"/>
    <s v="Chinense"/>
    <s v="Alangiaceae"/>
    <m/>
    <m/>
    <n v="0.4017"/>
    <n v="8.1748854380000004"/>
    <n v="7.9595291179999998"/>
    <n v="10.5"/>
    <n v="11.18"/>
    <n v="9.8169030959999997E-3"/>
    <n v="5.4125859374999988E-2"/>
    <n v="6.1355644349999995E-2"/>
    <n v="2.1152752E-2"/>
    <n v="2.3294196E-2"/>
    <n v="4.6252941774942241E-2"/>
    <n v="1.0576376E-2"/>
    <n v="1.1647098E-2"/>
    <n v="2.0849315069999999"/>
    <n v="0.32614980300000002"/>
    <n v="5.1355300000000003E-4"/>
    <s v="4/15/2018"/>
    <s v="5/15/2020"/>
    <n v="1"/>
    <m/>
  </r>
  <r>
    <x v="0"/>
    <n v="1"/>
    <x v="1"/>
    <n v="1108"/>
    <s v="Alangium"/>
    <s v="Chinense"/>
    <s v="Alangiaceae"/>
    <m/>
    <m/>
    <n v="0.4017"/>
    <n v="8.4656455259999994"/>
    <n v="8.2436380489999994"/>
    <n v="11"/>
    <n v="11.69"/>
    <n v="1.0732970094E-2"/>
    <n v="5.9403437499999989E-2"/>
    <n v="6.7081063087500004E-2"/>
    <n v="2.3967239000000001E-2"/>
    <n v="2.6298394999999999E-2"/>
    <n v="4.4519474251659481E-2"/>
    <n v="1.198362E-2"/>
    <n v="1.3149197E-2"/>
    <n v="2.0849315069999999"/>
    <n v="0.33094612299999998"/>
    <n v="5.5904800000000003E-4"/>
    <s v="4/15/2018"/>
    <s v="5/15/2020"/>
    <n v="1"/>
    <m/>
  </r>
  <r>
    <x v="0"/>
    <n v="1"/>
    <x v="1"/>
    <n v="1109"/>
    <s v="Alangium"/>
    <s v="Chinense"/>
    <s v="Alangiaceae"/>
    <m/>
    <m/>
    <n v="0.4017"/>
    <n v="9.1871557260000003"/>
    <n v="9.4251029170000002"/>
    <n v="12.3"/>
    <n v="13.95"/>
    <n v="1.5284080349999998E-2"/>
    <n v="7.4273934375000003E-2"/>
    <n v="9.5525502187499986E-2"/>
    <n v="3.2283659999999999E-2"/>
    <n v="4.2318993999999999E-2"/>
    <n v="0.12982431087936039"/>
    <n v="1.6141829999999999E-2"/>
    <n v="2.1159496999999999E-2"/>
    <n v="2.0849315069999999"/>
    <n v="0.79139290399999995"/>
    <n v="2.4066339999999999E-3"/>
    <s v="4/15/2018"/>
    <s v="5/15/2020"/>
    <n v="1"/>
    <s v="HostofAspleniumsandersonii"/>
  </r>
  <r>
    <x v="0"/>
    <n v="1"/>
    <x v="1"/>
    <n v="1110"/>
    <s v="Myrianthus"/>
    <s v="Holstii"/>
    <s v="Moraceae"/>
    <m/>
    <m/>
    <n v="0.46899999999999997"/>
    <n v="10.1610323"/>
    <n v="11.218083099999999"/>
    <n v="14.2"/>
    <n v="17.87"/>
    <n v="2.5080720126000003E-2"/>
    <n v="9.8992637499999994E-2"/>
    <n v="0.15675450078750003"/>
    <n v="5.4842586999999998E-2"/>
    <n v="9.4612275999999995E-2"/>
    <n v="0.26155305633416048"/>
    <n v="2.7421292999999999E-2"/>
    <n v="4.7306137999999998E-2"/>
    <n v="2.0849315069999999"/>
    <n v="1.760249671"/>
    <n v="9.5374090000000002E-3"/>
    <s v="4/15/2018"/>
    <s v="5/15/2020"/>
    <n v="1"/>
    <m/>
  </r>
  <r>
    <x v="0"/>
    <n v="1"/>
    <x v="1"/>
    <n v="1111"/>
    <s v="Alangium"/>
    <s v="Chinense"/>
    <s v="Alangiaceae"/>
    <m/>
    <m/>
    <n v="0.4017"/>
    <n v="7.8762426640000003"/>
    <n v="8.2050465769999992"/>
    <n v="10"/>
    <n v="11.62"/>
    <n v="1.0604816376E-2"/>
    <n v="4.9093750000000005E-2"/>
    <n v="6.6280102349999995E-2"/>
    <n v="1.8545163999999999E-2"/>
    <n v="2.5873114999999999E-2"/>
    <n v="0.15971524403358908"/>
    <n v="9.2725819999999997E-3"/>
    <n v="1.2936558000000001E-2"/>
    <n v="2.0849315069999999"/>
    <n v="0.777003942"/>
    <n v="1.7573599999999999E-3"/>
    <s v="4/15/2018"/>
    <s v="5/15/2020"/>
    <n v="1"/>
    <m/>
  </r>
  <r>
    <x v="0"/>
    <n v="1"/>
    <x v="1"/>
    <n v="1112"/>
    <s v="Macaranga"/>
    <s v="Kilimandsharica"/>
    <s v="Euphorbiaceae"/>
    <n v="6"/>
    <n v="11.2"/>
    <n v="0.4"/>
    <n v="9.8126179479999998"/>
    <n v="11.49675822"/>
    <n v="13.5"/>
    <n v="18.54"/>
    <n v="2.6996679863999999E-2"/>
    <n v="8.9473359374999992E-2"/>
    <n v="0.16872924914999998"/>
    <n v="4.1116788000000001E-2"/>
    <n v="8.9145083999999999E-2"/>
    <n v="0.37116264583163344"/>
    <n v="2.0558394000000001E-2"/>
    <n v="4.4572542E-2"/>
    <n v="2.0849315069999999"/>
    <n v="2.4173455979999998"/>
    <n v="1.1517955E-2"/>
    <s v="4/15/2018"/>
    <s v="5/15/2020"/>
    <n v="1"/>
    <m/>
  </r>
  <r>
    <x v="0"/>
    <n v="2"/>
    <x v="1"/>
    <n v="1113"/>
    <s v="Xymalos"/>
    <s v="Monospora"/>
    <s v="Monimiaceae"/>
    <m/>
    <m/>
    <n v="0.4839"/>
    <n v="10.11196492"/>
    <n v="10.579793009999999"/>
    <n v="14.1"/>
    <n v="16.399999999999999"/>
    <n v="2.1124118399999996E-2"/>
    <n v="9.7603284374999974E-2"/>
    <n v="0.13202573999999997"/>
    <n v="5.5504956000000001E-2"/>
    <n v="7.7911481000000005E-2"/>
    <n v="0.16264371662750038"/>
    <n v="2.7752478000000001E-2"/>
    <n v="3.8955741000000002E-2"/>
    <n v="2.0849315069999999"/>
    <n v="1.103153745"/>
    <n v="5.3734439999999998E-3"/>
    <s v="4/15/2018"/>
    <s v="5/15/2020"/>
    <n v="1"/>
    <m/>
  </r>
  <r>
    <x v="0"/>
    <n v="2"/>
    <x v="1"/>
    <n v="1114"/>
    <s v="Macaranga"/>
    <s v="Spinosa"/>
    <s v="Euphorbiaceae"/>
    <m/>
    <m/>
    <n v="0.38179999999999997"/>
    <n v="7.8762426640000003"/>
    <n v="7.4055567800000004"/>
    <n v="10"/>
    <n v="10.220000000000001"/>
    <n v="8.2033773360000017E-3"/>
    <n v="4.9093750000000005E-2"/>
    <n v="5.1271108350000011E-2"/>
    <n v="1.7647954E-2"/>
    <n v="1.7338974E-2"/>
    <n v="-8.4717679545635617E-3"/>
    <n v="8.8239770000000002E-3"/>
    <n v="8.669487E-3"/>
    <n v="2.0849315069999999"/>
    <n v="0.105519054"/>
    <n v="-7.4098399999999995E-5"/>
    <s v="4/15/2018"/>
    <s v="5/15/2020"/>
    <n v="1"/>
    <m/>
  </r>
  <r>
    <x v="0"/>
    <n v="2"/>
    <x v="1"/>
    <n v="1115"/>
    <s v="Ocotea"/>
    <s v="Usambarensis"/>
    <s v="Lauraceae"/>
    <n v="8"/>
    <n v="11.6"/>
    <n v="0.52780000000000005"/>
    <n v="17.516303829999998"/>
    <n v="18.26398099"/>
    <n v="37"/>
    <n v="42.71"/>
    <n v="0.14326827761400002"/>
    <n v="0.67209343749999995"/>
    <n v="0.89542673508750004"/>
    <n v="0.67900785799999996"/>
    <n v="0.93595736100000004"/>
    <n v="0.15393178120345774"/>
    <n v="0.33950392899999998"/>
    <n v="0.46797867999999998"/>
    <n v="2.0849315069999999"/>
    <n v="2.73869908"/>
    <n v="6.1620609999999999E-2"/>
    <s v="4/15/2018"/>
    <s v="5/15/2020"/>
    <n v="1"/>
    <m/>
  </r>
  <r>
    <x v="0"/>
    <n v="2"/>
    <x v="1"/>
    <n v="1116"/>
    <s v="Neoboutonia"/>
    <s v="Macrocalyx"/>
    <s v="Euphorbiaceae"/>
    <n v="5"/>
    <n v="7"/>
    <n v="0.33"/>
    <n v="9.0248816949999995"/>
    <n v="8.8912640169999992"/>
    <n v="12"/>
    <n v="12.9"/>
    <n v="1.3069841400000001E-2"/>
    <n v="7.0694999999999994E-2"/>
    <n v="8.1686508749999998E-2"/>
    <n v="2.4954989E-2"/>
    <n v="2.8323319999999999E-2"/>
    <n v="6.0727045967557798E-2"/>
    <n v="1.2477495E-2"/>
    <n v="1.416166E-2"/>
    <n v="2.0849315069999999"/>
    <n v="0.43166885700000002"/>
    <n v="8.0778000000000002E-4"/>
    <s v="4/15/2018"/>
    <s v="5/15/2020"/>
    <n v="1"/>
    <m/>
  </r>
  <r>
    <x v="0"/>
    <n v="2"/>
    <x v="1"/>
    <n v="1117"/>
    <s v="Neoboutonia"/>
    <s v="Macrocalyx"/>
    <s v="Euphorbiaceae"/>
    <n v="9"/>
    <n v="11"/>
    <n v="0.33"/>
    <n v="13.395932459999999"/>
    <n v="15.089058209999999"/>
    <n v="22"/>
    <n v="29.08"/>
    <n v="6.6417068255999995E-2"/>
    <n v="0.23761374999999996"/>
    <n v="0.41510667659999995"/>
    <n v="0.11978966200000001"/>
    <n v="0.23195043200000001"/>
    <n v="0.31693429895085456"/>
    <n v="5.9894831000000003E-2"/>
    <n v="0.11597521600000001"/>
    <n v="2.0849315069999999"/>
    <n v="3.3957950060000002"/>
    <n v="2.6897951E-2"/>
    <s v="4/15/2018"/>
    <s v="5/15/2020"/>
    <n v="1"/>
    <m/>
  </r>
  <r>
    <x v="0"/>
    <n v="2"/>
    <x v="1"/>
    <n v="1118"/>
    <s v="Maesa"/>
    <s v="Lanceolata"/>
    <s v="Maesaceae"/>
    <m/>
    <m/>
    <n v="0.67600000000000005"/>
    <n v="13.775489690000001"/>
    <n v="14.99790069"/>
    <n v="23.1"/>
    <n v="28.76"/>
    <n v="6.4963387104E-2"/>
    <n v="0.26196915937499998"/>
    <n v="0.40602116939999999"/>
    <n v="0.27263530899999999"/>
    <n v="0.45436480000000001"/>
    <n v="0.24497944428825338"/>
    <n v="0.13631765500000001"/>
    <n v="0.22718240000000001"/>
    <n v="2.0849315069999999"/>
    <n v="2.7147174770000002"/>
    <n v="4.3581645000000002E-2"/>
    <s v="4/15/2018"/>
    <s v="5/15/2020"/>
    <n v="1"/>
    <m/>
  </r>
  <r>
    <x v="0"/>
    <n v="2"/>
    <x v="1"/>
    <n v="1119"/>
    <s v="Maesa"/>
    <s v="Lanceolata"/>
    <s v="Maesaceae"/>
    <m/>
    <m/>
    <n v="0.67600000000000005"/>
    <n v="8.1157989649999998"/>
    <n v="9.0360860019999993"/>
    <n v="10.4"/>
    <n v="13.18"/>
    <n v="1.3643371896E-2"/>
    <n v="5.3099800000000009E-2"/>
    <n v="8.527107434999999E-2"/>
    <n v="3.4260954000000003E-2"/>
    <n v="6.0416387000000002E-2"/>
    <n v="0.27207322436887399"/>
    <n v="1.7130477000000002E-2"/>
    <n v="3.0208193000000001E-2"/>
    <n v="2.0849315069999999"/>
    <n v="1.3333771350000001"/>
    <n v="6.2724920000000002E-3"/>
    <s v="4/15/2018"/>
    <s v="5/15/2020"/>
    <n v="1"/>
    <m/>
  </r>
  <r>
    <x v="0"/>
    <n v="2"/>
    <x v="1"/>
    <n v="1120"/>
    <s v="Maesa"/>
    <s v="Lanceolata"/>
    <s v="Maesaceae"/>
    <m/>
    <m/>
    <n v="0.67600000000000005"/>
    <n v="8.3502647650000004"/>
    <n v="9.4697115350000001"/>
    <n v="10.8"/>
    <n v="14.04"/>
    <n v="1.5481930464E-2"/>
    <n v="5.7262950000000014E-2"/>
    <n v="9.67620654E-2"/>
    <n v="3.7919766000000001E-2"/>
    <n v="7.1549779999999993E-2"/>
    <n v="0.30452843300196786"/>
    <n v="1.8959883E-2"/>
    <n v="3.5774889999999997E-2"/>
    <n v="2.0849315069999999"/>
    <n v="1.554007884"/>
    <n v="8.0650159999999995E-3"/>
    <s v="4/15/2018"/>
    <s v="5/15/2020"/>
    <n v="1"/>
    <s v="HostofAspleniumsandersonii"/>
  </r>
  <r>
    <x v="0"/>
    <n v="2"/>
    <x v="1"/>
    <n v="1121"/>
    <s v="Maesa"/>
    <s v="Lanceolata"/>
    <s v="Maesaceae"/>
    <m/>
    <m/>
    <n v="0.67600000000000005"/>
    <n v="10.01313158"/>
    <n v="10.931872950000001"/>
    <n v="13.9"/>
    <n v="17.2"/>
    <n v="2.3235273599999998E-2"/>
    <n v="9.4854034375000021E-2"/>
    <n v="0.14522046"/>
    <n v="7.4090780999999994E-2"/>
    <n v="0.122337746"/>
    <n v="0.24053285025922333"/>
    <n v="3.7045390999999997E-2"/>
    <n v="6.1168872999999999E-2"/>
    <n v="2.0849315069999999"/>
    <n v="1.5827858079999999"/>
    <n v="1.1570395000000001E-2"/>
    <s v="4/15/2018"/>
    <s v="5/15/2020"/>
    <n v="1"/>
    <s v="HostofAspleniumsandersonii"/>
  </r>
  <r>
    <x v="0"/>
    <n v="2"/>
    <x v="1"/>
    <n v="1122"/>
    <s v="Maesa"/>
    <s v="Lanceolata"/>
    <s v="Maesaceae"/>
    <m/>
    <m/>
    <n v="0.67600000000000005"/>
    <n v="8.7488692019999998"/>
    <n v="10.28964384"/>
    <n v="11.5"/>
    <n v="15.76"/>
    <n v="1.9507576703999999E-2"/>
    <n v="6.4926484374999996E-2"/>
    <n v="0.12192235439999999"/>
    <n v="4.4861140000000001E-2"/>
    <n v="9.7224452000000003E-2"/>
    <n v="0.37097156422426802"/>
    <n v="2.243057E-2"/>
    <n v="4.8612226000000001E-2"/>
    <n v="2.0849315069999999"/>
    <n v="2.043232589"/>
    <n v="1.2557562E-2"/>
    <s v="4/15/2018"/>
    <s v="5/15/2020"/>
    <n v="1"/>
    <s v="HostofAspleniumsandersonii"/>
  </r>
  <r>
    <x v="0"/>
    <n v="2"/>
    <x v="1"/>
    <n v="1123"/>
    <s v="Agauria"/>
    <s v="Salicifolia"/>
    <s v="Ericaceae"/>
    <n v="17"/>
    <n v="21.4"/>
    <n v="0.4839"/>
    <n v="21.128845989999999"/>
    <n v="21.147811269999998"/>
    <n v="59.4"/>
    <n v="61.6"/>
    <n v="0.29802474240000004"/>
    <n v="1.7322042375"/>
    <n v="1.8626546400000001"/>
    <n v="1.887323949"/>
    <n v="2.0279495989999998"/>
    <n v="3.4468905514050463E-2"/>
    <n v="0.94366197399999996"/>
    <n v="1.0139748"/>
    <n v="2.0849315069999999"/>
    <n v="1.055190539"/>
    <n v="3.3724285999999999E-2"/>
    <s v="4/15/2018"/>
    <s v="5/15/2020"/>
    <n v="1"/>
    <s v="HostofCericostachysscandens"/>
  </r>
  <r>
    <x v="0"/>
    <n v="2"/>
    <x v="1"/>
    <n v="1124"/>
    <s v="Allophylus"/>
    <s v="Kivuensis"/>
    <s v="Sapindaceae"/>
    <m/>
    <m/>
    <n v="0.51780000000000004"/>
    <n v="11.05150117"/>
    <n v="13.32253412"/>
    <n v="16.100000000000001"/>
    <n v="23.41"/>
    <n v="4.3042126973999999E-2"/>
    <n v="0.127255909375"/>
    <n v="0.26901329358749998"/>
    <n v="8.3780027000000007E-2"/>
    <n v="0.208788002"/>
    <n v="0.43796390999630963"/>
    <n v="4.1890012999999997E-2"/>
    <n v="0.104394001"/>
    <n v="2.0849315069999999"/>
    <n v="3.5061103810000001"/>
    <n v="2.9978917000000001E-2"/>
    <s v="4/15/2018"/>
    <s v="5/15/2020"/>
    <n v="1"/>
    <m/>
  </r>
  <r>
    <x v="0"/>
    <n v="2"/>
    <x v="1"/>
    <n v="1125"/>
    <s v="Allophylus"/>
    <s v="Kivuensis"/>
    <s v="Sapindaceae"/>
    <m/>
    <m/>
    <n v="0.51780000000000004"/>
    <n v="11.27344051"/>
    <n v="10.72200922"/>
    <n v="16.600000000000001"/>
    <n v="16.72"/>
    <n v="2.1956516735999996E-2"/>
    <n v="0.13528273750000003"/>
    <n v="0.13722822959999997"/>
    <n v="9.0676621999999998E-2"/>
    <n v="8.7567705999999995E-2"/>
    <n v="-1.6733065785857124E-2"/>
    <n v="4.5338310999999999E-2"/>
    <n v="4.3783852999999998E-2"/>
    <n v="2.0849315069999999"/>
    <n v="5.7555848E-2"/>
    <n v="-7.4556799999999995E-4"/>
    <s v="4/15/2018"/>
    <s v="5/15/2020"/>
    <n v="1"/>
    <m/>
  </r>
  <r>
    <x v="0"/>
    <n v="2"/>
    <x v="1"/>
    <n v="1126"/>
    <s v="Allophylus"/>
    <s v="Kivuensis"/>
    <s v="Sapindaceae"/>
    <m/>
    <m/>
    <n v="0.51780000000000004"/>
    <n v="8.4656455259999994"/>
    <n v="9.8155382479999993"/>
    <n v="11"/>
    <n v="14.75"/>
    <n v="1.708735875E-2"/>
    <n v="5.9403437499999989E-2"/>
    <n v="0.10679599218749999"/>
    <n v="3.0706618000000001E-2"/>
    <n v="6.2896637000000005E-2"/>
    <n v="0.34390314149751255"/>
    <n v="1.5353309000000001E-2"/>
    <n v="3.1448319000000002E-2"/>
    <n v="2.0849315069999999"/>
    <n v="1.7986202360000001"/>
    <n v="7.7196829999999998E-3"/>
    <s v="4/15/2018"/>
    <s v="5/15/2020"/>
    <n v="1"/>
    <m/>
  </r>
  <r>
    <x v="0"/>
    <n v="2"/>
    <x v="1"/>
    <n v="1127"/>
    <s v="Allophylus"/>
    <s v="Kivuensis"/>
    <s v="Sapindaceae"/>
    <m/>
    <m/>
    <n v="0.51780000000000004"/>
    <n v="13.395932459999999"/>
    <n v="13.257225419999999"/>
    <n v="22"/>
    <n v="23.22"/>
    <n v="4.2346286136E-2"/>
    <n v="0.23761374999999996"/>
    <n v="0.26466428835"/>
    <n v="0.18593960000000001"/>
    <n v="0.20450976200000001"/>
    <n v="4.5658008510797189E-2"/>
    <n v="9.2969800000000005E-2"/>
    <n v="0.10225488100000001"/>
    <n v="2.0849315069999999"/>
    <n v="0.585151117"/>
    <n v="4.4534229999999998E-3"/>
    <s v="4/15/2018"/>
    <s v="5/15/2020"/>
    <n v="1"/>
    <m/>
  </r>
  <r>
    <x v="0"/>
    <n v="2"/>
    <x v="1"/>
    <n v="1128"/>
    <s v="Allophylus"/>
    <s v="Kivuensis"/>
    <s v="Sapindaceae"/>
    <m/>
    <m/>
    <n v="0.51780000000000004"/>
    <n v="8.9702411509999997"/>
    <n v="8.4833401009999996"/>
    <n v="11.9"/>
    <n v="12.13"/>
    <n v="1.1556132126000002E-2"/>
    <n v="6.9521659375000003E-2"/>
    <n v="7.2225825787500017E-2"/>
    <n v="3.7882767999999997E-2"/>
    <n v="3.7240438000000001E-2"/>
    <n v="-8.2022476834441634E-3"/>
    <n v="1.8941383999999999E-2"/>
    <n v="1.8620219E-2"/>
    <n v="2.0849315069999999"/>
    <n v="0.11031537399999999"/>
    <n v="-1.54041E-4"/>
    <s v="4/15/2018"/>
    <s v="5/15/2020"/>
    <n v="1"/>
    <m/>
  </r>
  <r>
    <x v="0"/>
    <n v="2"/>
    <x v="1"/>
    <n v="1129"/>
    <s v="Strombosia"/>
    <s v="Scheffleri"/>
    <s v="Olacaceae"/>
    <m/>
    <m/>
    <n v="0.58399999999999996"/>
    <n v="9.5564772379999994"/>
    <n v="10.48092437"/>
    <n v="13"/>
    <n v="16.18"/>
    <n v="2.0561175096000001E-2"/>
    <n v="8.2968437500000006E-2"/>
    <n v="0.12850734435"/>
    <n v="5.3854513999999999E-2"/>
    <n v="9.0337916000000004E-2"/>
    <n v="0.24809977415812592"/>
    <n v="2.6927257E-2"/>
    <n v="4.5168958000000002E-2"/>
    <n v="2.0849315069999999"/>
    <n v="1.5252299600000001"/>
    <n v="8.7493050000000006E-3"/>
    <s v="4/15/2018"/>
    <s v="5/15/2020"/>
    <n v="1"/>
    <m/>
  </r>
  <r>
    <x v="0"/>
    <n v="2"/>
    <x v="1"/>
    <n v="1130"/>
    <s v="Allophylus"/>
    <s v="Kivuensis"/>
    <s v="Sapindaceae"/>
    <m/>
    <m/>
    <n v="0.51780000000000004"/>
    <n v="11.53344077"/>
    <n v="12.5754196"/>
    <n v="17.2"/>
    <n v="21.31"/>
    <n v="3.5666278493999996E-2"/>
    <n v="0.14523894999999998"/>
    <n v="0.22291424058749998"/>
    <n v="9.9371220999999996E-2"/>
    <n v="0.164272952"/>
    <n v="0.24109513407997735"/>
    <n v="4.9685609999999998E-2"/>
    <n v="8.2136476E-2"/>
    <n v="2.0849315069999999"/>
    <n v="1.9712877790000001"/>
    <n v="1.5564476000000001E-2"/>
    <s v="4/15/2018"/>
    <s v="5/15/2020"/>
    <n v="1"/>
    <m/>
  </r>
  <r>
    <x v="0"/>
    <n v="2"/>
    <x v="1"/>
    <n v="1131"/>
    <s v="Dombeya"/>
    <s v="Goetzenii"/>
    <s v="Malvaceae"/>
    <m/>
    <m/>
    <n v="0.5"/>
    <n v="8.7488692019999998"/>
    <n v="11.20121063"/>
    <n v="11.5"/>
    <n v="17.829999999999998"/>
    <n v="2.4968565005999997E-2"/>
    <n v="6.4926484374999996E-2"/>
    <n v="0.15605353128749999"/>
    <n v="3.3422355000000001E-2"/>
    <n v="0.100124374"/>
    <n v="0.52624662346439077"/>
    <n v="1.6711178E-2"/>
    <n v="5.0062187000000001E-2"/>
    <n v="2.0849315069999999"/>
    <n v="3.0360709589999999"/>
    <n v="1.5996212999999999E-2"/>
    <s v="4/15/2018"/>
    <s v="5/15/2020"/>
    <n v="1"/>
    <m/>
  </r>
  <r>
    <x v="0"/>
    <n v="2"/>
    <x v="1"/>
    <n v="1132"/>
    <s v="Dombeya"/>
    <s v="Goetzenii"/>
    <s v="Malvaceae"/>
    <m/>
    <m/>
    <n v="0.5"/>
    <n v="8.7488692019999998"/>
    <n v="8.3804356500000008"/>
    <n v="11.5"/>
    <n v="11.94"/>
    <n v="1.1196945143999999E-2"/>
    <n v="6.4926484374999996E-2"/>
    <n v="6.9980907149999994E-2"/>
    <n v="3.3422355000000001E-2"/>
    <n v="3.4485016E-2"/>
    <n v="1.5012446824735539E-2"/>
    <n v="1.6711178E-2"/>
    <n v="1.7242508E-2"/>
    <n v="2.0849315069999999"/>
    <n v="0.211038108"/>
    <n v="2.5484299999999999E-4"/>
    <s v="4/15/2018"/>
    <s v="5/15/2020"/>
    <n v="1"/>
    <m/>
  </r>
  <r>
    <x v="0"/>
    <n v="2"/>
    <x v="1"/>
    <n v="1133"/>
    <s v="Dombeya"/>
    <s v="Goetzenii"/>
    <s v="Malvaceae"/>
    <m/>
    <m/>
    <n v="0.5"/>
    <n v="16.105757319999999"/>
    <n v="16.102211910000001"/>
    <n v="31"/>
    <n v="32.869999999999997"/>
    <n v="8.4857514125999983E-2"/>
    <n v="0.47179093750000001"/>
    <n v="0.53035946328749983"/>
    <n v="0.42010845099999999"/>
    <n v="0.47089393400000001"/>
    <n v="5.4735601843816643E-2"/>
    <n v="0.21005422600000001"/>
    <n v="0.23544696700000001"/>
    <n v="2.0849315069999999"/>
    <n v="0.89691195800000001"/>
    <n v="1.2179173E-2"/>
    <s v="4/15/2018"/>
    <s v="5/15/2020"/>
    <n v="1"/>
    <m/>
  </r>
  <r>
    <x v="0"/>
    <n v="2"/>
    <x v="1"/>
    <n v="1134"/>
    <s v="Alangium"/>
    <s v="Chinense"/>
    <s v="Alangiaceae"/>
    <m/>
    <m/>
    <n v="0.4017"/>
    <n v="11.786813520000001"/>
    <n v="12.64537865"/>
    <n v="17.8"/>
    <n v="21.5"/>
    <n v="3.6305114999999999E-2"/>
    <n v="0.1555486375"/>
    <n v="0.22690696874999999"/>
    <n v="8.4708305999999997E-2"/>
    <n v="0.13116821200000001"/>
    <n v="0.20972722532893556"/>
    <n v="4.2354152999999999E-2"/>
    <n v="6.5584106000000003E-2"/>
    <n v="2.0849315069999999"/>
    <n v="1.7746386329999999"/>
    <n v="1.114183E-2"/>
    <s v="4/15/2018"/>
    <s v="5/15/2020"/>
    <n v="1"/>
    <s v="Host of Aplenium sandersonii"/>
  </r>
  <r>
    <x v="0"/>
    <n v="2"/>
    <x v="1"/>
    <n v="1135"/>
    <s v="Allophylus"/>
    <s v="Kivuensis"/>
    <s v="Sapindaceae"/>
    <m/>
    <m/>
    <n v="0.51780000000000004"/>
    <n v="13.395932459999999"/>
    <n v="13.39761045"/>
    <n v="22"/>
    <n v="23.63"/>
    <n v="4.3854921726000001E-2"/>
    <n v="0.23761374999999996"/>
    <n v="0.27409326078750001"/>
    <n v="0.18593960000000001"/>
    <n v="0.213804625"/>
    <n v="6.697617665665051E-2"/>
    <n v="9.2969800000000005E-2"/>
    <n v="0.106902313"/>
    <n v="2.0849315069999999"/>
    <n v="0.78180026300000005"/>
    <n v="6.6824800000000002E-3"/>
    <s v="4/15/2018"/>
    <s v="5/15/2020"/>
    <n v="1"/>
    <m/>
  </r>
  <r>
    <x v="0"/>
    <n v="2"/>
    <x v="1"/>
    <n v="1136"/>
    <s v="Neoboutonia"/>
    <s v="Macrocalyx"/>
    <s v="Euphorbiaceae"/>
    <m/>
    <m/>
    <n v="0.33"/>
    <n v="15.40692321"/>
    <n v="15.67297686"/>
    <n v="28.4"/>
    <n v="31.21"/>
    <n v="7.6502994414000006E-2"/>
    <n v="0.39597054999999998"/>
    <n v="0.47814371508750003"/>
    <n v="0.226033498"/>
    <n v="0.27632104499999999"/>
    <n v="9.6348578376013613E-2"/>
    <n v="0.113016749"/>
    <n v="0.13816052200000001"/>
    <n v="2.0849315069999999"/>
    <n v="1.3477660970000001"/>
    <n v="1.2059759999999999E-2"/>
    <s v="4/15/2018"/>
    <s v="5/15/2020"/>
    <n v="1"/>
    <m/>
  </r>
  <r>
    <x v="0"/>
    <n v="2"/>
    <x v="1"/>
    <n v="1137"/>
    <s v="Allophylus"/>
    <s v="Kivuensis"/>
    <s v="Sapindaceae"/>
    <m/>
    <m/>
    <n v="0.51780000000000004"/>
    <n v="9.7109067840000005"/>
    <n v="9.2196255140000005"/>
    <n v="13.3"/>
    <n v="13.54"/>
    <n v="1.4398863864E-2"/>
    <n v="8.6841934375000013E-2"/>
    <n v="8.999289915E-2"/>
    <n v="5.0858222000000002E-2"/>
    <n v="5.0063017000000001E-2"/>
    <n v="-7.558641016943945E-3"/>
    <n v="2.5429111000000001E-2"/>
    <n v="2.5031508000000001E-2"/>
    <n v="2.0849315069999999"/>
    <n v="0.115111695"/>
    <n v="-1.9070299999999999E-4"/>
    <s v="4/15/2018"/>
    <s v="5/15/2020"/>
    <n v="1"/>
    <m/>
  </r>
  <r>
    <x v="0"/>
    <n v="2"/>
    <x v="1"/>
    <n v="1138"/>
    <s v="Allophylus"/>
    <s v="Kivuensis"/>
    <s v="Sapindaceae"/>
    <m/>
    <m/>
    <n v="0.51780000000000004"/>
    <n v="10.20986927"/>
    <n v="9.844277967"/>
    <n v="14.3"/>
    <n v="14.81"/>
    <n v="1.7226657294000004E-2"/>
    <n v="0.10039180937500003"/>
    <n v="0.10766660808750002"/>
    <n v="6.1525742000000001E-2"/>
    <n v="6.3578188999999993E-2"/>
    <n v="1.5739037385316106E-2"/>
    <n v="3.0762871000000001E-2"/>
    <n v="3.1789093999999997E-2"/>
    <n v="2.0849315069999999"/>
    <n v="0.24461235200000001"/>
    <n v="4.9220899999999996E-4"/>
    <s v="4/15/2018"/>
    <s v="5/15/2020"/>
    <n v="1"/>
    <m/>
  </r>
  <r>
    <x v="0"/>
    <n v="2"/>
    <x v="1"/>
    <n v="1139"/>
    <s v="Macaranga"/>
    <s v="Spinosa"/>
    <s v="Euphorbiaceae"/>
    <n v="3.9"/>
    <n v="5.8"/>
    <n v="0.38179999999999997"/>
    <n v="11.53344077"/>
    <n v="11.611062520000001"/>
    <n v="17.2"/>
    <n v="18.82"/>
    <n v="2.7818271096000005E-2"/>
    <n v="0.14523894999999998"/>
    <n v="0.17386419435000003"/>
    <n v="7.3809172000000006E-2"/>
    <n v="8.8564456E-2"/>
    <n v="8.7411791210221593E-2"/>
    <n v="3.6904586000000003E-2"/>
    <n v="4.4282228E-2"/>
    <n v="2.0849315069999999"/>
    <n v="0.777003942"/>
    <n v="3.5385540000000002E-3"/>
    <s v="4/15/2018"/>
    <s v="5/15/2020"/>
    <n v="1"/>
    <m/>
  </r>
  <r>
    <x v="0"/>
    <n v="2"/>
    <x v="1"/>
    <n v="1140"/>
    <s v="Macaranga"/>
    <s v="Kilimandsharica"/>
    <s v="Euphorbiaceae"/>
    <n v="12.6"/>
    <n v="17.8"/>
    <n v="0.4"/>
    <n v="18.516017980000001"/>
    <n v="18.61493643"/>
    <n v="42"/>
    <n v="44.59"/>
    <n v="0.15615857657400004"/>
    <n v="0.8660137499999998"/>
    <n v="0.97599110358750019"/>
    <n v="0.70038152600000003"/>
    <n v="0.79126515600000003"/>
    <n v="5.8518902736234439E-2"/>
    <n v="0.35019076300000002"/>
    <n v="0.39563257800000001"/>
    <n v="2.0849315069999999"/>
    <n v="1.2422470430000001"/>
    <n v="2.1795351000000001E-2"/>
    <s v="4/15/2018"/>
    <s v="5/15/2020"/>
    <n v="1"/>
    <m/>
  </r>
  <r>
    <x v="0"/>
    <n v="3"/>
    <x v="1"/>
    <n v="1141"/>
    <s v="Albizia"/>
    <s v="Adianthifolia"/>
    <s v="Fabaceae"/>
    <n v="9.4"/>
    <n v="16.399999999999999"/>
    <n v="0.50749999999999995"/>
    <n v="17.23201413"/>
    <n v="17.500813340000001"/>
    <n v="35.700000000000003"/>
    <n v="38.92"/>
    <n v="0.11896975305600002"/>
    <n v="0.62569493437500023"/>
    <n v="0.7435609566000001"/>
    <n v="0.59978138199999997"/>
    <n v="0.72071381700000003"/>
    <n v="8.8097334268420965E-2"/>
    <n v="0.29989069099999999"/>
    <n v="0.36035690799999998"/>
    <n v="2.0849315069999999"/>
    <n v="1.544415243"/>
    <n v="2.9001536000000001E-2"/>
    <s v="4/15/2018"/>
    <s v="5/15/2020"/>
    <n v="1"/>
    <m/>
  </r>
  <r>
    <x v="0"/>
    <n v="3"/>
    <x v="1"/>
    <n v="1142"/>
    <s v="Agauria"/>
    <s v="Salicifolia"/>
    <s v="Ericaceae"/>
    <n v="12"/>
    <n v="18.3"/>
    <n v="0.4839"/>
    <n v="19.705891000000001"/>
    <n v="19.980833140000001"/>
    <n v="49"/>
    <n v="52.9"/>
    <n v="0.21978712139999998"/>
    <n v="1.1787409374999998"/>
    <n v="1.3736695087499999"/>
    <n v="1.210946817"/>
    <n v="1.425347932"/>
    <n v="7.8186453208989842E-2"/>
    <n v="0.60547340900000002"/>
    <n v="0.71267396599999999"/>
    <n v="2.0849315069999999"/>
    <n v="1.8705650460000001"/>
    <n v="5.1416824E-2"/>
    <s v="4/15/2018"/>
    <s v="5/15/2020"/>
    <n v="1"/>
    <s v="HostofAspleniumsandersonii"/>
  </r>
  <r>
    <x v="0"/>
    <n v="3"/>
    <x v="1"/>
    <n v="1143"/>
    <s v="Allophylus"/>
    <s v="Kivuensis"/>
    <s v="Sapindaceae"/>
    <m/>
    <m/>
    <n v="0.51780000000000004"/>
    <n v="8.4656455259999994"/>
    <n v="8.8912640169999992"/>
    <n v="11"/>
    <n v="12.9"/>
    <n v="1.3069841400000001E-2"/>
    <n v="5.9403437499999989E-2"/>
    <n v="8.1686508749999998E-2"/>
    <n v="3.0706618000000001E-2"/>
    <n v="4.3963951000000001E-2"/>
    <n v="0.17213601504844148"/>
    <n v="1.5353309000000001E-2"/>
    <n v="2.1981976E-2"/>
    <n v="2.0849315069999999"/>
    <n v="0.91130091999999996"/>
    <n v="3.1793210000000001E-3"/>
    <s v="4/15/2018"/>
    <s v="5/15/2020"/>
    <n v="1"/>
    <m/>
  </r>
  <r>
    <x v="0"/>
    <n v="3"/>
    <x v="1"/>
    <n v="1144"/>
    <s v="Allophylus"/>
    <s v="Kivuensis"/>
    <s v="Sapindaceae"/>
    <m/>
    <m/>
    <n v="0.51780000000000004"/>
    <n v="10.77857932"/>
    <n v="11.48032662"/>
    <n v="15.5"/>
    <n v="18.5"/>
    <n v="2.6880315000000002E-2"/>
    <n v="0.117947734375"/>
    <n v="0.16800196875000001"/>
    <n v="7.5917997000000001E-2"/>
    <n v="0.114043826"/>
    <n v="0.19517621601875598"/>
    <n v="3.7958999E-2"/>
    <n v="5.7021913E-2"/>
    <n v="2.0849315069999999"/>
    <n v="1.438896189"/>
    <n v="9.1431849999999999E-3"/>
    <s v="4/15/2018"/>
    <s v="5/15/2020"/>
    <n v="1"/>
    <m/>
  </r>
  <r>
    <x v="0"/>
    <n v="3"/>
    <x v="1"/>
    <n v="1145"/>
    <s v="Bridelia"/>
    <s v="Brideliifolia"/>
    <s v="Phyllanthaceae"/>
    <m/>
    <m/>
    <n v="0.55500000000000005"/>
    <n v="15.843964570000001"/>
    <n v="16.338389240000001"/>
    <n v="30"/>
    <n v="33.82"/>
    <n v="8.9833455096000006E-2"/>
    <n v="0.44184374999999998"/>
    <n v="0.56145909435000008"/>
    <n v="0.42939089899999999"/>
    <n v="0.55909306599999997"/>
    <n v="0.12659804624993165"/>
    <n v="0.21469544900000001"/>
    <n v="0.27954653299999999"/>
    <n v="2.0849315069999999"/>
    <n v="1.8321944809999999"/>
    <n v="3.1104659E-2"/>
    <s v="4/15/2018"/>
    <s v="5/15/2020"/>
    <n v="1"/>
    <m/>
  </r>
  <r>
    <x v="0"/>
    <n v="3"/>
    <x v="1"/>
    <n v="1146"/>
    <s v="Dombeya"/>
    <s v="Goetzenii"/>
    <s v="Malvaceae"/>
    <n v="10"/>
    <n v="12.6"/>
    <n v="0.5"/>
    <n v="17.727760700000001"/>
    <n v="17.8183352"/>
    <n v="38"/>
    <n v="40.450000000000003"/>
    <n v="0.12850734435000002"/>
    <n v="0.7089137499999999"/>
    <n v="0.80317090218750009"/>
    <n v="0.68648895899999995"/>
    <n v="0.77940118999999997"/>
    <n v="6.0882468917532462E-2"/>
    <n v="0.34324447899999999"/>
    <n v="0.38970059499999998"/>
    <n v="2.0849315069999999"/>
    <n v="1.1750985540000001"/>
    <n v="2.2281842999999999E-2"/>
    <s v="4/15/2018"/>
    <s v="5/15/2020"/>
    <n v="1"/>
    <m/>
  </r>
  <r>
    <x v="0"/>
    <n v="3"/>
    <x v="1"/>
    <n v="1147"/>
    <s v="Albizia"/>
    <s v="Adianthifolia"/>
    <s v="Fabaceae"/>
    <n v="8"/>
    <n v="12.6"/>
    <n v="0.50749999999999995"/>
    <n v="14.796523519999999"/>
    <n v="15.26584158"/>
    <n v="26.3"/>
    <n v="29.71"/>
    <n v="6.9326009214000006E-2"/>
    <n v="0.33957655937500003"/>
    <n v="0.43328755758750004"/>
    <n v="0.28467552000000002"/>
    <n v="0.37233861200000001"/>
    <n v="0.12875899343473945"/>
    <n v="0.14233776000000001"/>
    <n v="0.18616930600000001"/>
    <n v="2.0849315069999999"/>
    <n v="1.635545335"/>
    <n v="2.1023014999999999E-2"/>
    <s v="4/15/2018"/>
    <s v="5/15/2020"/>
    <n v="1"/>
    <m/>
  </r>
  <r>
    <x v="0"/>
    <n v="3"/>
    <x v="1"/>
    <n v="1148"/>
    <s v="Dombeya"/>
    <s v="Goetzenii"/>
    <s v="Malvaceae"/>
    <m/>
    <m/>
    <n v="0.5"/>
    <n v="16.55649786"/>
    <n v="16.3823936"/>
    <n v="32.799999999999997"/>
    <n v="34"/>
    <n v="9.0792239999999996E-2"/>
    <n v="0.52817019999999981"/>
    <n v="0.5674515"/>
    <n v="0.48184656300000001"/>
    <n v="0.51155099500000001"/>
    <n v="2.8692332503224449E-2"/>
    <n v="0.24092328099999999"/>
    <n v="0.25577549799999999"/>
    <n v="2.0849315069999999"/>
    <n v="0.57555847599999999"/>
    <n v="7.1235990000000004E-3"/>
    <s v="4/15/2018"/>
    <s v="5/15/2020"/>
    <n v="1"/>
    <m/>
  </r>
  <r>
    <x v="0"/>
    <n v="3"/>
    <x v="1"/>
    <n v="1149"/>
    <s v="Allophylus"/>
    <s v="Kivuensis"/>
    <s v="Sapindaceae"/>
    <m/>
    <m/>
    <n v="0.51780000000000004"/>
    <n v="11.31724627"/>
    <n v="12.0405319"/>
    <n v="16.7"/>
    <n v="19.899999999999999"/>
    <n v="3.1102625399999997E-2"/>
    <n v="0.13691755937499997"/>
    <n v="0.19439140874999997"/>
    <n v="9.2093878000000004E-2"/>
    <n v="0.137755391"/>
    <n v="0.19313397692270307"/>
    <n v="4.6046939000000002E-2"/>
    <n v="6.8877695000000003E-2"/>
    <n v="2.0849315069999999"/>
    <n v="1.534822602"/>
    <n v="1.0950362999999999E-2"/>
    <s v="4/15/2018"/>
    <s v="5/15/2020"/>
    <n v="1"/>
    <s v="HostofAspleniumsandersonii"/>
  </r>
  <r>
    <x v="0"/>
    <n v="4"/>
    <x v="1"/>
    <n v="1150"/>
    <s v="Allophylus"/>
    <s v="Kivuensis"/>
    <s v="Sapindaceae"/>
    <m/>
    <m/>
    <n v="0.51780000000000004"/>
    <n v="10.35501571"/>
    <n v="10.362908600000001"/>
    <n v="14.6"/>
    <n v="15.92"/>
    <n v="1.9905680256000001E-2"/>
    <n v="0.10464823749999998"/>
    <n v="0.1244105016"/>
    <n v="6.4959270999999999E-2"/>
    <n v="7.6973315E-2"/>
    <n v="8.1392760039027678E-2"/>
    <n v="3.2479635E-2"/>
    <n v="3.8486657000000001E-2"/>
    <n v="2.0849315069999999"/>
    <n v="0.63311432300000003"/>
    <n v="2.8811599999999998E-3"/>
    <s v="4/15/2018"/>
    <s v="5/15/2020"/>
    <n v="1"/>
    <s v="HostofAspleniumsandersonii"/>
  </r>
  <r>
    <x v="0"/>
    <n v="4"/>
    <x v="1"/>
    <n v="1151"/>
    <s v="Allophylus"/>
    <s v="Kivuensis"/>
    <s v="Sapindaceae"/>
    <m/>
    <m/>
    <n v="0.51780000000000004"/>
    <n v="9.0792460740000003"/>
    <n v="10.52147956"/>
    <n v="12.1"/>
    <n v="16.27"/>
    <n v="2.0790551165999999E-2"/>
    <n v="7.1878159374999986E-2"/>
    <n v="0.12994094478749998"/>
    <n v="3.9599605000000003E-2"/>
    <n v="8.1510338000000002E-2"/>
    <n v="0.3462515257413773"/>
    <n v="1.9799803000000001E-2"/>
    <n v="4.0755169000000001E-2"/>
    <n v="2.0849315069999999"/>
    <n v="2.0000657030000002"/>
    <n v="1.0050865000000001E-2"/>
    <s v="4/15/2018"/>
    <s v="5/15/2020"/>
    <n v="1"/>
    <s v="HostofAspleniumsandersonii"/>
  </r>
  <r>
    <x v="0"/>
    <n v="4"/>
    <x v="1"/>
    <n v="1152"/>
    <s v="Maesa"/>
    <s v="Lanceolata"/>
    <s v="Maesaceae"/>
    <m/>
    <m/>
    <n v="0.67600000000000005"/>
    <n v="12.03383251"/>
    <n v="11.85582142"/>
    <n v="18.399999999999999"/>
    <n v="19.43"/>
    <n v="2.9650805646000002E-2"/>
    <n v="0.16621179999999997"/>
    <n v="0.1853175352875"/>
    <n v="0.153264544"/>
    <n v="0.167996114"/>
    <n v="4.4018412024539273E-2"/>
    <n v="7.6632272000000001E-2"/>
    <n v="8.3998057000000001E-2"/>
    <n v="2.0849315069999999"/>
    <n v="0.494021025"/>
    <n v="3.5328669999999999E-3"/>
    <s v="4/15/2018"/>
    <s v="5/15/2020"/>
    <n v="1"/>
    <m/>
  </r>
  <r>
    <x v="0"/>
    <n v="4"/>
    <x v="1"/>
    <n v="1153"/>
    <s v="Maesa"/>
    <s v="Lanceolata"/>
    <s v="Maesaceae"/>
    <m/>
    <m/>
    <n v="0.67600000000000005"/>
    <n v="18.191759480000002"/>
    <n v="19.12910776"/>
    <n v="40.299999999999997"/>
    <n v="47.52"/>
    <n v="0.17735513241600004"/>
    <n v="0.79732668437499987"/>
    <n v="1.1084695776000002"/>
    <n v="1.0598299840000001"/>
    <n v="1.5354648369999999"/>
    <n v="0.17781143243909306"/>
    <n v="0.52991499200000003"/>
    <n v="0.76773241800000003"/>
    <n v="2.0849315069999999"/>
    <n v="3.4629434950000002"/>
    <n v="0.114064863"/>
    <s v="4/15/2018"/>
    <s v="5/15/2020"/>
    <n v="1"/>
    <m/>
  </r>
  <r>
    <x v="0"/>
    <n v="4"/>
    <x v="1"/>
    <n v="1154"/>
    <s v="Macaranga"/>
    <s v="Kilimandsharica"/>
    <s v="Euphorbiaceae"/>
    <m/>
    <m/>
    <n v="0.4"/>
    <n v="13.97604767"/>
    <n v="14.15860556"/>
    <n v="23.7"/>
    <n v="25.96"/>
    <n v="5.2929802464000003E-2"/>
    <n v="0.27575468437499995"/>
    <n v="0.3308112654"/>
    <n v="0.17419253300000001"/>
    <n v="0.21073873000000001"/>
    <n v="9.1349725472706145E-2"/>
    <n v="8.7096267000000005E-2"/>
    <n v="0.10536936500000001"/>
    <n v="2.0849315069999999"/>
    <n v="1.0839684620000001"/>
    <n v="8.7643640000000002E-3"/>
    <s v="4/15/2018"/>
    <s v="5/15/2020"/>
    <n v="1"/>
    <m/>
  </r>
  <r>
    <x v="0"/>
    <n v="4"/>
    <x v="1"/>
    <n v="1155"/>
    <s v="Dombeya"/>
    <s v="Goetzenii"/>
    <s v="Malvaceae"/>
    <m/>
    <m/>
    <n v="0.5"/>
    <n v="20.434622520000001"/>
    <n v="20.340580939999999"/>
    <n v="54"/>
    <n v="55.4"/>
    <n v="0.2410518264"/>
    <n v="1.4315737499999999"/>
    <n v="1.5065739149999999"/>
    <n v="1.5658863139999999"/>
    <n v="1.638715197"/>
    <n v="2.1804322914045649E-2"/>
    <n v="0.78294315699999995"/>
    <n v="0.81935759799999996"/>
    <n v="2.0849315069999999"/>
    <n v="0.67148488799999995"/>
    <n v="1.7465532999999998E-2"/>
    <s v="4/15/2018"/>
    <s v="5/15/2020"/>
    <n v="1"/>
    <s v="rottenbranch"/>
  </r>
  <r>
    <x v="0"/>
    <n v="4"/>
    <x v="1"/>
    <n v="1156"/>
    <s v="Dombeya"/>
    <s v="Goetzenii"/>
    <s v="Malvaceae"/>
    <m/>
    <m/>
    <n v="0.5"/>
    <n v="17.074340150000001"/>
    <n v="16.622672590000001"/>
    <n v="35"/>
    <n v="35"/>
    <n v="9.6211500000000005E-2"/>
    <n v="0.60139843749999988"/>
    <n v="0.60132187500000001"/>
    <n v="0.56363543100000002"/>
    <n v="0.54907875699999997"/>
    <n v="-1.2549935992609776E-2"/>
    <n v="0.28181771500000002"/>
    <n v="0.274539378"/>
    <n v="2.0849315069999999"/>
    <n v="0"/>
    <n v="-3.4909239999999999E-3"/>
    <s v="4/15/2018"/>
    <s v="5/15/2020"/>
    <n v="1"/>
    <m/>
  </r>
  <r>
    <x v="0"/>
    <n v="4"/>
    <x v="1"/>
    <n v="1157"/>
    <s v="Neoboutonia"/>
    <s v="Macrocalyx"/>
    <s v="Euphorbiaceae"/>
    <m/>
    <m/>
    <n v="0.33"/>
    <n v="10.3068592"/>
    <n v="10.399357480000001"/>
    <n v="14.5"/>
    <n v="16"/>
    <n v="2.0106240000000001E-2"/>
    <n v="0.10321960937499999"/>
    <n v="0.125664"/>
    <n v="4.1104211000000002E-2"/>
    <n v="5.0248745999999997E-2"/>
    <n v="9.6346099166703669E-2"/>
    <n v="2.0552106000000001E-2"/>
    <n v="2.5124372999999998E-2"/>
    <n v="2.0849315069999999"/>
    <n v="0.71944809499999995"/>
    <n v="2.1930059999999999E-3"/>
    <s v="4/15/2018"/>
    <s v="5/15/2020"/>
    <n v="1"/>
    <m/>
  </r>
  <r>
    <x v="0"/>
    <n v="4"/>
    <x v="1"/>
    <n v="1158"/>
    <s v="Neoboutonia"/>
    <s v="Macrocalyx"/>
    <s v="Euphorbiaceae"/>
    <m/>
    <m/>
    <n v="0.33"/>
    <n v="10.3068592"/>
    <n v="11.23071983"/>
    <n v="14.5"/>
    <n v="17.899999999999999"/>
    <n v="2.5165001399999998E-2"/>
    <n v="0.10321960937499999"/>
    <n v="0.15728125874999999"/>
    <n v="4.1104211000000002E-2"/>
    <n v="6.7429757000000007E-2"/>
    <n v="0.23740628584979098"/>
    <n v="2.0552106000000001E-2"/>
    <n v="3.3714879000000003E-2"/>
    <n v="2.0849315069999999"/>
    <n v="1.6307490140000001"/>
    <n v="6.3132880000000002E-3"/>
    <s v="4/15/2018"/>
    <s v="5/15/2020"/>
    <n v="1"/>
    <m/>
  </r>
  <r>
    <x v="0"/>
    <n v="4"/>
    <x v="1"/>
    <n v="1159"/>
    <s v="Neoboutonia"/>
    <s v="Macrocalyx"/>
    <s v="Euphorbiaceae"/>
    <m/>
    <m/>
    <n v="0.33"/>
    <n v="15.15066004"/>
    <n v="15.15963232"/>
    <n v="27.5"/>
    <n v="29.33"/>
    <n v="6.7563948605999985E-2"/>
    <n v="0.37127148437500007"/>
    <n v="0.42227467878749991"/>
    <n v="0.20881576499999999"/>
    <n v="0.23693540199999999"/>
    <n v="6.0594404240896231E-2"/>
    <n v="0.10440788300000001"/>
    <n v="0.11846770099999999"/>
    <n v="2.0849315069999999"/>
    <n v="0.87772667500000001"/>
    <n v="6.7435400000000001E-3"/>
    <s v="4/15/2018"/>
    <s v="5/15/2020"/>
    <n v="1"/>
    <m/>
  </r>
  <r>
    <x v="0"/>
    <n v="4"/>
    <x v="1"/>
    <n v="1160"/>
    <s v="Taberemonta"/>
    <s v="Johnstonii"/>
    <s v="Apocyceae"/>
    <m/>
    <m/>
    <n v="0.52610000000000001"/>
    <n v="13.21810082"/>
    <n v="12.931112880000001"/>
    <n v="21.5"/>
    <n v="22.29"/>
    <n v="3.9022135613999996E-2"/>
    <n v="0.22693585937499997"/>
    <n v="0.24388834758749997"/>
    <n v="0.17822088799999999"/>
    <n v="0.18717387099999999"/>
    <n v="2.3508806580760083E-2"/>
    <n v="8.9110443999999997E-2"/>
    <n v="9.3586934999999996E-2"/>
    <n v="2.0849315069999999"/>
    <n v="0.37890932999999999"/>
    <n v="2.1470690000000001E-3"/>
    <s v="4/15/2018"/>
    <s v="5/15/2020"/>
    <n v="1"/>
    <m/>
  </r>
  <r>
    <x v="0"/>
    <n v="4"/>
    <x v="1"/>
    <n v="1161"/>
    <s v="Taberemonta"/>
    <s v="Johnstonii"/>
    <s v="Apocyceae"/>
    <m/>
    <m/>
    <n v="0.52610000000000001"/>
    <n v="10.545425979999999"/>
    <n v="10.53945558"/>
    <n v="15"/>
    <n v="16.309999999999999"/>
    <n v="2.0892904494000001E-2"/>
    <n v="0.11046093749999999"/>
    <n v="0.1305806530875"/>
    <n v="7.0797586999999995E-2"/>
    <n v="8.3321752999999998E-2"/>
    <n v="7.8124742608044473E-2"/>
    <n v="3.5398792999999998E-2"/>
    <n v="4.1660876999999999E-2"/>
    <n v="2.0849315069999999"/>
    <n v="0.62831800299999996"/>
    <n v="3.003496E-3"/>
    <s v="4/15/2018"/>
    <s v="5/15/2020"/>
    <n v="1"/>
    <m/>
  </r>
  <r>
    <x v="0"/>
    <n v="4"/>
    <x v="1"/>
    <n v="1162"/>
    <s v="Albizia"/>
    <s v="Adianthifolia"/>
    <s v="Fabaceae"/>
    <m/>
    <m/>
    <n v="0.50749999999999995"/>
    <n v="8.7488692019999998"/>
    <n v="8.2601384469999992"/>
    <n v="11.5"/>
    <n v="11.72"/>
    <n v="1.0788128736000002E-2"/>
    <n v="6.4926484374999996E-2"/>
    <n v="6.7425804600000014E-2"/>
    <n v="3.3911571000000001E-2"/>
    <n v="3.3269554E-2"/>
    <n v="-9.1674949737037183E-3"/>
    <n v="1.6955785000000001E-2"/>
    <n v="1.6634777E-2"/>
    <n v="2.0849315069999999"/>
    <n v="0.105519054"/>
    <n v="-1.5396600000000001E-4"/>
    <s v="4/15/2018"/>
    <s v="5/15/2020"/>
    <n v="1"/>
    <m/>
  </r>
  <r>
    <x v="0"/>
    <n v="4"/>
    <x v="1"/>
    <n v="1163"/>
    <s v="Dombeya"/>
    <s v="Goetzenii"/>
    <s v="Malvaceae"/>
    <n v="5"/>
    <n v="8"/>
    <n v="0.5"/>
    <n v="11.31724627"/>
    <n v="10.79242034"/>
    <n v="16.7"/>
    <n v="16.88"/>
    <n v="2.2378747775999998E-2"/>
    <n v="0.13691755937499997"/>
    <n v="0.13986717359999998"/>
    <n v="8.9002730000000002E-2"/>
    <n v="8.6769041000000005E-2"/>
    <n v="-1.2190882912137177E-2"/>
    <n v="4.4501365000000001E-2"/>
    <n v="4.3384520000000003E-2"/>
    <n v="2.0849315069999999"/>
    <n v="8.6333771000000004E-2"/>
    <n v="-5.35675E-4"/>
    <s v="4/15/2018"/>
    <s v="5/15/2020"/>
    <n v="1"/>
    <s v="&quot;&quot;&quot;Rottenbranch&quot;"/>
  </r>
  <r>
    <x v="0"/>
    <n v="4"/>
    <x v="1"/>
    <n v="1164"/>
    <s v="Dombeya"/>
    <s v="Goetzenii"/>
    <s v="Malvaceae"/>
    <n v="12.4"/>
    <n v="16.5"/>
    <n v="0.5"/>
    <n v="16.53211838"/>
    <n v="16.16501319"/>
    <n v="32.700000000000003"/>
    <n v="33.119999999999997"/>
    <n v="8.6153227775999985E-2"/>
    <n v="0.52495455937500002"/>
    <n v="0.53845767359999985"/>
    <n v="0.47829476100000001"/>
    <n v="0.47972941299999999"/>
    <n v="1.4365099160289461E-3"/>
    <n v="0.23914738099999999"/>
    <n v="0.23986470700000001"/>
    <n v="2.0849315069999999"/>
    <n v="0.20144546599999999"/>
    <n v="3.4405299999999998E-4"/>
    <s v="4/15/2018"/>
    <s v="5/15/2020"/>
    <n v="1"/>
    <m/>
  </r>
  <r>
    <x v="0"/>
    <n v="3"/>
    <x v="1"/>
    <n v="1165"/>
    <s v="Taberemonta"/>
    <s v="Johnstonii"/>
    <s v="Apocyceae"/>
    <n v="10.199999999999999"/>
    <n v="18.899999999999999"/>
    <n v="0.52610000000000001"/>
    <n v="21.991006890000001"/>
    <n v="21.887547909999999"/>
    <n v="67.2"/>
    <n v="68.150000000000006"/>
    <n v="0.36477294315000008"/>
    <n v="2.2169951999999999"/>
    <n v="2.2798308946875006"/>
    <n v="2.7091545410000002"/>
    <n v="2.7716313499999998"/>
    <n v="1.0935358337119731E-2"/>
    <n v="1.3545772709999999"/>
    <n v="1.3858156749999999"/>
    <n v="2.0849315069999999"/>
    <n v="0.45565045999999998"/>
    <n v="1.498294E-2"/>
    <s v="4/15/2018"/>
    <s v="5/15/2020"/>
    <n v="1"/>
    <m/>
  </r>
  <r>
    <x v="0"/>
    <n v="3"/>
    <x v="1"/>
    <n v="1166"/>
    <s v="Alangium"/>
    <s v="Chinense"/>
    <s v="Alangiaceae"/>
    <n v="6"/>
    <n v="10.8"/>
    <n v="0.4017"/>
    <n v="11.49057528"/>
    <n v="11.40192306"/>
    <n v="17.100000000000001"/>
    <n v="18.309999999999999"/>
    <n v="2.6331014093999999E-2"/>
    <n v="0.143555034375"/>
    <n v="0.16456883808749997"/>
    <n v="7.6405607E-2"/>
    <n v="8.6656576999999999E-2"/>
    <n v="6.0384157649688887E-2"/>
    <n v="3.8202803E-2"/>
    <n v="4.3328288999999999E-2"/>
    <n v="2.0849315069999999"/>
    <n v="0.58035479599999995"/>
    <n v="2.458347E-3"/>
    <s v="4/15/2018"/>
    <s v="5/15/2020"/>
    <n v="1"/>
    <m/>
  </r>
  <r>
    <x v="0"/>
    <n v="3"/>
    <x v="1"/>
    <n v="1167"/>
    <s v="Alangium"/>
    <s v="Chinense"/>
    <s v="Alangiaceae"/>
    <m/>
    <m/>
    <n v="0.4017"/>
    <n v="9.6596806770000008"/>
    <n v="9.8155382479999993"/>
    <n v="13.2"/>
    <n v="14.75"/>
    <n v="1.708735875E-2"/>
    <n v="8.5540950000000004E-2"/>
    <n v="0.10679599218749999"/>
    <n v="3.8914121000000003E-2"/>
    <n v="4.9092309000000001E-2"/>
    <n v="0.11144020308332338"/>
    <n v="1.9457061000000001E-2"/>
    <n v="2.4546154000000001E-2"/>
    <n v="2.0849315069999999"/>
    <n v="0.74342969800000003"/>
    <n v="2.4408920000000001E-3"/>
    <s v="4/15/2018"/>
    <s v="5/15/2020"/>
    <n v="1"/>
    <m/>
  </r>
  <r>
    <x v="0"/>
    <n v="3"/>
    <x v="1"/>
    <n v="1168"/>
    <s v="Polyscias"/>
    <s v="Fulva"/>
    <s v="Araliaceae"/>
    <m/>
    <m/>
    <n v="0.23699999999999999"/>
    <n v="12.2747551"/>
    <n v="13.718549210000001"/>
    <n v="19"/>
    <n v="24.59"/>
    <n v="4.7490632574000005E-2"/>
    <n v="0.17722843749999997"/>
    <n v="0.29681645358750003"/>
    <n v="5.9809889999999998E-2"/>
    <n v="0.110291714"/>
    <n v="0.29351456730933911"/>
    <n v="2.9904944999999999E-2"/>
    <n v="5.5145857E-2"/>
    <n v="2.0849315069999999"/>
    <n v="2.6811432320000002"/>
    <n v="1.2106351E-2"/>
    <s v="4/15/2018"/>
    <s v="5/15/2020"/>
    <n v="1"/>
    <m/>
  </r>
  <r>
    <x v="0"/>
    <n v="3"/>
    <x v="1"/>
    <n v="1169"/>
    <s v="Allophylus"/>
    <s v="Kivuensis"/>
    <s v="Sapindaceae"/>
    <m/>
    <m/>
    <n v="0.51780000000000004"/>
    <n v="10.258477640000001"/>
    <n v="10.0715526"/>
    <n v="14.4"/>
    <n v="15.29"/>
    <n v="1.8361403214E-2"/>
    <n v="0.10180080000000001"/>
    <n v="0.1147587700875"/>
    <n v="6.2658173999999997E-2"/>
    <n v="6.9186719999999993E-2"/>
    <n v="4.7538632640157785E-2"/>
    <n v="3.1329086999999999E-2"/>
    <n v="3.4593359999999997E-2"/>
    <n v="2.0849315069999999"/>
    <n v="0.42687253600000002"/>
    <n v="1.56565E-3"/>
    <s v="4/15/2018"/>
    <s v="5/15/2020"/>
    <n v="0"/>
    <s v="dead"/>
  </r>
  <r>
    <x v="0"/>
    <n v="3"/>
    <x v="1"/>
    <n v="1170"/>
    <s v="Allophylus"/>
    <s v="Kivuensis"/>
    <s v="Sapindaceae"/>
    <m/>
    <m/>
    <n v="0.51780000000000004"/>
    <n v="8.1157989649999998"/>
    <n v="9.4548616209999992"/>
    <n v="10.4"/>
    <n v="14.01"/>
    <n v="1.5415839054000001E-2"/>
    <n v="5.3099800000000009E-2"/>
    <n v="9.6348994087500001E-2"/>
    <n v="2.6411534E-2"/>
    <n v="5.4843342000000003E-2"/>
    <n v="0.35045754866374756"/>
    <n v="1.3205767E-2"/>
    <n v="2.7421671000000002E-2"/>
    <n v="2.0849315069999999"/>
    <n v="1.7314717479999999"/>
    <n v="6.8184029999999998E-3"/>
    <s v="4/15/2018"/>
    <s v="5/15/2020"/>
    <n v="1"/>
    <m/>
  </r>
  <r>
    <x v="0"/>
    <n v="3"/>
    <x v="1"/>
    <n v="1171"/>
    <s v="Allophylus"/>
    <s v="Kivuensis"/>
    <s v="Sapindaceae"/>
    <m/>
    <m/>
    <n v="0.51780000000000004"/>
    <n v="13.03680834"/>
    <n v="12.64537865"/>
    <n v="21"/>
    <n v="21.5"/>
    <n v="3.6305114999999999E-2"/>
    <n v="0.21650343749999995"/>
    <n v="0.22690696874999999"/>
    <n v="0.16535466600000001"/>
    <n v="0.16805156800000001"/>
    <n v="7.7595962603334298E-3"/>
    <n v="8.2677333000000006E-2"/>
    <n v="8.4025784000000006E-2"/>
    <n v="2.0849315069999999"/>
    <n v="0.23981603200000001"/>
    <n v="6.4676000000000002E-4"/>
    <s v="4/15/2018"/>
    <s v="5/15/2020"/>
    <n v="1"/>
    <m/>
  </r>
  <r>
    <x v="0"/>
    <n v="3"/>
    <x v="1"/>
    <n v="1172"/>
    <s v="Allophylus"/>
    <s v="Kivuensis"/>
    <s v="Sapindaceae"/>
    <m/>
    <m/>
    <n v="0.51780000000000004"/>
    <n v="8.4081071900000008"/>
    <n v="7.9764322009999997"/>
    <n v="10.9"/>
    <n v="11.21"/>
    <n v="9.8696584140000026E-3"/>
    <n v="5.8328284374999997E-2"/>
    <n v="6.1685365087500013E-2"/>
    <n v="2.9963961000000001E-2"/>
    <n v="3.0063023000000001E-2"/>
    <n v="1.5830665276305804E-3"/>
    <n v="1.4981981E-2"/>
    <n v="1.5031510999999999E-2"/>
    <n v="2.0849315069999999"/>
    <n v="0.14868593999999999"/>
    <n v="2.3756200000000001E-5"/>
    <s v="4/15/2018"/>
    <s v="5/15/2020"/>
    <n v="1"/>
    <m/>
  </r>
  <r>
    <x v="0"/>
    <n v="3"/>
    <x v="1"/>
    <n v="1173"/>
    <s v="Strombosia"/>
    <s v="Scheffleri"/>
    <s v="Olacaceae"/>
    <n v="7"/>
    <n v="13"/>
    <n v="0.58399999999999996"/>
    <n v="13.9096878"/>
    <n v="14.286391569999999"/>
    <n v="23.5"/>
    <n v="26.37"/>
    <n v="5.4614901726000004E-2"/>
    <n v="0.27112023437499994"/>
    <n v="0.34134313578750003"/>
    <n v="0.24673811100000001"/>
    <n v="0.31713588300000001"/>
    <n v="0.12038901009648997"/>
    <n v="0.123369056"/>
    <n v="0.15856794199999999"/>
    <n v="2.0849315069999999"/>
    <n v="1.376544021"/>
    <n v="1.6882514000000001E-2"/>
    <s v="4/15/2018"/>
    <s v="5/15/2020"/>
    <n v="1"/>
    <m/>
  </r>
  <r>
    <x v="0"/>
    <n v="1"/>
    <x v="2"/>
    <n v="1174"/>
    <s v="Polyscias"/>
    <s v="Fulva"/>
    <s v="Araliaceae"/>
    <m/>
    <m/>
    <n v="0.23699999999999999"/>
    <n v="13.109747540000001"/>
    <n v="12.64537865"/>
    <n v="21.2"/>
    <n v="21.5"/>
    <n v="3.6305114999999999E-2"/>
    <n v="0.22064694999999995"/>
    <n v="0.22690696874999999"/>
    <n v="7.8985817E-2"/>
    <n v="7.8374502999999998E-2"/>
    <n v="-3.7265718573809723E-3"/>
    <n v="3.9492909E-2"/>
    <n v="3.9187250999999999E-2"/>
    <n v="2.0849315069999999"/>
    <n v="0.143889619"/>
    <n v="-1.4660300000000001E-4"/>
    <s v="4/15/2018"/>
    <s v="5/15/2020"/>
    <n v="1"/>
    <s v="HostofSericostachysscandens"/>
  </r>
  <r>
    <x v="0"/>
    <n v="1"/>
    <x v="2"/>
    <n v="1175"/>
    <s v="Allophylus"/>
    <s v="Kivuensis"/>
    <s v="Sapindaceae"/>
    <m/>
    <m/>
    <n v="0.51780000000000004"/>
    <n v="8.8601220030000007"/>
    <n v="8.9431967229999998"/>
    <n v="11.7"/>
    <n v="13"/>
    <n v="1.3273260000000002E-2"/>
    <n v="6.7204434374999997E-2"/>
    <n v="8.2957875000000014E-2"/>
    <n v="3.6210721000000001E-2"/>
    <n v="4.4886071999999999E-2"/>
    <n v="0.1030116865967271"/>
    <n v="1.8105361E-2"/>
    <n v="2.2443036E-2"/>
    <n v="2.0849315069999999"/>
    <n v="0.62352168200000002"/>
    <n v="2.0804880000000001E-3"/>
    <s v="4/15/2018"/>
    <s v="5/15/2020"/>
    <n v="1"/>
    <m/>
  </r>
  <r>
    <x v="0"/>
    <n v="1"/>
    <x v="2"/>
    <n v="1176"/>
    <s v="Alangium"/>
    <s v="Chinense"/>
    <s v="Alangiaceae"/>
    <n v="9"/>
    <n v="13.2"/>
    <n v="0.4017"/>
    <n v="14.975418189999999"/>
    <n v="16.40917043"/>
    <n v="26.9"/>
    <n v="34.11"/>
    <n v="9.1380669534000009E-2"/>
    <n v="0.35524728437499986"/>
    <n v="0.57112918458750006"/>
    <n v="0.23959048499999999"/>
    <n v="0.41642128"/>
    <n v="0.26512443447347628"/>
    <n v="0.119795242"/>
    <n v="0.20821064"/>
    <n v="2.0849315069999999"/>
    <n v="3.4581471750000001"/>
    <n v="4.2406859999999998E-2"/>
    <s v="4/15/2018"/>
    <s v="5/15/2020"/>
    <n v="1"/>
    <m/>
  </r>
  <r>
    <x v="0"/>
    <n v="1"/>
    <x v="2"/>
    <n v="1177"/>
    <s v="Neoboutonia"/>
    <s v="Macrocalyx"/>
    <s v="Euphorbiaceae"/>
    <m/>
    <m/>
    <n v="0.33"/>
    <n v="17.790017070000001"/>
    <n v="17.62691835"/>
    <n v="38.299999999999997"/>
    <n v="39.520000000000003"/>
    <n v="0.12266615961600003"/>
    <n v="0.72015130937499983"/>
    <n v="0.76666349760000019"/>
    <n v="0.46629505300000001"/>
    <n v="0.49129176899999999"/>
    <n v="2.5046190073781081E-2"/>
    <n v="0.23314752699999999"/>
    <n v="0.24564588400000001"/>
    <n v="2.0849315069999999"/>
    <n v="0.585151117"/>
    <n v="5.9946130000000002E-3"/>
    <s v="4/15/2018"/>
    <s v="5/15/2020"/>
    <n v="1"/>
    <s v="HostofSericostachysscandens"/>
  </r>
  <r>
    <x v="0"/>
    <n v="1"/>
    <x v="2"/>
    <n v="1178"/>
    <s v="Neoboutonia"/>
    <s v="Macrocalyx"/>
    <s v="Euphorbiaceae"/>
    <m/>
    <m/>
    <n v="0.33"/>
    <n v="14.705669049999999"/>
    <n v="15.66236359"/>
    <n v="26"/>
    <n v="31.17"/>
    <n v="7.6307021406000014E-2"/>
    <n v="0.33187375000000002"/>
    <n v="0.47691888378750008"/>
    <n v="0.18179326800000001"/>
    <n v="0.27544800699999999"/>
    <n v="0.19930090543009371"/>
    <n v="9.0896634000000004E-2"/>
    <n v="0.13772400300000001"/>
    <n v="2.0849315069999999"/>
    <n v="2.4796977660000001"/>
    <n v="2.2459908000000001E-2"/>
    <s v="4/15/2018"/>
    <s v="5/15/2020"/>
    <n v="1"/>
    <m/>
  </r>
  <r>
    <x v="0"/>
    <n v="1"/>
    <x v="2"/>
    <n v="1179"/>
    <s v="Allophylus"/>
    <s v="Kivuensis"/>
    <s v="Sapindaceae"/>
    <n v="5.5"/>
    <n v="8"/>
    <n v="0.51780000000000004"/>
    <n v="8.7488692019999998"/>
    <n v="8.6226965759999992"/>
    <n v="11.5"/>
    <n v="12.39"/>
    <n v="1.2056840334000002E-2"/>
    <n v="6.4926484374999996E-2"/>
    <n v="7.5355252087500019E-2"/>
    <n v="3.4583145000000003E-2"/>
    <n v="3.9436656E-2"/>
    <n v="6.2989750040176873E-2"/>
    <n v="1.7291572000000002E-2"/>
    <n v="1.9718328E-2"/>
    <n v="2.0849315069999999"/>
    <n v="0.42687253600000002"/>
    <n v="1.16395E-3"/>
    <s v="4/15/2018"/>
    <s v="5/15/2020"/>
    <n v="1"/>
    <m/>
  </r>
  <r>
    <x v="0"/>
    <n v="1"/>
    <x v="2"/>
    <n v="1180"/>
    <s v="Polyscias"/>
    <s v="Fulva"/>
    <s v="Araliaceae"/>
    <m/>
    <m/>
    <n v="0.23699999999999999"/>
    <n v="11.447524420000001"/>
    <n v="13.56944204"/>
    <n v="17"/>
    <n v="24.14"/>
    <n v="4.5768368184000006E-2"/>
    <n v="0.14188093750000003"/>
    <n v="0.28605230115000002"/>
    <n v="4.4968484000000003E-2"/>
    <n v="0.105257511"/>
    <n v="0.40790210216983708"/>
    <n v="2.2484242000000002E-2"/>
    <n v="5.2628754999999999E-2"/>
    <n v="2.0849315069999999"/>
    <n v="3.4245729300000001"/>
    <n v="1.4458275E-2"/>
    <s v="4/15/2018"/>
    <s v="5/15/2020"/>
    <n v="1"/>
    <m/>
  </r>
  <r>
    <x v="0"/>
    <n v="1"/>
    <x v="2"/>
    <n v="1181"/>
    <s v="Neoboutonia"/>
    <s v="Macrocalyx"/>
    <s v="Euphorbiaceae"/>
    <n v="9"/>
    <n v="11"/>
    <n v="0.33"/>
    <n v="17.342646169999998"/>
    <n v="17.40485541"/>
    <n v="36.200000000000003"/>
    <n v="38.47"/>
    <n v="0.11623455828599999"/>
    <n v="0.64334413750000008"/>
    <n v="0.72646598928749995"/>
    <n v="0.407436933"/>
    <n v="0.46040232399999997"/>
    <n v="5.861802613174058E-2"/>
    <n v="0.20371846699999999"/>
    <n v="0.23020116199999999"/>
    <n v="2.0849315069999999"/>
    <n v="1.088764783"/>
    <n v="1.270195E-2"/>
    <s v="4/15/2018"/>
    <s v="5/15/2020"/>
    <n v="1"/>
    <s v="HostofSericostachysscandens"/>
  </r>
  <r>
    <x v="0"/>
    <n v="1"/>
    <x v="2"/>
    <n v="1182"/>
    <s v="Neoboutonia"/>
    <s v="Macrocalyx"/>
    <s v="Euphorbiaceae"/>
    <m/>
    <m/>
    <n v="0.33"/>
    <n v="17.973616159999999"/>
    <n v="18.33631815"/>
    <n v="39.200000000000003"/>
    <n v="43.09"/>
    <n v="0.14582899577400002"/>
    <n v="0.75439420000000001"/>
    <n v="0.91143122358750006"/>
    <n v="0.49283697599999998"/>
    <n v="0.60447762599999999"/>
    <n v="9.7934255588414287E-2"/>
    <n v="0.24641848799999999"/>
    <n v="0.302238813"/>
    <n v="2.0849315069999999"/>
    <n v="1.8657687249999999"/>
    <n v="2.6773218000000001E-2"/>
    <s v="4/15/2018"/>
    <s v="5/15/2020"/>
    <n v="1"/>
    <s v="HostofAspleniumpyrosia"/>
  </r>
  <r>
    <x v="0"/>
    <n v="1"/>
    <x v="2"/>
    <n v="1183"/>
    <s v="Macaranga"/>
    <s v="Kilimandsharica"/>
    <s v="Euphorbiaceae"/>
    <n v="7.8"/>
    <n v="9"/>
    <n v="0.4"/>
    <n v="10.91595736"/>
    <n v="11.55814808"/>
    <n v="15.8"/>
    <n v="18.690000000000001"/>
    <n v="2.7435286494000007E-2"/>
    <n v="0.1225576375"/>
    <n v="0.17147054058750005"/>
    <n v="6.2022975000000001E-2"/>
    <n v="9.1030286000000002E-2"/>
    <n v="0.18402877126960329"/>
    <n v="3.1011488E-2"/>
    <n v="4.5515143000000001E-2"/>
    <n v="2.0849315069999999"/>
    <n v="1.386136662"/>
    <n v="6.9564179999999998E-3"/>
    <s v="4/15/2018"/>
    <s v="5/15/2020"/>
    <n v="1"/>
    <s v="HostofSericostachysscandens"/>
  </r>
  <r>
    <x v="0"/>
    <n v="1"/>
    <x v="2"/>
    <n v="1184"/>
    <s v="Macaranga"/>
    <s v="Kilimandsharica"/>
    <s v="Euphorbiaceae"/>
    <n v="7"/>
    <n v="8.6"/>
    <n v="0.4"/>
    <n v="10.498152360000001"/>
    <n v="11.49675822"/>
    <n v="14.9"/>
    <n v="18.54"/>
    <n v="2.6996679863999999E-2"/>
    <n v="0.10899303437499998"/>
    <n v="0.16872924914999998"/>
    <n v="5.3246538000000003E-2"/>
    <n v="8.9145083999999999E-2"/>
    <n v="0.24716994762159858"/>
    <n v="2.6623269000000001E-2"/>
    <n v="4.4572542E-2"/>
    <n v="2.0849315069999999"/>
    <n v="1.745860709"/>
    <n v="8.6090469999999999E-3"/>
    <s v="4/15/2018"/>
    <s v="5/15/2020"/>
    <n v="1"/>
    <m/>
  </r>
  <r>
    <x v="0"/>
    <n v="1"/>
    <x v="2"/>
    <n v="1185"/>
    <s v="Macaranga"/>
    <s v="Kilimandsharica"/>
    <s v="Euphorbiaceae"/>
    <m/>
    <m/>
    <n v="0.4"/>
    <n v="12.66339672"/>
    <n v="13.04454932"/>
    <n v="20"/>
    <n v="22.61"/>
    <n v="4.0150598333999997E-2"/>
    <n v="0.19637500000000002"/>
    <n v="0.25094123958749998"/>
    <n v="0.113586096"/>
    <n v="0.14855220199999999"/>
    <n v="0.12872140871749113"/>
    <n v="5.6793047999999999E-2"/>
    <n v="7.4276100999999997E-2"/>
    <n v="2.0849315069999999"/>
    <n v="1.251839685"/>
    <n v="8.3854329999999994E-3"/>
    <s v="4/15/2018"/>
    <s v="5/15/2020"/>
    <n v="1"/>
    <m/>
  </r>
  <r>
    <x v="0"/>
    <n v="1"/>
    <x v="2"/>
    <n v="1186"/>
    <s v="Neoboutonia"/>
    <s v="Macrocalyx"/>
    <s v="Euphorbiaceae"/>
    <n v="8"/>
    <n v="10.4"/>
    <n v="0.33"/>
    <n v="15.897001270000001"/>
    <n v="16.32366906"/>
    <n v="30.2"/>
    <n v="33.76"/>
    <n v="8.9514991103999991E-2"/>
    <n v="0.44775463749999994"/>
    <n v="0.55946869439999991"/>
    <n v="0.26274948100000001"/>
    <n v="0.33514780799999999"/>
    <n v="0.11672835156309015"/>
    <n v="0.13137473999999999"/>
    <n v="0.167573904"/>
    <n v="2.0849315069999999"/>
    <n v="1.7074901440000001"/>
    <n v="1.7362280000000001E-2"/>
    <s v="4/15/2018"/>
    <s v="5/15/2020"/>
    <n v="1"/>
    <m/>
  </r>
  <r>
    <x v="0"/>
    <n v="1"/>
    <x v="2"/>
    <n v="1187"/>
    <s v="Neoboutonia"/>
    <s v="Macrocalyx"/>
    <s v="Euphorbiaceae"/>
    <n v="8"/>
    <n v="10.4"/>
    <n v="0.33"/>
    <n v="15.6283245"/>
    <n v="15.485341099999999"/>
    <n v="29.2"/>
    <n v="30.51"/>
    <n v="7.3109752254000002E-2"/>
    <n v="0.41859294999999991"/>
    <n v="0.4569359515875"/>
    <n v="0.24197501099999999"/>
    <n v="0.26126337700000002"/>
    <n v="3.678516298689518E-2"/>
    <n v="0.120987505"/>
    <n v="0.130631689"/>
    <n v="2.0849315069999999"/>
    <n v="0.62831800299999996"/>
    <n v="4.6256600000000002E-3"/>
    <s v="4/15/2018"/>
    <s v="5/15/2020"/>
    <n v="1"/>
    <m/>
  </r>
  <r>
    <x v="0"/>
    <n v="1"/>
    <x v="2"/>
    <n v="1188"/>
    <s v="Allophylus"/>
    <s v="Kivuensis"/>
    <s v="Sapindaceae"/>
    <n v="5"/>
    <n v="8"/>
    <n v="0.51780000000000004"/>
    <n v="9.2407056220000001"/>
    <n v="9.7674731220000002"/>
    <n v="12.4"/>
    <n v="14.65"/>
    <n v="1.6856451150000003E-2"/>
    <n v="7.5486549999999986E-2"/>
    <n v="0.10535281968750002"/>
    <n v="4.2259520000000002E-2"/>
    <n v="6.1770301E-2"/>
    <n v="0.18206498749341649"/>
    <n v="2.1129760000000001E-2"/>
    <n v="3.088515E-2"/>
    <n v="2.0849315069999999"/>
    <n v="1.079172142"/>
    <n v="4.6789980000000002E-3"/>
    <s v="4/15/2018"/>
    <s v="5/15/2020"/>
    <n v="1"/>
    <s v="HostofSericostachysscandens"/>
  </r>
  <r>
    <x v="0"/>
    <n v="1"/>
    <x v="2"/>
    <n v="1189"/>
    <s v="Dombeya"/>
    <s v="Goetzenii"/>
    <s v="Malvaceae"/>
    <m/>
    <m/>
    <n v="0.5"/>
    <n v="14.644567759999999"/>
    <n v="14.73939493"/>
    <n v="25.8"/>
    <n v="27.87"/>
    <n v="6.1004916126000001E-2"/>
    <n v="0.32678763749999995"/>
    <n v="0.3812807257875"/>
    <n v="0.26754188000000001"/>
    <n v="0.31300645599999999"/>
    <n v="7.5277149953947686E-2"/>
    <n v="0.13377094"/>
    <n v="0.15650322799999999"/>
    <n v="2.0849315069999999"/>
    <n v="0.99283836999999997"/>
    <n v="1.0903134E-2"/>
    <s v="4/15/2018"/>
    <s v="5/15/2020"/>
    <n v="1"/>
    <s v="&quot;&quot;&quot;HostofSericostachysscandens&quot;"/>
  </r>
  <r>
    <x v="0"/>
    <n v="1"/>
    <x v="2"/>
    <n v="1190"/>
    <s v="Dombeya"/>
    <s v="Goetzenii"/>
    <s v="Malvaceae"/>
    <m/>
    <m/>
    <n v="0.5"/>
    <n v="11.53344077"/>
    <n v="13.26756649"/>
    <n v="17.2"/>
    <n v="23.25"/>
    <n v="4.2455778749999999E-2"/>
    <n v="0.14523894999999998"/>
    <n v="0.26534861718749997"/>
    <n v="9.6035808E-2"/>
    <n v="0.19829496299999999"/>
    <n v="0.34774979894569569"/>
    <n v="4.8017904E-2"/>
    <n v="9.9147481999999995E-2"/>
    <n v="2.0849315069999999"/>
    <n v="2.9017739809999998"/>
    <n v="2.4523385000000002E-2"/>
    <s v="4/15/2018"/>
    <s v="5/15/2020"/>
    <n v="1"/>
    <m/>
  </r>
  <r>
    <x v="0"/>
    <n v="1"/>
    <x v="2"/>
    <n v="1191"/>
    <s v="Dombeya"/>
    <s v="Goetzenii"/>
    <s v="Malvaceae"/>
    <m/>
    <m/>
    <n v="0.5"/>
    <n v="20.393375079999998"/>
    <n v="20.942716059999999"/>
    <n v="53.7"/>
    <n v="59.94"/>
    <n v="0.28217879474399998"/>
    <n v="1.4157115593750003"/>
    <n v="1.7636174671499998"/>
    <n v="1.545898453"/>
    <n v="1.9662605900000001"/>
    <n v="0.11536508328788776"/>
    <n v="0.77294922600000004"/>
    <n v="0.98313029500000004"/>
    <n v="2.0849315069999999"/>
    <n v="2.9929040730000001"/>
    <n v="0.10080958"/>
    <s v="4/15/2018"/>
    <s v="5/15/2020"/>
    <n v="1"/>
    <m/>
  </r>
  <r>
    <x v="0"/>
    <n v="1"/>
    <x v="2"/>
    <n v="1192"/>
    <s v="Dombeya"/>
    <s v="Goetzenii"/>
    <s v="Malvaceae"/>
    <m/>
    <m/>
    <n v="0.5"/>
    <n v="17.051544509999999"/>
    <n v="17.107426950000001"/>
    <n v="34.9"/>
    <n v="37.11"/>
    <n v="0.108161525934"/>
    <n v="0.59796678437499984"/>
    <n v="0.6760095370875"/>
    <n v="0.55976587099999997"/>
    <n v="0.63305929900000002"/>
    <n v="5.9016561379631592E-2"/>
    <n v="0.279882935"/>
    <n v="0.31652965"/>
    <n v="2.0849315069999999"/>
    <n v="1.0599868589999999"/>
    <n v="1.7576939999999999E-2"/>
    <s v="4/15/2018"/>
    <s v="5/15/2020"/>
    <n v="1"/>
    <m/>
  </r>
  <r>
    <x v="0"/>
    <n v="1"/>
    <x v="2"/>
    <n v="1193"/>
    <s v="Dombeya"/>
    <s v="Goetzenii"/>
    <s v="Malvaceae"/>
    <m/>
    <m/>
    <n v="0.5"/>
    <n v="15.923391000000001"/>
    <n v="15.765289579999999"/>
    <n v="30.3"/>
    <n v="31.56"/>
    <n v="7.8228478944000007E-2"/>
    <n v="0.45072480937499998"/>
    <n v="0.48892799340000004"/>
    <n v="0.39734934799999999"/>
    <n v="0.426071325"/>
    <n v="3.3473952541691131E-2"/>
    <n v="0.198674674"/>
    <n v="0.21303566299999999"/>
    <n v="2.0849315069999999"/>
    <n v="0.60433639900000002"/>
    <n v="6.8879910000000004E-3"/>
    <s v="4/15/2018"/>
    <s v="5/15/2020"/>
    <n v="1"/>
    <m/>
  </r>
  <r>
    <x v="0"/>
    <n v="1"/>
    <x v="2"/>
    <n v="1194"/>
    <s v="Dombeya"/>
    <s v="Goetzenii"/>
    <s v="Malvaceae"/>
    <m/>
    <m/>
    <n v="0.5"/>
    <n v="20.008246450000001"/>
    <n v="19.740636370000001"/>
    <n v="51"/>
    <n v="51.31"/>
    <n v="0.20677352249400002"/>
    <n v="1.2769284375000001"/>
    <n v="1.2923345155875001"/>
    <n v="1.3720400340000001"/>
    <n v="1.3702398769999999"/>
    <n v="-6.2970460182701306E-4"/>
    <n v="0.68602001700000004"/>
    <n v="0.68511993900000001"/>
    <n v="2.0849315069999999"/>
    <n v="0.14868593999999999"/>
    <n v="-4.3170600000000002E-4"/>
    <s v="4/15/2018"/>
    <s v="5/15/2020"/>
    <n v="1"/>
    <m/>
  </r>
  <r>
    <x v="0"/>
    <n v="1"/>
    <x v="2"/>
    <n v="1195"/>
    <s v="Dombeya"/>
    <s v="Goetzenii"/>
    <s v="Malvaceae"/>
    <m/>
    <m/>
    <n v="0.5"/>
    <n v="8.4656455259999994"/>
    <n v="9.3002564620000001"/>
    <n v="11"/>
    <n v="13.7"/>
    <n v="1.4741172599999998E-2"/>
    <n v="5.9403437499999989E-2"/>
    <n v="9.2132328749999978E-2"/>
    <n v="2.9675943999999999E-2"/>
    <n v="4.9927449999999998E-2"/>
    <n v="0.24952100281608788"/>
    <n v="1.4837972E-2"/>
    <n v="2.4963724999999999E-2"/>
    <n v="2.0849315069999999"/>
    <n v="1.29500657"/>
    <n v="4.8566360000000001E-3"/>
    <s v="4/15/2018"/>
    <s v="5/15/2020"/>
    <n v="1"/>
    <m/>
  </r>
  <r>
    <x v="0"/>
    <n v="1"/>
    <x v="2"/>
    <n v="1196"/>
    <s v="Dombeya"/>
    <s v="Goetzenii"/>
    <s v="Malvaceae"/>
    <m/>
    <m/>
    <n v="0.5"/>
    <n v="20.23953873"/>
    <n v="20.451309599999998"/>
    <n v="52.6"/>
    <n v="56.2"/>
    <n v="0.24806387760000001"/>
    <n v="1.3583062375000001"/>
    <n v="1.550399235"/>
    <n v="1.473756579"/>
    <n v="1.694177434"/>
    <n v="6.6852410218834021E-2"/>
    <n v="0.73687828899999996"/>
    <n v="0.84708871699999999"/>
    <n v="2.0849315069999999"/>
    <n v="1.726675427"/>
    <n v="5.2860455000000001E-2"/>
    <s v="4/15/2018"/>
    <s v="5/15/2020"/>
    <n v="1"/>
    <m/>
  </r>
  <r>
    <x v="0"/>
    <n v="2"/>
    <x v="2"/>
    <n v="1197"/>
    <s v="Strombosia"/>
    <s v="Scheffleri"/>
    <s v="Olacaceae"/>
    <n v="6"/>
    <n v="11"/>
    <n v="0.58399999999999996"/>
    <n v="11.952182609999999"/>
    <n v="12.324766090000001"/>
    <n v="18.2"/>
    <n v="20.64"/>
    <n v="3.3458793984E-2"/>
    <n v="0.16261813750000001"/>
    <n v="0.20911746240000001"/>
    <n v="0.12920574900000001"/>
    <n v="0.17019520499999999"/>
    <n v="0.13215779742249861"/>
    <n v="6.4602875000000004E-2"/>
    <n v="8.5097602999999994E-2"/>
    <n v="2.0849315069999999"/>
    <n v="1.170302234"/>
    <n v="9.8299289999999994E-3"/>
    <s v="4/15/2018"/>
    <s v="5/15/2020"/>
    <n v="1"/>
    <m/>
  </r>
  <r>
    <x v="0"/>
    <n v="2"/>
    <x v="2"/>
    <n v="1198"/>
    <s v="Pavetta"/>
    <s v="Ternifolia"/>
    <s v="Rubiaceae"/>
    <m/>
    <m/>
    <n v="0.46279999999999999"/>
    <n v="10.870370510000001"/>
    <n v="11.96626041"/>
    <n v="15.7"/>
    <n v="19.71"/>
    <n v="3.0511541214000001E-2"/>
    <n v="0.121011184375"/>
    <n v="0.19069713258750001"/>
    <n v="7.0341167999999996E-2"/>
    <n v="0.120435553"/>
    <n v="0.25792576216920915"/>
    <n v="3.5170583999999998E-2"/>
    <n v="6.0217777E-2"/>
    <n v="2.0849315069999999"/>
    <n v="1.9233245729999999"/>
    <n v="1.2013437E-2"/>
    <s v="4/15/2018"/>
    <s v="5/15/2020"/>
    <n v="1"/>
    <m/>
  </r>
  <r>
    <x v="0"/>
    <n v="2"/>
    <x v="2"/>
    <n v="1199"/>
    <s v="Allophylus"/>
    <s v="Kivuensis"/>
    <s v="Sapindaceae"/>
    <m/>
    <m/>
    <n v="0.51780000000000004"/>
    <n v="9.0248816949999995"/>
    <n v="11.85582142"/>
    <n v="12"/>
    <n v="19.43"/>
    <n v="2.9650805646000002E-2"/>
    <n v="7.0694999999999994E-2"/>
    <n v="0.1853175352875"/>
    <n v="3.8735568999999997E-2"/>
    <n v="0.12950705200000001"/>
    <n v="0.57890489815604884"/>
    <n v="1.9367783999999999E-2"/>
    <n v="6.4753526000000006E-2"/>
    <n v="2.0849315069999999"/>
    <n v="3.5636662280000002"/>
    <n v="2.1768457000000001E-2"/>
    <s v="4/15/2018"/>
    <s v="5/15/2020"/>
    <n v="1"/>
    <m/>
  </r>
  <r>
    <x v="0"/>
    <n v="2"/>
    <x v="2"/>
    <n v="1200"/>
    <s v="Taberemonta"/>
    <s v="Johnstonii"/>
    <s v="Apocyceae"/>
    <m/>
    <m/>
    <n v="0.52610000000000001"/>
    <n v="15.6555898"/>
    <n v="15.151192930000001"/>
    <n v="29.3"/>
    <n v="29.3"/>
    <n v="6.7425804600000014E-2"/>
    <n v="0.42146493437499999"/>
    <n v="0.42141127875000006"/>
    <n v="0.38468095800000002"/>
    <n v="0.37257990400000002"/>
    <n v="-1.533037796049312E-2"/>
    <n v="0.19234047900000001"/>
    <n v="0.18628995200000001"/>
    <n v="2.0849315069999999"/>
    <n v="0"/>
    <n v="-2.9020270000000002E-3"/>
    <s v="4/15/2018"/>
    <s v="5/15/2020"/>
    <n v="1"/>
    <m/>
  </r>
  <r>
    <x v="0"/>
    <n v="2"/>
    <x v="2"/>
    <n v="1201"/>
    <s v="Taberemonta"/>
    <s v="Johnstonii"/>
    <s v="Apocyceae"/>
    <m/>
    <m/>
    <n v="0.52610000000000001"/>
    <n v="19.25595685"/>
    <n v="19.407243279999999"/>
    <n v="46.2"/>
    <n v="49.2"/>
    <n v="0.19011706560000002"/>
    <n v="1.0478766374999999"/>
    <n v="1.18823166"/>
    <n v="1.145234452"/>
    <n v="1.304807142"/>
    <n v="6.2566020941246761E-2"/>
    <n v="0.57261722599999998"/>
    <n v="0.65240357100000002"/>
    <n v="2.0849315069999999"/>
    <n v="1.438896189"/>
    <n v="3.8268088999999998E-2"/>
    <s v="4/15/2018"/>
    <s v="5/15/2020"/>
    <n v="1"/>
    <m/>
  </r>
  <r>
    <x v="0"/>
    <n v="2"/>
    <x v="2"/>
    <n v="1202"/>
    <s v="Taberemonta"/>
    <s v="Johnstonii"/>
    <s v="Apocyceae"/>
    <m/>
    <m/>
    <n v="0.52610000000000001"/>
    <n v="20.969685550000001"/>
    <n v="21.208108800000002"/>
    <n v="58.1"/>
    <n v="62.1"/>
    <n v="0.30288244140000004"/>
    <n v="1.6572135343749994"/>
    <n v="1.8930152587500002"/>
    <n v="1.94680857"/>
    <n v="2.2416015919999999"/>
    <n v="6.7627739938091111E-2"/>
    <n v="0.97340428499999998"/>
    <n v="1.1208007959999999"/>
    <n v="2.0849315069999999"/>
    <n v="1.918528252"/>
    <n v="7.0696093000000002E-2"/>
    <s v="4/15/2018"/>
    <s v="5/15/2020"/>
    <n v="1"/>
    <m/>
  </r>
  <r>
    <x v="0"/>
    <n v="2"/>
    <x v="2"/>
    <n v="1203"/>
    <s v="Taberemonta"/>
    <s v="Johnstonii"/>
    <s v="Apocyceae"/>
    <n v="10.199999999999999"/>
    <n v="12.8"/>
    <n v="0.52610000000000001"/>
    <n v="15.897001270000001"/>
    <n v="16.990661599999999"/>
    <n v="30.2"/>
    <n v="36.590000000000003"/>
    <n v="0.10515155897400001"/>
    <n v="0.44775463749999994"/>
    <n v="0.65719724358750009"/>
    <n v="0.41422368100000001"/>
    <n v="0.64290439300000002"/>
    <n v="0.21084141256338262"/>
    <n v="0.20711183999999999"/>
    <n v="0.321452197"/>
    <n v="2.0849315069999999"/>
    <n v="3.0648488829999998"/>
    <n v="5.4841301000000002E-2"/>
    <s v="4/15/2018"/>
    <s v="5/15/2020"/>
    <n v="1"/>
    <m/>
  </r>
  <r>
    <x v="0"/>
    <n v="2"/>
    <x v="2"/>
    <n v="1204"/>
    <s v="Taberemonta"/>
    <s v="Johnstonii"/>
    <s v="Apocyceae"/>
    <m/>
    <m/>
    <n v="0.52610000000000001"/>
    <n v="8.5798206970000006"/>
    <n v="8.4833401009999996"/>
    <n v="11.2"/>
    <n v="12.13"/>
    <n v="1.1556132126000002E-2"/>
    <n v="6.1583199999999984E-2"/>
    <n v="7.2225825787500017E-2"/>
    <n v="3.2728496000000003E-2"/>
    <n v="3.7822939999999999E-2"/>
    <n v="6.938820802482136E-2"/>
    <n v="1.6364248000000001E-2"/>
    <n v="1.891147E-2"/>
    <n v="2.0849315069999999"/>
    <n v="0.44605781900000002"/>
    <n v="1.221729E-3"/>
    <s v="4/15/2018"/>
    <s v="5/15/2020"/>
    <n v="1"/>
    <m/>
  </r>
  <r>
    <x v="0"/>
    <n v="2"/>
    <x v="2"/>
    <n v="1205"/>
    <s v="Taberemonta"/>
    <s v="Johnstonii"/>
    <s v="Apocyceae"/>
    <m/>
    <m/>
    <n v="0.52610000000000001"/>
    <n v="8.3502647650000004"/>
    <n v="7.9933111620000004"/>
    <n v="10.8"/>
    <n v="11.24"/>
    <n v="9.9225551040000009E-3"/>
    <n v="5.7262950000000014E-2"/>
    <n v="6.2015969400000003E-2"/>
    <n v="2.9689325999999999E-2"/>
    <n v="3.0756354E-2"/>
    <n v="1.6935338001582315E-2"/>
    <n v="1.4844662999999999E-2"/>
    <n v="1.5378177E-2"/>
    <n v="2.0849315069999999"/>
    <n v="0.211038108"/>
    <n v="2.5588999999999999E-4"/>
    <s v="4/15/2018"/>
    <s v="5/15/2020"/>
    <n v="1"/>
    <m/>
  </r>
  <r>
    <x v="0"/>
    <n v="2"/>
    <x v="2"/>
    <n v="1206"/>
    <s v="Allophylus"/>
    <s v="Kivuensis"/>
    <s v="Sapindaceae"/>
    <m/>
    <m/>
    <n v="0.51780000000000004"/>
    <n v="8.6928114769999993"/>
    <n v="8.6226965759999992"/>
    <n v="11.4"/>
    <n v="12.39"/>
    <n v="1.2056840334000002E-2"/>
    <n v="6.3802237499999997E-2"/>
    <n v="7.5355252087500019E-2"/>
    <n v="3.3785931999999998E-2"/>
    <n v="3.9436656E-2"/>
    <n v="7.4175691513982497E-2"/>
    <n v="1.6892965999999999E-2"/>
    <n v="1.9718328E-2"/>
    <n v="2.0849315069999999"/>
    <n v="0.47483574200000001"/>
    <n v="1.355134E-3"/>
    <s v="4/15/2018"/>
    <s v="5/15/2020"/>
    <n v="1"/>
    <m/>
  </r>
  <r>
    <x v="0"/>
    <n v="2"/>
    <x v="2"/>
    <n v="1207"/>
    <s v="Neoboutonia"/>
    <s v="Macrocalyx"/>
    <s v="Euphorbiaceae"/>
    <n v="7.8"/>
    <n v="14.2"/>
    <n v="0.33"/>
    <n v="20.856637620000001"/>
    <n v="20.81283307"/>
    <n v="57.2"/>
    <n v="58.92"/>
    <n v="0.27265682505600003"/>
    <n v="1.6062689500000005"/>
    <n v="1.7041051566000001"/>
    <n v="1.191527719"/>
    <n v="1.2598788540000001"/>
    <n v="2.6753534730290719E-2"/>
    <n v="0.59576386000000003"/>
    <n v="0.62993942700000005"/>
    <n v="2.0849315069999999"/>
    <n v="0.82496714800000004"/>
    <n v="1.6391698E-2"/>
    <s v="4/15/2018"/>
    <s v="5/15/2020"/>
    <n v="1"/>
    <m/>
  </r>
  <r>
    <x v="0"/>
    <n v="2"/>
    <x v="2"/>
    <n v="1208"/>
    <s v="Maesa"/>
    <s v="Lanceolata"/>
    <s v="Maesaceae"/>
    <n v="7"/>
    <n v="9.6"/>
    <n v="0.67600000000000005"/>
    <n v="11.786813520000001"/>
    <n v="12.23726903"/>
    <n v="17.8"/>
    <n v="20.41"/>
    <n v="3.2717258573999999E-2"/>
    <n v="0.1555486375"/>
    <n v="0.20448286608749999"/>
    <n v="0.140781563"/>
    <n v="0.19073775400000001"/>
    <n v="0.14565945083701107"/>
    <n v="7.0390781999999999E-2"/>
    <n v="9.5368877000000005E-2"/>
    <n v="2.0849315069999999"/>
    <n v="1.251839685"/>
    <n v="1.1980295E-2"/>
    <s v="4/15/2018"/>
    <s v="5/15/2020"/>
    <n v="1"/>
    <m/>
  </r>
  <r>
    <x v="0"/>
    <n v="2"/>
    <x v="2"/>
    <n v="1209"/>
    <s v="Dombeya"/>
    <s v="Goetzenii"/>
    <s v="Malvaceae"/>
    <n v="12.8"/>
    <n v="18.399999999999999"/>
    <n v="0.5"/>
    <n v="23.200977510000001"/>
    <n v="23.13178469"/>
    <n v="81"/>
    <n v="81.75"/>
    <n v="0.52488772875"/>
    <n v="3.2210409375000006"/>
    <n v="3.2805483046875001"/>
    <n v="3.9111698600000002"/>
    <n v="3.9705806379999999"/>
    <n v="7.230843890786846E-3"/>
    <n v="1.9555849300000001"/>
    <n v="1.985290319"/>
    <n v="2.0849315069999999"/>
    <n v="0.35972404699999999"/>
    <n v="1.4247657E-2"/>
    <s v="4/15/2018"/>
    <s v="5/15/2020"/>
    <n v="1"/>
    <m/>
  </r>
  <r>
    <x v="0"/>
    <n v="2"/>
    <x v="2"/>
    <n v="1210"/>
    <s v="Allophylus"/>
    <s v="Kivuensis"/>
    <s v="Sapindaceae"/>
    <n v="3.6"/>
    <n v="6.6"/>
    <n v="0.51780000000000004"/>
    <n v="9.3470069010000003"/>
    <n v="9.8872486370000008"/>
    <n v="12.6"/>
    <n v="14.9"/>
    <n v="1.7436665399999999E-2"/>
    <n v="7.794123750000001E-2"/>
    <n v="0.10897915874999999"/>
    <n v="4.4089679999999999E-2"/>
    <n v="6.4608620000000005E-2"/>
    <n v="0.18327800969689112"/>
    <n v="2.204484E-2"/>
    <n v="3.2304310000000003E-2"/>
    <n v="2.0849315069999999"/>
    <n v="1.103153745"/>
    <n v="4.920771E-3"/>
    <s v="4/15/2018"/>
    <s v="5/15/2020"/>
    <n v="1"/>
    <m/>
  </r>
  <r>
    <x v="0"/>
    <n v="2"/>
    <x v="2"/>
    <n v="1211"/>
    <s v="Allophylus"/>
    <s v="Kivuensis"/>
    <s v="Sapindaceae"/>
    <n v="3.6"/>
    <n v="6.6"/>
    <n v="0.51780000000000004"/>
    <n v="8.5798206970000006"/>
    <n v="8.5853419409999994"/>
    <n v="11.2"/>
    <n v="12.32"/>
    <n v="1.1920989696000001E-2"/>
    <n v="6.1583199999999984E-2"/>
    <n v="7.4506185599999997E-2"/>
    <n v="3.2224452000000001E-2"/>
    <n v="3.8837989000000003E-2"/>
    <n v="8.9534510695813668E-2"/>
    <n v="1.6112226E-2"/>
    <n v="1.9418995000000001E-2"/>
    <n v="2.0849315069999999"/>
    <n v="0.53718791099999996"/>
    <n v="1.586032E-3"/>
    <s v="4/15/2018"/>
    <s v="5/15/2020"/>
    <n v="1"/>
    <m/>
  </r>
  <r>
    <x v="0"/>
    <n v="2"/>
    <x v="2"/>
    <n v="1212"/>
    <s v="Neoboutonia"/>
    <s v="Macrocalyx"/>
    <s v="Euphorbiaceae"/>
    <m/>
    <m/>
    <n v="0.33"/>
    <n v="11.360861269999999"/>
    <n v="11.598875290000001"/>
    <n v="16.8"/>
    <n v="18.79"/>
    <n v="2.7729654414E-2"/>
    <n v="0.1385622"/>
    <n v="0.17331034008749999"/>
    <n v="6.0251764999999999E-2"/>
    <n v="7.6499683999999998E-2"/>
    <n v="0.11451443021313097"/>
    <n v="3.0125882999999999E-2"/>
    <n v="3.8249841999999999E-2"/>
    <n v="2.0849315069999999"/>
    <n v="0.95446780499999995"/>
    <n v="3.8965110000000001E-3"/>
    <s v="4/15/2018"/>
    <s v="5/15/2020"/>
    <n v="1"/>
    <m/>
  </r>
  <r>
    <x v="0"/>
    <n v="2"/>
    <x v="2"/>
    <n v="1213"/>
    <s v="Neoboutonia"/>
    <s v="Macrocalyx"/>
    <s v="Euphorbiaceae"/>
    <n v="6"/>
    <n v="9.4"/>
    <n v="0.33"/>
    <n v="15.034232230000001"/>
    <n v="14.89712362"/>
    <n v="27.1"/>
    <n v="28.41"/>
    <n v="6.3391840974000011E-2"/>
    <n v="0.36054940937500002"/>
    <n v="0.39619900608750008"/>
    <n v="0.20140582600000001"/>
    <n v="0.21888120999999999"/>
    <n v="3.9908867466053731E-2"/>
    <n v="0.10070291300000001"/>
    <n v="0.109440605"/>
    <n v="2.0849315069999999"/>
    <n v="0.62831800299999996"/>
    <n v="4.190877E-3"/>
    <s v="4/15/2018"/>
    <s v="5/15/2020"/>
    <n v="1"/>
    <m/>
  </r>
  <r>
    <x v="0"/>
    <n v="2"/>
    <x v="2"/>
    <n v="1214"/>
    <s v="Neoboutonia"/>
    <s v="Macrocalyx"/>
    <s v="Euphorbiaceae"/>
    <m/>
    <m/>
    <n v="0.33"/>
    <n v="11.66093807"/>
    <n v="11.20121063"/>
    <n v="17.5"/>
    <n v="17.829999999999998"/>
    <n v="2.4968565005999997E-2"/>
    <n v="0.15034960937499997"/>
    <n v="0.15605353128749999"/>
    <n v="6.6930925000000002E-2"/>
    <n v="6.6744379000000006E-2"/>
    <n v="-1.3386691219207133E-3"/>
    <n v="3.3465462000000001E-2"/>
    <n v="3.3372188999999997E-2"/>
    <n v="2.0849315069999999"/>
    <n v="0.158278581"/>
    <n v="-4.4736700000000001E-5"/>
    <s v="4/15/2018"/>
    <s v="5/15/2020"/>
    <n v="1"/>
    <m/>
  </r>
  <r>
    <x v="0"/>
    <n v="2"/>
    <x v="2"/>
    <n v="1215"/>
    <s v="Dombeya"/>
    <s v="Goetzenii"/>
    <s v="Malvaceae"/>
    <m/>
    <m/>
    <n v="0.5"/>
    <n v="15.51835872"/>
    <n v="15.91868755"/>
    <n v="28.8"/>
    <n v="32.15"/>
    <n v="8.1180711149999987E-2"/>
    <n v="0.40720320000000004"/>
    <n v="0.50737944468749996"/>
    <n v="0.35092104400000002"/>
    <n v="0.44595243600000001"/>
    <n v="0.1149443267060232"/>
    <n v="0.17546052200000001"/>
    <n v="0.222976218"/>
    <n v="2.0849315069999999"/>
    <n v="1.6067674110000001"/>
    <n v="2.2790050999999999E-2"/>
    <s v="4/15/2018"/>
    <s v="5/15/2020"/>
    <n v="1"/>
    <m/>
  </r>
  <r>
    <x v="0"/>
    <n v="2"/>
    <x v="2"/>
    <n v="1216"/>
    <s v="Dombeya"/>
    <s v="Goetzenii"/>
    <s v="Malvaceae"/>
    <m/>
    <m/>
    <n v="0.5"/>
    <n v="8.1748854380000004"/>
    <n v="8.5746470299999995"/>
    <n v="10.5"/>
    <n v="12.3"/>
    <n v="1.1882316600000001E-2"/>
    <n v="5.4125859374999988E-2"/>
    <n v="7.4264478750000001E-2"/>
    <n v="2.6191079999999999E-2"/>
    <n v="3.7370045999999997E-2"/>
    <n v="0.17048549482529499"/>
    <n v="1.3095539999999999E-2"/>
    <n v="1.8685022999999999E-2"/>
    <n v="2.0849315069999999"/>
    <n v="0.86333771299999995"/>
    <n v="2.680895E-3"/>
    <s v="4/15/2018"/>
    <s v="5/15/2020"/>
    <n v="1"/>
    <m/>
  </r>
  <r>
    <x v="0"/>
    <n v="2"/>
    <x v="2"/>
    <n v="1217"/>
    <s v="Allophylus"/>
    <s v="Kivuensis"/>
    <s v="Sapindaceae"/>
    <m/>
    <m/>
    <n v="0.51780000000000004"/>
    <n v="10.639325360000001"/>
    <n v="10.779253300000001"/>
    <n v="15.2"/>
    <n v="16.850000000000001"/>
    <n v="2.2299273150000007E-2"/>
    <n v="0.1134262"/>
    <n v="0.13937045718750005"/>
    <n v="7.2154605999999996E-2"/>
    <n v="8.9364861000000004E-2"/>
    <n v="0.10260117807134342"/>
    <n v="3.6077302999999998E-2"/>
    <n v="4.4682431000000002E-2"/>
    <n v="2.0849315069999999"/>
    <n v="0.79139290399999995"/>
    <n v="4.1272949999999996E-3"/>
    <s v="4/15/2018"/>
    <s v="5/15/2020"/>
    <n v="1"/>
    <m/>
  </r>
  <r>
    <x v="0"/>
    <n v="2"/>
    <x v="2"/>
    <n v="1218"/>
    <s v="Dombeya"/>
    <s v="Goetzenii"/>
    <s v="Malvaceae"/>
    <m/>
    <m/>
    <n v="0.5"/>
    <n v="16.93653106"/>
    <n v="16.622672590000001"/>
    <n v="34.4"/>
    <n v="35"/>
    <n v="9.6211500000000005E-2"/>
    <n v="0.58095579999999991"/>
    <n v="0.60132187500000001"/>
    <n v="0.54063548100000003"/>
    <n v="0.54907875699999997"/>
    <n v="7.432676911993911E-3"/>
    <n v="0.27031773999999997"/>
    <n v="0.274539378"/>
    <n v="2.0849315069999999"/>
    <n v="0.28777923799999999"/>
    <n v="2.0248330000000002E-3"/>
    <s v="4/15/2018"/>
    <s v="5/15/2020"/>
    <n v="1"/>
    <s v="HostofSericostachysscandens"/>
  </r>
  <r>
    <x v="0"/>
    <n v="2"/>
    <x v="2"/>
    <n v="1219"/>
    <s v="Macaranga"/>
    <s v="Kilimandsharica"/>
    <s v="Euphorbiaceae"/>
    <m/>
    <m/>
    <n v="0.4"/>
    <n v="12.35375015"/>
    <n v="12.703914640000001"/>
    <n v="19.2"/>
    <n v="21.66"/>
    <n v="3.6847480824000002E-2"/>
    <n v="0.18097919999999998"/>
    <n v="0.23029675515"/>
    <n v="0.102382388"/>
    <n v="0.13312940200000001"/>
    <n v="0.12595468775661359"/>
    <n v="5.1191194000000002E-2"/>
    <n v="6.6564701000000004E-2"/>
    <n v="2.0849315069999999"/>
    <n v="1.179894875"/>
    <n v="7.3736269999999998E-3"/>
    <s v="4/15/2018"/>
    <s v="5/15/2020"/>
    <n v="1"/>
    <m/>
  </r>
  <r>
    <x v="0"/>
    <n v="2"/>
    <x v="2"/>
    <n v="1220"/>
    <s v="Allophylus"/>
    <s v="Kivuensis"/>
    <s v="Sapindaceae"/>
    <m/>
    <m/>
    <n v="0.51780000000000004"/>
    <n v="9.5044957609999994"/>
    <n v="9.5042853039999997"/>
    <n v="12.9"/>
    <n v="14.11"/>
    <n v="1.5636693533999997E-2"/>
    <n v="8.1696909374999988E-2"/>
    <n v="9.772933458749998E-2"/>
    <n v="4.6920984999999998E-2"/>
    <n v="5.5893762999999999E-2"/>
    <n v="8.3929751343946438E-2"/>
    <n v="2.3460491999999999E-2"/>
    <n v="2.7946881999999999E-2"/>
    <n v="2.0849315069999999"/>
    <n v="0.58035479599999995"/>
    <n v="2.151816E-3"/>
    <s v="4/15/2018"/>
    <s v="5/15/2020"/>
    <n v="1"/>
    <m/>
  </r>
  <r>
    <x v="0"/>
    <n v="3"/>
    <x v="2"/>
    <n v="1221"/>
    <s v="Alangium"/>
    <s v="Chinense"/>
    <s v="Alangiaceae"/>
    <m/>
    <m/>
    <n v="0.4017"/>
    <n v="11.952182609999999"/>
    <n v="12.58649827"/>
    <n v="18.2"/>
    <n v="21.34"/>
    <n v="3.5766770424000005E-2"/>
    <n v="0.16261813750000001"/>
    <n v="0.22354231515000003"/>
    <n v="8.9674938999999995E-2"/>
    <n v="0.12868204499999999"/>
    <n v="0.17322067894489404"/>
    <n v="4.4837468999999998E-2"/>
    <n v="6.4341021999999998E-2"/>
    <n v="2.0849315069999999"/>
    <n v="1.5060446780000001"/>
    <n v="9.3545290000000003E-3"/>
    <s v="4/15/2018"/>
    <s v="5/15/2020"/>
    <n v="1"/>
    <m/>
  </r>
  <r>
    <x v="0"/>
    <n v="3"/>
    <x v="2"/>
    <n v="1222"/>
    <s v="Xymalos"/>
    <s v="Monospora"/>
    <s v="Monimiaceae"/>
    <m/>
    <m/>
    <n v="0.46279999999999999"/>
    <n v="9.0248816949999995"/>
    <n v="9.2952338060000006"/>
    <n v="12"/>
    <n v="13.69"/>
    <n v="1.4719660494E-2"/>
    <n v="7.0694999999999994E-2"/>
    <n v="9.1997878087499999E-2"/>
    <n v="3.4714561999999997E-2"/>
    <n v="4.6208362000000003E-2"/>
    <n v="0.13717550112290011"/>
    <n v="1.7357280999999999E-2"/>
    <n v="2.3104181000000001E-2"/>
    <n v="2.0849315069999999"/>
    <n v="0.81057818699999995"/>
    <n v="2.7563980000000002E-3"/>
    <s v="4/15/2018"/>
    <s v="5/15/2020"/>
    <n v="1"/>
    <m/>
  </r>
  <r>
    <x v="0"/>
    <n v="3"/>
    <x v="2"/>
    <n v="1223"/>
    <s v="Sapium"/>
    <s v="Ellipticum"/>
    <s v="Euphorbiaceae"/>
    <m/>
    <m/>
    <n v="0.55100000000000005"/>
    <n v="10.01313158"/>
    <n v="11.32293039"/>
    <n v="13.9"/>
    <n v="18.12"/>
    <n v="2.5787383776000004E-2"/>
    <n v="9.4854034375000021E-2"/>
    <n v="0.16117114860000004"/>
    <n v="6.0687627000000001E-2"/>
    <n v="0.114806808"/>
    <n v="0.30577069049285022"/>
    <n v="3.0343814E-2"/>
    <n v="5.7403403999999998E-2"/>
    <n v="2.0849315069999999"/>
    <n v="2.0240473059999999"/>
    <n v="1.2978646999999999E-2"/>
    <s v="4/15/2018"/>
    <s v="5/15/2020"/>
    <n v="1"/>
    <m/>
  </r>
  <r>
    <x v="0"/>
    <n v="3"/>
    <x v="2"/>
    <n v="1224"/>
    <s v="Dombeya"/>
    <s v="Goetzenii"/>
    <s v="Malvaceae"/>
    <m/>
    <m/>
    <n v="0.5"/>
    <n v="19.420378329999998"/>
    <n v="19.381251249999998"/>
    <n v="47.2"/>
    <n v="49.04"/>
    <n v="0.18888254246400002"/>
    <n v="1.0937302"/>
    <n v="1.1805158904000002"/>
    <n v="1.145734714"/>
    <n v="1.232108454"/>
    <n v="3.4860036887666812E-2"/>
    <n v="0.57286735700000002"/>
    <n v="0.61605422700000001"/>
    <n v="2.0849315069999999"/>
    <n v="0.88252299599999995"/>
    <n v="2.0713808E-2"/>
    <s v="4/15/2018"/>
    <s v="5/15/2020"/>
    <n v="1"/>
    <s v="HostofSericostachysscandens"/>
  </r>
  <r>
    <x v="0"/>
    <n v="3"/>
    <x v="2"/>
    <n v="1225"/>
    <s v="Allophylus"/>
    <s v="Kivuensis"/>
    <s v="Sapindaceae"/>
    <m/>
    <m/>
    <n v="0.51780000000000004"/>
    <n v="12.47104212"/>
    <n v="12.091041219999999"/>
    <n v="19.5"/>
    <n v="20.03"/>
    <n v="3.1510318686000002E-2"/>
    <n v="0.18667898437500002"/>
    <n v="0.1969394917875"/>
    <n v="0.13702059899999999"/>
    <n v="0.140088668"/>
    <n v="1.0621112840098987E-2"/>
    <n v="6.8510299999999996E-2"/>
    <n v="7.0044334E-2"/>
    <n v="2.0849315069999999"/>
    <n v="0.25420499299999999"/>
    <n v="7.3577199999999999E-4"/>
    <s v="4/15/2018"/>
    <s v="5/15/2020"/>
    <n v="1"/>
    <m/>
  </r>
  <r>
    <x v="0"/>
    <n v="3"/>
    <x v="2"/>
    <n v="1226"/>
    <s v="Allophylus"/>
    <s v="Kivuensis"/>
    <s v="Sapindaceae"/>
    <m/>
    <m/>
    <n v="0.51780000000000004"/>
    <n v="9.3470069010000003"/>
    <n v="9.4993526970000008"/>
    <n v="12.6"/>
    <n v="14.1"/>
    <n v="1.5614537399999998E-2"/>
    <n v="7.794123750000001E-2"/>
    <n v="9.7590858749999981E-2"/>
    <n v="4.4089679999999999E-2"/>
    <n v="5.5788192E-2"/>
    <n v="0.11287492746828545"/>
    <n v="2.204484E-2"/>
    <n v="2.7894096E-2"/>
    <n v="2.0849315069999999"/>
    <n v="0.71944809499999995"/>
    <n v="2.8054909999999998E-3"/>
    <s v="4/15/2018"/>
    <s v="5/15/2020"/>
    <n v="1"/>
    <m/>
  </r>
  <r>
    <x v="0"/>
    <n v="3"/>
    <x v="2"/>
    <n v="1227"/>
    <s v="Alangium"/>
    <s v="Chinense"/>
    <s v="Alangiaceae"/>
    <n v="12.2"/>
    <n v="13.8"/>
    <n v="0.4017"/>
    <n v="17.254271790000001"/>
    <n v="17.224686089999999"/>
    <n v="35.799999999999997"/>
    <n v="37.64"/>
    <n v="0.11127308438400002"/>
    <n v="0.62920513749999996"/>
    <n v="0.69545677740000011"/>
    <n v="0.48063349799999999"/>
    <n v="0.52914534999999996"/>
    <n v="4.6120525423489274E-2"/>
    <n v="0.240316749"/>
    <n v="0.26457267499999998"/>
    <n v="2.0849315069999999"/>
    <n v="0.88252299599999995"/>
    <n v="1.1633920000000001E-2"/>
    <s v="4/15/2018"/>
    <s v="5/15/2020"/>
    <n v="1"/>
    <m/>
  </r>
  <r>
    <x v="0"/>
    <n v="3"/>
    <x v="2"/>
    <n v="1228"/>
    <s v="Alangium"/>
    <s v="Chinense"/>
    <s v="Alangiaceae"/>
    <m/>
    <m/>
    <n v="0.4017"/>
    <n v="11.006521190000001"/>
    <n v="11.56222796"/>
    <n v="16"/>
    <n v="18.7"/>
    <n v="2.74646526E-2"/>
    <n v="0.12567999999999999"/>
    <n v="0.17165407874999999"/>
    <n v="6.4345166999999995E-2"/>
    <n v="9.1534876000000001E-2"/>
    <n v="0.16905026885493146"/>
    <n v="3.2172582999999998E-2"/>
    <n v="4.5767438000000001E-2"/>
    <n v="2.0849315069999999"/>
    <n v="1.29500657"/>
    <n v="6.5205280000000003E-3"/>
    <s v="4/15/2018"/>
    <s v="5/15/2020"/>
    <n v="1"/>
    <m/>
  </r>
  <r>
    <x v="0"/>
    <n v="3"/>
    <x v="2"/>
    <n v="1229"/>
    <s v="Alangium"/>
    <s v="Chinense"/>
    <s v="Alangiaceae"/>
    <m/>
    <m/>
    <n v="0.4017"/>
    <n v="11.185251129999999"/>
    <n v="10.84492777"/>
    <n v="16.399999999999999"/>
    <n v="17"/>
    <n v="2.2698059999999999E-2"/>
    <n v="0.13204254999999995"/>
    <n v="0.141862875"/>
    <n v="6.8592507999999996E-2"/>
    <n v="7.1390556999999993E-2"/>
    <n v="1.9176788121429221E-2"/>
    <n v="3.4296253999999998E-2"/>
    <n v="3.5695277999999997E-2"/>
    <n v="2.0849315069999999"/>
    <n v="0.28777923799999999"/>
    <n v="6.7101699999999999E-4"/>
    <s v="4/15/2018"/>
    <s v="5/15/2020"/>
    <n v="1"/>
    <m/>
  </r>
  <r>
    <x v="0"/>
    <n v="3"/>
    <x v="2"/>
    <n v="1230"/>
    <s v="Taberemonta"/>
    <s v="Johnstonii"/>
    <s v="Apocyceae"/>
    <m/>
    <m/>
    <n v="0.52610000000000001"/>
    <n v="9.5044957609999994"/>
    <n v="9.5829138199999999"/>
    <n v="12.9"/>
    <n v="14.27"/>
    <n v="1.5993327966E-2"/>
    <n v="8.1696909374999988E-2"/>
    <n v="9.9958299787499996E-2"/>
    <n v="4.7654907000000003E-2"/>
    <n v="5.8499877999999998E-2"/>
    <n v="9.8343309224336678E-2"/>
    <n v="2.3827452999999998E-2"/>
    <n v="2.9249938999999999E-2"/>
    <n v="2.0849315069999999"/>
    <n v="0.657095926"/>
    <n v="2.6007980000000001E-3"/>
    <s v="4/15/2018"/>
    <s v="5/15/2020"/>
    <n v="1"/>
    <m/>
  </r>
  <r>
    <x v="0"/>
    <n v="3"/>
    <x v="2"/>
    <n v="1231"/>
    <s v="Taberemonta"/>
    <s v="Johnstonii"/>
    <s v="Apocyceae"/>
    <m/>
    <m/>
    <n v="0.52610000000000001"/>
    <n v="9.8126179479999998"/>
    <n v="9.6122579990000006"/>
    <n v="13.5"/>
    <n v="14.33"/>
    <n v="1.6128102606000002E-2"/>
    <n v="8.9473359374999992E-2"/>
    <n v="0.10080064128750001"/>
    <n v="5.3724366000000003E-2"/>
    <n v="5.9157239E-2"/>
    <n v="4.6204071817906603E-2"/>
    <n v="2.6862183000000001E-2"/>
    <n v="2.957862E-2"/>
    <n v="2.0849315069999999"/>
    <n v="0.39809461200000001"/>
    <n v="1.3028899999999999E-3"/>
    <s v="4/15/2018"/>
    <s v="5/15/2020"/>
    <n v="1"/>
    <m/>
  </r>
  <r>
    <x v="0"/>
    <n v="3"/>
    <x v="2"/>
    <n v="1232"/>
    <s v="Millettia"/>
    <s v="Dura"/>
    <s v="Fabaceae"/>
    <m/>
    <m/>
    <n v="0.69669999999999999"/>
    <n v="7.8762426640000003"/>
    <n v="7.7203219990000003"/>
    <n v="10"/>
    <n v="10.76"/>
    <n v="9.093172703999999E-3"/>
    <n v="4.9093750000000005E-2"/>
    <n v="5.6832329399999992E-2"/>
    <n v="3.1742066999999999E-2"/>
    <n v="3.5913479999999998E-2"/>
    <n v="5.9220111651577131E-2"/>
    <n v="1.5871033999999999E-2"/>
    <n v="1.7956739999999999E-2"/>
    <n v="2.0849315069999999"/>
    <n v="0.36452036799999998"/>
    <n v="1.0003709999999999E-3"/>
    <s v="4/15/2018"/>
    <s v="5/15/2020"/>
    <n v="1"/>
    <m/>
  </r>
  <r>
    <x v="0"/>
    <n v="3"/>
    <x v="2"/>
    <n v="1233"/>
    <s v="Alangium"/>
    <s v="Chinense"/>
    <s v="Alangiaceae"/>
    <n v="10.4"/>
    <n v="12.8"/>
    <n v="0.4017"/>
    <n v="14.17223856"/>
    <n v="14.10825955"/>
    <n v="24.3"/>
    <n v="25.8"/>
    <n v="5.2279365600000002E-2"/>
    <n v="0.28989368437500002"/>
    <n v="0.32674603499999999"/>
    <n v="0.186178973"/>
    <n v="0.208348797"/>
    <n v="5.3961078351975209E-2"/>
    <n v="9.3089485999999999E-2"/>
    <n v="0.104174398"/>
    <n v="2.0849315069999999"/>
    <n v="0.71944809499999995"/>
    <n v="5.3166790000000004E-3"/>
    <s v="4/15/2018"/>
    <s v="5/15/2020"/>
    <n v="1"/>
    <m/>
  </r>
  <r>
    <x v="0"/>
    <n v="3"/>
    <x v="2"/>
    <n v="1234"/>
    <s v="Neoboutonia"/>
    <s v="Macrocalyx"/>
    <s v="Euphorbiaceae"/>
    <n v="9.8000000000000007"/>
    <n v="13"/>
    <n v="0.33"/>
    <n v="12.81453419"/>
    <n v="13.3533174"/>
    <n v="20.399999999999999"/>
    <n v="23.5"/>
    <n v="4.3373715E-2"/>
    <n v="0.20430854999999998"/>
    <n v="0.27108571874999998"/>
    <n v="9.8992140000000006E-2"/>
    <n v="0.13582639299999999"/>
    <n v="0.15172541358001668"/>
    <n v="4.9496070000000003E-2"/>
    <n v="6.7913196999999995E-2"/>
    <n v="2.0849315069999999"/>
    <n v="1.486859395"/>
    <n v="8.8334450000000005E-3"/>
    <s v="4/15/2018"/>
    <s v="5/15/2020"/>
    <n v="1"/>
    <m/>
  </r>
  <r>
    <x v="0"/>
    <n v="3"/>
    <x v="2"/>
    <n v="1235"/>
    <s v="Neoboutonia"/>
    <s v="Macrocalyx"/>
    <s v="Euphorbiaceae"/>
    <m/>
    <m/>
    <n v="0.33"/>
    <n v="15.29398746"/>
    <n v="15.74953472"/>
    <n v="28"/>
    <n v="31.5"/>
    <n v="7.7931315000000001E-2"/>
    <n v="0.38489500000000004"/>
    <n v="0.48707071875000002"/>
    <n v="0.218287757"/>
    <n v="0.28269633199999999"/>
    <n v="0.12401323988369894"/>
    <n v="0.109143879"/>
    <n v="0.141348166"/>
    <n v="2.0849315069999999"/>
    <n v="1.6787122210000001"/>
    <n v="1.5446209000000001E-2"/>
    <s v="4/15/2018"/>
    <s v="5/15/2020"/>
    <n v="1"/>
    <m/>
  </r>
  <r>
    <x v="0"/>
    <n v="3"/>
    <x v="2"/>
    <n v="1236"/>
    <s v="Maesa"/>
    <s v="Lanceolata"/>
    <s v="Maesaceae"/>
    <m/>
    <m/>
    <n v="0.67600000000000005"/>
    <n v="7.8762426640000003"/>
    <n v="8.5639422449999998"/>
    <n v="10"/>
    <n v="12.28"/>
    <n v="1.1843706335999999E-2"/>
    <n v="4.9093750000000005E-2"/>
    <n v="7.4023164599999997E-2"/>
    <n v="3.0821266E-2"/>
    <n v="4.9939916000000001E-2"/>
    <n v="0.23147796219709779"/>
    <n v="1.5410633E-2"/>
    <n v="2.4969958E-2"/>
    <n v="2.0849315069999999"/>
    <n v="1.093561104"/>
    <n v="4.5849590000000004E-3"/>
    <s v="4/15/2018"/>
    <s v="5/15/2020"/>
    <n v="1"/>
    <m/>
  </r>
  <r>
    <x v="0"/>
    <n v="3"/>
    <x v="2"/>
    <n v="1237"/>
    <s v="Alangium"/>
    <s v="Chinense"/>
    <s v="Alangiaceae"/>
    <m/>
    <m/>
    <n v="0.4017"/>
    <n v="11.952182609999999"/>
    <n v="12.816359909999999"/>
    <n v="18.2"/>
    <n v="21.97"/>
    <n v="3.7909757885999998E-2"/>
    <n v="0.16261813750000001"/>
    <n v="0.23693598678749997"/>
    <n v="8.9674938999999995E-2"/>
    <n v="0.13862892800000001"/>
    <n v="0.2089322531987069"/>
    <n v="4.4837468999999998E-2"/>
    <n v="6.9314464000000006E-2"/>
    <n v="2.0849315069999999"/>
    <n v="1.808212878"/>
    <n v="1.1739952E-2"/>
    <s v="4/15/2018"/>
    <s v="5/15/2020"/>
    <n v="1"/>
    <m/>
  </r>
  <r>
    <x v="0"/>
    <n v="3"/>
    <x v="2"/>
    <n v="1238"/>
    <s v="Alangium"/>
    <s v="Chinense"/>
    <s v="Alangiaceae"/>
    <m/>
    <m/>
    <n v="0.4017"/>
    <n v="9.6596806770000008"/>
    <n v="10.18809742"/>
    <n v="13.2"/>
    <n v="15.54"/>
    <n v="1.8966750264E-2"/>
    <n v="8.5540950000000004E-2"/>
    <n v="0.11854218914999999"/>
    <n v="3.8914121000000003E-2"/>
    <n v="5.6368241999999999E-2"/>
    <n v="0.17772704815312229"/>
    <n v="1.9457061000000001E-2"/>
    <n v="2.8184120999999999E-2"/>
    <n v="2.0849315069999999"/>
    <n v="1.1223390280000001"/>
    <n v="4.1857780000000002E-3"/>
    <s v="4/15/2018"/>
    <s v="5/15/2020"/>
    <n v="1"/>
    <m/>
  </r>
  <r>
    <x v="0"/>
    <n v="4"/>
    <x v="2"/>
    <n v="1239"/>
    <s v="Lindackeria"/>
    <s v="Kivuensis"/>
    <s v="Flacourtiaceae"/>
    <m/>
    <m/>
    <n v="0.56000000000000005"/>
    <n v="7.9366191979999998"/>
    <n v="7.9426018589999998"/>
    <n v="10.1"/>
    <n v="11.15"/>
    <n v="9.7642891500000009E-3"/>
    <n v="5.0080534374999992E-2"/>
    <n v="6.1026807187500004E-2"/>
    <n v="2.6346698000000002E-2"/>
    <n v="3.1980909000000002E-2"/>
    <n v="9.2950860171740146E-2"/>
    <n v="1.3173349000000001E-2"/>
    <n v="1.5990455000000001E-2"/>
    <n v="2.0849315069999999"/>
    <n v="0.50361366600000002"/>
    <n v="1.3511739999999999E-3"/>
    <s v="4/15/2018"/>
    <s v="5/15/2020"/>
    <n v="1"/>
    <m/>
  </r>
  <r>
    <x v="0"/>
    <n v="4"/>
    <x v="2"/>
    <n v="1240"/>
    <s v="Allophylus"/>
    <s v="Kivuensis"/>
    <s v="Sapindaceae"/>
    <m/>
    <m/>
    <n v="0.51780000000000004"/>
    <n v="14.074679529999999"/>
    <n v="14.8884328"/>
    <n v="24"/>
    <n v="28.38"/>
    <n v="6.3258032376000001E-2"/>
    <n v="0.28277999999999998"/>
    <n v="0.39536270234999998"/>
    <n v="0.231252031"/>
    <n v="0.33885821399999999"/>
    <n v="0.1832547552585708"/>
    <n v="0.115626015"/>
    <n v="0.169429107"/>
    <n v="2.0849315069999999"/>
    <n v="2.1007884360000002"/>
    <n v="2.5805688E-2"/>
    <s v="4/15/2018"/>
    <s v="5/15/2020"/>
    <n v="1"/>
    <s v="HostofSericostachysscandens"/>
  </r>
  <r>
    <x v="0"/>
    <n v="4"/>
    <x v="2"/>
    <n v="1241"/>
    <s v="Allophylus"/>
    <s v="Kivuensis"/>
    <s v="Sapindaceae"/>
    <m/>
    <m/>
    <n v="0.51780000000000004"/>
    <n v="13.74162791"/>
    <n v="14.117720070000001"/>
    <n v="23"/>
    <n v="25.83"/>
    <n v="5.2401016205999996E-2"/>
    <n v="0.25970593749999998"/>
    <n v="0.3275063512875"/>
    <n v="0.20790035200000001"/>
    <n v="0.26771597000000003"/>
    <n v="0.12128346482627463"/>
    <n v="0.10395017600000001"/>
    <n v="0.13385798500000001"/>
    <n v="2.0849315069999999"/>
    <n v="1.3573587380000001"/>
    <n v="1.4344744E-2"/>
    <s v="4/15/2018"/>
    <s v="5/15/2020"/>
    <n v="1"/>
    <s v="HostofSericostachysscandens"/>
  </r>
  <r>
    <x v="0"/>
    <n v="4"/>
    <x v="2"/>
    <n v="1242"/>
    <s v="Allophylus"/>
    <s v="Kivuensis"/>
    <s v="Sapindaceae"/>
    <m/>
    <m/>
    <n v="0.51780000000000004"/>
    <n v="11.2294426"/>
    <n v="11.828026039999999"/>
    <n v="16.5"/>
    <n v="19.36"/>
    <n v="2.9437545983999999E-2"/>
    <n v="0.133657734375"/>
    <n v="0.1839846624"/>
    <n v="8.9272044999999994E-2"/>
    <n v="0.12830360199999999"/>
    <n v="0.1739678027185334"/>
    <n v="4.4636021999999997E-2"/>
    <n v="6.4151800999999994E-2"/>
    <n v="2.0849315069999999"/>
    <n v="1.3717477"/>
    <n v="9.3603929999999998E-3"/>
    <s v="4/15/2018"/>
    <s v="5/15/2020"/>
    <n v="1"/>
    <s v="HostofSericostachysscandens"/>
  </r>
  <r>
    <x v="0"/>
    <n v="4"/>
    <x v="2"/>
    <n v="1243"/>
    <s v="Allophylus"/>
    <s v="Kivuensis"/>
    <s v="Sapindaceae"/>
    <m/>
    <m/>
    <n v="0.51780000000000004"/>
    <n v="9.0792460740000003"/>
    <n v="8.9431967229999998"/>
    <n v="12.1"/>
    <n v="13"/>
    <n v="1.3273260000000002E-2"/>
    <n v="7.1878159374999986E-2"/>
    <n v="8.2957875000000014E-2"/>
    <n v="3.9599605000000003E-2"/>
    <n v="4.4886071999999999E-2"/>
    <n v="6.0101927711648448E-2"/>
    <n v="1.9799803000000001E-2"/>
    <n v="2.2443036E-2"/>
    <n v="2.0849315069999999"/>
    <n v="0.43166885700000002"/>
    <n v="1.2677789999999999E-3"/>
    <s v="4/15/2018"/>
    <s v="5/15/2020"/>
    <n v="1"/>
    <s v="HostofSericostachysscandens"/>
  </r>
  <r>
    <x v="0"/>
    <n v="4"/>
    <x v="2"/>
    <n v="1244"/>
    <s v="Neoboutonia"/>
    <s v="Macrocalyx"/>
    <s v="Euphorbiaceae"/>
    <m/>
    <m/>
    <n v="0.33"/>
    <n v="20.475572209999999"/>
    <n v="20.284435999999999"/>
    <n v="54.3"/>
    <n v="55"/>
    <n v="0.2375835"/>
    <n v="1.4475243093749997"/>
    <n v="1.484896875"/>
    <n v="1.0572563909999999"/>
    <n v="1.074146866"/>
    <n v="7.6019241618064922E-3"/>
    <n v="0.52862819599999999"/>
    <n v="0.53707343299999999"/>
    <n v="2.0849315069999999"/>
    <n v="0.33574244399999997"/>
    <n v="4.050606E-3"/>
    <s v="4/15/2018"/>
    <s v="5/15/2020"/>
    <n v="0"/>
    <s v="dead"/>
  </r>
  <r>
    <x v="0"/>
    <n v="4"/>
    <x v="2"/>
    <n v="1245"/>
    <s v="Neoboutonia"/>
    <s v="Macrocalyx"/>
    <s v="Euphorbiaceae"/>
    <m/>
    <m/>
    <n v="0.33"/>
    <n v="15.43492153"/>
    <n v="16.028770569999999"/>
    <n v="28.5"/>
    <n v="32.58"/>
    <n v="8.3366785655999989E-2"/>
    <n v="0.39876398437499999"/>
    <n v="0.52104241034999987"/>
    <n v="0.22799333699999999"/>
    <n v="0.307148066"/>
    <n v="0.14293684236081192"/>
    <n v="0.11399666899999999"/>
    <n v="0.153574033"/>
    <n v="2.0849315069999999"/>
    <n v="1.9568988169999999"/>
    <n v="1.8982572999999999E-2"/>
    <s v="4/15/2018"/>
    <s v="5/15/2020"/>
    <n v="1"/>
    <m/>
  </r>
  <r>
    <x v="0"/>
    <n v="4"/>
    <x v="2"/>
    <n v="1246"/>
    <s v="Alangium"/>
    <s v="Chinense"/>
    <s v="Alangiaceae"/>
    <m/>
    <m/>
    <n v="0.4017"/>
    <n v="14.705669049999999"/>
    <n v="15.6464192"/>
    <n v="26"/>
    <n v="31.11"/>
    <n v="7.6013533134E-2"/>
    <n v="0.33187375000000002"/>
    <n v="0.47508458208749998"/>
    <n v="0.22025023499999999"/>
    <n v="0.33213380199999998"/>
    <n v="0.19702017674661917"/>
    <n v="0.11012511699999999"/>
    <n v="0.16606690099999999"/>
    <n v="2.0849315069999999"/>
    <n v="2.4509198419999998"/>
    <n v="2.6831473000000002E-2"/>
    <s v="4/15/2018"/>
    <s v="5/15/2020"/>
    <n v="1"/>
    <m/>
  </r>
  <r>
    <x v="0"/>
    <n v="4"/>
    <x v="2"/>
    <n v="1247"/>
    <s v="Allophylus"/>
    <s v="Kivuensis"/>
    <s v="Sapindaceae"/>
    <m/>
    <m/>
    <n v="0.51780000000000004"/>
    <n v="9.5044957609999994"/>
    <n v="8.9431967229999998"/>
    <n v="12.9"/>
    <n v="13"/>
    <n v="1.3273260000000002E-2"/>
    <n v="8.1696909374999988E-2"/>
    <n v="8.2957875000000014E-2"/>
    <n v="4.6920984999999998E-2"/>
    <n v="4.4886071999999999E-2"/>
    <n v="-2.1265672476663045E-2"/>
    <n v="2.3460491999999999E-2"/>
    <n v="2.2443036E-2"/>
    <n v="2.0849315069999999"/>
    <n v="4.7963206000000001E-2"/>
    <n v="-4.8800500000000001E-4"/>
    <s v="4/15/2018"/>
    <s v="5/15/2020"/>
    <n v="1"/>
    <m/>
  </r>
  <r>
    <x v="0"/>
    <n v="4"/>
    <x v="2"/>
    <n v="1248"/>
    <s v="Neoboutonia"/>
    <s v="Macrocalyx"/>
    <s v="Euphorbiaceae"/>
    <m/>
    <m/>
    <n v="0.33"/>
    <n v="10.498152360000001"/>
    <n v="10.72200922"/>
    <n v="14.9"/>
    <n v="16.72"/>
    <n v="2.1956516735999996E-2"/>
    <n v="0.10899303437499998"/>
    <n v="0.13722822959999997"/>
    <n v="4.4131677000000001E-2"/>
    <n v="5.6414588000000002E-2"/>
    <n v="0.11777363083537226"/>
    <n v="2.2065838000000001E-2"/>
    <n v="2.8207294000000001E-2"/>
    <n v="2.0849315069999999"/>
    <n v="0.87293035500000005"/>
    <n v="2.9456389999999999E-3"/>
    <s v="4/15/2018"/>
    <s v="5/15/2020"/>
    <n v="1"/>
    <m/>
  </r>
  <r>
    <x v="0"/>
    <n v="4"/>
    <x v="2"/>
    <n v="1249"/>
    <s v="Dombeya"/>
    <s v="Goetzenii"/>
    <s v="Malvaceae"/>
    <m/>
    <m/>
    <n v="0.5"/>
    <n v="13.60490938"/>
    <n v="13.288215750000001"/>
    <n v="22.6"/>
    <n v="23.31"/>
    <n v="4.2675188093999998E-2"/>
    <n v="0.2507512375"/>
    <n v="0.26671992558749996"/>
    <n v="0.19227216599999999"/>
    <n v="0.19959781200000001"/>
    <n v="1.7934643051380903E-2"/>
    <n v="9.6136082999999997E-2"/>
    <n v="9.9798906000000007E-2"/>
    <n v="2.0849315069999999"/>
    <n v="0.34053876500000002"/>
    <n v="1.756807E-3"/>
    <s v="4/15/2018"/>
    <s v="5/15/2020"/>
    <n v="1"/>
    <m/>
  </r>
  <r>
    <x v="0"/>
    <n v="4"/>
    <x v="2"/>
    <n v="1250"/>
    <s v="Allophylus"/>
    <s v="Kivuensis"/>
    <s v="Sapindaceae"/>
    <m/>
    <m/>
    <n v="0.51780000000000004"/>
    <n v="12.23501424"/>
    <n v="11.764211960000001"/>
    <n v="18.899999999999999"/>
    <n v="19.2"/>
    <n v="2.8952985599999998E-2"/>
    <n v="0.17536778437499995"/>
    <n v="0.18095615999999998"/>
    <n v="0.126529745"/>
    <n v="0.12557713000000001"/>
    <n v="-3.6247077538352182E-3"/>
    <n v="6.3264872999999999E-2"/>
    <n v="6.2788565000000005E-2"/>
    <n v="2.0849315069999999"/>
    <n v="0.143889619"/>
    <n v="-2.2845299999999999E-4"/>
    <s v="4/15/2018"/>
    <s v="5/15/2020"/>
    <n v="1"/>
    <s v="HostofAspleniumsandersonii"/>
  </r>
  <r>
    <x v="0"/>
    <n v="4"/>
    <x v="2"/>
    <n v="1251"/>
    <s v="Allophylus"/>
    <s v="Kivuensis"/>
    <s v="Sapindaceae"/>
    <m/>
    <m/>
    <n v="0.51780000000000004"/>
    <n v="8.1157989649999998"/>
    <n v="9.0720066310000007"/>
    <n v="10.4"/>
    <n v="13.25"/>
    <n v="1.3788678750000002E-2"/>
    <n v="5.3099800000000009E-2"/>
    <n v="8.6179242187500005E-2"/>
    <n v="2.6411534E-2"/>
    <n v="4.7241219000000001E-2"/>
    <n v="0.27888973079727486"/>
    <n v="1.3205767E-2"/>
    <n v="2.3620609000000001E-2"/>
    <n v="2.0849315069999999"/>
    <n v="1.3669513799999999"/>
    <n v="4.9952920000000001E-3"/>
    <s v="4/15/2018"/>
    <s v="5/15/2020"/>
    <n v="1"/>
    <s v="HostofAspleniumsandersonii"/>
  </r>
  <r>
    <x v="0"/>
    <n v="4"/>
    <x v="2"/>
    <n v="1252"/>
    <s v="Dombeya"/>
    <s v="Goetzenii"/>
    <s v="Malvaceae"/>
    <m/>
    <m/>
    <n v="0.5"/>
    <n v="14.613855859999999"/>
    <n v="14.205559989999999"/>
    <n v="25.7"/>
    <n v="26.11"/>
    <n v="5.3543239133999991E-2"/>
    <n v="0.32425930937499997"/>
    <n v="0.33464524458749995"/>
    <n v="0.26497793400000003"/>
    <n v="0.265837449"/>
    <n v="1.5532756817687979E-3"/>
    <n v="0.13248896700000001"/>
    <n v="0.13291872399999999"/>
    <n v="2.0849315069999999"/>
    <n v="0.196649146"/>
    <n v="2.0612500000000001E-4"/>
    <s v="4/15/2018"/>
    <s v="5/15/2020"/>
    <n v="1"/>
    <m/>
  </r>
  <r>
    <x v="0"/>
    <n v="4"/>
    <x v="2"/>
    <n v="1253"/>
    <s v="Taberemonta"/>
    <s v="Johnstonii"/>
    <s v="Apocyceae"/>
    <m/>
    <m/>
    <n v="0.52610000000000001"/>
    <n v="8.1748854380000004"/>
    <n v="8.6705474910000007"/>
    <n v="10.5"/>
    <n v="12.48"/>
    <n v="1.2232636416000002E-2"/>
    <n v="5.4125859374999988E-2"/>
    <n v="7.6453977600000014E-2"/>
    <n v="2.7524620999999999E-2"/>
    <n v="4.0843411000000003E-2"/>
    <n v="0.18929379518137424"/>
    <n v="1.3762310999999999E-2"/>
    <n v="2.0421704999999998E-2"/>
    <n v="2.0849315069999999"/>
    <n v="0.94967148499999998"/>
    <n v="3.194059E-3"/>
    <s v="4/15/2018"/>
    <s v="5/15/2020"/>
    <n v="1"/>
    <m/>
  </r>
  <r>
    <x v="0"/>
    <n v="4"/>
    <x v="2"/>
    <n v="1254"/>
    <s v="Alangium"/>
    <s v="Chinense"/>
    <s v="Alangiaceae"/>
    <m/>
    <m/>
    <n v="0.4017"/>
    <n v="12.393006489999999"/>
    <n v="12.58649827"/>
    <n v="19.3"/>
    <n v="21.34"/>
    <n v="3.5766770424000005E-2"/>
    <n v="0.18286930937500001"/>
    <n v="0.22354231515000003"/>
    <n v="0.10417693"/>
    <n v="0.12868204499999999"/>
    <n v="0.10132413943385001"/>
    <n v="5.2088465E-2"/>
    <n v="6.4341021999999998E-2"/>
    <n v="2.0849315069999999"/>
    <n v="0.97844940899999999"/>
    <n v="5.8767189999999999E-3"/>
    <s v="4/15/2018"/>
    <s v="5/15/2020"/>
    <n v="1"/>
    <m/>
  </r>
  <r>
    <x v="0"/>
    <n v="4"/>
    <x v="2"/>
    <n v="1255"/>
    <s v="Allophylus"/>
    <s v="Kivuensis"/>
    <s v="Sapindaceae"/>
    <m/>
    <m/>
    <n v="0.51780000000000004"/>
    <n v="13.876324159999999"/>
    <n v="13.852404480000001"/>
    <n v="23.4"/>
    <n v="25"/>
    <n v="4.9087499999999999E-2"/>
    <n v="0.26881773749999999"/>
    <n v="0.30679687499999997"/>
    <n v="0.21707330799999999"/>
    <n v="0.24657252299999999"/>
    <n v="6.1115216188856007E-2"/>
    <n v="0.108536654"/>
    <n v="0.12328626099999999"/>
    <n v="2.0849315069999999"/>
    <n v="0.76741130099999999"/>
    <n v="7.0743840000000004E-3"/>
    <s v="4/15/2018"/>
    <s v="5/15/2020"/>
    <n v="1"/>
    <m/>
  </r>
  <r>
    <x v="0"/>
    <n v="4"/>
    <x v="2"/>
    <n v="1256"/>
    <s v="Allophylus"/>
    <s v="Kivuensis"/>
    <s v="Sapindaceae"/>
    <m/>
    <m/>
    <n v="0.51780000000000004"/>
    <n v="13.9096878"/>
    <n v="14.596853339999999"/>
    <n v="23.5"/>
    <n v="27.39"/>
    <n v="5.8921658334000003E-2"/>
    <n v="0.27112023437499994"/>
    <n v="0.3682603645875"/>
    <n v="0.21940143000000001"/>
    <n v="0.31012293899999999"/>
    <n v="0.165984220356868"/>
    <n v="0.109700715"/>
    <n v="0.15506146900000001"/>
    <n v="2.0849315069999999"/>
    <n v="1.8657687249999999"/>
    <n v="2.1756471999999999E-2"/>
    <s v="4/15/2018"/>
    <s v="5/15/2020"/>
    <n v="1"/>
    <m/>
  </r>
  <r>
    <x v="0"/>
    <n v="4"/>
    <x v="2"/>
    <n v="1257"/>
    <s v="Neoboutonia"/>
    <s v="Macrocalyx"/>
    <s v="Euphorbiaceae"/>
    <m/>
    <m/>
    <n v="0.33"/>
    <n v="16.8900367"/>
    <n v="16.793713690000001"/>
    <n v="34.200000000000003"/>
    <n v="35.729999999999997"/>
    <n v="0.10026674796599999"/>
    <n v="0.57422013750000001"/>
    <n v="0.62666717478749989"/>
    <n v="0.35536208400000002"/>
    <n v="0.38490037999999999"/>
    <n v="3.8297336236787369E-2"/>
    <n v="0.17768104200000001"/>
    <n v="0.19245018999999999"/>
    <n v="2.0849315069999999"/>
    <n v="0.73383705600000004"/>
    <n v="7.0837570000000004E-3"/>
    <s v="4/15/2018"/>
    <s v="5/15/2020"/>
    <n v="1"/>
    <m/>
  </r>
  <r>
    <x v="0"/>
    <n v="4"/>
    <x v="2"/>
    <n v="1258"/>
    <s v="Neoboutonia"/>
    <s v="Macrocalyx"/>
    <s v="Euphorbiaceae"/>
    <m/>
    <m/>
    <n v="0.33"/>
    <n v="17.516303829999998"/>
    <n v="17.35102569"/>
    <n v="37"/>
    <n v="38.22"/>
    <n v="0.11472875013600001"/>
    <n v="0.67209343749999995"/>
    <n v="0.71705468835000008"/>
    <n v="0.42935278599999999"/>
    <n v="0.45320785800000002"/>
    <n v="2.5934637070438908E-2"/>
    <n v="0.21467639299999999"/>
    <n v="0.22660392900000001"/>
    <n v="2.0849315069999999"/>
    <n v="0.585151117"/>
    <n v="5.7208290000000002E-3"/>
    <s v="4/15/2018"/>
    <s v="5/15/2020"/>
    <n v="0"/>
    <s v="dead"/>
  </r>
  <r>
    <x v="0"/>
    <n v="4"/>
    <x v="2"/>
    <n v="1259"/>
    <s v="Neoboutonia"/>
    <s v="Macrocalyx"/>
    <s v="Euphorbiaceae"/>
    <n v="8"/>
    <n v="10.5"/>
    <n v="0.33"/>
    <n v="15.29398746"/>
    <n v="15.59573385"/>
    <n v="28"/>
    <n v="30.92"/>
    <n v="7.5087884256000006E-2"/>
    <n v="0.38489500000000004"/>
    <n v="0.46929927660000004"/>
    <n v="0.218287757"/>
    <n v="0.27002614800000002"/>
    <n v="0.10201995577691601"/>
    <n v="0.109143879"/>
    <n v="0.13501307400000001"/>
    <n v="2.0849315069999999"/>
    <n v="1.4005256239999999"/>
    <n v="1.2407695E-2"/>
    <s v="4/15/2018"/>
    <s v="5/15/2020"/>
    <n v="1"/>
    <s v="HostofSericostachysscandens"/>
  </r>
  <r>
    <x v="0"/>
    <n v="4"/>
    <x v="0"/>
    <n v="1260"/>
    <s v="Allophylus"/>
    <s v="Kivuensis"/>
    <s v="Sapindaceae"/>
    <m/>
    <m/>
    <n v="0.51780000000000004"/>
    <n v="10.639325360000001"/>
    <n v="10.53945558"/>
    <n v="15.2"/>
    <n v="16.309999999999999"/>
    <n v="2.0892904494000001E-2"/>
    <n v="0.1134262"/>
    <n v="0.1305806530875"/>
    <n v="7.2154605999999996E-2"/>
    <n v="8.2038534999999996E-2"/>
    <n v="6.1574182684073955E-2"/>
    <n v="3.6077302999999998E-2"/>
    <n v="4.1019266999999998E-2"/>
    <n v="2.0849315069999999"/>
    <n v="0.53239159000000003"/>
    <n v="2.370324E-3"/>
    <s v="4/15/2018"/>
    <s v="5/15/2020"/>
    <n v="1"/>
    <m/>
  </r>
  <r>
    <x v="0"/>
    <n v="4"/>
    <x v="0"/>
    <n v="1261"/>
    <s v="Neoboutonia"/>
    <s v="Macrocalyx"/>
    <s v="Euphorbiaceae"/>
    <m/>
    <m/>
    <n v="0.33"/>
    <n v="14.67517196"/>
    <n v="14.39410402"/>
    <n v="25.9"/>
    <n v="26.72"/>
    <n v="5.6074292736000002E-2"/>
    <n v="0.32932578437499999"/>
    <n v="0.35046432960000001"/>
    <n v="0.18006570699999999"/>
    <n v="0.187783588"/>
    <n v="2.0129365787087277E-2"/>
    <n v="9.0032853999999995E-2"/>
    <n v="9.3891794000000001E-2"/>
    <n v="2.0849315069999999"/>
    <n v="0.39329829199999999"/>
    <n v="1.850871E-3"/>
    <s v="4/15/2018"/>
    <s v="5/15/2020"/>
    <n v="1"/>
    <m/>
  </r>
  <r>
    <x v="0"/>
    <n v="1"/>
    <x v="3"/>
    <n v="1262"/>
    <s v="Neoboutonia"/>
    <s v="Macrocalyx"/>
    <s v="Euphorbiaceae"/>
    <n v="7"/>
    <n v="13.2"/>
    <n v="0.33"/>
    <n v="18.288717340000002"/>
    <n v="18.072072729999999"/>
    <n v="40.799999999999997"/>
    <n v="41.72"/>
    <n v="0.13670345673600001"/>
    <n v="0.81723419999999991"/>
    <n v="0.85439660460000011"/>
    <n v="0.54198111999999998"/>
    <n v="0.55954693"/>
    <n v="1.52984573860637E-2"/>
    <n v="0.27099055999999999"/>
    <n v="0.279773465"/>
    <n v="2.0849315069999999"/>
    <n v="0.44126149799999997"/>
    <n v="4.2125629999999999E-3"/>
    <s v="4/15/2018"/>
    <s v="5/15/2020"/>
    <n v="1"/>
    <m/>
  </r>
  <r>
    <x v="0"/>
    <n v="1"/>
    <x v="3"/>
    <n v="1263"/>
    <s v="Albizia"/>
    <s v="Adianthifolia"/>
    <s v="Fabaceae"/>
    <n v="11"/>
    <n v="13.8"/>
    <n v="0.50749999999999995"/>
    <n v="16.605030559999999"/>
    <n v="17.14079126"/>
    <n v="33"/>
    <n v="37.26"/>
    <n v="0.109037678904"/>
    <n v="0.53463093750000001"/>
    <n v="0.68148549314999995"/>
    <n v="0.49615090000000001"/>
    <n v="0.64863565099999998"/>
    <n v="0.12853709736627425"/>
    <n v="0.24807545"/>
    <n v="0.32431782599999998"/>
    <n v="2.0849315069999999"/>
    <n v="2.043232589"/>
    <n v="3.6568287999999997E-2"/>
    <s v="4/15/2018"/>
    <s v="5/15/2020"/>
    <n v="1"/>
    <m/>
  </r>
  <r>
    <x v="0"/>
    <n v="1"/>
    <x v="3"/>
    <n v="1264"/>
    <s v="Albizia"/>
    <s v="Adianthifolia"/>
    <s v="Fabaceae"/>
    <m/>
    <m/>
    <n v="0.50749999999999995"/>
    <n v="14.705669049999999"/>
    <n v="15.606429139999999"/>
    <n v="26"/>
    <n v="30.96"/>
    <n v="7.5282286464000009E-2"/>
    <n v="0.33187375000000002"/>
    <n v="0.47051429040000003"/>
    <n v="0.27670294000000001"/>
    <n v="0.41231426799999998"/>
    <n v="0.19129709138271855"/>
    <n v="0.13835147"/>
    <n v="0.20615713399999999"/>
    <n v="2.0849315069999999"/>
    <n v="2.3789750330000001"/>
    <n v="3.2521770999999998E-2"/>
    <s v="4/15/2018"/>
    <s v="5/15/2020"/>
    <n v="1"/>
    <m/>
  </r>
  <r>
    <x v="0"/>
    <n v="1"/>
    <x v="3"/>
    <n v="1265"/>
    <s v="Xymalos"/>
    <s v="Monospora"/>
    <s v="Monimiaceae"/>
    <n v="4"/>
    <n v="6"/>
    <n v="0.48859999999999998"/>
    <n v="8.5228824729999992"/>
    <n v="8.5048887519999994"/>
    <n v="11.1"/>
    <n v="12.17"/>
    <n v="1.1632473006E-2"/>
    <n v="6.0488409375000003E-2"/>
    <n v="7.2702956287499995E-2"/>
    <n v="2.9727371999999998E-2"/>
    <n v="3.5504013000000001E-2"/>
    <n v="8.5171860181999431E-2"/>
    <n v="1.4863685999999999E-2"/>
    <n v="1.7752006000000001E-2"/>
    <n v="2.0849315069999999"/>
    <n v="0.51320630700000003"/>
    <n v="1.3853310000000001E-3"/>
    <s v="4/15/2018"/>
    <s v="5/15/2020"/>
    <n v="1"/>
    <m/>
  </r>
  <r>
    <x v="0"/>
    <n v="1"/>
    <x v="3"/>
    <n v="1266"/>
    <s v="Xymalos"/>
    <s v="Monospora"/>
    <s v="Monimiaceae"/>
    <n v="4"/>
    <n v="7"/>
    <n v="0.48859999999999998"/>
    <n v="8.4656455259999994"/>
    <n v="8.8233981969999995"/>
    <n v="11"/>
    <n v="12.77"/>
    <n v="1.2807745566000001E-2"/>
    <n v="5.9403437499999989E-2"/>
    <n v="8.0048409787500011E-2"/>
    <n v="2.9015388999999999E-2"/>
    <n v="4.0425824999999999E-2"/>
    <n v="0.15906636160157089"/>
    <n v="1.4507694999999999E-2"/>
    <n v="2.0212912999999999E-2"/>
    <n v="2.0849315069999999"/>
    <n v="0.84894875199999997"/>
    <n v="2.7364049999999999E-3"/>
    <s v="4/15/2018"/>
    <s v="5/15/2020"/>
    <n v="1"/>
    <m/>
  </r>
  <r>
    <x v="0"/>
    <n v="1"/>
    <x v="3"/>
    <n v="1267"/>
    <s v="Alangium"/>
    <s v="Chinense"/>
    <s v="Alangiaceae"/>
    <m/>
    <m/>
    <n v="0.4017"/>
    <n v="7.8762426640000003"/>
    <n v="7.851912531"/>
    <n v="10"/>
    <n v="10.99"/>
    <n v="9.4860690540000004E-3"/>
    <n v="4.9093750000000005E-2"/>
    <n v="5.9287931587500002E-2"/>
    <n v="1.8545163999999999E-2"/>
    <n v="2.2230375E-2"/>
    <n v="8.6933571709501764E-2"/>
    <n v="9.2725819999999997E-3"/>
    <n v="1.1115188E-2"/>
    <n v="2.0849315069999999"/>
    <n v="0.47483574200000001"/>
    <n v="8.8377300000000002E-4"/>
    <s v="4/15/2018"/>
    <s v="5/15/2020"/>
    <n v="1"/>
    <m/>
  </r>
  <r>
    <x v="0"/>
    <n v="1"/>
    <x v="3"/>
    <n v="1268"/>
    <s v="Alangium"/>
    <s v="Chinense"/>
    <s v="Alangiaceae"/>
    <m/>
    <m/>
    <n v="0.4017"/>
    <n v="12.47104212"/>
    <n v="12.118135710000001"/>
    <n v="19.5"/>
    <n v="20.100000000000001"/>
    <n v="3.1730945400000002E-2"/>
    <n v="0.18667898437500002"/>
    <n v="0.19831840875000001"/>
    <n v="0.106947809"/>
    <n v="0.11033042899999999"/>
    <n v="1.4935173594452952E-2"/>
    <n v="5.3473905000000002E-2"/>
    <n v="5.5165214999999997E-2"/>
    <n v="2.0849315069999999"/>
    <n v="0.28777923799999999"/>
    <n v="8.1120699999999999E-4"/>
    <s v="4/15/2018"/>
    <s v="5/15/2020"/>
    <n v="1"/>
    <m/>
  </r>
  <r>
    <x v="0"/>
    <n v="1"/>
    <x v="3"/>
    <n v="1269"/>
    <s v="Macaranga"/>
    <s v="Kilimandsharica"/>
    <s v="Euphorbiaceae"/>
    <n v="8.6"/>
    <n v="12.4"/>
    <n v="0.4"/>
    <n v="14.268743110000001"/>
    <n v="15.151192930000001"/>
    <n v="24.6"/>
    <n v="29.3"/>
    <n v="6.7425804600000014E-2"/>
    <n v="0.29709573750000001"/>
    <n v="0.42141127875000006"/>
    <n v="0.19116633199999999"/>
    <n v="0.28514602100000003"/>
    <n v="0.19178448062083928"/>
    <n v="9.5583165999999997E-2"/>
    <n v="0.14257301"/>
    <n v="2.0849315069999999"/>
    <n v="2.2542706959999999"/>
    <n v="2.2537835999999999E-2"/>
    <s v="4/15/2018"/>
    <s v="5/15/2020"/>
    <n v="1"/>
    <m/>
  </r>
  <r>
    <x v="0"/>
    <n v="1"/>
    <x v="3"/>
    <n v="1270"/>
    <s v="Neoboutonia"/>
    <s v="Macrocalyx"/>
    <s v="Euphorbiaceae"/>
    <n v="10.199999999999999"/>
    <n v="13.6"/>
    <n v="0.33"/>
    <n v="16.105757319999999"/>
    <n v="15.67297686"/>
    <n v="31"/>
    <n v="31.21"/>
    <n v="7.6502994414000006E-2"/>
    <n v="0.47179093750000001"/>
    <n v="0.47814371508750003"/>
    <n v="0.280050466"/>
    <n v="0.27632104499999999"/>
    <n v="-6.4301519544733661E-3"/>
    <n v="0.140025233"/>
    <n v="0.13816052200000001"/>
    <n v="2.0849315069999999"/>
    <n v="0.10072273299999999"/>
    <n v="-8.9437499999999999E-4"/>
    <s v="4/15/2018"/>
    <s v="5/15/2020"/>
    <n v="1"/>
    <m/>
  </r>
  <r>
    <x v="0"/>
    <n v="1"/>
    <x v="3"/>
    <n v="1271"/>
    <s v="Alangium"/>
    <s v="Chinense"/>
    <s v="Alangiaceae"/>
    <n v="7.6"/>
    <n v="8.6"/>
    <n v="0.4017"/>
    <n v="8.9153220579999992"/>
    <n v="9.1384175750000001"/>
    <n v="11.8"/>
    <n v="13.38"/>
    <n v="1.4060576376000002E-2"/>
    <n v="6.8358137499999999E-2"/>
    <n v="8.7878602350000015E-2"/>
    <n v="2.8911504000000001E-2"/>
    <n v="3.7850854000000003E-2"/>
    <n v="0.12921957545162668"/>
    <n v="1.4455752000000001E-2"/>
    <n v="1.8925427000000002E-2"/>
    <n v="2.0849315069999999"/>
    <n v="0.75781865999999998"/>
    <n v="2.1437990000000001E-3"/>
    <s v="4/15/2018"/>
    <s v="5/15/2020"/>
    <n v="1"/>
    <m/>
  </r>
  <r>
    <x v="0"/>
    <n v="1"/>
    <x v="3"/>
    <n v="1272"/>
    <s v="Neoboutonia"/>
    <s v="Macrocalyx"/>
    <s v="Euphorbiaceae"/>
    <m/>
    <m/>
    <n v="0.33"/>
    <n v="9.5044957609999994"/>
    <n v="9.7674731220000002"/>
    <n v="12.9"/>
    <n v="14.65"/>
    <n v="1.6856451150000003E-2"/>
    <n v="8.1696909374999988E-2"/>
    <n v="0.10535281968750002"/>
    <n v="3.0228359E-2"/>
    <n v="3.9794876999999999E-2"/>
    <n v="0.13187851063471276"/>
    <n v="1.5114179E-2"/>
    <n v="1.9897438E-2"/>
    <n v="2.0849315069999999"/>
    <n v="0.83935610999999999"/>
    <n v="2.2942040000000002E-3"/>
    <s v="4/15/2018"/>
    <s v="5/15/2020"/>
    <n v="1"/>
    <m/>
  </r>
  <r>
    <x v="0"/>
    <n v="1"/>
    <x v="3"/>
    <n v="1273"/>
    <s v="Alangium"/>
    <s v="Chinense"/>
    <s v="Alangiaceae"/>
    <m/>
    <m/>
    <n v="0.4017"/>
    <n v="17.320650440000001"/>
    <n v="17.303344620000001"/>
    <n v="36.1"/>
    <n v="38"/>
    <n v="0.11341176"/>
    <n v="0.63979465937499991"/>
    <n v="0.70882349999999994"/>
    <n v="0.49036105000000002"/>
    <n v="0.54147170700000002"/>
    <n v="4.7554971914992458E-2"/>
    <n v="0.24518052500000001"/>
    <n v="0.27073585300000003"/>
    <n v="2.0849315069999999"/>
    <n v="0.91130091999999996"/>
    <n v="1.2257155E-2"/>
    <s v="4/15/2018"/>
    <s v="5/15/2020"/>
    <n v="1"/>
    <s v="Affected by termites"/>
  </r>
  <r>
    <x v="0"/>
    <n v="1"/>
    <x v="3"/>
    <n v="1274"/>
    <s v="Allophylus"/>
    <s v="Kivuensis"/>
    <s v="Sapindaceae"/>
    <m/>
    <m/>
    <n v="0.51780000000000004"/>
    <n v="10.545425979999999"/>
    <n v="11.509065039999999"/>
    <n v="15"/>
    <n v="18.57"/>
    <n v="2.7084118446000002E-2"/>
    <n v="0.11046093749999999"/>
    <n v="0.1692757402875"/>
    <n v="6.9707249999999998E-2"/>
    <n v="0.115168349"/>
    <n v="0.24081876598259763"/>
    <n v="3.4853624999999999E-2"/>
    <n v="5.7584174000000002E-2"/>
    <n v="2.0849315069999999"/>
    <n v="1.712286465"/>
    <n v="1.09023E-2"/>
    <s v="4/15/2018"/>
    <s v="5/15/2020"/>
    <n v="1"/>
    <m/>
  </r>
  <r>
    <x v="0"/>
    <n v="1"/>
    <x v="3"/>
    <n v="1275"/>
    <s v="Allophylus"/>
    <s v="Kivuensis"/>
    <s v="Sapindaceae"/>
    <m/>
    <m/>
    <n v="0.51780000000000004"/>
    <n v="15.322363749999999"/>
    <n v="15.58770372"/>
    <n v="28.1"/>
    <n v="30.89"/>
    <n v="7.4942247534000014E-2"/>
    <n v="0.38764915937500005"/>
    <n v="0.46838904708750007"/>
    <n v="0.34181404799999998"/>
    <n v="0.41813560399999999"/>
    <n v="9.6664528703178501E-2"/>
    <n v="0.17090702399999999"/>
    <n v="0.209067802"/>
    <n v="2.0849315069999999"/>
    <n v="1.338173456"/>
    <n v="1.8303132999999999E-2"/>
    <s v="4/15/2018"/>
    <s v="5/15/2020"/>
    <n v="1"/>
    <m/>
  </r>
  <r>
    <x v="0"/>
    <n v="1"/>
    <x v="3"/>
    <n v="1276"/>
    <s v="Lindackeria"/>
    <s v="Kivuensis"/>
    <s v="Flacourtiaceae"/>
    <m/>
    <m/>
    <n v="0.56000000000000005"/>
    <n v="9.8126179479999998"/>
    <n v="9.7674731220000002"/>
    <n v="13.5"/>
    <n v="14.65"/>
    <n v="1.6856451150000003E-2"/>
    <n v="8.9473359374999992E-2"/>
    <n v="0.10535281968750002"/>
    <n v="5.7100531000000003E-2"/>
    <n v="6.6678999000000003E-2"/>
    <n v="7.4379723822256563E-2"/>
    <n v="2.8550266000000001E-2"/>
    <n v="3.3339500000000001E-2"/>
    <n v="2.0849315069999999"/>
    <n v="0.55157687200000005"/>
    <n v="2.29707E-3"/>
    <s v="4/15/2018"/>
    <s v="5/15/2020"/>
    <n v="1"/>
    <m/>
  </r>
  <r>
    <x v="0"/>
    <n v="1"/>
    <x v="3"/>
    <n v="1277"/>
    <s v="Alangium"/>
    <s v="Chinense"/>
    <s v="Alangiaceae"/>
    <m/>
    <m/>
    <n v="0.4017"/>
    <n v="11.185251129999999"/>
    <n v="11.069530950000001"/>
    <n v="16.399999999999999"/>
    <n v="17.52"/>
    <n v="2.4107884415999998E-2"/>
    <n v="0.13204254999999995"/>
    <n v="0.15067427759999999"/>
    <n v="6.8592507999999996E-2"/>
    <n v="7.7245277000000001E-2"/>
    <n v="5.6981468413536872E-2"/>
    <n v="3.4296253999999998E-2"/>
    <n v="3.8622639E-2"/>
    <n v="2.0849315069999999"/>
    <n v="0.53718791099999996"/>
    <n v="2.0750730000000002E-3"/>
    <s v="4/15/2018"/>
    <s v="5/15/2020"/>
    <n v="1"/>
    <m/>
  </r>
  <r>
    <x v="0"/>
    <n v="1"/>
    <x v="3"/>
    <n v="1278"/>
    <s v="Alangium"/>
    <s v="Chinense"/>
    <s v="Alangiaceae"/>
    <m/>
    <m/>
    <n v="0.4017"/>
    <n v="11.86984612"/>
    <n v="12.527270290000001"/>
    <n v="18"/>
    <n v="21.18"/>
    <n v="3.5232447096E-2"/>
    <n v="0.15906375"/>
    <n v="0.22020279434999998"/>
    <n v="8.7171313E-2"/>
    <n v="0.12622303300000001"/>
    <n v="0.17754786987742735"/>
    <n v="4.3585657E-2"/>
    <n v="6.3111516000000006E-2"/>
    <n v="2.0849315069999999"/>
    <n v="1.5252299600000001"/>
    <n v="9.3652279999999997E-3"/>
    <s v="4/15/2018"/>
    <s v="5/15/2020"/>
    <n v="1"/>
    <m/>
  </r>
  <r>
    <x v="0"/>
    <n v="1"/>
    <x v="3"/>
    <n v="1279"/>
    <s v="Alangium"/>
    <s v="Chinense"/>
    <s v="Alangiaceae"/>
    <m/>
    <m/>
    <n v="0.4017"/>
    <n v="11.27344051"/>
    <n v="11.335442370000001"/>
    <n v="16.600000000000001"/>
    <n v="18.149999999999999"/>
    <n v="2.5872843149999998E-2"/>
    <n v="0.13528273750000003"/>
    <n v="0.16170526968749999"/>
    <n v="7.0775242000000002E-2"/>
    <n v="8.4699800000000006E-2"/>
    <n v="8.6143832302661635E-2"/>
    <n v="3.5387621000000001E-2"/>
    <n v="4.2349900000000003E-2"/>
    <n v="2.0849315069999999"/>
    <n v="0.74342969800000003"/>
    <n v="3.339332E-3"/>
    <s v="4/15/2018"/>
    <s v="5/15/2020"/>
    <n v="1"/>
    <m/>
  </r>
  <r>
    <x v="0"/>
    <n v="1"/>
    <x v="3"/>
    <n v="1280"/>
    <s v="Neoboutonia"/>
    <s v="Macrocalyx"/>
    <s v="Euphorbiaceae"/>
    <n v="6.2"/>
    <n v="8.6"/>
    <n v="0.33"/>
    <n v="13.109747540000001"/>
    <n v="13.04454932"/>
    <n v="21.2"/>
    <n v="22.61"/>
    <n v="4.0150598333999997E-2"/>
    <n v="0.22064694999999995"/>
    <n v="0.25094123958749998"/>
    <n v="0.109109944"/>
    <n v="0.123122705"/>
    <n v="5.7951748004959683E-2"/>
    <n v="5.4554972E-2"/>
    <n v="6.1561352999999999E-2"/>
    <n v="2.0849315069999999"/>
    <n v="0.67628120899999999"/>
    <n v="3.3604849999999999E-3"/>
    <s v="4/15/2018"/>
    <s v="5/15/2020"/>
    <n v="1"/>
    <m/>
  </r>
  <r>
    <x v="0"/>
    <n v="1"/>
    <x v="3"/>
    <n v="1281"/>
    <s v="Dombeya"/>
    <s v="Goetzenii"/>
    <s v="Malvaceae"/>
    <n v="13"/>
    <n v="17.5"/>
    <n v="0.5"/>
    <n v="16.843259100000001"/>
    <n v="17.14079126"/>
    <n v="34"/>
    <n v="37.26"/>
    <n v="0.109037678904"/>
    <n v="0.5675237500000001"/>
    <n v="0.68148549314999995"/>
    <n v="0.525591747"/>
    <n v="0.63927829300000005"/>
    <n v="9.3919204166379069E-2"/>
    <n v="0.26279587300000001"/>
    <n v="0.31963914700000001"/>
    <n v="2.0849315069999999"/>
    <n v="1.5636005260000001"/>
    <n v="2.7263856999999999E-2"/>
    <s v="4/15/2018"/>
    <s v="5/15/2020"/>
    <n v="1"/>
    <m/>
  </r>
  <r>
    <x v="0"/>
    <n v="1"/>
    <x v="3"/>
    <n v="1282"/>
    <s v="Lindackeria"/>
    <s v="Kivuensis"/>
    <s v="Flacourtiaceae"/>
    <n v="11.5"/>
    <n v="13.6"/>
    <n v="0.56000000000000005"/>
    <n v="11.618620870000001"/>
    <n v="11.0609792"/>
    <n v="17.399999999999999"/>
    <n v="17.5"/>
    <n v="2.4052875000000001E-2"/>
    <n v="0.14863623749999996"/>
    <n v="0.15033046875"/>
    <n v="0.11050694699999999"/>
    <n v="0.106512206"/>
    <n v="-1.7659476450644338E-2"/>
    <n v="5.5253473999999997E-2"/>
    <n v="5.3256102999999999E-2"/>
    <n v="2.0849315069999999"/>
    <n v="4.7963206000000001E-2"/>
    <n v="-9.5800300000000002E-4"/>
    <s v="4/15/2018"/>
    <s v="5/15/2020"/>
    <n v="0"/>
    <s v="dead"/>
  </r>
  <r>
    <x v="0"/>
    <n v="1"/>
    <x v="3"/>
    <n v="1283"/>
    <s v="Galiniera"/>
    <s v="Coffeoides"/>
    <s v="Rubiaceae"/>
    <m/>
    <m/>
    <n v="0.48859999999999998"/>
    <n v="8.1748854380000004"/>
    <n v="7.7433119970000002"/>
    <n v="10.5"/>
    <n v="10.8"/>
    <n v="9.1609056000000015E-3"/>
    <n v="5.4125859374999988E-2"/>
    <n v="5.7255660000000007E-2"/>
    <n v="2.5608095000000001E-2"/>
    <n v="2.5660749E-2"/>
    <n v="9.8518139112049744E-4"/>
    <n v="1.2804047000000001E-2"/>
    <n v="1.2830375E-2"/>
    <n v="2.0849315069999999"/>
    <n v="0.143889619"/>
    <n v="1.26278E-5"/>
    <s v="4/15/2018"/>
    <s v="5/15/2020"/>
    <n v="1"/>
    <s v="Layingdownbutlivingtree"/>
  </r>
  <r>
    <x v="0"/>
    <n v="1"/>
    <x v="3"/>
    <n v="1284"/>
    <s v="Alangium"/>
    <s v="Chinense"/>
    <s v="Alangiaceae"/>
    <m/>
    <m/>
    <n v="0.4017"/>
    <n v="17.276463540000002"/>
    <n v="17.620662339999999"/>
    <n v="35.9"/>
    <n v="39.49"/>
    <n v="0.12247999625400001"/>
    <n v="0.63272515937499996"/>
    <n v="0.76549997658750002"/>
    <n v="0.48386426300000002"/>
    <n v="0.59413321500000005"/>
    <n v="9.8468051429683748E-2"/>
    <n v="0.24193213099999999"/>
    <n v="0.29706660800000001"/>
    <n v="2.0849315069999999"/>
    <n v="1.721879106"/>
    <n v="2.6444262999999999E-2"/>
    <s v="4/15/2018"/>
    <s v="5/15/2020"/>
    <n v="1"/>
    <m/>
  </r>
  <r>
    <x v="0"/>
    <n v="2"/>
    <x v="3"/>
    <n v="1285"/>
    <s v="Macaranga"/>
    <s v="Kilimandsharica"/>
    <s v="Euphorbiaceae"/>
    <n v="8.4"/>
    <n v="11.4"/>
    <n v="0.4"/>
    <n v="14.583035669999999"/>
    <n v="14.98930685"/>
    <n v="25.6"/>
    <n v="28.73"/>
    <n v="6.4827929166000012E-2"/>
    <n v="0.32174079999999999"/>
    <n v="0.40517455728750007"/>
    <n v="0.21106956499999999"/>
    <n v="0.27155609200000003"/>
    <n v="0.1208581416102362"/>
    <n v="0.10553478299999999"/>
    <n v="0.13577804600000001"/>
    <n v="2.0849315069999999"/>
    <n v="1.5012483569999999"/>
    <n v="1.4505639000000001E-2"/>
    <s v="4/15/2018"/>
    <s v="5/15/2020"/>
    <n v="1"/>
    <m/>
  </r>
  <r>
    <x v="0"/>
    <n v="2"/>
    <x v="3"/>
    <n v="1286"/>
    <s v="Xymalos"/>
    <s v="Monospora"/>
    <s v="Monimiaceae"/>
    <m/>
    <m/>
    <n v="0.48859999999999998"/>
    <n v="11.786813520000001"/>
    <n v="11.37704198"/>
    <n v="17.8"/>
    <n v="18.25"/>
    <n v="2.6158728750000002E-2"/>
    <n v="0.1555486375"/>
    <n v="0.1634920546875"/>
    <n v="0.102550171"/>
    <n v="0.104016783"/>
    <n v="6.8108276352841085E-3"/>
    <n v="5.1275084999999998E-2"/>
    <n v="5.2008392000000001E-2"/>
    <n v="2.0849315069999999"/>
    <n v="0.21583442799999999"/>
    <n v="3.51718E-4"/>
    <s v="4/15/2018"/>
    <s v="5/15/2020"/>
    <n v="1"/>
    <m/>
  </r>
  <r>
    <x v="0"/>
    <n v="2"/>
    <x v="3"/>
    <n v="1287"/>
    <s v="Trichilia"/>
    <s v="Volkensii"/>
    <s v="Meliaceae"/>
    <m/>
    <m/>
    <n v="0.64410000000000001"/>
    <n v="19.62789231"/>
    <n v="19.381251249999998"/>
    <n v="48.5"/>
    <n v="49.04"/>
    <n v="0.18888254246400002"/>
    <n v="1.1548077343749998"/>
    <n v="1.1805158904000002"/>
    <n v="1.5630254750000001"/>
    <n v="1.577584509"/>
    <n v="4.4469256424725205E-3"/>
    <n v="0.78151273799999998"/>
    <n v="0.78879225500000005"/>
    <n v="2.0849315069999999"/>
    <n v="0.25900131399999998"/>
    <n v="3.4914899999999999E-3"/>
    <s v="4/15/2018"/>
    <s v="5/15/2020"/>
    <n v="1"/>
    <m/>
  </r>
  <r>
    <x v="0"/>
    <n v="2"/>
    <x v="3"/>
    <n v="1288"/>
    <s v="Taberemonta"/>
    <s v="Johnstonii"/>
    <s v="Apocyceae"/>
    <m/>
    <m/>
    <n v="0.52610000000000001"/>
    <n v="14.67517196"/>
    <n v="15.638435960000001"/>
    <n v="25.9"/>
    <n v="31.08"/>
    <n v="7.5867001056E-2"/>
    <n v="0.32932578437499999"/>
    <n v="0.47416875659999996"/>
    <n v="0.28387298799999999"/>
    <n v="0.43115490899999998"/>
    <n v="0.20045767881817728"/>
    <n v="0.141936494"/>
    <n v="0.215577454"/>
    <n v="2.0849315069999999"/>
    <n v="2.4844940869999999"/>
    <n v="3.5320565999999998E-2"/>
    <s v="4/15/2018"/>
    <s v="5/15/2020"/>
    <n v="1"/>
    <m/>
  </r>
  <r>
    <x v="0"/>
    <n v="2"/>
    <x v="3"/>
    <n v="1289"/>
    <s v="Maesa"/>
    <s v="Lanceolata"/>
    <s v="Maesaceae"/>
    <n v="7"/>
    <n v="8.6"/>
    <n v="0.67600000000000005"/>
    <n v="11.786813520000001"/>
    <n v="11.919074220000001"/>
    <n v="17.8"/>
    <n v="19.59"/>
    <n v="3.0141146574000004E-2"/>
    <n v="0.1555486375"/>
    <n v="0.18838216608750002"/>
    <n v="0.140781563"/>
    <n v="0.17159592200000001"/>
    <n v="9.4934980353308621E-2"/>
    <n v="7.0390781999999999E-2"/>
    <n v="8.5797961000000006E-2"/>
    <n v="2.0849315069999999"/>
    <n v="0.85854139299999999"/>
    <n v="7.3897770000000002E-3"/>
    <s v="4/15/2018"/>
    <s v="5/15/2020"/>
    <n v="1"/>
    <m/>
  </r>
  <r>
    <x v="0"/>
    <n v="2"/>
    <x v="3"/>
    <n v="1290"/>
    <s v="Dombeya"/>
    <s v="Goetzenii"/>
    <s v="Malvaceae"/>
    <m/>
    <m/>
    <n v="0.5"/>
    <n v="13.9096878"/>
    <n v="13.387406929999999"/>
    <n v="23.5"/>
    <n v="23.6"/>
    <n v="4.3743638400000007E-2"/>
    <n v="0.27112023437499994"/>
    <n v="0.27339774000000006"/>
    <n v="0.21203718099999999"/>
    <n v="0.20596326500000001"/>
    <n v="-1.3939936936652476E-2"/>
    <n v="0.10601859"/>
    <n v="0.102981632"/>
    <n v="2.0849315069999999"/>
    <n v="4.7963206000000001E-2"/>
    <n v="-1.4566220000000001E-3"/>
    <s v="4/15/2018"/>
    <s v="5/15/2020"/>
    <n v="1"/>
    <m/>
  </r>
  <r>
    <x v="0"/>
    <n v="2"/>
    <x v="3"/>
    <n v="1291"/>
    <s v="Alangium"/>
    <s v="Chinense"/>
    <s v="Alangiaceae"/>
    <m/>
    <m/>
    <n v="0.4017"/>
    <n v="13.57040808"/>
    <n v="13.884768040000001"/>
    <n v="22.5"/>
    <n v="25.1"/>
    <n v="4.948098540000001E-2"/>
    <n v="0.24853710937500001"/>
    <n v="0.30925615875000007"/>
    <n v="0.153565693"/>
    <n v="0.19440349000000001"/>
    <n v="0.11310079052782324"/>
    <n v="7.6782847000000001E-2"/>
    <n v="9.7201745000000006E-2"/>
    <n v="2.0849315069999999"/>
    <n v="1.247043364"/>
    <n v="9.7935580000000008E-3"/>
    <s v="4/15/2018"/>
    <s v="5/15/2020"/>
    <n v="1"/>
    <m/>
  </r>
  <r>
    <x v="0"/>
    <n v="2"/>
    <x v="3"/>
    <n v="1292"/>
    <s v="Alangium"/>
    <s v="Chinense"/>
    <s v="Alangiaceae"/>
    <m/>
    <m/>
    <n v="0.4017"/>
    <n v="7.9966687759999999"/>
    <n v="7.6684320179999999"/>
    <n v="10.199999999999999"/>
    <n v="10.67"/>
    <n v="8.9416926060000013E-3"/>
    <n v="5.1077137499999994E-2"/>
    <n v="5.5885578787500008E-2"/>
    <n v="1.9563659000000001E-2"/>
    <n v="2.0505663E-2"/>
    <n v="2.255583897543045E-2"/>
    <n v="9.7818290000000006E-3"/>
    <n v="1.0252831E-2"/>
    <n v="2.0849315069999999"/>
    <n v="0.22542707000000001"/>
    <n v="2.2590800000000001E-4"/>
    <s v="4/15/2018"/>
    <s v="5/15/2020"/>
    <n v="1"/>
    <m/>
  </r>
  <r>
    <x v="0"/>
    <n v="2"/>
    <x v="3"/>
    <n v="1293"/>
    <s v="Maesa"/>
    <s v="Lanceolata"/>
    <s v="Maesaceae"/>
    <m/>
    <m/>
    <n v="0.67600000000000005"/>
    <n v="15.736850199999999"/>
    <n v="15.773156180000001"/>
    <n v="29.6"/>
    <n v="31.59"/>
    <n v="7.8377272974000003E-2"/>
    <n v="0.43013980000000013"/>
    <n v="0.48985795608749999"/>
    <n v="0.503728175"/>
    <n v="0.57323469299999996"/>
    <n v="6.1996488397959855E-2"/>
    <n v="0.25186408700000001"/>
    <n v="0.286617346"/>
    <n v="2.0849315069999999"/>
    <n v="0.95446780499999995"/>
    <n v="1.6668776999999999E-2"/>
    <s v="4/15/2018"/>
    <s v="5/15/2020"/>
    <n v="1"/>
    <m/>
  </r>
  <r>
    <x v="0"/>
    <n v="2"/>
    <x v="3"/>
    <n v="1294"/>
    <s v="Dombeya"/>
    <s v="Goetzenii"/>
    <s v="Malvaceae"/>
    <m/>
    <m/>
    <n v="0.5"/>
    <n v="15.09264477"/>
    <n v="15.337782369999999"/>
    <n v="27.3"/>
    <n v="29.97"/>
    <n v="7.0544698685999996E-2"/>
    <n v="0.36589080937500007"/>
    <n v="0.44090436678749995"/>
    <n v="0.30766228200000001"/>
    <n v="0.37497868400000001"/>
    <n v="9.4903111514649474E-2"/>
    <n v="0.153831141"/>
    <n v="0.187489342"/>
    <n v="2.0849315069999999"/>
    <n v="1.280617608"/>
    <n v="1.6143551999999999E-2"/>
    <s v="4/15/2018"/>
    <s v="5/15/2020"/>
    <n v="1"/>
    <m/>
  </r>
  <r>
    <x v="0"/>
    <n v="2"/>
    <x v="3"/>
    <n v="1295"/>
    <s v="Myrianthus"/>
    <s v="Holstii"/>
    <s v="Moraceae"/>
    <m/>
    <m/>
    <n v="0.46899999999999997"/>
    <n v="15.790582029999999"/>
    <n v="16.503412019999999"/>
    <n v="29.8"/>
    <n v="34.5"/>
    <n v="9.3482235000000011E-2"/>
    <n v="0.43597213749999991"/>
    <n v="0.58426396875000008"/>
    <n v="0.35841525800000001"/>
    <n v="0.49802896899999999"/>
    <n v="0.15778263802519343"/>
    <n v="0.17920762900000001"/>
    <n v="0.24901448400000001"/>
    <n v="2.0849315069999999"/>
    <n v="2.2542706959999999"/>
    <n v="3.3481605999999997E-2"/>
    <s v="4/15/2018"/>
    <s v="5/15/2020"/>
    <n v="1"/>
    <m/>
  </r>
  <r>
    <x v="0"/>
    <n v="2"/>
    <x v="3"/>
    <n v="1296"/>
    <s v="Strombosia"/>
    <s v="Scheffleri"/>
    <s v="Olacaceae"/>
    <n v="9.4"/>
    <n v="10.4"/>
    <n v="0.58399999999999996"/>
    <n v="13.876324159999999"/>
    <n v="14.830278979999999"/>
    <n v="23.4"/>
    <n v="28.18"/>
    <n v="6.2369587896000007E-2"/>
    <n v="0.26881773749999999"/>
    <n v="0.38980992435000006"/>
    <n v="0.24411991299999999"/>
    <n v="0.37442130299999998"/>
    <n v="0.20514922878427494"/>
    <n v="0.122059957"/>
    <n v="0.18721065100000001"/>
    <n v="2.0849315069999999"/>
    <n v="2.292641261"/>
    <n v="3.1248361999999998E-2"/>
    <s v="4/15/2018"/>
    <s v="5/15/2020"/>
    <n v="1"/>
    <m/>
  </r>
  <r>
    <x v="0"/>
    <n v="2"/>
    <x v="3"/>
    <n v="1297"/>
    <s v="Macaranga"/>
    <s v="Kilimandsharica"/>
    <s v="Euphorbiaceae"/>
    <m/>
    <m/>
    <n v="0.4"/>
    <n v="12.889208979999999"/>
    <n v="13.181054189999999"/>
    <n v="20.6"/>
    <n v="23"/>
    <n v="4.154766E-2"/>
    <n v="0.20833423750000005"/>
    <n v="0.25967287499999997"/>
    <n v="0.12242645200000001"/>
    <n v="0.15516354500000001"/>
    <n v="0.11365804155091637"/>
    <n v="6.1213226000000003E-2"/>
    <n v="7.7581773000000007E-2"/>
    <n v="2.0849315069999999"/>
    <n v="1.1511169510000001"/>
    <n v="7.8508799999999993E-3"/>
    <s v="4/15/2018"/>
    <s v="5/15/2020"/>
    <n v="1"/>
    <m/>
  </r>
  <r>
    <x v="0"/>
    <n v="3"/>
    <x v="3"/>
    <n v="1298"/>
    <s v="Neoboutonia"/>
    <s v="Macrocalyx"/>
    <s v="Euphorbiaceae"/>
    <m/>
    <m/>
    <n v="0.33"/>
    <n v="17.49481844"/>
    <n v="17.193881699999999"/>
    <n v="36.9"/>
    <n v="37.5"/>
    <n v="0.110446875"/>
    <n v="0.66846540937499999"/>
    <n v="0.69029296875000001"/>
    <n v="0.42657927299999998"/>
    <n v="0.432831305"/>
    <n v="6.9785687632942881E-3"/>
    <n v="0.213289636"/>
    <n v="0.21641565199999999"/>
    <n v="2.0849315069999999"/>
    <n v="0.28777923799999999"/>
    <n v="1.499338E-3"/>
    <s v="4/15/2018"/>
    <s v="5/15/2020"/>
    <n v="1"/>
    <m/>
  </r>
  <r>
    <x v="0"/>
    <n v="3"/>
    <x v="3"/>
    <n v="1299"/>
    <s v="Alangium"/>
    <s v="Chinense"/>
    <s v="Alangiaceae"/>
    <n v="5"/>
    <n v="9.1999999999999993"/>
    <n v="0.4017"/>
    <n v="11.86984612"/>
    <n v="11.85582142"/>
    <n v="18"/>
    <n v="19.43"/>
    <n v="2.9650805646000002E-2"/>
    <n v="0.15906375"/>
    <n v="0.1853175352875"/>
    <n v="8.7171313E-2"/>
    <n v="0.101083309"/>
    <n v="7.1018985756538214E-2"/>
    <n v="4.3585657E-2"/>
    <n v="5.0541653999999998E-2"/>
    <n v="2.0849315069999999"/>
    <n v="0.68587385000000001"/>
    <n v="3.3363189999999999E-3"/>
    <s v="4/15/2018"/>
    <s v="5/15/2020"/>
    <n v="1"/>
    <m/>
  </r>
  <r>
    <x v="0"/>
    <n v="3"/>
    <x v="3"/>
    <n v="1300"/>
    <s v="Dombeya"/>
    <s v="Goetzenii"/>
    <s v="Malvaceae"/>
    <m/>
    <m/>
    <n v="0.5"/>
    <n v="18.346249350000001"/>
    <n v="18.620398739999999"/>
    <n v="41.1"/>
    <n v="44.62"/>
    <n v="0.15636877317599998"/>
    <n v="0.82929653437499995"/>
    <n v="0.97730483234999987"/>
    <n v="0.827277441"/>
    <n v="0.98537319199999995"/>
    <n v="8.3878211996107233E-2"/>
    <n v="0.41363872000000002"/>
    <n v="0.49268659599999998"/>
    <n v="2.0849315069999999"/>
    <n v="1.6883048620000001"/>
    <n v="3.7913896000000002E-2"/>
    <s v="4/15/2018"/>
    <s v="5/15/2020"/>
    <n v="1"/>
    <m/>
  </r>
  <r>
    <x v="0"/>
    <n v="3"/>
    <x v="3"/>
    <n v="1301"/>
    <s v="Xymalos"/>
    <s v="Monospora"/>
    <s v="Monimiaceae"/>
    <m/>
    <m/>
    <n v="0.48859999999999998"/>
    <n v="11.86984612"/>
    <n v="11.639444149999999"/>
    <n v="18"/>
    <n v="18.89"/>
    <n v="2.8025593134000003E-2"/>
    <n v="0.15906375"/>
    <n v="0.17515995708750001"/>
    <n v="0.105531954"/>
    <n v="0.113759662"/>
    <n v="3.6007996453470602E-2"/>
    <n v="5.2765976999999999E-2"/>
    <n v="5.6879830999999999E-2"/>
    <n v="2.0849315069999999"/>
    <n v="0.42687253600000002"/>
    <n v="1.9731359999999999E-3"/>
    <s v="4/15/2018"/>
    <s v="5/15/2020"/>
    <n v="1"/>
    <m/>
  </r>
  <r>
    <x v="0"/>
    <n v="3"/>
    <x v="3"/>
    <n v="1302"/>
    <s v="Alangium"/>
    <s v="Chinense"/>
    <s v="Alangiaceae"/>
    <n v="7"/>
    <n v="9.8000000000000007"/>
    <n v="0.4017"/>
    <n v="9.2939885990000004"/>
    <n v="9.844277967"/>
    <n v="12.5"/>
    <n v="14.81"/>
    <n v="1.7226657294000004E-2"/>
    <n v="7.6708984374999997E-2"/>
    <n v="0.10766660808750002"/>
    <n v="3.3694333999999999E-2"/>
    <n v="4.9624276000000002E-2"/>
    <n v="0.18568977231216197"/>
    <n v="1.6847167E-2"/>
    <n v="2.4812138000000001E-2"/>
    <n v="2.0849315069999999"/>
    <n v="1.1079500659999999"/>
    <n v="3.8202549999999998E-3"/>
    <s v="4/15/2018"/>
    <s v="5/15/2020"/>
    <n v="1"/>
    <m/>
  </r>
  <r>
    <x v="0"/>
    <n v="3"/>
    <x v="3"/>
    <n v="1303"/>
    <s v="Alangium"/>
    <s v="Chinense"/>
    <s v="Alangiaceae"/>
    <n v="6"/>
    <n v="10.199999999999999"/>
    <n v="0.4017"/>
    <n v="12.07440291"/>
    <n v="11.75220294"/>
    <n v="18.5"/>
    <n v="19.170000000000002"/>
    <n v="2.8862578206000009E-2"/>
    <n v="0.16802335937499999"/>
    <n v="0.18039111378750006"/>
    <n v="9.3506833999999997E-2"/>
    <n v="9.7619827000000006E-2"/>
    <n v="2.064628674963798E-2"/>
    <n v="4.6753416999999999E-2"/>
    <n v="4.8809914000000003E-2"/>
    <n v="2.0849315069999999"/>
    <n v="0.32135348200000002"/>
    <n v="9.8636199999999996E-4"/>
    <s v="4/15/2018"/>
    <s v="5/15/2020"/>
    <n v="1"/>
    <m/>
  </r>
  <r>
    <x v="0"/>
    <n v="3"/>
    <x v="3"/>
    <n v="1304"/>
    <s v="Myrianthus"/>
    <s v="Holstii"/>
    <s v="Moraceae"/>
    <m/>
    <m/>
    <n v="0.46899999999999997"/>
    <n v="15.949695549999999"/>
    <n v="16.416458169999999"/>
    <n v="30.4"/>
    <n v="34.14"/>
    <n v="9.1541480184000004E-2"/>
    <n v="0.45370480000000002"/>
    <n v="0.57213425115000005"/>
    <n v="0.37630096699999999"/>
    <n v="0.48542585100000002"/>
    <n v="0.12213220471403737"/>
    <n v="0.18815048300000001"/>
    <n v="0.242712926"/>
    <n v="2.0849315069999999"/>
    <n v="1.793823916"/>
    <n v="2.6169897000000001E-2"/>
    <s v="4/15/2018"/>
    <s v="5/15/2020"/>
    <n v="1"/>
    <m/>
  </r>
  <r>
    <x v="0"/>
    <n v="3"/>
    <x v="3"/>
    <n v="1305"/>
    <s v="Xymalos"/>
    <s v="Monospora"/>
    <s v="Monimiaceae"/>
    <m/>
    <m/>
    <n v="0.48859999999999998"/>
    <n v="9.2407056220000001"/>
    <n v="8.9587307440000004"/>
    <n v="12.4"/>
    <n v="13.03"/>
    <n v="1.3334591885999999E-2"/>
    <n v="7.5486549999999986E-2"/>
    <n v="8.3341199287499987E-2"/>
    <n v="3.9931992999999999E-2"/>
    <n v="4.2677376000000003E-2"/>
    <n v="3.1891269021011914E-2"/>
    <n v="1.9965996E-2"/>
    <n v="2.1338688000000001E-2"/>
    <n v="2.0849315069999999"/>
    <n v="0.3021682"/>
    <n v="6.5838699999999997E-4"/>
    <s v="4/15/2018"/>
    <s v="5/15/2020"/>
    <n v="1"/>
    <m/>
  </r>
  <r>
    <x v="0"/>
    <n v="3"/>
    <x v="3"/>
    <n v="1306"/>
    <s v="Agauria"/>
    <s v="Salicifolia"/>
    <s v="Ericaceae"/>
    <m/>
    <m/>
    <n v="0.48859999999999998"/>
    <n v="26.79563671"/>
    <n v="26.947921640000001"/>
    <n v="224"/>
    <n v="242"/>
    <n v="4.5996165600000003"/>
    <n v="24.633280000000003"/>
    <n v="28.7476035"/>
    <m/>
    <m/>
    <m/>
    <m/>
    <m/>
    <m/>
    <m/>
    <m/>
    <s v="4/15/2018"/>
    <s v="5/15/2020"/>
    <n v="1"/>
    <m/>
  </r>
  <r>
    <x v="0"/>
    <n v="3"/>
    <x v="3"/>
    <n v="1307"/>
    <s v="Dombeya"/>
    <s v="Goetzenii"/>
    <s v="Malvaceae"/>
    <m/>
    <m/>
    <n v="0.5"/>
    <n v="11.185251129999999"/>
    <n v="10.831824960000001"/>
    <n v="16.399999999999999"/>
    <n v="16.97"/>
    <n v="2.2618019885999999E-2"/>
    <n v="0.13204254999999995"/>
    <n v="0.14136262428749999"/>
    <n v="8.4930409999999998E-2"/>
    <n v="8.7986803000000002E-2"/>
    <n v="1.6957210306014367E-2"/>
    <n v="4.2465204999999999E-2"/>
    <n v="4.3993402000000001E-2"/>
    <n v="2.0849315069999999"/>
    <n v="0.27339027599999999"/>
    <n v="7.3297200000000003E-4"/>
    <s v="4/15/2018"/>
    <s v="5/15/2020"/>
    <n v="1"/>
    <m/>
  </r>
  <r>
    <x v="0"/>
    <n v="3"/>
    <x v="3"/>
    <n v="1308"/>
    <s v="Dombeya"/>
    <s v="Goetzenii"/>
    <s v="Malvaceae"/>
    <m/>
    <m/>
    <n v="0.5"/>
    <n v="18.861044079999999"/>
    <n v="18.867161759999998"/>
    <n v="43.9"/>
    <n v="46"/>
    <n v="0.16619064"/>
    <n v="0.94613965937499989"/>
    <n v="1.0386914999999999"/>
    <n v="0.96661311699999997"/>
    <n v="1.059260289"/>
    <n v="4.3899654767352962E-2"/>
    <n v="0.48330655900000002"/>
    <n v="0.52963014399999997"/>
    <n v="2.0849315069999999"/>
    <n v="1.007227332"/>
    <n v="2.2218277000000002E-2"/>
    <s v="4/15/2018"/>
    <s v="5/15/2020"/>
    <n v="1"/>
    <m/>
  </r>
  <r>
    <x v="0"/>
    <n v="3"/>
    <x v="3"/>
    <n v="1309"/>
    <s v="Trichilia"/>
    <s v="Volkensii"/>
    <s v="Meliaceae"/>
    <n v="8"/>
    <n v="12"/>
    <n v="0.64410000000000001"/>
    <n v="14.67517196"/>
    <n v="15.48263103"/>
    <n v="25.9"/>
    <n v="30.5"/>
    <n v="7.3061835000000006E-2"/>
    <n v="0.32932578437499999"/>
    <n v="0.45663646875000002"/>
    <n v="0.34585959300000002"/>
    <n v="0.50141261999999998"/>
    <n v="0.17813365166456838"/>
    <n v="0.172929796"/>
    <n v="0.25070630999999999"/>
    <n v="2.0849315069999999"/>
    <n v="2.2063074899999999"/>
    <n v="3.7304110000000001E-2"/>
    <s v="4/15/2018"/>
    <s v="5/15/2020"/>
    <n v="1"/>
    <m/>
  </r>
  <r>
    <x v="0"/>
    <n v="3"/>
    <x v="3"/>
    <n v="1310"/>
    <s v="Allophylus"/>
    <s v="Kivuensis"/>
    <s v="Sapindaceae"/>
    <n v="4"/>
    <n v="6"/>
    <n v="0.51780000000000004"/>
    <n v="7.8762426640000003"/>
    <n v="7.6105110600000003"/>
    <n v="10"/>
    <n v="10.57"/>
    <n v="8.7748736460000008E-3"/>
    <n v="4.9093750000000005E-2"/>
    <n v="5.4842960287500006E-2"/>
    <n v="2.3759901999999999E-2"/>
    <n v="2.5603036999999999E-2"/>
    <n v="3.5834082368677023E-2"/>
    <n v="1.1879951E-2"/>
    <n v="1.2801519000000001E-2"/>
    <n v="2.0849315069999999"/>
    <n v="0.27339027599999999"/>
    <n v="4.4201400000000001E-4"/>
    <s v="4/15/2018"/>
    <s v="5/15/2020"/>
    <n v="1"/>
    <m/>
  </r>
  <r>
    <x v="0"/>
    <n v="3"/>
    <x v="3"/>
    <n v="1311"/>
    <s v="Alangium"/>
    <s v="Chinense"/>
    <s v="Alangiaceae"/>
    <n v="5.4"/>
    <n v="7"/>
    <n v="0.4017"/>
    <n v="9.2939885990000004"/>
    <n v="9.0206567769999992"/>
    <n v="12.5"/>
    <n v="13.15"/>
    <n v="1.3581333150000001E-2"/>
    <n v="7.6708984374999997E-2"/>
    <n v="8.4883332187500007E-2"/>
    <n v="3.3694333999999999E-2"/>
    <n v="3.6130899000000001E-2"/>
    <n v="3.3487303695976967E-2"/>
    <n v="1.6847167E-2"/>
    <n v="1.8065449000000001E-2"/>
    <n v="2.0849315069999999"/>
    <n v="0.31176084100000001"/>
    <n v="5.8432700000000005E-4"/>
    <s v="4/15/2018"/>
    <s v="5/15/2020"/>
    <n v="1"/>
    <m/>
  </r>
  <r>
    <x v="0"/>
    <n v="3"/>
    <x v="3"/>
    <n v="1312"/>
    <s v="Maesa"/>
    <s v="Lanceolata"/>
    <s v="Maesaceae"/>
    <n v="3.4"/>
    <n v="5.4"/>
    <n v="0.67600000000000005"/>
    <n v="8.3502647650000004"/>
    <n v="7.8348308600000003"/>
    <n v="10.8"/>
    <n v="10.96"/>
    <n v="9.4343504640000027E-3"/>
    <n v="5.7262950000000014E-2"/>
    <n v="5.8964690400000012E-2"/>
    <n v="3.7919766000000001E-2"/>
    <n v="3.6671286999999997E-2"/>
    <n v="-1.6057327587293491E-2"/>
    <n v="1.8959883E-2"/>
    <n v="1.8335644000000002E-2"/>
    <n v="2.0849315069999999"/>
    <n v="7.6741130000000005E-2"/>
    <n v="-2.9940499999999998E-4"/>
    <s v="4/15/2018"/>
    <s v="5/15/2020"/>
    <n v="1"/>
    <m/>
  </r>
  <r>
    <x v="0"/>
    <n v="3"/>
    <x v="3"/>
    <n v="1313"/>
    <s v="Myrianthus"/>
    <s v="Holstii"/>
    <s v="Moraceae"/>
    <n v="17.600000000000001"/>
    <n v="22.4"/>
    <n v="0.46899999999999997"/>
    <n v="20.596663809999999"/>
    <n v="20.3125742"/>
    <n v="55.2"/>
    <n v="55.2"/>
    <n v="0.23931452160000005"/>
    <n v="1.4959062000000001"/>
    <n v="1.4957157600000004"/>
    <n v="1.5474285080000001"/>
    <n v="1.526593624"/>
    <n v="-6.5017303002617242E-3"/>
    <n v="0.77371425400000005"/>
    <n v="0.76329681199999999"/>
    <n v="2.0849315069999999"/>
    <n v="0"/>
    <n v="-4.9965390000000004E-3"/>
    <s v="4/15/2018"/>
    <s v="5/15/2020"/>
    <n v="1"/>
    <m/>
  </r>
  <r>
    <x v="0"/>
    <n v="3"/>
    <x v="3"/>
    <n v="1314"/>
    <s v="Maesa"/>
    <s v="Lanceolata"/>
    <s v="Maesaceae"/>
    <m/>
    <m/>
    <n v="0.67600000000000005"/>
    <n v="10.870370510000001"/>
    <n v="10.40845069"/>
    <n v="15.7"/>
    <n v="16.02"/>
    <n v="2.0156537016000002E-2"/>
    <n v="0.121011184375"/>
    <n v="0.12597835635000001"/>
    <n v="0.10181543999999999"/>
    <n v="0.10151099500000001"/>
    <n v="-1.4363276723740018E-3"/>
    <n v="5.0907719999999997E-2"/>
    <n v="5.0755498000000003E-2"/>
    <n v="2.0849315069999999"/>
    <n v="0.15348226000000001"/>
    <n v="-7.3010599999999995E-5"/>
    <s v="4/15/2018"/>
    <s v="5/15/2020"/>
    <n v="1"/>
    <m/>
  </r>
  <r>
    <x v="0"/>
    <n v="3"/>
    <x v="3"/>
    <n v="1315"/>
    <s v="Maesa"/>
    <s v="Lanceolata"/>
    <s v="Maesaceae"/>
    <m/>
    <m/>
    <n v="0.67600000000000005"/>
    <n v="14.85656825"/>
    <n v="14.548840759999999"/>
    <n v="26.5"/>
    <n v="27.23"/>
    <n v="5.8235281565999997E-2"/>
    <n v="0.34476085937500006"/>
    <n v="0.36397050978749995"/>
    <n v="0.38371735600000001"/>
    <n v="0.39643915699999999"/>
    <n v="1.5643847059960792E-2"/>
    <n v="0.191858678"/>
    <n v="0.19821957900000001"/>
    <n v="2.0849315069999999"/>
    <n v="0.35013140599999998"/>
    <n v="3.0508919999999999E-3"/>
    <s v="4/15/2018"/>
    <s v="5/15/2020"/>
    <n v="1"/>
    <m/>
  </r>
  <r>
    <x v="0"/>
    <n v="3"/>
    <x v="3"/>
    <n v="1316"/>
    <s v="Maesa"/>
    <s v="Lanceolata"/>
    <s v="Maesaceae"/>
    <m/>
    <m/>
    <n v="0.67600000000000005"/>
    <n v="7.9966687759999999"/>
    <n v="7.9595291179999998"/>
    <n v="10.199999999999999"/>
    <n v="11.18"/>
    <n v="9.8169030959999997E-3"/>
    <n v="5.1077137499999994E-2"/>
    <n v="6.1355644349999995E-2"/>
    <n v="3.2513960000000001E-2"/>
    <n v="3.8713953000000002E-2"/>
    <n v="8.3710443980317933E-2"/>
    <n v="1.6256980000000001E-2"/>
    <n v="1.9356977000000001E-2"/>
    <n v="2.0849315069999999"/>
    <n v="0.47003942199999998"/>
    <n v="1.486858E-3"/>
    <s v="4/15/2018"/>
    <s v="5/15/2020"/>
    <n v="1"/>
    <m/>
  </r>
  <r>
    <x v="0"/>
    <n v="3"/>
    <x v="3"/>
    <n v="1317"/>
    <s v="Macaranga"/>
    <s v="Kilimandsharica"/>
    <s v="Euphorbiaceae"/>
    <m/>
    <m/>
    <n v="0.4"/>
    <n v="17.298589660000001"/>
    <n v="18.09168751"/>
    <n v="36"/>
    <n v="41.82"/>
    <n v="0.13735957989600001"/>
    <n v="0.63625500000000001"/>
    <n v="0.85849737435000006"/>
    <n v="0.48509470900000001"/>
    <n v="0.67899538000000004"/>
    <n v="0.16128595789388028"/>
    <n v="0.24254735399999999"/>
    <n v="0.33949769000000002"/>
    <n v="2.0849315069999999"/>
    <n v="2.791458607"/>
    <n v="4.6500489999999998E-2"/>
    <s v="4/15/2018"/>
    <s v="5/15/2020"/>
    <n v="1"/>
    <m/>
  </r>
  <r>
    <x v="0"/>
    <n v="3"/>
    <x v="3"/>
    <n v="1318"/>
    <s v="Macaranga"/>
    <s v="Kilimandsharica"/>
    <s v="Euphorbiaceae"/>
    <m/>
    <m/>
    <n v="0.4"/>
    <n v="8.4081071900000008"/>
    <n v="8.6386688859999996"/>
    <n v="10.9"/>
    <n v="12.42"/>
    <n v="1.2115297656000001E-2"/>
    <n v="5.8328284374999997E-2"/>
    <n v="7.5720610350000009E-2"/>
    <n v="2.3290972E-2"/>
    <n v="3.0854823999999999E-2"/>
    <n v="0.13488562527703796"/>
    <n v="1.1645486E-2"/>
    <n v="1.5427412E-2"/>
    <n v="2.0849315069999999"/>
    <n v="0.72904073599999997"/>
    <n v="1.813933E-3"/>
    <s v="4/15/2018"/>
    <s v="5/15/2020"/>
    <n v="1"/>
    <m/>
  </r>
  <r>
    <x v="0"/>
    <n v="3"/>
    <x v="3"/>
    <n v="1319"/>
    <s v="Macaranga"/>
    <s v="Kilimandsharica"/>
    <s v="Euphorbiaceae"/>
    <m/>
    <m/>
    <n v="0.4"/>
    <n v="8.4656455259999994"/>
    <n v="7.9426018589999998"/>
    <n v="11"/>
    <n v="11.15"/>
    <n v="9.7642891500000009E-3"/>
    <n v="5.9403437499999989E-2"/>
    <n v="6.1026807187500004E-2"/>
    <n v="2.3868238999999999E-2"/>
    <n v="2.3028722000000001E-2"/>
    <n v="-1.7173918394527064E-2"/>
    <n v="1.1934119E-2"/>
    <n v="1.1514361000000001E-2"/>
    <n v="2.0849315069999999"/>
    <n v="7.1944808999999998E-2"/>
    <n v="-2.0132900000000001E-4"/>
    <s v="4/15/2018"/>
    <s v="5/15/2020"/>
    <n v="1"/>
    <m/>
  </r>
  <r>
    <x v="0"/>
    <n v="4"/>
    <x v="3"/>
    <n v="1320"/>
    <s v="Trichilia"/>
    <s v="Volkensii"/>
    <s v="Meliaceae"/>
    <m/>
    <m/>
    <n v="0.64410000000000001"/>
    <n v="23.97833511"/>
    <n v="24.160912490000001"/>
    <n v="92.5"/>
    <n v="96.72"/>
    <n v="0.73472272473599998"/>
    <n v="4.2005839843750001"/>
    <n v="4.5920170296"/>
    <n v="6.7013995980000001"/>
    <n v="7.3654602579999997"/>
    <n v="4.5318102987887028E-2"/>
    <n v="3.350699799"/>
    <n v="3.6827301289999999"/>
    <n v="2.0849315069999999"/>
    <n v="2.0240473059999999"/>
    <n v="0.15925239199999999"/>
    <s v="4/15/2018"/>
    <s v="5/15/2020"/>
    <n v="1"/>
    <m/>
  </r>
  <r>
    <x v="0"/>
    <n v="4"/>
    <x v="3"/>
    <n v="1321"/>
    <s v="Myrianthus"/>
    <s v="Holstii"/>
    <s v="Moraceae"/>
    <n v="6.4"/>
    <n v="8.1999999999999993"/>
    <n v="0.46899999999999997"/>
    <n v="11.2294426"/>
    <n v="11.335442370000001"/>
    <n v="16.5"/>
    <n v="18.149999999999999"/>
    <n v="2.5872843149999998E-2"/>
    <n v="0.133657734375"/>
    <n v="0.16170526968749999"/>
    <n v="8.1050933000000006E-2"/>
    <n v="9.8523286000000002E-2"/>
    <n v="9.3631453189871733E-2"/>
    <n v="4.0525467000000003E-2"/>
    <n v="4.9261643000000001E-2"/>
    <n v="2.0849315069999999"/>
    <n v="0.79139290399999995"/>
    <n v="4.1901500000000001E-3"/>
    <s v="4/15/2018"/>
    <s v="5/15/2020"/>
    <n v="1"/>
    <m/>
  </r>
  <r>
    <x v="0"/>
    <n v="4"/>
    <x v="3"/>
    <n v="1322"/>
    <s v="Trichilia"/>
    <s v="Volkensii"/>
    <s v="Meliaceae"/>
    <m/>
    <m/>
    <n v="0.64410000000000001"/>
    <n v="9.7109067840000005"/>
    <n v="10.53496436"/>
    <n v="13.3"/>
    <n v="16.3"/>
    <n v="2.08672926E-2"/>
    <n v="8.6841934375000013E-2"/>
    <n v="0.13042057874999999"/>
    <n v="6.2932855999999995E-2"/>
    <n v="0.10135229"/>
    <n v="0.22856102742079956"/>
    <n v="3.1466427999999998E-2"/>
    <n v="5.0676144999999999E-2"/>
    <n v="2.0849315069999999"/>
    <n v="1.438896189"/>
    <n v="9.2135959999999992E-3"/>
    <s v="4/15/2018"/>
    <s v="5/15/2020"/>
    <n v="1"/>
    <s v="Affected by termites"/>
  </r>
  <r>
    <x v="0"/>
    <n v="4"/>
    <x v="3"/>
    <n v="1323"/>
    <s v="Trichilia"/>
    <s v="Volkensii"/>
    <s v="Meliaceae"/>
    <m/>
    <m/>
    <n v="0.64410000000000001"/>
    <n v="8.5798206970000006"/>
    <n v="9.7674731220000002"/>
    <n v="11.2"/>
    <n v="14.65"/>
    <n v="1.6856451150000003E-2"/>
    <n v="6.1583199999999984E-2"/>
    <n v="0.10535281968750002"/>
    <n v="3.9875101000000003E-2"/>
    <n v="7.6435653000000006E-2"/>
    <n v="0.31209521915771476"/>
    <n v="1.9937551000000001E-2"/>
    <n v="3.8217826000000003E-2"/>
    <n v="2.0849315069999999"/>
    <n v="1.654730617"/>
    <n v="8.7678059999999995E-3"/>
    <s v="4/15/2018"/>
    <s v="5/15/2020"/>
    <n v="1"/>
    <s v="Affected by termites"/>
  </r>
  <r>
    <x v="0"/>
    <n v="4"/>
    <x v="3"/>
    <n v="1324"/>
    <s v="Trichilia"/>
    <s v="Volkensii"/>
    <s v="Meliaceae"/>
    <m/>
    <m/>
    <n v="0.64410000000000001"/>
    <n v="10.824578349999999"/>
    <n v="10.84492777"/>
    <n v="15.6"/>
    <n v="17"/>
    <n v="2.2698059999999999E-2"/>
    <n v="0.11947455"/>
    <n v="0.141862875"/>
    <n v="9.5525171000000006E-2"/>
    <n v="0.113180342"/>
    <n v="8.1342101376972398E-2"/>
    <n v="4.7762586000000003E-2"/>
    <n v="5.6590171000000002E-2"/>
    <n v="2.0849315069999999"/>
    <n v="0.67148488799999995"/>
    <n v="4.2339930000000001E-3"/>
    <s v="4/15/2018"/>
    <s v="5/15/2020"/>
    <n v="1"/>
    <s v="Affected by termites"/>
  </r>
  <r>
    <x v="0"/>
    <n v="4"/>
    <x v="3"/>
    <n v="1325"/>
    <s v="Maesa"/>
    <s v="Lanceolata"/>
    <s v="Maesaceae"/>
    <m/>
    <m/>
    <n v="0.67600000000000005"/>
    <n v="9.0248816949999995"/>
    <n v="8.6386688859999996"/>
    <n v="12"/>
    <n v="12.42"/>
    <n v="1.2115297656000001E-2"/>
    <n v="7.0694999999999994E-2"/>
    <n v="7.5720610350000009E-2"/>
    <n v="5.0247649999999998E-2"/>
    <n v="5.1492087999999998E-2"/>
    <n v="1.1733903507463448E-2"/>
    <n v="2.5123824999999999E-2"/>
    <n v="2.5746043999999999E-2"/>
    <n v="2.0849315069999999"/>
    <n v="0.20144546599999999"/>
    <n v="2.9843600000000001E-4"/>
    <s v="4/15/2018"/>
    <s v="5/15/2020"/>
    <n v="1"/>
    <m/>
  </r>
  <r>
    <x v="0"/>
    <n v="4"/>
    <x v="3"/>
    <n v="1326"/>
    <s v="Xymalos"/>
    <s v="Monospora"/>
    <s v="Monimiaceae"/>
    <m/>
    <m/>
    <n v="0.48859999999999998"/>
    <n v="12.1951097"/>
    <n v="12.0405319"/>
    <n v="18.8"/>
    <n v="19.899999999999999"/>
    <n v="3.1102625399999997E-2"/>
    <n v="0.17351694999999998"/>
    <n v="0.19439140874999997"/>
    <n v="0.11795246500000001"/>
    <n v="0.13016823799999999"/>
    <n v="4.7265844268581166E-2"/>
    <n v="5.8976232000000003E-2"/>
    <n v="6.5084118999999996E-2"/>
    <n v="2.0849315069999999"/>
    <n v="0.52759526899999998"/>
    <n v="2.9295380000000002E-3"/>
    <s v="4/15/2018"/>
    <s v="5/15/2020"/>
    <n v="1"/>
    <m/>
  </r>
  <r>
    <x v="0"/>
    <n v="4"/>
    <x v="3"/>
    <n v="1327"/>
    <s v="Solanum"/>
    <s v="Mauritianum"/>
    <s v="Solaceae"/>
    <n v="16.399999999999999"/>
    <n v="22.8"/>
    <n v="0.41189999999999999"/>
    <n v="11.828417440000001"/>
    <n v="11.883542240000001"/>
    <n v="17.899999999999999"/>
    <n v="19.5"/>
    <n v="2.9864835000000003E-2"/>
    <n v="0.15730128437499999"/>
    <n v="0.18665521875000002"/>
    <n v="8.8063790000000003E-2"/>
    <n v="0.104555438"/>
    <n v="8.2331721256920384E-2"/>
    <n v="4.4031895000000001E-2"/>
    <n v="5.2277719E-2"/>
    <n v="2.0849315069999999"/>
    <n v="0.76741130099999999"/>
    <n v="3.9549620000000002E-3"/>
    <s v="4/15/2018"/>
    <s v="5/15/2020"/>
    <n v="1"/>
    <m/>
  </r>
  <r>
    <x v="0"/>
    <n v="4"/>
    <x v="3"/>
    <n v="1328"/>
    <s v="Chassalia"/>
    <s v="Subochreata"/>
    <s v="Rubiaceae"/>
    <n v="3"/>
    <n v="5.4"/>
    <n v="0.48859999999999998"/>
    <n v="9.2407056220000001"/>
    <n v="9.0463605810000001"/>
    <n v="12.4"/>
    <n v="13.2"/>
    <n v="1.3684809599999999E-2"/>
    <n v="7.5486549999999986E-2"/>
    <n v="8.5530059999999991E-2"/>
    <n v="3.9931992999999999E-2"/>
    <n v="4.4188827999999999E-2"/>
    <n v="4.858392922605579E-2"/>
    <n v="1.9965996E-2"/>
    <n v="2.2094414E-2"/>
    <n v="2.0849315069999999"/>
    <n v="0.38370565000000001"/>
    <n v="1.0208579999999999E-3"/>
    <s v="4/15/2018"/>
    <s v="5/15/2020"/>
    <n v="1"/>
    <m/>
  </r>
  <r>
    <x v="0"/>
    <n v="4"/>
    <x v="3"/>
    <n v="1329"/>
    <s v="Chassalia"/>
    <s v="Subochreata"/>
    <s v="Rubiaceae"/>
    <m/>
    <m/>
    <n v="0.48859999999999998"/>
    <n v="16.105757319999999"/>
    <n v="15.93927652"/>
    <n v="31"/>
    <n v="32.229999999999997"/>
    <n v="8.1585223565999981E-2"/>
    <n v="0.47179093750000001"/>
    <n v="0.50990764728749982"/>
    <n v="0.410757284"/>
    <n v="0.438699479"/>
    <n v="3.1565607875438308E-2"/>
    <n v="0.205378642"/>
    <n v="0.21934973999999999"/>
    <n v="2.0849315069999999"/>
    <n v="0.58994743800000005"/>
    <n v="6.7009870000000003E-3"/>
    <s v="4/15/2018"/>
    <s v="5/15/2020"/>
    <n v="1"/>
    <m/>
  </r>
  <r>
    <x v="0"/>
    <n v="4"/>
    <x v="3"/>
    <n v="1330"/>
    <s v="Maesa"/>
    <s v="Lanceolata"/>
    <s v="Maesaceae"/>
    <m/>
    <m/>
    <n v="0.67600000000000005"/>
    <n v="17.11972682"/>
    <n v="17.753017580000002"/>
    <n v="35.200000000000003"/>
    <n v="40.130000000000003"/>
    <n v="0.12648214332600002"/>
    <n v="0.60829120000000014"/>
    <n v="0.79051339578750013"/>
    <n v="0.76698562599999998"/>
    <n v="1.0263712780000001"/>
    <n v="0.13972486292492198"/>
    <n v="0.38349281299999999"/>
    <n v="0.51318563900000003"/>
    <n v="2.0849315069999999"/>
    <n v="2.3645860710000002"/>
    <n v="6.2204837999999998E-2"/>
    <s v="4/15/2018"/>
    <s v="5/15/2020"/>
    <n v="1"/>
    <m/>
  </r>
  <r>
    <x v="0"/>
    <n v="4"/>
    <x v="3"/>
    <n v="1331"/>
    <s v="Polyscias"/>
    <s v="Fulva"/>
    <s v="Araliaceae"/>
    <m/>
    <m/>
    <n v="0.23699999999999999"/>
    <n v="20.805622360000001"/>
    <n v="21.580860130000001"/>
    <n v="56.8"/>
    <n v="65.319999999999993"/>
    <n v="0.33510680649599994"/>
    <n v="1.5838821999999999"/>
    <n v="2.0944175405999994"/>
    <n v="0.84879297300000001"/>
    <n v="1.1555551719999999"/>
    <n v="0.14797650009855876"/>
    <n v="0.42439648699999999"/>
    <n v="0.57777758599999995"/>
    <n v="2.0849315069999999"/>
    <n v="4.086465177"/>
    <n v="7.3566492999999997E-2"/>
    <s v="4/15/2018"/>
    <s v="5/15/2020"/>
    <n v="1"/>
    <m/>
  </r>
  <r>
    <x v="0"/>
    <n v="4"/>
    <x v="3"/>
    <n v="1332"/>
    <s v="Allophylus"/>
    <s v="Kivuensis"/>
    <s v="Sapindaceae"/>
    <n v="12.8"/>
    <n v="17.2"/>
    <n v="0.51780000000000004"/>
    <n v="8.8601220030000007"/>
    <n v="9.1384175750000001"/>
    <n v="11.7"/>
    <n v="13.38"/>
    <n v="1.4060576376000002E-2"/>
    <n v="6.7204434374999997E-2"/>
    <n v="8.7878602350000015E-2"/>
    <n v="3.6210721000000001E-2"/>
    <n v="4.8494183000000003E-2"/>
    <n v="0.14009506615413952"/>
    <n v="1.8105361E-2"/>
    <n v="2.4247092000000001E-2"/>
    <n v="2.0849315069999999"/>
    <n v="0.80578186600000001"/>
    <n v="2.9457709999999998E-3"/>
    <s v="4/15/2018"/>
    <s v="5/15/2020"/>
    <n v="1"/>
    <m/>
  </r>
  <r>
    <x v="0"/>
    <n v="4"/>
    <x v="3"/>
    <n v="1333"/>
    <s v="Allophylus"/>
    <s v="Kivuensis"/>
    <s v="Sapindaceae"/>
    <n v="6.8"/>
    <n v="12.2"/>
    <n v="0.51780000000000004"/>
    <n v="11.447524420000001"/>
    <n v="11.639444149999999"/>
    <n v="17"/>
    <n v="18.89"/>
    <n v="2.8025593134000003E-2"/>
    <n v="0.14188093750000003"/>
    <n v="0.17515995708750001"/>
    <n v="9.6421973999999994E-2"/>
    <n v="0.12039040300000001"/>
    <n v="0.10648105127254136"/>
    <n v="4.8210986999999997E-2"/>
    <n v="6.0195202000000003E-2"/>
    <n v="2.0849315069999999"/>
    <n v="0.90650459900000002"/>
    <n v="5.7480140000000001E-3"/>
    <s v="4/15/2018"/>
    <s v="5/15/2020"/>
    <n v="1"/>
    <m/>
  </r>
  <r>
    <x v="0"/>
    <n v="4"/>
    <x v="3"/>
    <n v="1334"/>
    <s v="Trichilia"/>
    <s v="Volkensii"/>
    <s v="Meliaceae"/>
    <m/>
    <m/>
    <n v="0.64410000000000001"/>
    <n v="11.006521190000001"/>
    <n v="11.44326107"/>
    <n v="16"/>
    <n v="18.41"/>
    <n v="2.6619412974000001E-2"/>
    <n v="0.12567999999999999"/>
    <n v="0.16637133108749999"/>
    <n v="0.102010802"/>
    <n v="0.13934233700000001"/>
    <n v="0.14957568183954506"/>
    <n v="5.1005400999999999E-2"/>
    <n v="6.9671169000000005E-2"/>
    <n v="2.0849315069999999"/>
    <n v="1.155913272"/>
    <n v="8.9527010000000004E-3"/>
    <s v="4/15/2018"/>
    <s v="5/15/2020"/>
    <n v="1"/>
    <m/>
  </r>
  <r>
    <x v="0"/>
    <n v="4"/>
    <x v="3"/>
    <n v="1335"/>
    <s v="Allophylus"/>
    <s v="Kivuensis"/>
    <s v="Sapindaceae"/>
    <m/>
    <m/>
    <n v="0.51780000000000004"/>
    <n v="9.399762741"/>
    <n v="9.660994724"/>
    <n v="12.7"/>
    <n v="14.43"/>
    <n v="1.6353983645999999E-2"/>
    <n v="7.9183309374999997E-2"/>
    <n v="0.10221239778749999"/>
    <n v="4.5021935999999999E-2"/>
    <n v="5.9334381999999998E-2"/>
    <n v="0.13239720203498498"/>
    <n v="2.2510967999999999E-2"/>
    <n v="2.9667190999999999E-2"/>
    <n v="2.0849315069999999"/>
    <n v="0.82976346899999998"/>
    <n v="3.4323539999999999E-3"/>
    <s v="4/15/2018"/>
    <s v="5/15/2020"/>
    <n v="1"/>
    <m/>
  </r>
  <r>
    <x v="0"/>
    <n v="4"/>
    <x v="3"/>
    <n v="1336"/>
    <s v="Neoboutonia"/>
    <s v="Macrocalyx"/>
    <s v="Euphorbiaceae"/>
    <n v="3.6"/>
    <n v="5.6"/>
    <n v="0.33"/>
    <n v="17.912938199999999"/>
    <n v="17.959261430000002"/>
    <n v="38.9"/>
    <n v="41.15"/>
    <n v="0.13299354915"/>
    <n v="0.742891534375"/>
    <n v="0.83120968218750002"/>
    <n v="0.48390166400000001"/>
    <n v="0.54140236100000005"/>
    <n v="5.3853579932717305E-2"/>
    <n v="0.241950832"/>
    <n v="0.27070117999999999"/>
    <n v="2.0849315069999999"/>
    <n v="1.079172142"/>
    <n v="1.3789589E-2"/>
    <s v="4/15/2018"/>
    <s v="5/15/2020"/>
    <n v="1"/>
    <m/>
  </r>
  <r>
    <x v="0"/>
    <n v="4"/>
    <x v="3"/>
    <n v="1337"/>
    <s v="Chassalia"/>
    <s v="Subochreata"/>
    <s v="Rubiaceae"/>
    <n v="4.8"/>
    <n v="8.8000000000000007"/>
    <n v="0.48859999999999998"/>
    <n v="8.7488692019999998"/>
    <n v="8.791939846"/>
    <n v="11.5"/>
    <n v="12.71"/>
    <n v="1.2687673614000002E-2"/>
    <n v="6.4926484374999996E-2"/>
    <n v="7.9297960087500008E-2"/>
    <n v="3.2678408999999999E-2"/>
    <n v="3.9916498000000002E-2"/>
    <n v="9.5962450985253314E-2"/>
    <n v="1.6339204999999999E-2"/>
    <n v="1.9958249000000001E-2"/>
    <n v="2.0849315069999999"/>
    <n v="0.58035479599999995"/>
    <n v="1.73581E-3"/>
    <s v="4/15/2018"/>
    <s v="5/15/2020"/>
    <n v="1"/>
    <m/>
  </r>
  <r>
    <x v="0"/>
    <n v="4"/>
    <x v="3"/>
    <n v="1338"/>
    <s v="Dombeya"/>
    <s v="Goetzenii"/>
    <s v="Malvaceae"/>
    <n v="4.5999999999999996"/>
    <n v="8.5"/>
    <n v="0.5"/>
    <n v="17.074340150000001"/>
    <n v="16.779791100000001"/>
    <n v="35"/>
    <n v="35.67"/>
    <n v="9.9930282606000009E-2"/>
    <n v="0.60139843749999988"/>
    <n v="0.62456426628750006"/>
    <n v="0.56363543100000002"/>
    <n v="0.575038775"/>
    <n v="9.6069485654870067E-3"/>
    <n v="0.28181771500000002"/>
    <n v="0.28751938799999999"/>
    <n v="2.0849315069999999"/>
    <n v="0.32135348200000002"/>
    <n v="2.734705E-3"/>
    <s v="4/15/2018"/>
    <s v="5/15/2020"/>
    <n v="1"/>
    <m/>
  </r>
  <r>
    <x v="0"/>
    <n v="4"/>
    <x v="3"/>
    <n v="1339"/>
    <s v="Myrianthus"/>
    <s v="Holstii"/>
    <s v="Moraceae"/>
    <n v="17.399999999999999"/>
    <n v="21.4"/>
    <n v="0.46899999999999997"/>
    <n v="17.408245879999999"/>
    <n v="17.41986086"/>
    <n v="36.5"/>
    <n v="38.54"/>
    <n v="0.11665794386400001"/>
    <n v="0.65405148437499983"/>
    <n v="0.72911214915"/>
    <n v="0.58566911499999996"/>
    <n v="0.65168695300000001"/>
    <n v="5.1229180862813924E-2"/>
    <n v="0.292834557"/>
    <n v="0.32584347699999999"/>
    <n v="2.0849315069999999"/>
    <n v="0.97844940899999999"/>
    <n v="1.5832136E-2"/>
    <s v="4/15/2018"/>
    <s v="5/15/2020"/>
    <n v="1"/>
    <m/>
  </r>
  <r>
    <x v="0"/>
    <n v="4"/>
    <x v="3"/>
    <n v="1340"/>
    <s v="Myrianthus"/>
    <s v="Holstii"/>
    <s v="Moraceae"/>
    <n v="4"/>
    <n v="7.2"/>
    <n v="0.46899999999999997"/>
    <n v="16.054070280000001"/>
    <n v="15.56356864"/>
    <n v="30.8"/>
    <n v="30.8"/>
    <n v="7.4506185600000011E-2"/>
    <n v="0.46572295000000002"/>
    <n v="0.46566366000000003"/>
    <n v="0.38849181500000002"/>
    <n v="0.376902764"/>
    <n v="-1.4525593534656836E-2"/>
    <n v="0.19424590799999999"/>
    <n v="0.188451382"/>
    <n v="2.0849315069999999"/>
    <n v="0"/>
    <n v="-2.7792400000000001E-3"/>
    <s v="4/15/2018"/>
    <s v="5/15/2020"/>
    <n v="1"/>
    <m/>
  </r>
  <r>
    <x v="0"/>
    <n v="4"/>
    <x v="3"/>
    <n v="1341"/>
    <s v="Alangium"/>
    <s v="Chinense"/>
    <s v="Alangiaceae"/>
    <m/>
    <m/>
    <n v="0.4017"/>
    <n v="8.2921155160000009"/>
    <n v="7.8120170440000001"/>
    <n v="10.7"/>
    <n v="10.92"/>
    <n v="9.3656122559999996E-3"/>
    <n v="5.620743437499999E-2"/>
    <n v="5.8535076599999999E-2"/>
    <n v="2.2253471E-2"/>
    <n v="2.1845939000000002E-2"/>
    <n v="-8.8650155840569057E-3"/>
    <n v="1.1126736E-2"/>
    <n v="1.0922968999999999E-2"/>
    <n v="2.0849315069999999"/>
    <n v="0.105519054"/>
    <n v="-9.7733199999999995E-5"/>
    <s v="4/15/2018"/>
    <s v="5/15/2020"/>
    <n v="1"/>
    <m/>
  </r>
  <r>
    <x v="0"/>
    <n v="4"/>
    <x v="3"/>
    <n v="1342"/>
    <s v="Alangium"/>
    <s v="Chinense"/>
    <s v="Alangiaceae"/>
    <m/>
    <m/>
    <n v="0.4017"/>
    <n v="13.63928125"/>
    <n v="13.32253412"/>
    <n v="22.7"/>
    <n v="23.41"/>
    <n v="4.3042126973999999E-2"/>
    <n v="0.25297518437499994"/>
    <n v="0.26901329358749998"/>
    <n v="0.15701538700000001"/>
    <n v="0.16296395999999999"/>
    <n v="1.7835245438449471E-2"/>
    <n v="7.8507694000000003E-2"/>
    <n v="8.1481979999999996E-2"/>
    <n v="2.0849315069999999"/>
    <n v="0.34053876500000002"/>
    <n v="1.426563E-3"/>
    <s v="4/15/2018"/>
    <s v="5/15/2020"/>
    <n v="1"/>
    <m/>
  </r>
  <r>
    <x v="0"/>
    <n v="4"/>
    <x v="3"/>
    <n v="1343"/>
    <s v="Alangium"/>
    <s v="Chinense"/>
    <s v="Alangiaceae"/>
    <m/>
    <m/>
    <n v="0.4017"/>
    <n v="14.85656825"/>
    <n v="14.500575449999999"/>
    <n v="26.5"/>
    <n v="27.07"/>
    <n v="5.7552926046E-2"/>
    <n v="0.34476085937500006"/>
    <n v="0.35970578778750001"/>
    <n v="0.23088284000000001"/>
    <n v="0.23504570499999999"/>
    <n v="8.5708277816578405E-3"/>
    <n v="0.11544142"/>
    <n v="0.117522852"/>
    <n v="2.0849315069999999"/>
    <n v="0.27339027599999999"/>
    <n v="9.9832200000000005E-4"/>
    <s v="4/15/2018"/>
    <s v="5/15/2020"/>
    <n v="1"/>
    <m/>
  </r>
  <r>
    <x v="0"/>
    <n v="4"/>
    <x v="3"/>
    <n v="1344"/>
    <s v="Alangium"/>
    <s v="Chinense"/>
    <s v="Alangiaceae"/>
    <m/>
    <m/>
    <n v="0.4017"/>
    <n v="15.46282656"/>
    <n v="15.58770372"/>
    <n v="28.6"/>
    <n v="30.89"/>
    <n v="7.4942247534000014E-2"/>
    <n v="0.40156723750000012"/>
    <n v="0.46838904708750007"/>
    <n v="0.27860935799999997"/>
    <n v="0.32636470099999998"/>
    <n v="7.5880104505793411E-2"/>
    <n v="0.13930467899999999"/>
    <n v="0.16318235"/>
    <n v="2.0849315069999999"/>
    <n v="1.098357424"/>
    <n v="1.1452497000000001E-2"/>
    <s v="4/15/2018"/>
    <s v="5/15/2020"/>
    <n v="1"/>
    <m/>
  </r>
  <r>
    <x v="0"/>
    <n v="4"/>
    <x v="3"/>
    <n v="1345"/>
    <s v="Taberemonta"/>
    <s v="Johnstonii"/>
    <s v="Apocyceae"/>
    <m/>
    <m/>
    <n v="0.52610000000000001"/>
    <n v="14.644567759999999"/>
    <n v="14.90580606"/>
    <n v="25.8"/>
    <n v="28.44"/>
    <n v="6.3525790944000002E-2"/>
    <n v="0.32678763749999995"/>
    <n v="0.39703619340000001"/>
    <n v="0.28116400000000003"/>
    <n v="0.34597381100000002"/>
    <n v="9.9487657874554089E-2"/>
    <n v="0.14058200000000001"/>
    <n v="0.172986906"/>
    <n v="2.0849315069999999"/>
    <n v="1.2662286460000001"/>
    <n v="1.5542432E-2"/>
    <s v="4/15/2018"/>
    <s v="5/15/2020"/>
    <n v="1"/>
    <m/>
  </r>
  <r>
    <x v="0"/>
    <n v="4"/>
    <x v="3"/>
    <n v="1346"/>
    <s v="Taberemonta"/>
    <s v="Johnstonii"/>
    <s v="Apocyceae"/>
    <n v="4.2"/>
    <n v="4.2"/>
    <n v="0.52610000000000001"/>
    <n v="21.17686235"/>
    <n v="21.1695958"/>
    <n v="59.8"/>
    <n v="61.78"/>
    <n v="0.29976899013600006"/>
    <n v="1.7556121374999998"/>
    <n v="1.8735561883500003"/>
    <n v="2.0794063839999999"/>
    <n v="2.2151763170000001"/>
    <n v="3.033650784101341E-2"/>
    <n v="1.0397031919999999"/>
    <n v="1.1075881590000001"/>
    <n v="2.0849315069999999"/>
    <n v="0.94967148499999998"/>
    <n v="3.2559807000000003E-2"/>
    <s v="4/15/2018"/>
    <s v="5/15/2020"/>
    <n v="1"/>
    <m/>
  </r>
  <r>
    <x v="0"/>
    <n v="4"/>
    <x v="3"/>
    <n v="1347"/>
    <s v="Strombosia"/>
    <s v="Scheffleri"/>
    <s v="Olacaceae"/>
    <n v="8"/>
    <n v="13.8"/>
    <n v="0.58399999999999996"/>
    <n v="12.1951097"/>
    <n v="12.64537865"/>
    <n v="18.8"/>
    <n v="21.5"/>
    <n v="3.6305114999999999E-2"/>
    <n v="0.17351694999999998"/>
    <n v="0.22690696874999999"/>
    <n v="0.140380692"/>
    <n v="0.18899022900000001"/>
    <n v="0.14261252877851782"/>
    <n v="7.0190346000000001E-2"/>
    <n v="9.4495114000000005E-2"/>
    <n v="2.0849315069999999"/>
    <n v="1.29500657"/>
    <n v="1.1657346000000001E-2"/>
    <s v="4/15/2018"/>
    <s v="5/15/2020"/>
    <n v="1"/>
    <m/>
  </r>
  <r>
    <x v="0"/>
    <n v="4"/>
    <x v="3"/>
    <n v="1348"/>
    <s v="Trichilia"/>
    <s v="Volkensii"/>
    <s v="Meliaceae"/>
    <n v="17.8"/>
    <n v="21"/>
    <n v="0.64410000000000001"/>
    <n v="17.386443610000001"/>
    <n v="17.517747910000001"/>
    <n v="36.4"/>
    <n v="39"/>
    <n v="0.11945934000000001"/>
    <n v="0.65047255000000004"/>
    <n v="0.74662087500000007"/>
    <n v="0.79299250600000004"/>
    <n v="0.91400041099999996"/>
    <n v="6.8116026472797561E-2"/>
    <n v="0.39649625300000002"/>
    <n v="0.45700020499999999"/>
    <n v="2.0849315069999999"/>
    <n v="1.247043364"/>
    <n v="2.9019634999999998E-2"/>
    <s v="4/15/2018"/>
    <s v="5/15/2020"/>
    <n v="1"/>
    <m/>
  </r>
  <r>
    <x v="0"/>
    <n v="4"/>
    <x v="3"/>
    <n v="1349"/>
    <s v="Dombeya"/>
    <s v="Goetzenii"/>
    <s v="Malvaceae"/>
    <n v="7"/>
    <n v="8.8000000000000007"/>
    <n v="0.5"/>
    <n v="9.8126179479999998"/>
    <n v="9.4548616209999992"/>
    <n v="13.5"/>
    <n v="14.01"/>
    <n v="1.5415839054000001E-2"/>
    <n v="8.9473359374999992E-2"/>
    <n v="9.6348994087500001E-2"/>
    <n v="5.1121473000000001E-2"/>
    <n v="5.3002515E-2"/>
    <n v="1.7331380396431378E-2"/>
    <n v="2.5560736000000001E-2"/>
    <n v="2.6501258E-2"/>
    <n v="2.0849315069999999"/>
    <n v="0.24461235200000001"/>
    <n v="4.5110499999999998E-4"/>
    <s v="4/15/2018"/>
    <s v="5/15/2020"/>
    <n v="1"/>
    <m/>
  </r>
  <r>
    <x v="0"/>
    <n v="4"/>
    <x v="3"/>
    <n v="1350"/>
    <s v="Dombeya"/>
    <s v="Goetzenii"/>
    <s v="Malvaceae"/>
    <m/>
    <m/>
    <n v="0.48859999999999998"/>
    <n v="18.608542010000001"/>
    <n v="19.112181410000002"/>
    <n v="42.5"/>
    <n v="47.42"/>
    <n v="0.17660947365600002"/>
    <n v="0.88675585937499979"/>
    <n v="1.1038092103500001"/>
    <n v="0.87556438199999997"/>
    <n v="1.112933977"/>
    <n v="0.11505718169879829"/>
    <n v="0.43778219099999999"/>
    <n v="0.55646698900000002"/>
    <n v="2.0849315069999999"/>
    <n v="2.35978975"/>
    <n v="5.6925034999999999E-2"/>
    <s v="4/15/2018"/>
    <s v="5/15/2020"/>
    <n v="1"/>
    <m/>
  </r>
  <r>
    <x v="0"/>
    <n v="1"/>
    <x v="4"/>
    <n v="1351"/>
    <s v="Allophylus"/>
    <s v="Kivuensis"/>
    <s v="Sapindaceae"/>
    <n v="13.4"/>
    <n v="15.8"/>
    <n v="0.51780000000000004"/>
    <n v="13.14600516"/>
    <n v="13.215751149999999"/>
    <n v="21.3"/>
    <n v="23.1"/>
    <n v="4.1909729400000012E-2"/>
    <n v="0.22273343437499998"/>
    <n v="0.26193580875000005"/>
    <n v="0.17138663600000001"/>
    <n v="0.20183359400000001"/>
    <n v="7.8430169915677181E-2"/>
    <n v="8.5693318000000004E-2"/>
    <n v="0.100916797"/>
    <n v="2.0849315069999999"/>
    <n v="0.86333771299999995"/>
    <n v="7.3016690000000002E-3"/>
    <s v="4/15/2018"/>
    <s v="5/15/2020"/>
    <n v="1"/>
    <m/>
  </r>
  <r>
    <x v="0"/>
    <n v="1"/>
    <x v="4"/>
    <n v="1352"/>
    <s v="Alangium"/>
    <s v="Chinense"/>
    <s v="Alangiaceae"/>
    <n v="2.1"/>
    <n v="4.8"/>
    <n v="0.4017"/>
    <n v="15.063488420000001"/>
    <n v="14.765874650000001"/>
    <n v="27.2"/>
    <n v="27.96"/>
    <n v="6.1399556064000001E-2"/>
    <n v="0.36321520000000002"/>
    <n v="0.3837472254"/>
    <n v="0.24623914699999999"/>
    <n v="0.25483598800000001"/>
    <n v="1.6459508532157684E-2"/>
    <n v="0.123119573"/>
    <n v="0.12741799400000001"/>
    <n v="2.0849315069999999"/>
    <n v="0.36452036799999998"/>
    <n v="2.0616609999999998E-3"/>
    <s v="4/15/2018"/>
    <s v="5/15/2020"/>
    <n v="1"/>
    <m/>
  </r>
  <r>
    <x v="0"/>
    <n v="1"/>
    <x v="4"/>
    <n v="1353"/>
    <s v="Alangium"/>
    <s v="Chinense"/>
    <s v="Alangiaceae"/>
    <n v="4.8"/>
    <n v="6.6"/>
    <n v="0.4017"/>
    <n v="21.019170970000001"/>
    <n v="21.314970639999999"/>
    <n v="58.5"/>
    <n v="63"/>
    <n v="0.31172526"/>
    <n v="1.6801108593749996"/>
    <n v="1.9482828750000001"/>
    <n v="1.51979255"/>
    <n v="1.7804603619999999"/>
    <n v="7.5924851914698277E-2"/>
    <n v="0.75989627500000001"/>
    <n v="0.89023018099999995"/>
    <n v="2.0849315069999999"/>
    <n v="2.158344284"/>
    <n v="6.2512319999999996E-2"/>
    <s v="4/15/2018"/>
    <s v="5/15/2020"/>
    <n v="1"/>
    <m/>
  </r>
  <r>
    <x v="0"/>
    <n v="1"/>
    <x v="4"/>
    <n v="1354"/>
    <s v="Alangium"/>
    <s v="Chinense"/>
    <s v="Alangiaceae"/>
    <m/>
    <m/>
    <n v="0.4017"/>
    <n v="15.20828223"/>
    <n v="15.38176307"/>
    <n v="27.7"/>
    <n v="30.13"/>
    <n v="7.1299939325999998E-2"/>
    <n v="0.37669143437499986"/>
    <n v="0.44562462078749998"/>
    <n v="0.257545521"/>
    <n v="0.30686512100000002"/>
    <n v="8.4037207034946187E-2"/>
    <n v="0.12877275999999999"/>
    <n v="0.15343256"/>
    <n v="2.0849315069999999"/>
    <n v="1.1655059130000001"/>
    <n v="1.1827631E-2"/>
    <s v="4/15/2018"/>
    <s v="5/15/2020"/>
    <n v="1"/>
    <m/>
  </r>
  <r>
    <x v="0"/>
    <n v="1"/>
    <x v="4"/>
    <n v="1355"/>
    <s v="Maesa"/>
    <s v="Lanceolata"/>
    <s v="Maesaceae"/>
    <m/>
    <m/>
    <n v="0.67600000000000005"/>
    <n v="18.681661210000001"/>
    <n v="18.556407149999998"/>
    <n v="42.9"/>
    <n v="44.27"/>
    <n v="0.15392527596600003"/>
    <n v="0.90352628437499993"/>
    <n v="0.96203297478750016"/>
    <n v="1.2288565650000001"/>
    <n v="1.2980722499999999"/>
    <n v="2.6281997293417639E-2"/>
    <n v="0.61442828199999999"/>
    <n v="0.64903612499999996"/>
    <n v="2.0849315069999999"/>
    <n v="0.657095926"/>
    <n v="1.6599031E-2"/>
    <s v="4/15/2018"/>
    <s v="5/15/2020"/>
    <n v="1"/>
    <m/>
  </r>
  <r>
    <x v="0"/>
    <n v="1"/>
    <x v="4"/>
    <n v="1356"/>
    <s v="Polyscias"/>
    <s v="Fulva"/>
    <s v="Araliaceae"/>
    <m/>
    <m/>
    <n v="0.23699999999999999"/>
    <n v="10.40294892"/>
    <n v="11.27273353"/>
    <n v="14.7"/>
    <n v="18"/>
    <n v="2.5446960000000001E-2"/>
    <n v="0.10608668437499996"/>
    <n v="0.1590435"/>
    <n v="3.0840229E-2"/>
    <n v="4.9526988000000001E-2"/>
    <n v="0.22720063342236121"/>
    <n v="1.5420115E-2"/>
    <n v="2.4763494E-2"/>
    <n v="2.0849315069999999"/>
    <n v="1.5827858079999999"/>
    <n v="4.4813839999999997E-3"/>
    <s v="4/15/2018"/>
    <s v="5/15/2020"/>
    <n v="1"/>
    <m/>
  </r>
  <r>
    <x v="0"/>
    <n v="1"/>
    <x v="4"/>
    <n v="1357"/>
    <s v="Maesa"/>
    <s v="Lanceolata"/>
    <s v="Maesaceae"/>
    <m/>
    <m/>
    <n v="0.67600000000000005"/>
    <n v="18.807734270000001"/>
    <n v="18.572917589999999"/>
    <n v="43.6"/>
    <n v="44.36"/>
    <n v="0.154551765984"/>
    <n v="0.93325254999999996"/>
    <n v="0.96594853739999997"/>
    <n v="1.2766535910000001"/>
    <n v="1.3043601709999999"/>
    <n v="1.0297871951200759E-2"/>
    <n v="0.63832679599999997"/>
    <n v="0.65218008599999999"/>
    <n v="2.0849315069999999"/>
    <n v="0.36452036799999998"/>
    <n v="6.6444820000000002E-3"/>
    <s v="4/15/2018"/>
    <s v="5/15/2020"/>
    <n v="1"/>
    <m/>
  </r>
  <r>
    <x v="0"/>
    <n v="1"/>
    <x v="4"/>
    <n v="1358"/>
    <s v="Alangium"/>
    <s v="Chinense"/>
    <s v="Alangiaceae"/>
    <m/>
    <m/>
    <n v="0.4017"/>
    <n v="11.91110078"/>
    <n v="12.40775844"/>
    <n v="18.100000000000001"/>
    <n v="20.86"/>
    <n v="3.4175864184000003E-2"/>
    <n v="0.16083603437500002"/>
    <n v="0.21359915115000003"/>
    <n v="8.8418040000000003E-2"/>
    <n v="0.12138624100000001"/>
    <n v="0.15199612737276055"/>
    <n v="4.4209020000000002E-2"/>
    <n v="6.0693121000000003E-2"/>
    <n v="2.0849315069999999"/>
    <n v="1.3237844940000001"/>
    <n v="7.9063029999999999E-3"/>
    <s v="4/15/2018"/>
    <s v="5/15/2020"/>
    <n v="1"/>
    <m/>
  </r>
  <r>
    <x v="0"/>
    <n v="1"/>
    <x v="4"/>
    <n v="1359"/>
    <s v="Myrianthus"/>
    <s v="Holstii"/>
    <s v="Moraceae"/>
    <m/>
    <m/>
    <n v="0.46899999999999997"/>
    <n v="10.824578349999999"/>
    <n v="11.80414182"/>
    <n v="15.6"/>
    <n v="19.3"/>
    <n v="2.9255364600000007E-2"/>
    <n v="0.11947455"/>
    <n v="0.18284602875000003"/>
    <n v="7.0088070000000002E-2"/>
    <n v="0.115556191"/>
    <n v="0.23981810339371579"/>
    <n v="3.5044035000000001E-2"/>
    <n v="5.7778096000000001E-2"/>
    <n v="2.0849315069999999"/>
    <n v="1.7746386329999999"/>
    <n v="1.0903985E-2"/>
    <s v="4/15/2018"/>
    <s v="5/15/2020"/>
    <n v="1"/>
    <m/>
  </r>
  <r>
    <x v="0"/>
    <n v="1"/>
    <x v="4"/>
    <n v="1360"/>
    <s v="Pavetta"/>
    <s v="Ternifolia"/>
    <s v="Rubiaceae"/>
    <m/>
    <m/>
    <n v="0.4874"/>
    <n v="8.0563943820000006"/>
    <n v="7.903010589"/>
    <n v="10.3"/>
    <n v="11.08"/>
    <n v="9.6420730560000008E-3"/>
    <n v="5.2083559375000012E-2"/>
    <n v="6.0262956600000001E-2"/>
    <n v="2.4257326999999999E-2"/>
    <n v="2.7452285E-2"/>
    <n v="5.9345206428770975E-2"/>
    <n v="1.2128663E-2"/>
    <n v="1.3726142E-2"/>
    <n v="2.0849315069999999"/>
    <n v="0.374113009"/>
    <n v="7.6620200000000001E-4"/>
    <s v="4/15/2018"/>
    <s v="5/15/2020"/>
    <n v="1"/>
    <m/>
  </r>
  <r>
    <x v="0"/>
    <n v="1"/>
    <x v="4"/>
    <n v="1361"/>
    <s v="Alangium"/>
    <s v="Chinense"/>
    <s v="Alangiaceae"/>
    <m/>
    <m/>
    <n v="0.4017"/>
    <n v="9.6082048489999998"/>
    <n v="10.84492777"/>
    <n v="13.1"/>
    <n v="17"/>
    <n v="2.2698059999999999E-2"/>
    <n v="8.4249784375000011E-2"/>
    <n v="0.141862875"/>
    <n v="3.8141315000000002E-2"/>
    <n v="7.1390556999999993E-2"/>
    <n v="0.30066576565056652"/>
    <n v="1.9070657000000001E-2"/>
    <n v="3.5695277999999997E-2"/>
    <n v="2.0849315069999999"/>
    <n v="1.8705650460000001"/>
    <n v="7.9737009999999997E-3"/>
    <s v="4/15/2018"/>
    <s v="5/15/2020"/>
    <n v="1"/>
    <m/>
  </r>
  <r>
    <x v="0"/>
    <n v="1"/>
    <x v="4"/>
    <n v="1362"/>
    <s v="Alangium"/>
    <s v="Chinense"/>
    <s v="Alangiaceae"/>
    <m/>
    <m/>
    <n v="0.4017"/>
    <n v="7.8762426640000003"/>
    <n v="9.5975955150000001"/>
    <n v="10"/>
    <n v="14.3"/>
    <n v="1.60606446E-2"/>
    <n v="4.9093750000000005E-2"/>
    <n v="0.10037902875"/>
    <n v="1.8545163999999999E-2"/>
    <n v="4.5209503999999998E-2"/>
    <n v="0.42739930447305874"/>
    <n v="9.2725819999999997E-3"/>
    <n v="2.2604751999999999E-2"/>
    <n v="2.0849315069999999"/>
    <n v="2.0624178710000001"/>
    <n v="6.3945360000000001E-3"/>
    <s v="4/15/2018"/>
    <s v="5/15/2020"/>
    <n v="1"/>
    <m/>
  </r>
  <r>
    <x v="0"/>
    <n v="1"/>
    <x v="4"/>
    <n v="1363"/>
    <s v="Maesa"/>
    <s v="Lanceolata"/>
    <s v="Maesaceae"/>
    <m/>
    <m/>
    <n v="0.67600000000000005"/>
    <n v="13.97604767"/>
    <n v="13.57945498"/>
    <n v="23.7"/>
    <n v="24.17"/>
    <n v="4.5882196206000009E-2"/>
    <n v="0.27575468437499995"/>
    <n v="0.28676372628750008"/>
    <n v="0.29070129"/>
    <n v="0.293692073"/>
    <n v="4.9093231890382444E-3"/>
    <n v="0.145350645"/>
    <n v="0.14684603600000001"/>
    <n v="2.0849315069999999"/>
    <n v="0.22542707000000001"/>
    <n v="7.1723700000000002E-4"/>
    <s v="4/15/2018"/>
    <s v="5/15/2020"/>
    <n v="1"/>
    <m/>
  </r>
  <r>
    <x v="0"/>
    <n v="1"/>
    <x v="4"/>
    <n v="1364"/>
    <s v="Dombeya"/>
    <s v="Goetzenii"/>
    <s v="Malvaceae"/>
    <m/>
    <m/>
    <n v="0.5"/>
    <n v="11.70307508"/>
    <n v="11.883542240000001"/>
    <n v="17.600000000000001"/>
    <n v="19.5"/>
    <n v="2.9864835000000003E-2"/>
    <n v="0.15207280000000004"/>
    <n v="0.18665521875000002"/>
    <n v="0.101885248"/>
    <n v="0.12632943699999999"/>
    <n v="0.1031429153241788"/>
    <n v="5.0942623999999999E-2"/>
    <n v="6.3164718999999994E-2"/>
    <n v="2.0849315069999999"/>
    <n v="0.91130091999999996"/>
    <n v="5.8621089999999999E-3"/>
    <s v="4/15/2018"/>
    <s v="5/15/2020"/>
    <n v="1"/>
    <m/>
  </r>
  <r>
    <x v="0"/>
    <n v="1"/>
    <x v="4"/>
    <n v="1365"/>
    <s v="Dombeya"/>
    <s v="Goetzenii"/>
    <s v="Malvaceae"/>
    <m/>
    <m/>
    <n v="0.5"/>
    <n v="13.60490938"/>
    <n v="13.181054189999999"/>
    <n v="22.6"/>
    <n v="23"/>
    <n v="4.154766E-2"/>
    <n v="0.2507512375"/>
    <n v="0.25967287499999997"/>
    <n v="0.19227216599999999"/>
    <n v="0.192918495"/>
    <n v="1.6095945929929993E-3"/>
    <n v="9.6136082999999997E-2"/>
    <n v="9.6459247999999997E-2"/>
    <n v="2.0849315069999999"/>
    <n v="0.191852825"/>
    <n v="1.55E-4"/>
    <s v="4/15/2018"/>
    <s v="5/15/2020"/>
    <n v="1"/>
    <m/>
  </r>
  <r>
    <x v="0"/>
    <n v="1"/>
    <x v="4"/>
    <n v="1366"/>
    <s v="Maesa"/>
    <s v="Lanceolata"/>
    <s v="Maesaceae"/>
    <m/>
    <m/>
    <n v="0.67600000000000005"/>
    <n v="12.5098235"/>
    <n v="12.10266193"/>
    <n v="19.600000000000001"/>
    <n v="20.059999999999999"/>
    <n v="3.1604778744000001E-2"/>
    <n v="0.18859855"/>
    <n v="0.19752986715000001"/>
    <n v="0.18007111100000001"/>
    <n v="0.18242517599999999"/>
    <n v="6.2295861530368268E-3"/>
    <n v="9.0035556000000003E-2"/>
    <n v="9.1212587999999997E-2"/>
    <n v="2.0849315069999999"/>
    <n v="0.22063074899999999"/>
    <n v="5.6454200000000002E-4"/>
    <s v="4/15/2018"/>
    <s v="5/15/2020"/>
    <n v="1"/>
    <s v="HostofAspleniumsandersonii"/>
  </r>
  <r>
    <x v="0"/>
    <n v="1"/>
    <x v="4"/>
    <n v="1367"/>
    <s v="Maesa"/>
    <s v="Lanceolata"/>
    <s v="Maesaceae"/>
    <m/>
    <m/>
    <n v="0.67600000000000005"/>
    <n v="13.9096878"/>
    <n v="14.006749449999999"/>
    <n v="23.5"/>
    <n v="25.48"/>
    <n v="5.0990555616000001E-2"/>
    <n v="0.27112023437499994"/>
    <n v="0.31869097260000001"/>
    <n v="0.28460679999999999"/>
    <n v="0.33555952999999999"/>
    <n v="7.8990987582444022E-2"/>
    <n v="0.1423034"/>
    <n v="0.167779765"/>
    <n v="2.0849315069999999"/>
    <n v="0.94967148499999998"/>
    <n v="1.2219282E-2"/>
    <s v="4/15/2018"/>
    <s v="5/15/2020"/>
    <n v="1"/>
    <s v="HostofAspleniumsandersonii"/>
  </r>
  <r>
    <x v="0"/>
    <n v="1"/>
    <x v="4"/>
    <n v="1368"/>
    <s v="Maesa"/>
    <s v="Lanceolata"/>
    <s v="Maesaceae"/>
    <m/>
    <m/>
    <n v="0.67600000000000005"/>
    <n v="12.73926599"/>
    <n v="12.805533459999999"/>
    <n v="20.2"/>
    <n v="21.94"/>
    <n v="3.7806297144000009E-2"/>
    <n v="0.20032213749999997"/>
    <n v="0.23628935715000005"/>
    <n v="0.19440608400000001"/>
    <n v="0.22959216299999999"/>
    <n v="7.978935624319311E-2"/>
    <n v="9.7203042000000003E-2"/>
    <n v="0.11479608099999999"/>
    <n v="2.0849315069999999"/>
    <n v="0.83455979000000002"/>
    <n v="8.4381860000000003E-3"/>
    <s v="4/15/2018"/>
    <s v="5/15/2020"/>
    <n v="1"/>
    <m/>
  </r>
  <r>
    <x v="0"/>
    <n v="1"/>
    <x v="4"/>
    <n v="1369"/>
    <s v="Maesa"/>
    <s v="Lanceolata"/>
    <s v="Maesaceae"/>
    <m/>
    <m/>
    <n v="0.67600000000000005"/>
    <n v="19.155230799999998"/>
    <n v="19.142618299999999"/>
    <n v="45.6"/>
    <n v="47.6"/>
    <n v="0.1779527904"/>
    <n v="1.0208358"/>
    <n v="1.11220494"/>
    <n v="1.4185835"/>
    <n v="1.541576633"/>
    <n v="3.9879891288041765E-2"/>
    <n v="0.70929175"/>
    <n v="0.77078831699999995"/>
    <n v="2.0849315069999999"/>
    <n v="0.95926412599999999"/>
    <n v="2.9495725E-2"/>
    <s v="4/15/2018"/>
    <s v="5/15/2020"/>
    <n v="1"/>
    <m/>
  </r>
  <r>
    <x v="0"/>
    <n v="1"/>
    <x v="4"/>
    <n v="1370"/>
    <s v="Maesa"/>
    <s v="Lanceolata"/>
    <s v="Maesaceae"/>
    <m/>
    <m/>
    <n v="0.67600000000000005"/>
    <n v="15.004875670000001"/>
    <n v="15.066355890000001"/>
    <n v="27"/>
    <n v="29"/>
    <n v="6.6052139999999995E-2"/>
    <n v="0.35789343749999997"/>
    <n v="0.41282587499999995"/>
    <n v="0.401853662"/>
    <n v="0.46385255800000003"/>
    <n v="6.8817004705384183E-2"/>
    <n v="0.200926831"/>
    <n v="0.23192627900000001"/>
    <n v="2.0849315069999999"/>
    <n v="0.95926412599999999"/>
    <n v="1.4868329E-2"/>
    <s v="4/15/2018"/>
    <s v="5/15/2020"/>
    <n v="1"/>
    <m/>
  </r>
  <r>
    <x v="0"/>
    <n v="1"/>
    <x v="4"/>
    <n v="1371"/>
    <s v="Strombosia"/>
    <s v="Scheffleri"/>
    <s v="Olacaceae"/>
    <n v="11.5"/>
    <n v="13.6"/>
    <n v="0.58399999999999996"/>
    <n v="12.926326209999999"/>
    <n v="12.703914640000001"/>
    <n v="20.7"/>
    <n v="21.66"/>
    <n v="3.6847480824000002E-2"/>
    <n v="0.21036180937499996"/>
    <n v="0.23029675515"/>
    <n v="0.179311369"/>
    <n v="0.19261156800000001"/>
    <n v="3.4318524770680266E-2"/>
    <n v="8.9655684999999999E-2"/>
    <n v="9.6305784000000005E-2"/>
    <n v="2.0849315069999999"/>
    <n v="0.46044678100000003"/>
    <n v="3.1896009999999998E-3"/>
    <s v="4/15/2018"/>
    <s v="5/15/2020"/>
    <n v="1"/>
    <m/>
  </r>
  <r>
    <x v="0"/>
    <n v="1"/>
    <x v="4"/>
    <n v="1372"/>
    <s v="Xymalos"/>
    <s v="Monospora"/>
    <s v="Monimiaceae"/>
    <m/>
    <m/>
    <n v="0.4874"/>
    <n v="12.23501424"/>
    <n v="13.005702550000001"/>
    <n v="18.899999999999999"/>
    <n v="22.5"/>
    <n v="3.9760875000000001E-2"/>
    <n v="0.17536778437499995"/>
    <n v="0.24850546875000001"/>
    <n v="0.119274265"/>
    <n v="0.177928787"/>
    <n v="0.19183258860635866"/>
    <n v="5.9637133000000002E-2"/>
    <n v="8.8964393000000003E-2"/>
    <n v="2.0849315069999999"/>
    <n v="1.726675427"/>
    <n v="1.4066294E-2"/>
    <s v="4/15/2018"/>
    <s v="5/15/2020"/>
    <n v="1"/>
    <m/>
  </r>
  <r>
    <x v="0"/>
    <n v="1"/>
    <x v="4"/>
    <n v="1373"/>
    <s v="Taberemonta"/>
    <s v="Johnstonii"/>
    <s v="Apocyceae"/>
    <m/>
    <m/>
    <n v="0.52610000000000001"/>
    <n v="17.580385700000001"/>
    <n v="17.62274824"/>
    <n v="37.299999999999997"/>
    <n v="39.5"/>
    <n v="0.12254203499999999"/>
    <n v="0.68303643437499995"/>
    <n v="0.76588771874999995"/>
    <n v="0.69008261100000001"/>
    <n v="0.77357624899999999"/>
    <n v="5.4780180960147057E-2"/>
    <n v="0.34504130500000002"/>
    <n v="0.38678812400000001"/>
    <n v="2.0849315069999999"/>
    <n v="1.055190539"/>
    <n v="2.0023112999999999E-2"/>
    <s v="4/15/2018"/>
    <s v="5/15/2020"/>
    <n v="1"/>
    <m/>
  </r>
  <r>
    <x v="0"/>
    <n v="1"/>
    <x v="4"/>
    <n v="1374"/>
    <s v="Strombosia"/>
    <s v="Scheffleri"/>
    <s v="Olacaceae"/>
    <n v="8.4"/>
    <n v="11.4"/>
    <n v="0.58399999999999996"/>
    <n v="14.204523010000001"/>
    <n v="14.86521623"/>
    <n v="24.4"/>
    <n v="28.3"/>
    <n v="6.2901900600000005E-2"/>
    <n v="0.29228454999999998"/>
    <n v="0.39313687875000003"/>
    <n v="0.271011275"/>
    <n v="0.37840794500000002"/>
    <n v="0.16010713395451306"/>
    <n v="0.13550563700000001"/>
    <n v="0.189203973"/>
    <n v="2.0849315069999999"/>
    <n v="1.8705650460000001"/>
    <n v="2.5755443999999999E-2"/>
    <s v="4/15/2018"/>
    <s v="5/15/2020"/>
    <n v="1"/>
    <m/>
  </r>
  <r>
    <x v="0"/>
    <n v="1"/>
    <x v="4"/>
    <n v="1375"/>
    <s v="Maesa"/>
    <s v="Lanceolata"/>
    <s v="Maesaceae"/>
    <m/>
    <m/>
    <n v="0.67600000000000005"/>
    <n v="16.629184500000001"/>
    <n v="17.411289889999999"/>
    <n v="33.1"/>
    <n v="38.5"/>
    <n v="0.11641591500000001"/>
    <n v="0.53787603437500009"/>
    <n v="0.72759946875000003"/>
    <n v="0.66117638300000003"/>
    <n v="0.92878113799999995"/>
    <n v="0.16300414387431583"/>
    <n v="0.33058819099999998"/>
    <n v="0.46439056899999998"/>
    <n v="2.0849315069999999"/>
    <n v="2.5900131399999999"/>
    <n v="6.4175911000000002E-2"/>
    <s v="4/15/2018"/>
    <s v="5/15/2020"/>
    <n v="1"/>
    <m/>
  </r>
  <r>
    <x v="0"/>
    <n v="2"/>
    <x v="4"/>
    <n v="1376"/>
    <s v="Strombosia"/>
    <s v="Scheffleri"/>
    <s v="Olacaceae"/>
    <m/>
    <m/>
    <n v="0.58399999999999996"/>
    <n v="11.91110078"/>
    <n v="12.10266193"/>
    <n v="18.100000000000001"/>
    <n v="20.059999999999999"/>
    <n v="3.1604778744000001E-2"/>
    <n v="0.16083603437500002"/>
    <n v="0.19752986715000001"/>
    <n v="0.12739478100000001"/>
    <n v="0.15815238200000001"/>
    <n v="0.10372917946062636"/>
    <n v="6.3697390000000007E-2"/>
    <n v="7.9076191000000004E-2"/>
    <n v="2.0849315069999999"/>
    <n v="0.94007884399999997"/>
    <n v="7.376166E-3"/>
    <s v="4/15/2018"/>
    <s v="5/15/2020"/>
    <n v="1"/>
    <m/>
  </r>
  <r>
    <x v="0"/>
    <n v="2"/>
    <x v="4"/>
    <n v="1377"/>
    <s v="Myrianthus"/>
    <s v="Holstii"/>
    <s v="Moraceae"/>
    <m/>
    <m/>
    <n v="0.46899999999999997"/>
    <n v="20.649650699999999"/>
    <n v="21.092965329999998"/>
    <n v="55.6"/>
    <n v="61.15"/>
    <n v="0.29368638915"/>
    <n v="1.5176645500000003"/>
    <n v="1.8355399321874999"/>
    <n v="1.573332655"/>
    <n v="1.934122543"/>
    <n v="9.9023721885657778E-2"/>
    <n v="0.78666632700000005"/>
    <n v="0.96706127099999994"/>
    <n v="2.0849315069999999"/>
    <n v="2.6619579500000001"/>
    <n v="8.6523198999999995E-2"/>
    <s v="4/15/2018"/>
    <s v="5/15/2020"/>
    <n v="1"/>
    <m/>
  </r>
  <r>
    <x v="0"/>
    <n v="2"/>
    <x v="4"/>
    <n v="1378"/>
    <s v="Xymalos"/>
    <s v="Monospora"/>
    <s v="Monimiaceae"/>
    <n v="2.9"/>
    <n v="5.8"/>
    <n v="0.4874"/>
    <n v="8.2921155160000009"/>
    <n v="8.4671523670000006"/>
    <n v="10.7"/>
    <n v="12.1"/>
    <n v="1.14990414E-2"/>
    <n v="5.620743437499999E-2"/>
    <n v="7.1869008750000005E-2"/>
    <n v="2.6876074999999999E-2"/>
    <n v="3.4870651000000003E-2"/>
    <n v="0.12490052710816309"/>
    <n v="1.3438037999999999E-2"/>
    <n v="1.7435326000000001E-2"/>
    <n v="2.0849315069999999"/>
    <n v="0.67148488799999995"/>
    <n v="1.9172270000000001E-3"/>
    <s v="4/15/2018"/>
    <s v="5/15/2020"/>
    <n v="1"/>
    <m/>
  </r>
  <r>
    <x v="0"/>
    <n v="2"/>
    <x v="4"/>
    <n v="1379"/>
    <s v="Taberemonta"/>
    <s v="Johnstonii"/>
    <s v="Apocyceae"/>
    <m/>
    <m/>
    <n v="0.52610000000000001"/>
    <n v="9.8126179479999998"/>
    <n v="9.4399920959999992"/>
    <n v="13.5"/>
    <n v="13.98"/>
    <n v="1.5349889016E-2"/>
    <n v="8.9473359374999992E-2"/>
    <n v="9.5936806350000001E-2"/>
    <n v="5.3724366000000003E-2"/>
    <n v="5.5383453999999999E-2"/>
    <n v="1.4587646241998523E-2"/>
    <n v="2.6862183000000001E-2"/>
    <n v="2.7691726999999999E-2"/>
    <n v="2.0849315069999999"/>
    <n v="0.23022339"/>
    <n v="3.9787600000000002E-4"/>
    <s v="4/15/2018"/>
    <s v="5/15/2020"/>
    <n v="1"/>
    <m/>
  </r>
  <r>
    <x v="0"/>
    <n v="2"/>
    <x v="4"/>
    <n v="1380"/>
    <s v="Maesa"/>
    <s v="Lanceolata"/>
    <s v="Maesaceae"/>
    <m/>
    <m/>
    <n v="0.67600000000000005"/>
    <n v="14.236690980000001"/>
    <n v="14.95197143"/>
    <n v="24.5"/>
    <n v="28.6"/>
    <n v="6.42425784E-2"/>
    <n v="0.29468523437499994"/>
    <n v="0.40151611500000001"/>
    <n v="0.31580752699999998"/>
    <n v="0.44810029699999998"/>
    <n v="0.16781565589691616"/>
    <n v="0.157903764"/>
    <n v="0.224050148"/>
    <n v="2.0849315069999999"/>
    <n v="1.9664914579999999"/>
    <n v="3.1725927000000001E-2"/>
    <s v="4/15/2018"/>
    <s v="5/15/2020"/>
    <n v="1"/>
    <m/>
  </r>
  <r>
    <x v="0"/>
    <n v="2"/>
    <x v="4"/>
    <n v="1381"/>
    <s v="Alangium"/>
    <s v="Chinense"/>
    <s v="Alangiaceae"/>
    <m/>
    <m/>
    <n v="0.4017"/>
    <n v="16.054070280000001"/>
    <n v="16.244718219999999"/>
    <n v="30.8"/>
    <n v="33.44"/>
    <n v="8.7826066943999984E-2"/>
    <n v="0.46572295000000002"/>
    <n v="0.54891291839999989"/>
    <n v="0.33398377299999998"/>
    <n v="0.39668529200000002"/>
    <n v="8.2521100772471573E-2"/>
    <n v="0.16699188600000001"/>
    <n v="0.19834264600000001"/>
    <n v="2.0849315069999999"/>
    <n v="1.2662286460000001"/>
    <n v="1.5036829999999999E-2"/>
    <s v="4/15/2018"/>
    <s v="5/15/2020"/>
    <n v="1"/>
    <m/>
  </r>
  <r>
    <x v="0"/>
    <n v="2"/>
    <x v="4"/>
    <n v="1382"/>
    <s v="Oxyanthus"/>
    <s v="Speciosus"/>
    <s v="Rubiaceae"/>
    <m/>
    <m/>
    <n v="0.52500000000000002"/>
    <n v="8.3502647650000004"/>
    <n v="7.851912531"/>
    <n v="10.8"/>
    <n v="10.99"/>
    <n v="9.4860690540000004E-3"/>
    <n v="5.7262950000000014E-2"/>
    <n v="5.9287931587500002E-2"/>
    <n v="2.9628738000000002E-2"/>
    <n v="2.8867825999999999E-2"/>
    <n v="-1.2478626212333621E-2"/>
    <n v="1.4814369000000001E-2"/>
    <n v="1.4433913E-2"/>
    <n v="2.0849315069999999"/>
    <n v="9.1130091999999996E-2"/>
    <n v="-1.8247900000000001E-4"/>
    <s v="4/15/2018"/>
    <s v="5/15/2020"/>
    <n v="1"/>
    <m/>
  </r>
  <r>
    <x v="0"/>
    <n v="2"/>
    <x v="4"/>
    <n v="1383"/>
    <s v="Neoboutonia"/>
    <s v="Macrocalyx"/>
    <s v="Euphorbiaceae"/>
    <m/>
    <m/>
    <n v="0.33"/>
    <n v="8.4656455259999994"/>
    <n v="8.4671523670000006"/>
    <n v="11"/>
    <n v="12.1"/>
    <n v="1.14990414E-2"/>
    <n v="5.9403437499999989E-2"/>
    <n v="7.1869008750000005E-2"/>
    <n v="1.9782419999999998E-2"/>
    <n v="2.383161E-2"/>
    <n v="8.93166924597905E-2"/>
    <n v="9.8912099999999992E-3"/>
    <n v="1.1915805E-2"/>
    <n v="2.0849315069999999"/>
    <n v="0.52759526899999998"/>
    <n v="9.7106099999999995E-4"/>
    <s v="4/15/2018"/>
    <s v="5/15/2020"/>
    <n v="1"/>
    <m/>
  </r>
  <r>
    <x v="0"/>
    <n v="2"/>
    <x v="4"/>
    <n v="1384"/>
    <s v="Oxyanthus"/>
    <s v="Speciosus"/>
    <s v="Rubiaceae"/>
    <m/>
    <m/>
    <n v="0.52500000000000002"/>
    <n v="8.9702411509999997"/>
    <n v="9.4548616209999992"/>
    <n v="11.9"/>
    <n v="14.01"/>
    <n v="1.5415839054000001E-2"/>
    <n v="6.9521659375000003E-2"/>
    <n v="9.6348994087500001E-2"/>
    <n v="3.8396800000000002E-2"/>
    <n v="5.5587511999999999E-2"/>
    <n v="0.17745640453057357"/>
    <n v="1.9198400000000001E-2"/>
    <n v="2.7793755999999999E-2"/>
    <n v="2.0849315069999999"/>
    <n v="1.012023653"/>
    <n v="4.1226079999999998E-3"/>
    <s v="4/15/2018"/>
    <s v="5/15/2020"/>
    <n v="1"/>
    <m/>
  </r>
  <r>
    <x v="0"/>
    <n v="2"/>
    <x v="4"/>
    <n v="1385"/>
    <s v="Alangium"/>
    <s v="Chinense"/>
    <s v="Alangiaceae"/>
    <n v="9.4"/>
    <n v="10.4"/>
    <n v="0.4017"/>
    <n v="12.73926599"/>
    <n v="13.48559317"/>
    <n v="20.2"/>
    <n v="23.89"/>
    <n v="4.4825299134000005E-2"/>
    <n v="0.20032213749999997"/>
    <n v="0.28015811958750003"/>
    <n v="0.116974195"/>
    <n v="0.17157513499999999"/>
    <n v="0.18373165709278128"/>
    <n v="5.8487097000000002E-2"/>
    <n v="8.5787566999999995E-2"/>
    <n v="2.0849315069999999"/>
    <n v="1.7698423130000001"/>
    <n v="1.3094181E-2"/>
    <s v="4/15/2018"/>
    <s v="5/15/2020"/>
    <n v="1"/>
    <m/>
  </r>
  <r>
    <x v="0"/>
    <n v="2"/>
    <x v="4"/>
    <n v="1386"/>
    <s v="Maesa"/>
    <s v="Lanceolata"/>
    <s v="Maesaceae"/>
    <m/>
    <m/>
    <n v="0.67600000000000005"/>
    <n v="16.4090755"/>
    <n v="16.25957863"/>
    <n v="32.200000000000003"/>
    <n v="33.5"/>
    <n v="8.8141515000000004E-2"/>
    <n v="0.50902363750000001"/>
    <n v="0.55088446874999997"/>
    <n v="0.61844316700000002"/>
    <n v="0.66217558899999995"/>
    <n v="3.2771082190543796E-2"/>
    <n v="0.30922158300000002"/>
    <n v="0.33108779399999999"/>
    <n v="2.0849315069999999"/>
    <n v="0.62352168200000002"/>
    <n v="1.0487735999999999E-2"/>
    <s v="4/15/2018"/>
    <s v="5/15/2020"/>
    <n v="1"/>
    <m/>
  </r>
  <r>
    <x v="0"/>
    <n v="2"/>
    <x v="4"/>
    <n v="1387"/>
    <s v="Maesa"/>
    <s v="Lanceolata"/>
    <s v="Maesaceae"/>
    <m/>
    <m/>
    <n v="0.67600000000000005"/>
    <n v="7.9366191979999998"/>
    <n v="7.593079983"/>
    <n v="10.1"/>
    <n v="10.54"/>
    <n v="8.7251342639999997E-3"/>
    <n v="5.0080534374999992E-2"/>
    <n v="5.4532089149999997E-2"/>
    <n v="3.1660856000000001E-2"/>
    <n v="3.2954586000000001E-2"/>
    <n v="1.9208947798810935E-2"/>
    <n v="1.5830428000000001E-2"/>
    <n v="1.6477293E-2"/>
    <n v="2.0849315069999999"/>
    <n v="0.211038108"/>
    <n v="3.1025699999999998E-4"/>
    <s v="4/15/2018"/>
    <s v="5/15/2020"/>
    <n v="1"/>
    <m/>
  </r>
  <r>
    <x v="0"/>
    <n v="2"/>
    <x v="4"/>
    <n v="1388"/>
    <s v="Maesa"/>
    <s v="Lanceolata"/>
    <s v="Maesaceae"/>
    <m/>
    <m/>
    <n v="0.67600000000000005"/>
    <n v="8.7488692019999998"/>
    <n v="10.0715526"/>
    <n v="11.5"/>
    <n v="15.29"/>
    <n v="1.8361403214E-2"/>
    <n v="6.4926484374999996E-2"/>
    <n v="0.1147587700875"/>
    <n v="4.4861140000000001E-2"/>
    <n v="8.9748781999999999E-2"/>
    <n v="0.33259726410876889"/>
    <n v="2.243057E-2"/>
    <n v="4.4874391E-2"/>
    <n v="2.0849315069999999"/>
    <n v="1.817805519"/>
    <n v="1.0764776E-2"/>
    <s v="4/15/2018"/>
    <s v="5/15/2020"/>
    <n v="1"/>
    <m/>
  </r>
  <r>
    <x v="0"/>
    <n v="2"/>
    <x v="4"/>
    <n v="1389"/>
    <s v="Strombosia"/>
    <s v="Scheffleri"/>
    <s v="Olacaceae"/>
    <m/>
    <m/>
    <n v="0.58399999999999996"/>
    <n v="7.8762426640000003"/>
    <n v="9.2196255140000005"/>
    <n v="10"/>
    <n v="13.54"/>
    <n v="1.4398863864E-2"/>
    <n v="4.9093750000000005E-2"/>
    <n v="8.999289915E-2"/>
    <n v="2.6720305999999999E-2"/>
    <n v="5.6300700000000002E-2"/>
    <n v="0.35746170330295285"/>
    <n v="1.3360153E-2"/>
    <n v="2.8150350000000001E-2"/>
    <n v="2.0849315069999999"/>
    <n v="1.6978975030000001"/>
    <n v="7.0938529999999998E-3"/>
    <s v="4/15/2018"/>
    <s v="5/15/2020"/>
    <n v="1"/>
    <m/>
  </r>
  <r>
    <x v="0"/>
    <n v="2"/>
    <x v="4"/>
    <n v="1390"/>
    <s v="Neoboutonia"/>
    <s v="Macrocalyx"/>
    <s v="Euphorbiaceae"/>
    <m/>
    <m/>
    <n v="0.33"/>
    <n v="9.8631070049999998"/>
    <n v="9.4499072930000008"/>
    <n v="13.6"/>
    <n v="14"/>
    <n v="1.5393840000000001E-2"/>
    <n v="9.0803800000000004E-2"/>
    <n v="9.6211500000000005E-2"/>
    <n v="3.4746417000000002E-2"/>
    <n v="3.5264998999999998E-2"/>
    <n v="7.1055012946613667E-3"/>
    <n v="1.7373209000000001E-2"/>
    <n v="1.7632499999999999E-2"/>
    <n v="2.0849315069999999"/>
    <n v="0.191852825"/>
    <n v="1.2436399999999999E-4"/>
    <s v="4/15/2018"/>
    <s v="5/15/2020"/>
    <n v="1"/>
    <m/>
  </r>
  <r>
    <x v="0"/>
    <n v="2"/>
    <x v="4"/>
    <n v="1391"/>
    <s v="Taberemonta"/>
    <s v="Johnstonii"/>
    <s v="Apocyceae"/>
    <m/>
    <m/>
    <n v="0.52610000000000001"/>
    <n v="17.254271790000001"/>
    <n v="17.8183352"/>
    <n v="35.799999999999997"/>
    <n v="40.450000000000003"/>
    <n v="0.12850734435000002"/>
    <n v="0.62920513749999996"/>
    <n v="0.80317090218750009"/>
    <n v="0.62541531299999997"/>
    <n v="0.81908505700000001"/>
    <n v="0.12939130249706374"/>
    <n v="0.312707656"/>
    <n v="0.40954252899999999"/>
    <n v="2.0849315069999999"/>
    <n v="2.2302890930000001"/>
    <n v="4.6445109999999998E-2"/>
    <s v="4/15/2018"/>
    <s v="5/15/2020"/>
    <n v="1"/>
    <m/>
  </r>
  <r>
    <x v="0"/>
    <n v="2"/>
    <x v="4"/>
    <n v="1392"/>
    <s v="Neoboutonia"/>
    <s v="Macrocalyx"/>
    <s v="Euphorbiaceae"/>
    <m/>
    <m/>
    <n v="0.33"/>
    <n v="10.11196492"/>
    <n v="10.48092437"/>
    <n v="14.1"/>
    <n v="16.18"/>
    <n v="2.0561175096000001E-2"/>
    <n v="9.7603284374999974E-2"/>
    <n v="0.12850734435"/>
    <n v="3.8201453000000003E-2"/>
    <n v="5.1751236999999999E-2"/>
    <n v="0.14560419979449726"/>
    <n v="1.9100725999999998E-2"/>
    <n v="2.5875618E-2"/>
    <n v="2.0849315069999999"/>
    <n v="0.99763469100000002"/>
    <n v="3.2494550000000001E-3"/>
    <s v="4/15/2018"/>
    <s v="5/15/2020"/>
    <n v="1"/>
    <m/>
  </r>
  <r>
    <x v="0"/>
    <n v="2"/>
    <x v="4"/>
    <n v="1393"/>
    <s v="Albizia"/>
    <s v="Adianthifolia"/>
    <s v="Fabaceae"/>
    <m/>
    <m/>
    <n v="0.50749999999999995"/>
    <n v="21.42184713"/>
    <n v="21.544983770000002"/>
    <n v="61.9"/>
    <n v="65"/>
    <n v="0.3318315"/>
    <n v="1.8810810343749997"/>
    <n v="2.0739468749999999"/>
    <n v="2.1717865660000002"/>
    <n v="2.402555236"/>
    <n v="4.8434551054022355E-2"/>
    <n v="1.0858932830000001"/>
    <n v="1.201277618"/>
    <n v="2.0849315069999999"/>
    <n v="1.486859395"/>
    <n v="5.5342027000000002E-2"/>
    <s v="4/15/2018"/>
    <s v="5/15/2020"/>
    <n v="1"/>
    <m/>
  </r>
  <r>
    <x v="0"/>
    <n v="2"/>
    <x v="4"/>
    <n v="1394"/>
    <s v="Xymalos"/>
    <s v="Monospora"/>
    <s v="Monimiaceae"/>
    <m/>
    <m/>
    <n v="0.4874"/>
    <n v="13.842837080000001"/>
    <n v="13.284777249999999"/>
    <n v="23.3"/>
    <n v="23.3"/>
    <n v="4.2638580600000003E-2"/>
    <n v="0.26652505937500004"/>
    <n v="0.26649112875000003"/>
    <n v="0.20244441499999999"/>
    <n v="0.19447503999999999"/>
    <n v="-1.9262757135899755E-2"/>
    <n v="0.10122220699999999"/>
    <n v="9.7237519999999994E-2"/>
    <n v="2.0849315069999999"/>
    <n v="0"/>
    <n v="-1.911184E-3"/>
    <s v="4/15/2018"/>
    <s v="5/15/2020"/>
    <n v="1"/>
    <m/>
  </r>
  <r>
    <x v="0"/>
    <n v="2"/>
    <x v="4"/>
    <n v="1395"/>
    <s v="Neoboutonia"/>
    <s v="Macrocalyx"/>
    <s v="Euphorbiaceae"/>
    <m/>
    <m/>
    <n v="0.33"/>
    <n v="9.1333366419999997"/>
    <n v="8.6386688859999996"/>
    <n v="12.2"/>
    <n v="12.42"/>
    <n v="1.2115297656000001E-2"/>
    <n v="7.3071137499999994E-2"/>
    <n v="7.5720610350000009E-2"/>
    <n v="2.6075546000000002E-2"/>
    <n v="2.5573027000000002E-2"/>
    <n v="-9.3335330143095203E-3"/>
    <n v="1.3037773000000001E-2"/>
    <n v="1.2786512999999999E-2"/>
    <n v="2.0849315069999999"/>
    <n v="0.105519054"/>
    <n v="-1.20512E-4"/>
    <s v="4/15/2018"/>
    <s v="5/15/2020"/>
    <n v="1"/>
    <m/>
  </r>
  <r>
    <x v="0"/>
    <n v="3"/>
    <x v="4"/>
    <n v="1396"/>
    <s v="Alangium"/>
    <s v="Chinense"/>
    <s v="Alangiaceae"/>
    <m/>
    <m/>
    <n v="0.4017"/>
    <n v="9.2939885990000004"/>
    <n v="9.641525498"/>
    <n v="12.5"/>
    <n v="14.39"/>
    <n v="1.6263442734000003E-2"/>
    <n v="7.6708984374999997E-2"/>
    <n v="0.10164651708750001"/>
    <n v="3.3694333999999999E-2"/>
    <n v="4.5971023999999999E-2"/>
    <n v="0.14901285306733664"/>
    <n v="1.6847167E-2"/>
    <n v="2.2985512E-2"/>
    <n v="2.0849315069999999"/>
    <n v="0.90650459900000002"/>
    <n v="2.9441469999999998E-3"/>
    <s v="4/15/2018"/>
    <s v="5/15/2020"/>
    <n v="1"/>
    <m/>
  </r>
  <r>
    <x v="0"/>
    <n v="3"/>
    <x v="4"/>
    <n v="1397"/>
    <s v="Alangium"/>
    <s v="Chinense"/>
    <s v="Alangiaceae"/>
    <m/>
    <m/>
    <n v="0.4017"/>
    <n v="9.1871557260000003"/>
    <n v="8.6386688859999996"/>
    <n v="12.3"/>
    <n v="12.42"/>
    <n v="1.2115297656000001E-2"/>
    <n v="7.4273934375000003E-2"/>
    <n v="7.5720610350000009E-2"/>
    <n v="3.2283659999999999E-2"/>
    <n v="3.0982803E-2"/>
    <n v="-1.9726744553721705E-2"/>
    <n v="1.6141829999999999E-2"/>
    <n v="1.5491402E-2"/>
    <n v="2.0849315069999999"/>
    <n v="5.7555848E-2"/>
    <n v="-3.11966E-4"/>
    <s v="4/15/2018"/>
    <s v="5/15/2020"/>
    <n v="1"/>
    <m/>
  </r>
  <r>
    <x v="0"/>
    <n v="3"/>
    <x v="4"/>
    <n v="1398"/>
    <s v="Alangium"/>
    <s v="Chinense"/>
    <s v="Alangiaceae"/>
    <m/>
    <m/>
    <n v="0.4017"/>
    <n v="9.1871557260000003"/>
    <n v="9.4548616209999992"/>
    <n v="12.3"/>
    <n v="14.01"/>
    <n v="1.5415839054000001E-2"/>
    <n v="7.4273934375000003E-2"/>
    <n v="9.6348994087500001E-2"/>
    <n v="3.2283659999999999E-2"/>
    <n v="4.2806522E-2"/>
    <n v="0.1353182362753575"/>
    <n v="1.6141829999999999E-2"/>
    <n v="2.1403261E-2"/>
    <n v="2.0849315069999999"/>
    <n v="0.82017082799999996"/>
    <n v="2.5235510000000002E-3"/>
    <s v="4/15/2018"/>
    <s v="5/15/2020"/>
    <n v="1"/>
    <m/>
  </r>
  <r>
    <x v="0"/>
    <n v="3"/>
    <x v="4"/>
    <n v="1399"/>
    <s v="Alangium"/>
    <s v="Chinense"/>
    <s v="Alangiaceae"/>
    <m/>
    <m/>
    <n v="0.4017"/>
    <n v="11.828417440000001"/>
    <n v="11.981941190000001"/>
    <n v="17.899999999999999"/>
    <n v="19.75"/>
    <n v="3.0635508749999998E-2"/>
    <n v="0.15730128437499999"/>
    <n v="0.19147192968749999"/>
    <n v="8.5934740999999995E-2"/>
    <n v="0.10544178799999999"/>
    <n v="9.8118736666753775E-2"/>
    <n v="4.2967369999999998E-2"/>
    <n v="5.2720893999999997E-2"/>
    <n v="2.0849315069999999"/>
    <n v="0.887319317"/>
    <n v="4.6781030000000003E-3"/>
    <s v="4/15/2018"/>
    <s v="5/15/2020"/>
    <n v="1"/>
    <m/>
  </r>
  <r>
    <x v="0"/>
    <n v="3"/>
    <x v="4"/>
    <n v="1400"/>
    <s v="Alangium"/>
    <s v="Chinense"/>
    <s v="Alangiaceae"/>
    <m/>
    <m/>
    <n v="0.4017"/>
    <n v="13.9096878"/>
    <n v="14.58787014"/>
    <n v="23.5"/>
    <n v="27.36"/>
    <n v="5.8792656384000004E-2"/>
    <n v="0.27112023437499994"/>
    <n v="0.36745410240000004"/>
    <n v="0.17124799099999999"/>
    <n v="0.24139593300000001"/>
    <n v="0.16467002111399603"/>
    <n v="8.5623994999999994E-2"/>
    <n v="0.120697966"/>
    <n v="2.0849315069999999"/>
    <n v="1.851379763"/>
    <n v="1.6822601E-2"/>
    <s v="4/15/2018"/>
    <s v="5/15/2020"/>
    <n v="1"/>
    <m/>
  </r>
  <r>
    <x v="0"/>
    <n v="3"/>
    <x v="4"/>
    <n v="1401"/>
    <s v="Neoboutonia"/>
    <s v="Macrocalyx"/>
    <s v="Euphorbiaceae"/>
    <m/>
    <m/>
    <n v="0.33"/>
    <n v="16.959672829999999"/>
    <n v="17.149664600000001"/>
    <n v="34.5"/>
    <n v="37.299999999999997"/>
    <n v="0.10927191659999999"/>
    <n v="0.58433835937499989"/>
    <n v="0.68294947874999989"/>
    <n v="0.36292676200000001"/>
    <n v="0.42726154300000002"/>
    <n v="7.8273689911886712E-2"/>
    <n v="0.18146338100000001"/>
    <n v="0.213630772"/>
    <n v="2.0849315069999999"/>
    <n v="1.342969777"/>
    <n v="1.5428512E-2"/>
    <s v="4/15/2018"/>
    <s v="5/15/2020"/>
    <n v="1"/>
    <m/>
  </r>
  <r>
    <x v="0"/>
    <n v="3"/>
    <x v="4"/>
    <n v="1402"/>
    <s v="Dombeya"/>
    <s v="Goetzenii"/>
    <s v="Malvaceae"/>
    <m/>
    <m/>
    <n v="0.5"/>
    <n v="7.8762426640000003"/>
    <n v="9.168938593"/>
    <n v="10"/>
    <n v="13.44"/>
    <n v="1.4186962944000001E-2"/>
    <n v="4.9093750000000005E-2"/>
    <n v="8.8668518400000007E-2"/>
    <n v="2.2962396999999999E-2"/>
    <n v="4.7431687E-2"/>
    <n v="0.34794070695860796"/>
    <n v="1.1481198E-2"/>
    <n v="2.3715843E-2"/>
    <n v="2.0849315069999999"/>
    <n v="1.6499342969999999"/>
    <n v="5.8681280000000002E-3"/>
    <s v="4/15/2018"/>
    <s v="5/15/2020"/>
    <n v="1"/>
    <m/>
  </r>
  <r>
    <x v="0"/>
    <n v="3"/>
    <x v="4"/>
    <n v="1403"/>
    <s v="Dombeya"/>
    <s v="Goetzenii"/>
    <s v="Malvaceae"/>
    <m/>
    <m/>
    <n v="0.5"/>
    <n v="7.9966687759999999"/>
    <n v="8.4347091889999994"/>
    <n v="10.199999999999999"/>
    <n v="12.04"/>
    <n v="1.1385284063999999E-2"/>
    <n v="5.1077137499999994E-2"/>
    <n v="7.1158025399999991E-2"/>
    <n v="2.4223484E-2"/>
    <n v="3.5272571000000003E-2"/>
    <n v="0.18023760459362501"/>
    <n v="1.2111742E-2"/>
    <n v="1.7636286000000001E-2"/>
    <n v="2.0849315069999999"/>
    <n v="0.88252299599999995"/>
    <n v="2.6497479999999999E-3"/>
    <s v="4/15/2018"/>
    <s v="5/15/2020"/>
    <n v="1"/>
    <m/>
  </r>
  <r>
    <x v="0"/>
    <n v="3"/>
    <x v="4"/>
    <n v="1404"/>
    <s v="Neoboutonia"/>
    <s v="Macrocalyx"/>
    <s v="Euphorbiaceae"/>
    <m/>
    <m/>
    <n v="0.33"/>
    <n v="9.0792460740000003"/>
    <n v="9.6949844990000003"/>
    <n v="12.1"/>
    <n v="14.5"/>
    <n v="1.6513034999999999E-2"/>
    <n v="7.1878159374999986E-2"/>
    <n v="0.10320646874999999"/>
    <n v="2.5511636000000001E-2"/>
    <n v="3.8720860000000003E-2"/>
    <n v="0.20012350990631347"/>
    <n v="1.2755818E-2"/>
    <n v="1.9360430000000001E-2"/>
    <n v="2.0849315069999999"/>
    <n v="1.1511169510000001"/>
    <n v="3.1677839999999999E-3"/>
    <s v="4/15/2018"/>
    <s v="5/15/2020"/>
    <n v="1"/>
    <m/>
  </r>
  <r>
    <x v="0"/>
    <n v="3"/>
    <x v="4"/>
    <n v="1405"/>
    <s v="Neoboutonia"/>
    <s v="Macrocalyx"/>
    <s v="Euphorbiaceae"/>
    <m/>
    <m/>
    <n v="0.33"/>
    <n v="15.40692321"/>
    <n v="15.329511439999999"/>
    <n v="28.4"/>
    <n v="29.94"/>
    <n v="7.0403538744000016E-2"/>
    <n v="0.39597054999999998"/>
    <n v="0.44002211715000011"/>
    <n v="0.226033498"/>
    <n v="0.249346806"/>
    <n v="4.7081409028924666E-2"/>
    <n v="0.113016749"/>
    <n v="0.124673403"/>
    <n v="2.0849315069999999"/>
    <n v="0.73863337699999998"/>
    <n v="5.5909050000000002E-3"/>
    <s v="4/15/2018"/>
    <s v="5/15/2020"/>
    <n v="1"/>
    <m/>
  </r>
  <r>
    <x v="0"/>
    <n v="3"/>
    <x v="4"/>
    <n v="1406"/>
    <s v="Dombeya"/>
    <s v="Goetzenii"/>
    <s v="Malvaceae"/>
    <m/>
    <m/>
    <n v="0.5"/>
    <n v="8.3502647650000004"/>
    <n v="9.2196255140000005"/>
    <n v="10.8"/>
    <n v="13.54"/>
    <n v="1.4398863864E-2"/>
    <n v="5.7262950000000014E-2"/>
    <n v="8.999289915E-2"/>
    <n v="2.8250906999999999E-2"/>
    <n v="4.8382641999999997E-2"/>
    <n v="0.25804950807998012"/>
    <n v="1.4125454000000001E-2"/>
    <n v="2.4191320999999998E-2"/>
    <n v="2.0849315069999999"/>
    <n v="1.3141918530000001"/>
    <n v="4.8279129999999996E-3"/>
    <s v="4/15/2018"/>
    <s v="5/15/2020"/>
    <n v="1"/>
    <m/>
  </r>
  <r>
    <x v="0"/>
    <n v="3"/>
    <x v="4"/>
    <n v="1407"/>
    <s v="Alangium"/>
    <s v="Chinense"/>
    <s v="Alangiaceae"/>
    <m/>
    <m/>
    <n v="0.4017"/>
    <n v="14.521068"/>
    <n v="15.19611055"/>
    <n v="25.4"/>
    <n v="29.46"/>
    <n v="6.8164206264000007E-2"/>
    <n v="0.31673323749999999"/>
    <n v="0.42602628915000001"/>
    <n v="0.20785920399999999"/>
    <n v="0.29022607700000003"/>
    <n v="0.16010082218918792"/>
    <n v="0.103929602"/>
    <n v="0.145113038"/>
    <n v="2.0849315069999999"/>
    <n v="1.9473061760000001"/>
    <n v="1.9752895999999999E-2"/>
    <s v="4/15/2018"/>
    <s v="5/15/2020"/>
    <n v="1"/>
    <m/>
  </r>
  <r>
    <x v="0"/>
    <n v="3"/>
    <x v="4"/>
    <n v="1408"/>
    <s v="Alangium"/>
    <s v="Chinense"/>
    <s v="Alangiaceae"/>
    <m/>
    <m/>
    <n v="0.4017"/>
    <n v="8.3502647650000004"/>
    <n v="8.6705474910000007"/>
    <n v="10.8"/>
    <n v="12.48"/>
    <n v="1.2232636416000002E-2"/>
    <n v="5.7262950000000014E-2"/>
    <n v="7.6453977600000014E-2"/>
    <n v="2.2816334000000001E-2"/>
    <n v="3.1388280999999997E-2"/>
    <n v="0.1529824469751255"/>
    <n v="1.1408167E-2"/>
    <n v="1.5694139999999999E-2"/>
    <n v="2.0849315069999999"/>
    <n v="0.80578186600000001"/>
    <n v="2.0556900000000002E-3"/>
    <s v="4/15/2018"/>
    <s v="5/15/2020"/>
    <n v="1"/>
    <m/>
  </r>
  <r>
    <x v="0"/>
    <n v="3"/>
    <x v="4"/>
    <n v="1409"/>
    <s v="Neoboutonia"/>
    <s v="Macrocalyx"/>
    <s v="Euphorbiaceae"/>
    <m/>
    <m/>
    <n v="0.33"/>
    <n v="10.77857932"/>
    <n v="10.73524643"/>
    <n v="15.5"/>
    <n v="16.75"/>
    <n v="2.2035378750000001E-2"/>
    <n v="0.117947734375"/>
    <n v="0.13772111718749999"/>
    <n v="4.8909384E-2"/>
    <n v="5.6680556999999999E-2"/>
    <n v="7.0727485036363766E-2"/>
    <n v="2.4454692E-2"/>
    <n v="2.8340278999999999E-2"/>
    <n v="2.0849315069999999"/>
    <n v="0.59954007899999995"/>
    <n v="1.8636519999999999E-3"/>
    <s v="4/15/2018"/>
    <s v="5/15/2020"/>
    <n v="1"/>
    <m/>
  </r>
  <r>
    <x v="0"/>
    <n v="3"/>
    <x v="4"/>
    <n v="1410"/>
    <s v="Dombeya"/>
    <s v="Goetzenii"/>
    <s v="Malvaceae"/>
    <m/>
    <m/>
    <n v="0.5"/>
    <n v="17.320650440000001"/>
    <n v="17.614401180000002"/>
    <n v="36.1"/>
    <n v="39.46"/>
    <n v="0.12229397426400002"/>
    <n v="0.63979465937499991"/>
    <n v="0.76433733915000013"/>
    <n v="0.60715909199999996"/>
    <n v="0.73430327399999995"/>
    <n v="9.1193053684036587E-2"/>
    <n v="0.30357954599999998"/>
    <n v="0.36715163699999998"/>
    <n v="2.0849315069999999"/>
    <n v="1.611563732"/>
    <n v="3.0491213E-2"/>
    <s v="4/15/2018"/>
    <s v="5/15/2020"/>
    <n v="1"/>
    <m/>
  </r>
  <r>
    <x v="0"/>
    <n v="3"/>
    <x v="4"/>
    <n v="1411"/>
    <s v="Dombeya"/>
    <s v="Goetzenii"/>
    <s v="Malvaceae"/>
    <m/>
    <m/>
    <n v="0.5"/>
    <n v="13.431092789999999"/>
    <n v="13.100781250000001"/>
    <n v="22.1"/>
    <n v="22.77"/>
    <n v="4.0720861566000001E-2"/>
    <n v="0.23977878437500003"/>
    <n v="0.25450538478750001"/>
    <n v="0.18176078300000001"/>
    <n v="0.18804616699999999"/>
    <n v="1.6305599639867854E-2"/>
    <n v="9.0880391000000005E-2"/>
    <n v="9.4023084000000007E-2"/>
    <n v="2.0849315069999999"/>
    <n v="0.32135348200000002"/>
    <n v="1.507336E-3"/>
    <s v="4/15/2018"/>
    <s v="5/15/2020"/>
    <n v="1"/>
    <m/>
  </r>
  <r>
    <x v="0"/>
    <n v="3"/>
    <x v="4"/>
    <n v="1412"/>
    <s v="Dombeya"/>
    <s v="Goetzenii"/>
    <s v="Malvaceae"/>
    <m/>
    <m/>
    <n v="0.5"/>
    <n v="18.327125070000001"/>
    <n v="18.506643759999999"/>
    <n v="41"/>
    <n v="44"/>
    <n v="0.15205344000000001"/>
    <n v="0.82526593749999988"/>
    <n v="0.95033400000000001"/>
    <n v="0.82251524499999995"/>
    <n v="0.95310602300000002"/>
    <n v="7.0678164431575208E-2"/>
    <n v="0.41125762300000002"/>
    <n v="0.476553012"/>
    <n v="2.0849315069999999"/>
    <n v="1.438896189"/>
    <n v="3.1317761999999999E-2"/>
    <s v="4/15/2018"/>
    <s v="5/15/2020"/>
    <n v="1"/>
    <s v="Affected by termites"/>
  </r>
  <r>
    <x v="0"/>
    <n v="3"/>
    <x v="4"/>
    <n v="1413"/>
    <s v="Neoboutonia"/>
    <s v="Macrocalyx"/>
    <s v="Euphorbiaceae"/>
    <m/>
    <m/>
    <n v="0.33"/>
    <n v="8.4081071900000008"/>
    <n v="8.2766156380000009"/>
    <n v="10.9"/>
    <n v="11.75"/>
    <n v="1.084342875E-2"/>
    <n v="5.8328284374999997E-2"/>
    <n v="6.7771429687499996E-2"/>
    <n v="1.9303971999999999E-2"/>
    <n v="2.2010144999999998E-2"/>
    <n v="6.2924180072914379E-2"/>
    <n v="9.6519859999999996E-3"/>
    <n v="1.1005073000000001E-2"/>
    <n v="2.0849315069999999"/>
    <n v="0.407687254"/>
    <n v="6.4898400000000002E-4"/>
    <s v="4/15/2018"/>
    <s v="5/15/2020"/>
    <n v="1"/>
    <m/>
  </r>
  <r>
    <x v="0"/>
    <n v="3"/>
    <x v="4"/>
    <n v="1414"/>
    <s v="Alangium"/>
    <s v="Chinense"/>
    <s v="Alangiaceae"/>
    <m/>
    <m/>
    <n v="0.4017"/>
    <n v="14.76634426"/>
    <n v="14.95197143"/>
    <n v="26.2"/>
    <n v="28.6"/>
    <n v="6.42425784E-2"/>
    <n v="0.33699913750000005"/>
    <n v="0.40151611500000001"/>
    <n v="0.224469743"/>
    <n v="0.26962207300000002"/>
    <n v="8.7907120772612451E-2"/>
    <n v="0.112234872"/>
    <n v="0.13481103699999999"/>
    <n v="2.0849315069999999"/>
    <n v="1.1511169510000001"/>
    <n v="1.0828252999999999E-2"/>
    <s v="4/15/2018"/>
    <s v="5/15/2020"/>
    <n v="1"/>
    <m/>
  </r>
  <r>
    <x v="0"/>
    <n v="3"/>
    <x v="4"/>
    <n v="1415"/>
    <s v="Alangium"/>
    <s v="Chinense"/>
    <s v="Alangiaceae"/>
    <m/>
    <m/>
    <n v="0.4017"/>
    <n v="9.9633618899999998"/>
    <n v="10.72200922"/>
    <n v="13.8"/>
    <n v="16.72"/>
    <n v="2.1956516735999996E-2"/>
    <n v="9.3494137500000005E-2"/>
    <n v="0.13722822959999997"/>
    <n v="4.3743285E-2"/>
    <n v="6.8348660000000006E-2"/>
    <n v="0.21405204017293517"/>
    <n v="2.1871642E-2"/>
    <n v="3.4174330000000003E-2"/>
    <n v="2.0849315069999999"/>
    <n v="1.4005256239999999"/>
    <n v="5.9007640000000002E-3"/>
    <s v="4/15/2018"/>
    <s v="5/15/2020"/>
    <n v="1"/>
    <m/>
  </r>
  <r>
    <x v="0"/>
    <n v="3"/>
    <x v="4"/>
    <n v="1416"/>
    <s v="Alangium"/>
    <s v="Chinense"/>
    <s v="Alangiaceae"/>
    <n v="16.399999999999999"/>
    <n v="22.8"/>
    <n v="0.4017"/>
    <n v="23.147615909999999"/>
    <n v="23.359901440000002"/>
    <n v="80.3"/>
    <n v="84.71"/>
    <n v="0.56358608321399994"/>
    <n v="3.1656091843749992"/>
    <n v="3.5224130200874995"/>
    <n v="3.0987469590000001"/>
    <n v="3.4703993450000001"/>
    <n v="5.4328810787200706E-2"/>
    <n v="1.549373479"/>
    <n v="1.7351996730000001"/>
    <n v="2.0849315069999999"/>
    <n v="2.1151773980000002"/>
    <n v="8.9128201000000004E-2"/>
    <s v="4/15/2018"/>
    <s v="5/15/2020"/>
    <n v="1"/>
    <m/>
  </r>
  <r>
    <x v="0"/>
    <n v="3"/>
    <x v="4"/>
    <n v="1417"/>
    <s v="Allophylus"/>
    <s v="Kivuensis"/>
    <s v="Sapindaceae"/>
    <n v="3"/>
    <n v="5.4"/>
    <n v="0.51780000000000004"/>
    <n v="9.2407056220000001"/>
    <n v="9.8155382479999993"/>
    <n v="12.4"/>
    <n v="14.75"/>
    <n v="1.708735875E-2"/>
    <n v="7.5486549999999986E-2"/>
    <n v="0.10679599218749999"/>
    <n v="4.2259520000000002E-2"/>
    <n v="6.2896637000000005E-2"/>
    <n v="0.1907319455138736"/>
    <n v="2.1129760000000001E-2"/>
    <n v="3.1448319000000002E-2"/>
    <n v="2.0849315069999999"/>
    <n v="1.1271353479999999"/>
    <n v="4.9491120000000003E-3"/>
    <s v="4/15/2018"/>
    <s v="5/15/2020"/>
    <n v="1"/>
    <s v="Dried leaves"/>
  </r>
  <r>
    <x v="0"/>
    <n v="3"/>
    <x v="4"/>
    <n v="1418"/>
    <s v="Dombeya"/>
    <s v="Goetzenii"/>
    <s v="Malvaceae"/>
    <m/>
    <m/>
    <n v="0.5"/>
    <n v="11.140864690000001"/>
    <n v="10.805571280000001"/>
    <n v="16.3"/>
    <n v="16.91"/>
    <n v="2.2458363774000002E-2"/>
    <n v="0.13043718437500001"/>
    <n v="0.14036477358750002"/>
    <n v="8.3597412999999995E-2"/>
    <n v="8.7173864000000004E-2"/>
    <n v="2.0092739949213193E-2"/>
    <n v="4.1798706999999997E-2"/>
    <n v="4.3586932000000002E-2"/>
    <n v="2.0849315069999999"/>
    <n v="0.29257555800000001"/>
    <n v="8.5769000000000004E-4"/>
    <s v="4/15/2018"/>
    <s v="5/15/2020"/>
    <n v="1"/>
    <m/>
  </r>
  <r>
    <x v="0"/>
    <n v="3"/>
    <x v="4"/>
    <n v="1419"/>
    <s v="Syzygium"/>
    <s v="Guineense"/>
    <s v="Myrtaceae"/>
    <m/>
    <m/>
    <n v="0.60970000000000002"/>
    <n v="22.13056182"/>
    <n v="22.258620229999998"/>
    <n v="68.599999999999994"/>
    <n v="71.819999999999993"/>
    <n v="0.40511814789599998"/>
    <n v="2.3103322374999995"/>
    <n v="2.5319884243499997"/>
    <n v="3.2772212719999998"/>
    <n v="3.604439787"/>
    <n v="4.564680867451406E-2"/>
    <n v="1.6386106359999999"/>
    <n v="1.802219894"/>
    <n v="2.0849315069999999"/>
    <n v="1.544415243"/>
    <n v="7.8472245999999996E-2"/>
    <s v="4/15/2018"/>
    <s v="5/15/2020"/>
    <n v="1"/>
    <m/>
  </r>
  <r>
    <x v="0"/>
    <n v="3"/>
    <x v="4"/>
    <n v="1420"/>
    <s v="Dombeya"/>
    <s v="Goetzenii"/>
    <s v="Malvaceae"/>
    <m/>
    <m/>
    <n v="0.5"/>
    <n v="15.034232230000001"/>
    <n v="14.73939493"/>
    <n v="27.1"/>
    <n v="27.87"/>
    <n v="6.1004916126000001E-2"/>
    <n v="0.36054940937500002"/>
    <n v="0.3812807257875"/>
    <n v="0.30213229400000002"/>
    <n v="0.31300645599999999"/>
    <n v="1.6959231202263524E-2"/>
    <n v="0.15106614700000001"/>
    <n v="0.15650322799999999"/>
    <n v="2.0849315069999999"/>
    <n v="0.36931668899999998"/>
    <n v="2.6077980000000001E-3"/>
    <s v="4/15/2018"/>
    <s v="5/15/2020"/>
    <n v="1"/>
    <m/>
  </r>
  <r>
    <x v="0"/>
    <n v="3"/>
    <x v="4"/>
    <n v="1421"/>
    <s v="Alangium"/>
    <s v="Chinense"/>
    <s v="Alangiaceae"/>
    <n v="12.8"/>
    <n v="17.2"/>
    <n v="0.4017"/>
    <n v="18.55317896"/>
    <n v="18.671176719999998"/>
    <n v="42.2"/>
    <n v="44.9"/>
    <n v="0.15833742539999998"/>
    <n v="0.87428113750000025"/>
    <n v="0.98960890874999985"/>
    <n v="0.71122898999999995"/>
    <n v="0.80774016400000004"/>
    <n v="6.1031252924660981E-2"/>
    <n v="0.35561449499999997"/>
    <n v="0.40387008200000002"/>
    <n v="2.0849315069999999"/>
    <n v="1.29500657"/>
    <n v="2.3144926999999999E-2"/>
    <s v="4/15/2018"/>
    <s v="5/15/2020"/>
    <n v="1"/>
    <m/>
  </r>
  <r>
    <x v="0"/>
    <n v="4"/>
    <x v="4"/>
    <n v="1422"/>
    <s v="Maesa"/>
    <s v="Lanceolata"/>
    <s v="Maesaceae"/>
    <n v="6.8"/>
    <n v="12.2"/>
    <n v="0.67600000000000005"/>
    <n v="19.79819625"/>
    <n v="19.942179889999998"/>
    <n v="49.6"/>
    <n v="52.64"/>
    <n v="0.21763195238400002"/>
    <n v="1.2077847999999998"/>
    <n v="1.3601997024000001"/>
    <n v="1.726354105"/>
    <n v="1.9526739150000001"/>
    <n v="5.9084886188268938E-2"/>
    <n v="0.86317705300000003"/>
    <n v="0.97633695799999998"/>
    <n v="2.0849315069999999"/>
    <n v="1.4580814719999999"/>
    <n v="5.4275118999999997E-2"/>
    <s v="4/15/2018"/>
    <s v="5/15/2020"/>
    <n v="1"/>
    <m/>
  </r>
  <r>
    <x v="0"/>
    <n v="4"/>
    <x v="4"/>
    <n v="1423"/>
    <s v="Alangium"/>
    <s v="Chinense"/>
    <s v="Alangiaceae"/>
    <m/>
    <m/>
    <n v="0.4017"/>
    <n v="11.31724627"/>
    <n v="11.683888189999999"/>
    <n v="16.7"/>
    <n v="19"/>
    <n v="2.835294E-2"/>
    <n v="0.13691755937499997"/>
    <n v="0.17720587499999998"/>
    <n v="7.1881444000000003E-2"/>
    <n v="9.5392795000000002E-2"/>
    <n v="0.13572863175225461"/>
    <n v="3.5940722000000001E-2"/>
    <n v="4.7696398000000001E-2"/>
    <n v="2.0849315069999999"/>
    <n v="1.103153745"/>
    <n v="5.6383989999999997E-3"/>
    <s v="4/15/2018"/>
    <s v="5/15/2020"/>
    <n v="1"/>
    <m/>
  </r>
  <r>
    <x v="0"/>
    <n v="4"/>
    <x v="4"/>
    <n v="1424"/>
    <s v="Dombeya"/>
    <s v="Goetzenii"/>
    <s v="Malvaceae"/>
    <m/>
    <m/>
    <n v="0.5"/>
    <n v="12.586918539999999"/>
    <n v="12.005417599999999"/>
    <n v="19.8"/>
    <n v="19.809999999999999"/>
    <n v="3.0821931293999995E-2"/>
    <n v="0.1924671375"/>
    <n v="0.19263707058749996"/>
    <n v="0.137664384"/>
    <n v="0.131583217"/>
    <n v="-2.1669413372372135E-2"/>
    <n v="6.8832192E-2"/>
    <n v="6.5791609000000001E-2"/>
    <n v="2.0849315069999999"/>
    <n v="4.7963210000000001E-3"/>
    <n v="-1.458361E-3"/>
    <s v="4/15/2018"/>
    <s v="5/15/2020"/>
    <n v="1"/>
    <m/>
  </r>
  <r>
    <x v="0"/>
    <n v="4"/>
    <x v="4"/>
    <n v="1425"/>
    <s v="Alangium"/>
    <s v="Chinense"/>
    <s v="Alangiaceae"/>
    <n v="3.6"/>
    <n v="5.6"/>
    <n v="0.4017"/>
    <n v="11.5761222"/>
    <n v="11.764211960000001"/>
    <n v="17.3"/>
    <n v="19.2"/>
    <n v="2.8952985599999998E-2"/>
    <n v="0.14693268437500001"/>
    <n v="0.18095615999999998"/>
    <n v="7.8727567999999998E-2"/>
    <n v="9.8015910999999997E-2"/>
    <n v="0.10510486103011149"/>
    <n v="3.9363783999999999E-2"/>
    <n v="4.9007955999999998E-2"/>
    <n v="2.0849315069999999"/>
    <n v="0.91130091999999996"/>
    <n v="4.6256539999999999E-3"/>
    <s v="4/15/2018"/>
    <s v="5/15/2020"/>
    <n v="1"/>
    <m/>
  </r>
  <r>
    <x v="0"/>
    <n v="4"/>
    <x v="4"/>
    <n v="1426"/>
    <s v="Alangium"/>
    <s v="Chinense"/>
    <s v="Alangiaceae"/>
    <n v="4.8"/>
    <n v="8.8000000000000007"/>
    <n v="0.4017"/>
    <n v="12.73926599"/>
    <n v="12.852363090000001"/>
    <n v="20.2"/>
    <n v="22.07"/>
    <n v="3.8255648046000006E-2"/>
    <n v="0.20032213749999997"/>
    <n v="0.23909780028750002"/>
    <n v="0.116974195"/>
    <n v="0.140246748"/>
    <n v="8.7029238822835323E-2"/>
    <n v="5.8487097000000002E-2"/>
    <n v="7.0123374000000002E-2"/>
    <n v="2.0849315069999999"/>
    <n v="0.89691195800000001"/>
    <n v="5.5811319999999999E-3"/>
    <s v="4/15/2018"/>
    <s v="5/15/2020"/>
    <n v="1"/>
    <m/>
  </r>
  <r>
    <x v="0"/>
    <n v="4"/>
    <x v="4"/>
    <n v="1427"/>
    <s v="Alangium"/>
    <s v="Chinense"/>
    <s v="Alangiaceae"/>
    <n v="4.5999999999999996"/>
    <n v="8.5"/>
    <n v="0.4017"/>
    <n v="9.1871557260000003"/>
    <n v="8.9897356790000007"/>
    <n v="12.3"/>
    <n v="13.09"/>
    <n v="1.3457679774000001E-2"/>
    <n v="7.4273934375000003E-2"/>
    <n v="8.4110498587500013E-2"/>
    <n v="3.2283659999999999E-2"/>
    <n v="3.5689990999999997E-2"/>
    <n v="4.8111444006558202E-2"/>
    <n v="1.6141829999999999E-2"/>
    <n v="1.7844995999999998E-2"/>
    <n v="2.0849315069999999"/>
    <n v="0.37890932999999999"/>
    <n v="8.1689299999999996E-4"/>
    <s v="4/15/2018"/>
    <s v="5/15/2020"/>
    <n v="1"/>
    <m/>
  </r>
  <r>
    <x v="0"/>
    <n v="4"/>
    <x v="4"/>
    <n v="1428"/>
    <s v="Alangium"/>
    <s v="Chinense"/>
    <s v="Alangiaceae"/>
    <n v="17"/>
    <n v="22"/>
    <n v="0.4017"/>
    <n v="16.677269259999999"/>
    <n v="17.147447199999998"/>
    <n v="33.299999999999997"/>
    <n v="37.29"/>
    <n v="0.109213333614"/>
    <n v="0.54439568437499986"/>
    <n v="0.68258333508750002"/>
    <n v="0.40367173200000001"/>
    <n v="0.51730928200000004"/>
    <n v="0.11896741742773063"/>
    <n v="0.201835866"/>
    <n v="0.25865464100000002"/>
    <n v="2.0849315069999999"/>
    <n v="1.9137319319999999"/>
    <n v="2.7252106000000002E-2"/>
    <s v="4/15/2018"/>
    <s v="5/15/2020"/>
    <n v="1"/>
    <m/>
  </r>
  <r>
    <x v="0"/>
    <n v="4"/>
    <x v="4"/>
    <n v="1429"/>
    <s v="Alangium"/>
    <s v="Chinense"/>
    <s v="Alangiaceae"/>
    <n v="17.399999999999999"/>
    <n v="21.4"/>
    <n v="0.4017"/>
    <n v="11.140864690000001"/>
    <n v="11.20121063"/>
    <n v="16.3"/>
    <n v="17.829999999999998"/>
    <n v="2.4968565005999997E-2"/>
    <n v="0.13043718437500001"/>
    <n v="0.15605353128749999"/>
    <n v="6.7515936999999998E-2"/>
    <n v="8.0863638000000002E-2"/>
    <n v="8.6525902756915921E-2"/>
    <n v="3.3757968999999999E-2"/>
    <n v="4.0431819000000001E-2"/>
    <n v="2.0849315069999999"/>
    <n v="0.73383705600000004"/>
    <n v="3.2009920000000002E-3"/>
    <s v="4/15/2018"/>
    <s v="5/15/2020"/>
    <n v="1"/>
    <m/>
  </r>
  <r>
    <x v="0"/>
    <n v="4"/>
    <x v="4"/>
    <n v="1430"/>
    <s v="Dombeya"/>
    <s v="Goetzenii"/>
    <s v="Malvaceae"/>
    <m/>
    <m/>
    <n v="0.5"/>
    <n v="12.1951097"/>
    <n v="12.422775079999999"/>
    <n v="18.8"/>
    <n v="20.9"/>
    <n v="3.4307057399999993E-2"/>
    <n v="0.17351694999999998"/>
    <n v="0.21441910874999995"/>
    <n v="0.120637732"/>
    <n v="0.15104025600000001"/>
    <n v="0.10779936521091105"/>
    <n v="6.0318865999999999E-2"/>
    <n v="7.5520128000000006E-2"/>
    <n v="2.0849315069999999"/>
    <n v="1.007227332"/>
    <n v="7.2910129999999998E-3"/>
    <s v="4/15/2018"/>
    <s v="5/15/2020"/>
    <n v="1"/>
    <m/>
  </r>
  <r>
    <x v="0"/>
    <n v="4"/>
    <x v="4"/>
    <n v="1431"/>
    <s v="Dombeya"/>
    <s v="Goetzenii"/>
    <s v="Malvaceae"/>
    <m/>
    <m/>
    <n v="0.5"/>
    <n v="14.10731749"/>
    <n v="14.418548960000001"/>
    <n v="24.1"/>
    <n v="26.8"/>
    <n v="5.6410569600000009E-2"/>
    <n v="0.28514140937500004"/>
    <n v="0.35256606000000007"/>
    <n v="0.22582126199999999"/>
    <n v="0.28381565399999997"/>
    <n v="0.10963483008487174"/>
    <n v="0.112910631"/>
    <n v="0.14190782699999999"/>
    <n v="2.0849315069999999"/>
    <n v="1.29500657"/>
    <n v="1.3907984999999999E-2"/>
    <s v="4/15/2018"/>
    <s v="5/15/2020"/>
    <n v="1"/>
    <m/>
  </r>
  <r>
    <x v="0"/>
    <n v="4"/>
    <x v="4"/>
    <n v="1432"/>
    <s v="Dombeya"/>
    <s v="Goetzenii"/>
    <s v="Malvaceae"/>
    <m/>
    <m/>
    <n v="0.5"/>
    <n v="8.2921155160000009"/>
    <n v="9.9347994570000004"/>
    <n v="10.7"/>
    <n v="15"/>
    <n v="1.76715E-2"/>
    <n v="5.620743437499999E-2"/>
    <n v="0.110446875"/>
    <n v="2.7553977E-2"/>
    <n v="6.3557559E-2"/>
    <n v="0.40087602521731297"/>
    <n v="1.3776989E-2"/>
    <n v="3.177878E-2"/>
    <n v="2.0849315069999999"/>
    <n v="2.0624178710000001"/>
    <n v="8.634236E-3"/>
    <s v="4/15/2018"/>
    <s v="5/15/2020"/>
    <n v="1"/>
    <m/>
  </r>
  <r>
    <x v="0"/>
    <n v="4"/>
    <x v="4"/>
    <n v="1433"/>
    <s v="Dombeya"/>
    <s v="Goetzenii"/>
    <s v="Malvaceae"/>
    <m/>
    <m/>
    <n v="0.5"/>
    <n v="9.5564772379999994"/>
    <n v="9.6171412319999998"/>
    <n v="13"/>
    <n v="14.34"/>
    <n v="1.6150620023999997E-2"/>
    <n v="8.2968437500000006E-2"/>
    <n v="0.10094137514999998"/>
    <n v="4.6280483999999997E-2"/>
    <n v="5.6395781999999998E-2"/>
    <n v="9.4810792324618531E-2"/>
    <n v="2.3140241999999998E-2"/>
    <n v="2.8197890999999999E-2"/>
    <n v="2.0849315069999999"/>
    <n v="0.64270696400000005"/>
    <n v="2.4258109999999999E-3"/>
    <s v="4/15/2018"/>
    <s v="5/15/2020"/>
    <n v="1"/>
    <m/>
  </r>
  <r>
    <x v="0"/>
    <n v="4"/>
    <x v="4"/>
    <n v="1434"/>
    <s v="Maesa"/>
    <s v="Lanceolata"/>
    <s v="Maesaceae"/>
    <m/>
    <m/>
    <n v="0.67600000000000005"/>
    <n v="16.131477180000001"/>
    <n v="16.493795739999999"/>
    <n v="31.1"/>
    <n v="34.46"/>
    <n v="9.3265590264000012E-2"/>
    <n v="0.474839659375"/>
    <n v="0.58290993915000011"/>
    <n v="0.56833091099999999"/>
    <n v="0.70955713200000003"/>
    <n v="0.10644818693353313"/>
    <n v="0.28416545599999998"/>
    <n v="0.35477856600000002"/>
    <n v="2.0849315069999999"/>
    <n v="1.611563732"/>
    <n v="3.3868311999999998E-2"/>
    <s v="4/15/2018"/>
    <s v="5/15/2020"/>
    <n v="1"/>
    <m/>
  </r>
  <r>
    <x v="0"/>
    <n v="4"/>
    <x v="4"/>
    <n v="1435"/>
    <s v="Dombeya"/>
    <s v="Goetzenii"/>
    <s v="Malvaceae"/>
    <n v="4.2"/>
    <n v="4.2"/>
    <n v="0.5"/>
    <n v="12.23501424"/>
    <n v="11.64349236"/>
    <n v="18.899999999999999"/>
    <n v="18.899999999999999"/>
    <n v="2.8055273399999997E-2"/>
    <n v="0.17536778437499995"/>
    <n v="0.17534545874999999"/>
    <n v="0.122282751"/>
    <n v="0.116509274"/>
    <n v="-2.3197461962731862E-2"/>
    <n v="6.1141375999999997E-2"/>
    <n v="5.8254636999999998E-2"/>
    <n v="2.0849315069999999"/>
    <n v="0"/>
    <n v="-1.3845730000000001E-3"/>
    <s v="4/15/2018"/>
    <s v="5/15/2020"/>
    <n v="1"/>
    <m/>
  </r>
  <r>
    <x v="0"/>
    <n v="4"/>
    <x v="4"/>
    <n v="1436"/>
    <s v="Dombeya"/>
    <s v="Goetzenii"/>
    <s v="Malvaceae"/>
    <m/>
    <m/>
    <n v="0.5"/>
    <n v="12.11480516"/>
    <n v="11.55814808"/>
    <n v="18.600000000000001"/>
    <n v="18.690000000000001"/>
    <n v="2.7435286494000007E-2"/>
    <n v="0.16984473750000004"/>
    <n v="0.17147054058750005"/>
    <n v="0.11738588899999999"/>
    <n v="0.113180102"/>
    <n v="-1.7500014366278151E-2"/>
    <n v="5.8692945000000003E-2"/>
    <n v="5.6590051000000002E-2"/>
    <n v="2.0849315069999999"/>
    <n v="4.3166886000000002E-2"/>
    <n v="-1.008615E-3"/>
    <s v="4/15/2018"/>
    <s v="5/15/2020"/>
    <n v="1"/>
    <m/>
  </r>
  <r>
    <x v="0"/>
    <n v="4"/>
    <x v="4"/>
    <n v="1437"/>
    <s v="Alangium"/>
    <s v="Chinense"/>
    <s v="Alangiaceae"/>
    <m/>
    <m/>
    <n v="0.4017"/>
    <n v="18.878719159999999"/>
    <n v="19.259689120000001"/>
    <n v="44"/>
    <n v="48.3"/>
    <n v="0.18322518059999998"/>
    <n v="0.95045499999999983"/>
    <n v="1.1451573787499998"/>
    <n v="0.78485975699999999"/>
    <n v="0.96007628300000003"/>
    <n v="9.6649551204914086E-2"/>
    <n v="0.39242987899999998"/>
    <n v="0.480038142"/>
    <n v="2.0849315069999999"/>
    <n v="2.0624178710000001"/>
    <n v="4.2019731999999997E-2"/>
    <s v="4/15/2018"/>
    <s v="5/15/2020"/>
    <n v="1"/>
    <m/>
  </r>
  <r>
    <x v="0"/>
    <n v="4"/>
    <x v="4"/>
    <n v="1438"/>
    <s v="Neoboutonia"/>
    <s v="Macrocalyx"/>
    <s v="Euphorbiaceae"/>
    <n v="7"/>
    <n v="8.8000000000000007"/>
    <n v="0.33"/>
    <n v="13.97604767"/>
    <n v="14.10825955"/>
    <n v="23.7"/>
    <n v="25.8"/>
    <n v="5.2279365600000002E-2"/>
    <n v="0.27575468437499995"/>
    <n v="0.32674603499999999"/>
    <n v="0.14437386699999999"/>
    <n v="0.17196988999999999"/>
    <n v="8.3893964447262673E-2"/>
    <n v="7.2186933999999994E-2"/>
    <n v="8.5984944999999993E-2"/>
    <n v="2.0849315069999999"/>
    <n v="1.007227332"/>
    <n v="6.6179680000000001E-3"/>
    <s v="4/15/2018"/>
    <s v="5/15/2020"/>
    <n v="1"/>
    <m/>
  </r>
  <r>
    <x v="0"/>
    <n v="4"/>
    <x v="4"/>
    <n v="1439"/>
    <s v="Maesa"/>
    <s v="Lanceolata"/>
    <s v="Maesaceae"/>
    <m/>
    <m/>
    <n v="0.67600000000000005"/>
    <n v="13.876324159999999"/>
    <n v="14.255385520000001"/>
    <n v="23.4"/>
    <n v="26.27"/>
    <n v="5.4201467165999995E-2"/>
    <n v="0.26881773749999999"/>
    <n v="0.33875916978749998"/>
    <n v="0.28158676799999999"/>
    <n v="0.36233690699999999"/>
    <n v="0.12093146750380097"/>
    <n v="0.14079338399999999"/>
    <n v="0.18116845400000001"/>
    <n v="2.0849315069999999"/>
    <n v="1.376544021"/>
    <n v="1.9365178E-2"/>
    <s v="4/15/2018"/>
    <s v="5/15/2020"/>
    <n v="1"/>
    <m/>
  </r>
  <r>
    <x v="0"/>
    <n v="4"/>
    <x v="4"/>
    <n v="1440"/>
    <s v="Neoboutonia"/>
    <s v="Macrocalyx"/>
    <s v="Euphorbiaceae"/>
    <n v="13.4"/>
    <n v="15.8"/>
    <n v="0.33"/>
    <n v="15.843964570000001"/>
    <n v="15.59573385"/>
    <n v="30"/>
    <n v="30.92"/>
    <n v="7.5087884256000006E-2"/>
    <n v="0.44184374999999998"/>
    <n v="0.46929927660000004"/>
    <n v="0.25851901300000002"/>
    <n v="0.27002614800000002"/>
    <n v="2.0887763509980194E-2"/>
    <n v="0.129259506"/>
    <n v="0.13501307400000001"/>
    <n v="2.0849315069999999"/>
    <n v="0.44126149799999997"/>
    <n v="2.759596E-3"/>
    <s v="4/15/2018"/>
    <s v="5/15/2020"/>
    <n v="1"/>
    <m/>
  </r>
  <r>
    <x v="0"/>
    <n v="4"/>
    <x v="4"/>
    <n v="1441"/>
    <s v="Oxyanthus"/>
    <s v="Speciosus"/>
    <s v="Rubiaceae"/>
    <n v="2.1"/>
    <n v="4.8"/>
    <n v="0.52500000000000002"/>
    <n v="8.3502647650000004"/>
    <n v="8.4130300850000008"/>
    <n v="10.8"/>
    <n v="12"/>
    <n v="1.1309760000000002E-2"/>
    <n v="5.7262950000000014E-2"/>
    <n v="7.0686000000000013E-2"/>
    <n v="2.9628738000000002E-2"/>
    <n v="3.6661135999999997E-2"/>
    <n v="0.10214842068330449"/>
    <n v="1.4814369000000001E-2"/>
    <n v="1.8330567999999998E-2"/>
    <n v="2.0849315069999999"/>
    <n v="0.57555847599999999"/>
    <n v="1.686482E-3"/>
    <s v="4/15/2018"/>
    <s v="5/15/2020"/>
    <n v="1"/>
    <m/>
  </r>
  <r>
    <x v="0"/>
    <n v="4"/>
    <x v="4"/>
    <n v="1442"/>
    <s v="Maesa"/>
    <s v="Lanceolata"/>
    <s v="Maesaceae"/>
    <n v="4.8"/>
    <n v="6.6"/>
    <n v="0.67600000000000005"/>
    <n v="10.45066057"/>
    <n v="11.069530950000001"/>
    <n v="14.8"/>
    <n v="17.52"/>
    <n v="2.4107884415999998E-2"/>
    <n v="0.10753495000000003"/>
    <n v="0.15067427759999999"/>
    <n v="8.7312856999999994E-2"/>
    <n v="0.12837833100000001"/>
    <n v="0.1848904332190654"/>
    <n v="4.3656428999999997E-2"/>
    <n v="6.4189165000000006E-2"/>
    <n v="2.0849315069999999"/>
    <n v="1.304599211"/>
    <n v="9.8481590000000004E-3"/>
    <s v="4/15/2018"/>
    <s v="5/15/2020"/>
    <n v="1"/>
    <m/>
  </r>
  <r>
    <x v="0"/>
    <n v="1"/>
    <x v="5"/>
    <n v="1443"/>
    <s v="Macaranga"/>
    <s v="Kilimandsharica"/>
    <s v="Euphorbiaceae"/>
    <m/>
    <n v="17.3"/>
    <n v="0.4"/>
    <n v="16.02810229"/>
    <n v="16.20496065"/>
    <n v="30.7"/>
    <n v="33.28"/>
    <n v="8.6987636736000004E-2"/>
    <n v="0.46270368437499998"/>
    <n v="0.54367272960000002"/>
    <n v="0.32997775200000001"/>
    <n v="0.39043062899999997"/>
    <n v="8.0686138763309947E-2"/>
    <n v="0.16498887600000001"/>
    <n v="0.195215315"/>
    <n v="2.0849315069999999"/>
    <n v="1.237450723"/>
    <n v="1.4497569E-2"/>
    <s v="4/15/2018"/>
    <s v="5/15/2020"/>
    <n v="1"/>
    <m/>
  </r>
  <r>
    <x v="0"/>
    <n v="1"/>
    <x v="5"/>
    <n v="1444"/>
    <s v="Neoboutonia"/>
    <s v="Macrocalyx"/>
    <s v="Euphorbiaceae"/>
    <m/>
    <m/>
    <n v="0.33"/>
    <n v="11.70307508"/>
    <n v="11.675821559999999"/>
    <n v="17.600000000000001"/>
    <n v="18.98"/>
    <n v="2.8293281016000003E-2"/>
    <n v="0.15207280000000004"/>
    <n v="0.17683300635000002"/>
    <n v="6.7918202999999996E-2"/>
    <n v="7.8522012000000002E-2"/>
    <n v="6.9582577932086095E-2"/>
    <n v="3.3959101999999998E-2"/>
    <n v="3.9261006000000001E-2"/>
    <n v="2.0849315069999999"/>
    <n v="0.66189224700000004"/>
    <n v="2.5429630000000001E-3"/>
    <s v="4/15/2018"/>
    <s v="5/15/2020"/>
    <n v="1"/>
    <m/>
  </r>
  <r>
    <x v="0"/>
    <n v="1"/>
    <x v="5"/>
    <n v="1445"/>
    <s v="Strombosia"/>
    <s v="Scheffleri"/>
    <s v="Olacaceae"/>
    <m/>
    <m/>
    <n v="0.58399999999999996"/>
    <n v="16.4090755"/>
    <n v="16.25957863"/>
    <n v="32.200000000000003"/>
    <n v="33.5"/>
    <n v="8.8141515000000004E-2"/>
    <n v="0.50902363750000001"/>
    <n v="0.55088446874999997"/>
    <n v="0.53615549200000001"/>
    <n v="0.57406904599999997"/>
    <n v="3.2771082425914255E-2"/>
    <n v="0.26807774600000001"/>
    <n v="0.28703452299999999"/>
    <n v="2.0849315069999999"/>
    <n v="0.62352168200000002"/>
    <n v="9.0922780000000005E-3"/>
    <s v="4/15/2018"/>
    <s v="5/15/2020"/>
    <n v="1"/>
    <m/>
  </r>
  <r>
    <x v="0"/>
    <n v="1"/>
    <x v="5"/>
    <n v="1446"/>
    <s v="Dombeya"/>
    <s v="Goetzenii"/>
    <s v="Malvaceae"/>
    <m/>
    <n v="19.8"/>
    <n v="0.5"/>
    <n v="17.790017070000001"/>
    <n v="17.889130999999999"/>
    <n v="38.299999999999997"/>
    <n v="40.799999999999997"/>
    <n v="0.1307408256"/>
    <n v="0.72015130937499983"/>
    <n v="0.81713015999999994"/>
    <n v="0.69949711400000003"/>
    <n v="0.79569298499999996"/>
    <n v="6.1801428719554033E-2"/>
    <n v="0.34974855700000002"/>
    <n v="0.39784649300000002"/>
    <n v="2.0849315069999999"/>
    <n v="1.1990801579999999"/>
    <n v="2.3069312000000002E-2"/>
    <s v="4/15/2018"/>
    <s v="5/15/2020"/>
    <n v="1"/>
    <m/>
  </r>
  <r>
    <x v="0"/>
    <n v="1"/>
    <x v="5"/>
    <n v="1447"/>
    <s v="Alangium"/>
    <s v="Chinense"/>
    <s v="Alangiaceae"/>
    <m/>
    <m/>
    <n v="0.4017"/>
    <n v="14.041922359999999"/>
    <n v="14.048120279999999"/>
    <n v="23.9"/>
    <n v="25.61"/>
    <n v="5.1512194734000004E-2"/>
    <n v="0.28042840937499997"/>
    <n v="0.32195121708750002"/>
    <n v="0.17862584000000001"/>
    <n v="0.20450980199999999"/>
    <n v="6.4905042008327904E-2"/>
    <n v="8.9312920000000004E-2"/>
    <n v="0.102254901"/>
    <n v="2.0849315069999999"/>
    <n v="0.82017082799999996"/>
    <n v="6.2073889999999998E-3"/>
    <s v="4/15/2018"/>
    <s v="5/15/2020"/>
    <n v="1"/>
    <m/>
  </r>
  <r>
    <x v="0"/>
    <n v="1"/>
    <x v="5"/>
    <n v="1448"/>
    <s v="Allophylus"/>
    <s v="Kivuensis"/>
    <s v="Sapindaceae"/>
    <m/>
    <m/>
    <n v="0.51780000000000004"/>
    <n v="7.9966687759999999"/>
    <n v="8.8233981969999995"/>
    <n v="10.199999999999999"/>
    <n v="12.77"/>
    <n v="1.2807745566000001E-2"/>
    <n v="5.1077137499999994E-2"/>
    <n v="8.0048409787500011E-2"/>
    <n v="2.5064789000000001E-2"/>
    <n v="4.2782136999999998E-2"/>
    <n v="0.25643845915015534"/>
    <n v="1.2532394000000001E-2"/>
    <n v="2.1391067999999999E-2"/>
    <n v="2.0849315069999999"/>
    <n v="1.2326544020000001"/>
    <n v="4.2489040000000004E-3"/>
    <s v="4/15/2018"/>
    <s v="5/15/2020"/>
    <n v="1"/>
    <s v="Inclinedtreecutinthemiddle"/>
  </r>
  <r>
    <x v="0"/>
    <n v="1"/>
    <x v="5"/>
    <n v="1449"/>
    <s v="Alangium"/>
    <s v="Chinense"/>
    <s v="Alangiaceae"/>
    <m/>
    <n v="18.5"/>
    <n v="0.4017"/>
    <n v="17.074340150000001"/>
    <n v="17.33588615"/>
    <n v="35"/>
    <n v="38.15"/>
    <n v="0.11430888314999998"/>
    <n v="0.60139843749999988"/>
    <n v="0.71443051968749993"/>
    <n v="0.455209953"/>
    <n v="0.546653257"/>
    <n v="8.7799505004988523E-2"/>
    <n v="0.22760497700000001"/>
    <n v="0.27332662800000002"/>
    <n v="2.0849315069999999"/>
    <n v="1.510840999"/>
    <n v="2.1929569999999999E-2"/>
    <s v="4/15/2018"/>
    <s v="5/15/2020"/>
    <n v="1"/>
    <m/>
  </r>
  <r>
    <x v="0"/>
    <n v="1"/>
    <x v="5"/>
    <n v="1450"/>
    <s v="Neoboutonia"/>
    <s v="Macrocalyx"/>
    <s v="Euphorbiaceae"/>
    <m/>
    <m/>
    <n v="0.33"/>
    <n v="14.3958064"/>
    <n v="14.32654533"/>
    <n v="25"/>
    <n v="26.5"/>
    <n v="5.5154715000000007E-2"/>
    <n v="0.30683593749999999"/>
    <n v="0.34471696875000002"/>
    <n v="0.16493085099999999"/>
    <n v="0.18393090100000001"/>
    <n v="5.2296129372052066E-2"/>
    <n v="8.2465425999999994E-2"/>
    <n v="9.1965450000000004E-2"/>
    <n v="2.0849315069999999"/>
    <n v="0.71944809499999995"/>
    <n v="4.556516E-3"/>
    <s v="4/15/2018"/>
    <s v="5/15/2020"/>
    <n v="1"/>
    <m/>
  </r>
  <r>
    <x v="0"/>
    <n v="1"/>
    <x v="5"/>
    <n v="1451"/>
    <s v="Maesa"/>
    <s v="Lanceolata"/>
    <s v="Maesaceae"/>
    <m/>
    <n v="17.8"/>
    <n v="0.67600000000000005"/>
    <n v="16.5808018"/>
    <n v="16.763517650000001"/>
    <n v="32.9"/>
    <n v="35.6"/>
    <n v="9.9538454400000018E-2"/>
    <n v="0.53139565937499988"/>
    <n v="0.62211534000000013"/>
    <n v="0.651545017"/>
    <n v="0.76816378299999999"/>
    <n v="7.8974526178811413E-2"/>
    <n v="0.32577250800000002"/>
    <n v="0.38408189199999998"/>
    <n v="2.0849315069999999"/>
    <n v="1.29500657"/>
    <n v="2.796705E-2"/>
    <s v="4/15/2018"/>
    <s v="5/15/2020"/>
    <n v="1"/>
    <m/>
  </r>
  <r>
    <x v="0"/>
    <n v="1"/>
    <x v="5"/>
    <n v="1452"/>
    <s v="Maesa"/>
    <s v="Lanceolata"/>
    <s v="Maesaceae"/>
    <m/>
    <m/>
    <n v="0.67600000000000005"/>
    <n v="17.051544509999999"/>
    <n v="17.259743310000001"/>
    <n v="34.9"/>
    <n v="37.799999999999997"/>
    <n v="0.11222109359999999"/>
    <n v="0.59796678437499984"/>
    <n v="0.70138183499999995"/>
    <n v="0.75134546000000002"/>
    <n v="0.88848999399999995"/>
    <n v="8.0414075615837591E-2"/>
    <n v="0.37567273000000001"/>
    <n v="0.44424499699999997"/>
    <n v="2.0849315069999999"/>
    <n v="1.3909329829999999"/>
    <n v="3.2889458000000003E-2"/>
    <s v="4/15/2018"/>
    <s v="5/15/2020"/>
    <n v="1"/>
    <m/>
  </r>
  <r>
    <x v="0"/>
    <n v="1"/>
    <x v="5"/>
    <n v="1453"/>
    <s v="Dombeya"/>
    <s v="Goetzenii"/>
    <s v="Malvaceae"/>
    <m/>
    <n v="20.3"/>
    <n v="0.5"/>
    <n v="17.790017070000001"/>
    <n v="18.09168751"/>
    <n v="38.299999999999997"/>
    <n v="41.82"/>
    <n v="0.13735957989600001"/>
    <n v="0.72015130937499983"/>
    <n v="0.85849737435000006"/>
    <n v="0.69949711400000003"/>
    <n v="0.84421097099999998"/>
    <n v="9.0190377993401988E-2"/>
    <n v="0.34974855700000002"/>
    <n v="0.42210548599999997"/>
    <n v="2.0849315069999999"/>
    <n v="1.6883048620000001"/>
    <n v="3.4704703000000003E-2"/>
    <s v="4/15/2018"/>
    <s v="5/15/2020"/>
    <n v="1"/>
    <m/>
  </r>
  <r>
    <x v="0"/>
    <n v="1"/>
    <x v="5"/>
    <n v="1454"/>
    <s v="Alangium"/>
    <s v="Chinense"/>
    <s v="Alangiaceae"/>
    <m/>
    <m/>
    <n v="0.4017"/>
    <n v="11.49057528"/>
    <n v="13.472109400000001"/>
    <n v="17.100000000000001"/>
    <n v="23.85"/>
    <n v="4.467531915000001E-2"/>
    <n v="0.143555034375"/>
    <n v="0.27922074468750008"/>
    <n v="7.6405607E-2"/>
    <n v="0.17084793100000001"/>
    <n v="0.38596845134539753"/>
    <n v="3.8202803E-2"/>
    <n v="8.5423965000000004E-2"/>
    <n v="2.0849315069999999"/>
    <n v="3.237516426"/>
    <n v="2.2648782999999999E-2"/>
    <s v="4/15/2018"/>
    <s v="5/15/2020"/>
    <n v="1"/>
    <m/>
  </r>
  <r>
    <x v="0"/>
    <n v="1"/>
    <x v="5"/>
    <n v="1455"/>
    <s v="Allophylus"/>
    <s v="Kivuensis"/>
    <s v="Sapindaceae"/>
    <m/>
    <m/>
    <n v="0.51780000000000004"/>
    <n v="10.258477640000001"/>
    <n v="9.7963370940000001"/>
    <n v="14.4"/>
    <n v="14.71"/>
    <n v="1.6994807214000002E-2"/>
    <n v="0.10180080000000001"/>
    <n v="0.10621754508750002"/>
    <n v="6.2658173999999997E-2"/>
    <n v="6.2444666000000003E-2"/>
    <n v="-1.6371392038846283E-3"/>
    <n v="3.1329086999999999E-2"/>
    <n v="3.1222333000000001E-2"/>
    <n v="2.0849315069999999"/>
    <n v="0.14868593999999999"/>
    <n v="-5.1202600000000003E-5"/>
    <s v="4/15/2018"/>
    <s v="5/15/2020"/>
    <n v="1"/>
    <m/>
  </r>
  <r>
    <x v="0"/>
    <n v="1"/>
    <x v="5"/>
    <n v="1456"/>
    <s v="Dombeya"/>
    <s v="Goetzenii"/>
    <s v="Malvaceae"/>
    <m/>
    <m/>
    <n v="0.5"/>
    <n v="17.342646169999998"/>
    <n v="17.069442760000001"/>
    <n v="36.200000000000003"/>
    <n v="36.94"/>
    <n v="0.10717282514399999"/>
    <n v="0.64334413750000008"/>
    <n v="0.66983015714999994"/>
    <n v="0.61120304999999997"/>
    <n v="0.62605112299999999"/>
    <n v="1.1512515301386706E-2"/>
    <n v="0.30560152499999998"/>
    <n v="0.31302556199999998"/>
    <n v="2.0849315069999999"/>
    <n v="0.35492772700000003"/>
    <n v="3.5608060000000001E-3"/>
    <s v="4/15/2018"/>
    <s v="5/15/2020"/>
    <n v="1"/>
    <m/>
  </r>
  <r>
    <x v="0"/>
    <n v="1"/>
    <x v="5"/>
    <n v="1457"/>
    <s v="Alangium"/>
    <s v="Chinense"/>
    <s v="Alangiaceae"/>
    <m/>
    <n v="22.5"/>
    <n v="0.4017"/>
    <n v="17.408245879999999"/>
    <n v="18.134656450000001"/>
    <n v="36.5"/>
    <n v="42.04"/>
    <n v="0.13880858006400001"/>
    <n v="0.65405148437499983"/>
    <n v="0.86755362540000003"/>
    <n v="0.50349575700000004"/>
    <n v="0.69042731599999996"/>
    <n v="0.15143683055466087"/>
    <n v="0.25174787900000001"/>
    <n v="0.34521365799999998"/>
    <n v="2.0849315069999999"/>
    <n v="2.657161629"/>
    <n v="4.4829184000000001E-2"/>
    <s v="4/15/2018"/>
    <s v="5/15/2020"/>
    <n v="1"/>
    <m/>
  </r>
  <r>
    <x v="0"/>
    <n v="1"/>
    <x v="5"/>
    <n v="1458"/>
    <s v="Taberemonta"/>
    <s v="Johnstonii"/>
    <s v="Apocyceae"/>
    <m/>
    <n v="17.5"/>
    <n v="0.52610000000000001"/>
    <n v="16.796195669999999"/>
    <n v="16.455217739999998"/>
    <n v="33.799999999999997"/>
    <n v="34.299999999999997"/>
    <n v="9.2401524599999993E-2"/>
    <n v="0.56086663749999988"/>
    <n v="0.57750952874999995"/>
    <n v="0.54453899900000002"/>
    <n v="0.54926786999999999"/>
    <n v="4.1472262593875769E-3"/>
    <n v="0.2722695"/>
    <n v="0.274633935"/>
    <n v="2.0849315069999999"/>
    <n v="0.23981603200000001"/>
    <n v="1.134059E-3"/>
    <s v="4/15/2018"/>
    <s v="5/15/2020"/>
    <n v="0"/>
    <s v="dead"/>
  </r>
  <r>
    <x v="0"/>
    <n v="1"/>
    <x v="5"/>
    <n v="1459"/>
    <s v="Taberemonta"/>
    <s v="Johnstonii"/>
    <s v="Apocyceae"/>
    <m/>
    <n v="12.9"/>
    <n v="0.52610000000000001"/>
    <n v="17.769324470000001"/>
    <n v="17.726319620000002"/>
    <n v="38.200000000000003"/>
    <n v="40"/>
    <n v="0.125664"/>
    <n v="0.71639563750000002"/>
    <n v="0.78539999999999999"/>
    <n v="0.73054038099999996"/>
    <n v="0.79735286599999999"/>
    <n v="4.1973952171046214E-2"/>
    <n v="0.36527019100000002"/>
    <n v="0.398676433"/>
    <n v="2.0849315069999999"/>
    <n v="0.86333771299999995"/>
    <n v="1.6022705000000002E-2"/>
    <s v="4/15/2018"/>
    <s v="5/15/2020"/>
    <n v="1"/>
    <m/>
  </r>
  <r>
    <x v="0"/>
    <n v="1"/>
    <x v="5"/>
    <n v="1460"/>
    <s v="Xymalos"/>
    <s v="Monospora"/>
    <s v="Monimiaceae"/>
    <m/>
    <n v="16.399999999999999"/>
    <n v="0.4708"/>
    <n v="10.40294892"/>
    <n v="12.22580065"/>
    <n v="14.7"/>
    <n v="20.38"/>
    <n v="3.2621149176000001E-2"/>
    <n v="0.10608668437499996"/>
    <n v="0.20388218235"/>
    <n v="6.0263116999999998E-2"/>
    <n v="0.133491206"/>
    <n v="0.3814587395903265"/>
    <n v="3.0131558999999999E-2"/>
    <n v="6.6745603000000001E-2"/>
    <n v="2.0849315069999999"/>
    <n v="2.724310118"/>
    <n v="1.7561269000000001E-2"/>
    <s v="4/15/2018"/>
    <s v="5/15/2020"/>
    <n v="1"/>
    <m/>
  </r>
  <r>
    <x v="0"/>
    <n v="2"/>
    <x v="5"/>
    <n v="1461"/>
    <s v="Lindackeria"/>
    <s v="Kivuensis"/>
    <s v="Flacourtiaceae"/>
    <m/>
    <n v="25.8"/>
    <n v="0.56000000000000005"/>
    <n v="9.4522583069999992"/>
    <n v="9.4499072930000008"/>
    <n v="12.8"/>
    <n v="14"/>
    <n v="1.5393840000000001E-2"/>
    <n v="8.0435199999999998E-2"/>
    <n v="9.6211500000000005E-2"/>
    <n v="4.9618447000000003E-2"/>
    <n v="5.9088884000000001E-2"/>
    <n v="8.3782195356656972E-2"/>
    <n v="2.4809222999999998E-2"/>
    <n v="2.9544442000000001E-2"/>
    <n v="2.0849315069999999"/>
    <n v="0.57555847599999999"/>
    <n v="2.2711630000000001E-3"/>
    <s v="4/15/2018"/>
    <s v="5/15/2020"/>
    <n v="1"/>
    <s v="Host of Aplenium sandersonii"/>
  </r>
  <r>
    <x v="0"/>
    <n v="2"/>
    <x v="5"/>
    <n v="1462"/>
    <s v="Allophylus"/>
    <s v="Kivuensis"/>
    <s v="Sapindaceae"/>
    <m/>
    <m/>
    <n v="0.51780000000000004"/>
    <n v="11.86984612"/>
    <n v="11.9936861"/>
    <n v="18"/>
    <n v="19.78"/>
    <n v="3.0728649336000006E-2"/>
    <n v="0.15906375"/>
    <n v="0.19205405835000003"/>
    <n v="0.11168312499999999"/>
    <n v="0.135621564"/>
    <n v="9.3145874770207165E-2"/>
    <n v="5.5841562999999997E-2"/>
    <n v="6.7810782E-2"/>
    <n v="2.0849315069999999"/>
    <n v="0.85374507200000005"/>
    <n v="5.7408210000000001E-3"/>
    <s v="4/15/2018"/>
    <s v="5/15/2020"/>
    <n v="1"/>
    <m/>
  </r>
  <r>
    <x v="0"/>
    <n v="2"/>
    <x v="5"/>
    <n v="1463"/>
    <s v="Allophylus"/>
    <s v="Kivuensis"/>
    <s v="Sapindaceae"/>
    <m/>
    <m/>
    <n v="0.51780000000000004"/>
    <n v="10.498152360000001"/>
    <n v="11.335442370000001"/>
    <n v="14.9"/>
    <n v="18.149999999999999"/>
    <n v="2.5872843149999998E-2"/>
    <n v="0.10899303437499998"/>
    <n v="0.16170526968749999"/>
    <n v="6.8501957000000002E-2"/>
    <n v="0.108516643"/>
    <n v="0.22065052841044186"/>
    <n v="3.4250979000000001E-2"/>
    <n v="5.4258321999999998E-2"/>
    <n v="2.0849315069999999"/>
    <n v="1.5588042049999999"/>
    <n v="9.5961629999999996E-3"/>
    <s v="4/15/2018"/>
    <s v="5/15/2020"/>
    <n v="1"/>
    <m/>
  </r>
  <r>
    <x v="0"/>
    <n v="2"/>
    <x v="5"/>
    <n v="1464"/>
    <s v="Allophylus"/>
    <s v="Kivuensis"/>
    <s v="Sapindaceae"/>
    <m/>
    <m/>
    <n v="0.51780000000000004"/>
    <n v="10.73237187"/>
    <n v="10.220509760000001"/>
    <n v="15.4"/>
    <n v="15.61"/>
    <n v="1.9138006733999999E-2"/>
    <n v="0.11643073750000001"/>
    <n v="0.1196125420875"/>
    <n v="7.4651180999999997E-2"/>
    <n v="7.3081070999999997E-2"/>
    <n v="-1.0195518514397628E-2"/>
    <n v="3.7325590999999998E-2"/>
    <n v="3.6540535999999998E-2"/>
    <n v="2.0849315069999999"/>
    <n v="0.10072273299999999"/>
    <n v="-3.7653799999999999E-4"/>
    <s v="4/15/2018"/>
    <s v="5/15/2020"/>
    <n v="1"/>
    <m/>
  </r>
  <r>
    <x v="0"/>
    <n v="2"/>
    <x v="5"/>
    <n v="1465"/>
    <s v="Macaranga"/>
    <s v="Spinosa"/>
    <s v="Euphorbiaceae"/>
    <m/>
    <n v="17.5"/>
    <n v="0.38179999999999997"/>
    <n v="18.983786219999999"/>
    <n v="18.937074970000001"/>
    <n v="44.6"/>
    <n v="46.4"/>
    <n v="0.1690934784"/>
    <n v="0.9765532375"/>
    <n v="1.0568342399999999"/>
    <n v="0.77106362699999997"/>
    <n v="0.83097395699999999"/>
    <n v="3.5889696765969731E-2"/>
    <n v="0.385531813"/>
    <n v="0.41548697899999998"/>
    <n v="2.0849315069999999"/>
    <n v="0.86333771299999995"/>
    <n v="1.4367458E-2"/>
    <s v="4/15/2018"/>
    <s v="5/15/2020"/>
    <n v="1"/>
    <m/>
  </r>
  <r>
    <x v="0"/>
    <n v="2"/>
    <x v="5"/>
    <n v="1466"/>
    <s v="Xymalos"/>
    <s v="Monospora"/>
    <s v="Monimiaceae"/>
    <m/>
    <m/>
    <n v="0.4708"/>
    <n v="8.2921155160000009"/>
    <n v="8.2766156380000009"/>
    <n v="10.7"/>
    <n v="11.75"/>
    <n v="1.084342875E-2"/>
    <n v="5.620743437499999E-2"/>
    <n v="6.7771429687499996E-2"/>
    <n v="2.5982321999999999E-2"/>
    <n v="3.1134485E-2"/>
    <n v="8.6765278867827769E-2"/>
    <n v="1.2991160999999999E-2"/>
    <n v="1.5567242E-2"/>
    <n v="2.0849315069999999"/>
    <n v="0.50361366600000002"/>
    <n v="1.235571E-3"/>
    <s v="4/15/2018"/>
    <s v="5/15/2020"/>
    <n v="1"/>
    <m/>
  </r>
  <r>
    <x v="0"/>
    <n v="2"/>
    <x v="5"/>
    <n v="1467"/>
    <s v="Polyscias"/>
    <s v="Fulva"/>
    <s v="Araliaceae"/>
    <m/>
    <m/>
    <n v="0.23699999999999999"/>
    <n v="12.5098235"/>
    <n v="13.079731969999999"/>
    <n v="19.600000000000001"/>
    <n v="22.71"/>
    <n v="4.0506541614000004E-2"/>
    <n v="0.18859855"/>
    <n v="0.25316588508750004"/>
    <n v="6.4739666000000001E-2"/>
    <n v="9.0137553999999995E-2"/>
    <n v="0.15874036668801247"/>
    <n v="3.2369833000000001E-2"/>
    <n v="4.5068776999999997E-2"/>
    <n v="2.0849315069999999"/>
    <n v="1.4916557159999999"/>
    <n v="6.0908209999999997E-3"/>
    <s v="4/15/2018"/>
    <s v="5/15/2020"/>
    <n v="1"/>
    <m/>
  </r>
  <r>
    <x v="0"/>
    <n v="2"/>
    <x v="5"/>
    <n v="1468"/>
    <s v="Oxyanthus"/>
    <s v="Speciosus"/>
    <s v="Rubiaceae"/>
    <m/>
    <n v="9.6"/>
    <n v="0.52500000000000002"/>
    <n v="8.9702411509999997"/>
    <n v="8.9897356790000007"/>
    <n v="11.9"/>
    <n v="13.09"/>
    <n v="1.3457679774000001E-2"/>
    <n v="6.9521659375000003E-2"/>
    <n v="8.4110498587500013E-2"/>
    <n v="3.8396800000000002E-2"/>
    <n v="4.6346156999999999E-2"/>
    <n v="9.0249608936017245E-2"/>
    <n v="1.9198400000000001E-2"/>
    <n v="2.3173078999999999E-2"/>
    <n v="2.0849315069999999"/>
    <n v="0.57076215500000005"/>
    <n v="1.906383E-3"/>
    <s v="4/15/2018"/>
    <s v="5/15/2020"/>
    <n v="1"/>
    <m/>
  </r>
  <r>
    <x v="0"/>
    <n v="2"/>
    <x v="5"/>
    <n v="1469"/>
    <s v="Xymalos"/>
    <s v="Monospora"/>
    <s v="Monimiaceae"/>
    <m/>
    <m/>
    <n v="0.4708"/>
    <n v="9.7618852040000004"/>
    <n v="10.362908600000001"/>
    <n v="13.4"/>
    <n v="15.92"/>
    <n v="1.9905680256000001E-2"/>
    <n v="8.8152737500000009E-2"/>
    <n v="0.1244105016"/>
    <n v="4.7271228999999998E-2"/>
    <n v="7.0146564999999994E-2"/>
    <n v="0.18930357830942166"/>
    <n v="2.3635614999999999E-2"/>
    <n v="3.5073282999999997E-2"/>
    <n v="2.0849315069999999"/>
    <n v="1.2086727989999999"/>
    <n v="5.4858720000000001E-3"/>
    <s v="4/15/2018"/>
    <s v="5/15/2020"/>
    <n v="1"/>
    <m/>
  </r>
  <r>
    <x v="0"/>
    <n v="2"/>
    <x v="5"/>
    <n v="1470"/>
    <s v="Neoboutonia"/>
    <s v="Macrocalyx"/>
    <s v="Euphorbiaceae"/>
    <m/>
    <m/>
    <n v="0.33"/>
    <n v="9.1333366419999997"/>
    <n v="8.9431967229999998"/>
    <n v="12.2"/>
    <n v="13"/>
    <n v="1.3273260000000002E-2"/>
    <n v="7.3071137499999994E-2"/>
    <n v="8.2957875000000014E-2"/>
    <n v="2.6075546000000002E-2"/>
    <n v="2.8917386999999999E-2"/>
    <n v="4.96155868426311E-2"/>
    <n v="1.3037773000000001E-2"/>
    <n v="1.4458693999999999E-2"/>
    <n v="2.0849315069999999"/>
    <n v="0.38370565000000001"/>
    <n v="6.81519E-4"/>
    <s v="4/15/2018"/>
    <s v="5/15/2020"/>
    <n v="1"/>
    <s v="Inclinedtree"/>
  </r>
  <r>
    <x v="0"/>
    <n v="2"/>
    <x v="5"/>
    <n v="1471"/>
    <s v="Neoboutonia"/>
    <s v="Macrocalyx"/>
    <s v="Euphorbiaceae"/>
    <m/>
    <n v="8.6"/>
    <n v="0.33"/>
    <n v="7.9366191979999998"/>
    <n v="7.7777140710000001"/>
    <n v="10.1"/>
    <n v="10.86"/>
    <n v="9.2629761840000002E-3"/>
    <n v="5.0080534374999992E-2"/>
    <n v="5.7893601150000001E-2"/>
    <n v="1.5724044999999999E-2"/>
    <n v="1.7762170000000001E-2"/>
    <n v="5.8457481674020186E-2"/>
    <n v="7.8620229999999992E-3"/>
    <n v="8.8810850000000004E-3"/>
    <n v="2.0849315069999999"/>
    <n v="0.36452036799999998"/>
    <n v="4.88775E-4"/>
    <s v="4/15/2018"/>
    <s v="5/15/2020"/>
    <n v="1"/>
    <m/>
  </r>
  <r>
    <x v="0"/>
    <n v="2"/>
    <x v="5"/>
    <n v="1472"/>
    <s v="Neoboutonia"/>
    <s v="Macrocalyx"/>
    <s v="Euphorbiaceae"/>
    <m/>
    <m/>
    <n v="0.33"/>
    <n v="13.431092789999999"/>
    <n v="14.03541016"/>
    <n v="22.1"/>
    <n v="25.57"/>
    <n v="5.1351407646000005E-2"/>
    <n v="0.23977878437500003"/>
    <n v="0.3209462977875"/>
    <n v="0.121164408"/>
    <n v="0.168138341"/>
    <n v="0.15714604083607467"/>
    <n v="6.0582204000000001E-2"/>
    <n v="8.4069169999999999E-2"/>
    <n v="2.0849315069999999"/>
    <n v="1.6643232590000001"/>
    <n v="1.1265102000000001E-2"/>
    <s v="4/15/2018"/>
    <s v="5/15/2020"/>
    <n v="1"/>
    <m/>
  </r>
  <r>
    <x v="0"/>
    <n v="2"/>
    <x v="5"/>
    <n v="1473"/>
    <s v="Polyscias"/>
    <s v="Fulva"/>
    <s v="Araliaceae"/>
    <m/>
    <m/>
    <n v="0.23699999999999999"/>
    <n v="14.85656825"/>
    <n v="15.43370537"/>
    <n v="26.5"/>
    <n v="30.32"/>
    <n v="7.2202010496000002E-2"/>
    <n v="0.34476085937500006"/>
    <n v="0.4512625656"/>
    <n v="0.13795513000000001"/>
    <n v="0.186230909"/>
    <n v="0.14391785131863327"/>
    <n v="6.8977565000000005E-2"/>
    <n v="9.3115454E-2"/>
    <n v="2.0849315069999999"/>
    <n v="1.8321944809999999"/>
    <n v="1.1577305E-2"/>
    <s v="4/15/2018"/>
    <s v="5/15/2020"/>
    <n v="1"/>
    <m/>
  </r>
  <r>
    <x v="0"/>
    <n v="2"/>
    <x v="5"/>
    <n v="1474"/>
    <s v="Neoboutonia"/>
    <s v="Macrocalyx"/>
    <s v="Euphorbiaceae"/>
    <m/>
    <m/>
    <n v="0.33"/>
    <n v="16.605030559999999"/>
    <n v="16.13492716"/>
    <n v="33"/>
    <n v="33"/>
    <n v="8.5530060000000005E-2"/>
    <n v="0.53463093750000001"/>
    <n v="0.53456287499999999"/>
    <n v="0.325970131"/>
    <n v="0.31696001699999998"/>
    <n v="-1.3444143268413764E-2"/>
    <n v="0.16298506600000001"/>
    <n v="0.15848000800000001"/>
    <n v="2.0849315069999999"/>
    <n v="0"/>
    <n v="-2.1607699999999998E-3"/>
    <s v="4/15/2018"/>
    <s v="5/15/2020"/>
    <n v="1"/>
    <m/>
  </r>
  <r>
    <x v="0"/>
    <n v="2"/>
    <x v="5"/>
    <n v="1475"/>
    <s v="Allophylus"/>
    <s v="Kivuensis"/>
    <s v="Sapindaceae"/>
    <m/>
    <m/>
    <n v="0.51780000000000004"/>
    <n v="11.952182609999999"/>
    <n v="12.898972710000001"/>
    <n v="18.2"/>
    <n v="22.2"/>
    <n v="3.8707653600000003E-2"/>
    <n v="0.16261813750000001"/>
    <n v="0.241922835"/>
    <n v="0.114890748"/>
    <n v="0.18239798199999999"/>
    <n v="0.22169042628560784"/>
    <n v="5.7445374E-2"/>
    <n v="9.1198990999999993E-2"/>
    <n v="2.0849315069999999"/>
    <n v="1.918528252"/>
    <n v="1.6189317000000002E-2"/>
    <s v="4/15/2018"/>
    <s v="5/15/2020"/>
    <n v="1"/>
    <m/>
  </r>
  <r>
    <x v="0"/>
    <n v="2"/>
    <x v="5"/>
    <n v="1476"/>
    <s v="Alangium"/>
    <s v="Chinense"/>
    <s v="Alangiaceae"/>
    <m/>
    <m/>
    <n v="0.4017"/>
    <n v="15.709852189999999"/>
    <n v="15.688872330000001"/>
    <n v="29.5"/>
    <n v="31.27"/>
    <n v="7.6797425165999994E-2"/>
    <n v="0.42723835937499988"/>
    <n v="0.47998390728749996"/>
    <n v="0.30059364599999999"/>
    <n v="0.33636469299999999"/>
    <n v="5.3928211757530986E-2"/>
    <n v="0.150296823"/>
    <n v="0.16818234700000001"/>
    <n v="2.0849315069999999"/>
    <n v="0.84894875199999997"/>
    <n v="8.5784710000000007E-3"/>
    <s v="4/15/2018"/>
    <s v="5/15/2020"/>
    <n v="1"/>
    <m/>
  </r>
  <r>
    <x v="0"/>
    <n v="2"/>
    <x v="5"/>
    <n v="1477"/>
    <s v="Taberemonta"/>
    <s v="Johnstonii"/>
    <s v="Apocyceae"/>
    <m/>
    <m/>
    <n v="0.52610000000000001"/>
    <n v="10.824578349999999"/>
    <n v="10.28964384"/>
    <n v="15.6"/>
    <n v="15.76"/>
    <n v="1.9507576703999999E-2"/>
    <n v="0.11947455"/>
    <n v="0.12192235439999999"/>
    <n v="7.8404694999999996E-2"/>
    <n v="7.6121999999999995E-2"/>
    <n v="-1.4171446055508281E-2"/>
    <n v="3.9202346999999999E-2"/>
    <n v="3.8060999999999998E-2"/>
    <n v="2.0849315069999999"/>
    <n v="7.6741130000000005E-2"/>
    <n v="-5.4742699999999996E-4"/>
    <s v="4/15/2018"/>
    <s v="5/15/2020"/>
    <n v="1"/>
    <m/>
  </r>
  <r>
    <x v="0"/>
    <n v="3"/>
    <x v="5"/>
    <n v="1478"/>
    <s v="Alangium"/>
    <s v="Chinense"/>
    <s v="Alangiaceae"/>
    <m/>
    <m/>
    <n v="0.4017"/>
    <n v="8.8601220030000007"/>
    <n v="10.0715526"/>
    <n v="11.7"/>
    <n v="15.29"/>
    <n v="1.8361403214E-2"/>
    <n v="6.7204434374999997E-2"/>
    <n v="0.1147587700875"/>
    <n v="2.8263322E-2"/>
    <n v="5.4001867000000002E-2"/>
    <n v="0.31053955307877645"/>
    <n v="1.4131661E-2"/>
    <n v="2.7000933000000001E-2"/>
    <n v="2.0849315069999999"/>
    <n v="1.721879106"/>
    <n v="6.1725149999999999E-3"/>
    <s v="4/15/2018"/>
    <s v="5/15/2020"/>
    <n v="1"/>
    <m/>
  </r>
  <r>
    <x v="0"/>
    <n v="3"/>
    <x v="5"/>
    <n v="1479"/>
    <s v="Maesa"/>
    <s v="Lanceolata"/>
    <s v="Maesaceae"/>
    <m/>
    <n v="12.9"/>
    <n v="0.67600000000000005"/>
    <n v="10.870370510000001"/>
    <n v="11.533635350000001"/>
    <n v="15.7"/>
    <n v="18.63"/>
    <n v="2.7259419726E-2"/>
    <n v="0.121011184375"/>
    <n v="0.17037137328749999"/>
    <n v="0.10181543999999999"/>
    <n v="0.15065292199999999"/>
    <n v="0.18792794749699665"/>
    <n v="5.0907719999999997E-2"/>
    <n v="7.5326460999999997E-2"/>
    <n v="2.0849315069999999"/>
    <n v="1.4053219450000001"/>
    <n v="1.1712011E-2"/>
    <s v="4/15/2018"/>
    <s v="5/15/2020"/>
    <n v="1"/>
    <m/>
  </r>
  <r>
    <x v="0"/>
    <n v="3"/>
    <x v="5"/>
    <n v="1480"/>
    <s v="Maesa"/>
    <s v="Lanceolata"/>
    <s v="Maesaceae"/>
    <m/>
    <n v="13.6"/>
    <n v="0.67600000000000005"/>
    <n v="12.23501424"/>
    <n v="12.75485362"/>
    <n v="18.899999999999999"/>
    <n v="21.8"/>
    <n v="3.7325349600000002E-2"/>
    <n v="0.17536778437499995"/>
    <n v="0.23328343500000001"/>
    <n v="0.16413396199999999"/>
    <n v="0.225865231"/>
    <n v="0.15312520409715666"/>
    <n v="8.2066980999999997E-2"/>
    <n v="0.112932616"/>
    <n v="2.0849315069999999"/>
    <n v="1.3909329829999999"/>
    <n v="1.4804148E-2"/>
    <s v="4/15/2018"/>
    <s v="5/15/2020"/>
    <n v="1"/>
    <m/>
  </r>
  <r>
    <x v="0"/>
    <n v="3"/>
    <x v="5"/>
    <n v="1481"/>
    <s v="Macaranga"/>
    <s v="Kilimandsharica"/>
    <s v="Euphorbiaceae"/>
    <m/>
    <m/>
    <n v="0.4"/>
    <n v="16.605030559999999"/>
    <n v="16.856069080000001"/>
    <n v="33"/>
    <n v="36"/>
    <n v="0.10178784"/>
    <n v="0.53463093750000001"/>
    <n v="0.63617400000000002"/>
    <n v="0.39329529699999999"/>
    <n v="0.47297942500000001"/>
    <n v="8.8487879055143229E-2"/>
    <n v="0.19664764900000001"/>
    <n v="0.23648971199999999"/>
    <n v="2.0849315069999999"/>
    <n v="1.438896189"/>
    <n v="1.9109530999999999E-2"/>
    <s v="4/15/2018"/>
    <s v="5/15/2020"/>
    <n v="1"/>
    <m/>
  </r>
  <r>
    <x v="0"/>
    <n v="3"/>
    <x v="5"/>
    <n v="1482"/>
    <s v="Macaranga"/>
    <s v="Kilimandsharica"/>
    <s v="Euphorbiaceae"/>
    <m/>
    <m/>
    <n v="0.4"/>
    <n v="12.11480516"/>
    <n v="12.827174579999999"/>
    <n v="18.600000000000001"/>
    <n v="22"/>
    <n v="3.8013360000000003E-2"/>
    <n v="0.16984473750000004"/>
    <n v="0.2375835"/>
    <n v="9.4412984000000005E-2"/>
    <n v="0.138538522"/>
    <n v="0.1839244199556726"/>
    <n v="4.7206492000000003E-2"/>
    <n v="6.9269260999999999E-2"/>
    <n v="2.0849315069999999"/>
    <n v="1.6307490140000001"/>
    <n v="1.0582011000000001E-2"/>
    <s v="4/15/2018"/>
    <s v="5/15/2020"/>
    <n v="1"/>
    <m/>
  </r>
  <r>
    <x v="0"/>
    <n v="3"/>
    <x v="5"/>
    <n v="1483"/>
    <s v="Dombeya"/>
    <s v="Goetzenii"/>
    <s v="Malvaceae"/>
    <m/>
    <m/>
    <n v="0.5"/>
    <n v="13.395932459999999"/>
    <n v="14.530770990000001"/>
    <n v="22"/>
    <n v="27.17"/>
    <n v="5.7978927006000013E-2"/>
    <n v="0.23761374999999996"/>
    <n v="0.36236829378750007"/>
    <n v="0.17969850300000001"/>
    <n v="0.29372877400000003"/>
    <n v="0.23567984812475723"/>
    <n v="8.9849252000000004E-2"/>
    <n v="0.14686438700000001"/>
    <n v="2.0849315069999999"/>
    <n v="2.4796977660000001"/>
    <n v="2.7346287E-2"/>
    <s v="4/15/2018"/>
    <s v="5/15/2020"/>
    <n v="1"/>
    <m/>
  </r>
  <r>
    <x v="0"/>
    <n v="3"/>
    <x v="5"/>
    <n v="1484"/>
    <s v="Dombeya"/>
    <s v="Goetzenii"/>
    <s v="Malvaceae"/>
    <m/>
    <n v="16.399999999999999"/>
    <n v="0.5"/>
    <n v="19.828655919999999"/>
    <n v="19.92126682"/>
    <n v="49.8"/>
    <n v="52.5"/>
    <n v="0.21647587500000001"/>
    <n v="1.2175446374999999"/>
    <n v="1.35297421875"/>
    <n v="1.298254102"/>
    <n v="1.4457529739999999"/>
    <n v="5.1613163972685193E-2"/>
    <n v="0.64912705100000001"/>
    <n v="0.72287648699999996"/>
    <n v="2.0849315069999999"/>
    <n v="1.29500657"/>
    <n v="3.5372594E-2"/>
    <s v="4/15/2018"/>
    <s v="5/15/2020"/>
    <n v="1"/>
    <m/>
  </r>
  <r>
    <x v="0"/>
    <n v="3"/>
    <x v="5"/>
    <n v="1485"/>
    <s v="Xymalos"/>
    <s v="Monospora"/>
    <s v="Monimiaceae"/>
    <m/>
    <m/>
    <n v="0.4708"/>
    <n v="11.006521190000001"/>
    <n v="10.40845069"/>
    <n v="16"/>
    <n v="16.02"/>
    <n v="2.0156537016000002E-2"/>
    <n v="0.12567999999999999"/>
    <n v="0.12597835635000001"/>
    <n v="7.5127013000000006E-2"/>
    <n v="7.1313785000000005E-2"/>
    <n v="-2.4984293690852668E-2"/>
    <n v="3.7563506000000003E-2"/>
    <n v="3.5656893000000002E-2"/>
    <n v="2.0849315069999999"/>
    <n v="9.5926410000000007E-3"/>
    <n v="-9.1447299999999996E-4"/>
    <s v="4/15/2018"/>
    <s v="5/15/2020"/>
    <n v="1"/>
    <s v="Inclinedtreeonecutbranch"/>
  </r>
  <r>
    <x v="0"/>
    <n v="3"/>
    <x v="5"/>
    <n v="1486"/>
    <s v="Xymalos"/>
    <s v="Monospora"/>
    <s v="Monimiaceae"/>
    <m/>
    <m/>
    <n v="0.4708"/>
    <n v="10.545425979999999"/>
    <n v="10.90152234"/>
    <n v="15"/>
    <n v="17.13"/>
    <n v="2.3046534125999999E-2"/>
    <n v="0.11046093749999999"/>
    <n v="0.1440408382875"/>
    <n v="6.3524925999999995E-2"/>
    <n v="8.5032564000000005E-2"/>
    <n v="0.1398616327286907"/>
    <n v="3.1762462999999998E-2"/>
    <n v="4.2516282000000002E-2"/>
    <n v="2.0849315069999999"/>
    <n v="1.021616294"/>
    <n v="5.1578759999999996E-3"/>
    <s v="4/15/2018"/>
    <s v="5/15/2020"/>
    <n v="1"/>
    <m/>
  </r>
  <r>
    <x v="0"/>
    <n v="3"/>
    <x v="5"/>
    <n v="1487"/>
    <s v="Strombosia"/>
    <s v="Scheffleri"/>
    <s v="Olacaceae"/>
    <m/>
    <n v="25.8"/>
    <n v="0.58399999999999996"/>
    <n v="15.29398746"/>
    <n v="15.13429009"/>
    <n v="28"/>
    <n v="29.24"/>
    <n v="6.7149940704000002E-2"/>
    <n v="0.38489500000000004"/>
    <n v="0.41968712940000003"/>
    <n v="0.38104714499999998"/>
    <n v="0.410454282"/>
    <n v="3.565653994553248E-2"/>
    <n v="0.190523573"/>
    <n v="0.205227141"/>
    <n v="2.0849315069999999"/>
    <n v="0.59474375800000001"/>
    <n v="7.0523030000000002E-3"/>
    <s v="4/15/2018"/>
    <s v="5/15/2020"/>
    <n v="1"/>
    <m/>
  </r>
  <r>
    <x v="0"/>
    <n v="3"/>
    <x v="5"/>
    <n v="1488"/>
    <s v="Alangium"/>
    <s v="Chinense"/>
    <s v="Alangiaceae"/>
    <m/>
    <n v="9.6"/>
    <n v="0.4017"/>
    <n v="8.8046385419999993"/>
    <n v="8.2601384469999992"/>
    <n v="11.6"/>
    <n v="11.72"/>
    <n v="1.0788128736000002E-2"/>
    <n v="6.6060549999999982E-2"/>
    <n v="6.7425804600000014E-2"/>
    <n v="2.7623818000000001E-2"/>
    <n v="2.6481926999999999E-2"/>
    <n v="-2.0248085429221629E-2"/>
    <n v="1.3811909000000001E-2"/>
    <n v="1.3240963E-2"/>
    <n v="2.0849315069999999"/>
    <n v="5.7555848E-2"/>
    <n v="-2.7384399999999998E-4"/>
    <s v="4/15/2018"/>
    <s v="5/15/2020"/>
    <n v="1"/>
    <m/>
  </r>
  <r>
    <x v="0"/>
    <n v="3"/>
    <x v="5"/>
    <n v="1489"/>
    <s v="Neoboutonia"/>
    <s v="Macrocalyx"/>
    <s v="Euphorbiaceae"/>
    <m/>
    <n v="19.3"/>
    <n v="0.33"/>
    <n v="16.002050780000001"/>
    <n v="15.757415760000001"/>
    <n v="30.6"/>
    <n v="31.53"/>
    <n v="7.8079826286000006E-2"/>
    <n v="0.45969423749999994"/>
    <n v="0.48799891428750003"/>
    <n v="0.27132406999999997"/>
    <n v="0.28336043799999999"/>
    <n v="2.0818805280635452E-2"/>
    <n v="0.13566203499999999"/>
    <n v="0.141680219"/>
    <n v="2.0849315069999999"/>
    <n v="0.44605781900000002"/>
    <n v="2.8865140000000002E-3"/>
    <s v="4/15/2018"/>
    <s v="5/15/2020"/>
    <n v="1"/>
    <m/>
  </r>
  <r>
    <x v="0"/>
    <n v="3"/>
    <x v="5"/>
    <n v="1490"/>
    <s v="Allophylus"/>
    <s v="Kivuensis"/>
    <s v="Sapindaceae"/>
    <m/>
    <m/>
    <n v="0.51780000000000004"/>
    <n v="9.9633618899999998"/>
    <n v="9.4499072930000008"/>
    <n v="13.8"/>
    <n v="14"/>
    <n v="1.5393840000000001E-2"/>
    <n v="9.3494137500000005E-2"/>
    <n v="9.6211500000000005E-2"/>
    <n v="5.6043514000000003E-2"/>
    <n v="5.4738945999999997E-2"/>
    <n v="-1.129676244309639E-2"/>
    <n v="2.8021757000000001E-2"/>
    <n v="2.7369472999999998E-2"/>
    <n v="2.0849315069999999"/>
    <n v="9.5926413000000002E-2"/>
    <n v="-3.1285599999999997E-4"/>
    <s v="4/15/2018"/>
    <s v="5/15/2020"/>
    <n v="0"/>
    <s v="dead"/>
  </r>
  <r>
    <x v="0"/>
    <n v="3"/>
    <x v="5"/>
    <n v="1491"/>
    <s v="Neoboutonia"/>
    <s v="Macrocalyx"/>
    <s v="Euphorbiaceae"/>
    <m/>
    <m/>
    <n v="0.33"/>
    <n v="12.432103469999999"/>
    <n v="11.962336479999999"/>
    <n v="19.399999999999999"/>
    <n v="19.7"/>
    <n v="3.0480588600000001E-2"/>
    <n v="0.18476923749999993"/>
    <n v="0.19050367874999999"/>
    <n v="8.7126283999999998E-2"/>
    <n v="8.6463174000000004E-2"/>
    <n v="-3.6643972280845072E-3"/>
    <n v="4.3563141999999999E-2"/>
    <n v="4.3231587000000002E-2"/>
    <n v="2.0849315069999999"/>
    <n v="0.143889619"/>
    <n v="-1.5902399999999999E-4"/>
    <s v="4/15/2018"/>
    <s v="5/15/2020"/>
    <n v="1"/>
    <m/>
  </r>
  <r>
    <x v="0"/>
    <n v="3"/>
    <x v="5"/>
    <n v="1492"/>
    <s v="Macaranga"/>
    <s v="Kilimandsharica"/>
    <s v="Euphorbiaceae"/>
    <m/>
    <m/>
    <n v="0.4"/>
    <n v="12.963297900000001"/>
    <n v="12.96670207"/>
    <n v="20.8"/>
    <n v="22.39"/>
    <n v="3.9373052334000007E-2"/>
    <n v="0.21239920000000004"/>
    <n v="0.24608157708750003"/>
    <n v="0.12545719599999999"/>
    <n v="0.14489481000000001"/>
    <n v="6.9087832252636441E-2"/>
    <n v="6.2728597999999997E-2"/>
    <n v="7.2447405000000006E-2"/>
    <n v="2.0849315069999999"/>
    <n v="0.76261498000000005"/>
    <n v="4.6614509999999996E-3"/>
    <s v="4/15/2018"/>
    <s v="5/15/2020"/>
    <n v="1"/>
    <m/>
  </r>
  <r>
    <x v="0"/>
    <n v="3"/>
    <x v="5"/>
    <n v="1493"/>
    <s v="Neoboutonia"/>
    <s v="Macrocalyx"/>
    <s v="Euphorbiaceae"/>
    <m/>
    <m/>
    <n v="0.33"/>
    <n v="13.67352445"/>
    <n v="13.800392110000001"/>
    <n v="22.8"/>
    <n v="24.84"/>
    <n v="4.8461190624000006E-2"/>
    <n v="0.25520894999999999"/>
    <n v="0.30288244140000004"/>
    <n v="0.131036665"/>
    <n v="0.15629842699999999"/>
    <n v="8.4554338245014668E-2"/>
    <n v="6.5518331999999999E-2"/>
    <n v="7.8149213999999995E-2"/>
    <n v="2.0849315069999999"/>
    <n v="0.97844940899999999"/>
    <n v="6.0581760000000002E-3"/>
    <s v="4/15/2018"/>
    <s v="5/15/2020"/>
    <n v="1"/>
    <m/>
  </r>
  <r>
    <x v="0"/>
    <n v="3"/>
    <x v="5"/>
    <n v="1494"/>
    <s v="Neoboutonia"/>
    <s v="Macrocalyx"/>
    <s v="Euphorbiaceae"/>
    <m/>
    <m/>
    <n v="0.33"/>
    <n v="9.4522583069999992"/>
    <n v="9.3453602999999994"/>
    <n v="12.8"/>
    <n v="13.79"/>
    <n v="1.4935488413999998E-2"/>
    <n v="8.0435199999999998E-2"/>
    <n v="9.3346802587499986E-2"/>
    <n v="2.9612922E-2"/>
    <n v="3.3870051999999998E-2"/>
    <n v="6.4424361921444614E-2"/>
    <n v="1.4806461E-2"/>
    <n v="1.6935025999999999E-2"/>
    <n v="2.0849315069999999"/>
    <n v="0.47483574200000001"/>
    <n v="1.0209279999999999E-3"/>
    <s v="4/15/2018"/>
    <s v="5/15/2020"/>
    <n v="1"/>
    <s v="HostofAspleniumsandersonii"/>
  </r>
  <r>
    <x v="0"/>
    <n v="3"/>
    <x v="5"/>
    <n v="1495"/>
    <s v="Macaranga"/>
    <s v="Spinosa"/>
    <s v="Euphorbiaceae"/>
    <m/>
    <n v="17.100000000000001"/>
    <n v="0.38179999999999997"/>
    <n v="12.393006489999999"/>
    <n v="12.347467910000001"/>
    <n v="19.3"/>
    <n v="20.7"/>
    <n v="3.3653604599999998E-2"/>
    <n v="0.18286930937500001"/>
    <n v="0.21033502874999999"/>
    <n v="9.9136875999999999E-2"/>
    <n v="0.113250747"/>
    <n v="6.3840408579180843E-2"/>
    <n v="4.9568437999999999E-2"/>
    <n v="5.6625373999999999E-2"/>
    <n v="2.0849315069999999"/>
    <n v="0.67148488799999995"/>
    <n v="3.384733E-3"/>
    <s v="4/15/2018"/>
    <s v="5/15/2020"/>
    <n v="1"/>
    <m/>
  </r>
  <r>
    <x v="0"/>
    <n v="3"/>
    <x v="5"/>
    <n v="1496"/>
    <s v="Macaranga"/>
    <s v="Spinosa"/>
    <s v="Euphorbiaceae"/>
    <m/>
    <n v="13.4"/>
    <n v="0.38179999999999997"/>
    <n v="8.1157989649999998"/>
    <n v="7.6105110600000003"/>
    <n v="10.4"/>
    <n v="10.57"/>
    <n v="8.7748736460000008E-3"/>
    <n v="5.3099800000000009E-2"/>
    <n v="5.4842960287500006E-2"/>
    <n v="1.9617485E-2"/>
    <n v="1.9016964000000001E-2"/>
    <n v="-1.491168288555933E-2"/>
    <n v="9.808743E-3"/>
    <n v="9.5084820000000004E-3"/>
    <n v="2.0849315069999999"/>
    <n v="8.1537450999999997E-2"/>
    <n v="-1.44015E-4"/>
    <s v="4/15/2018"/>
    <s v="5/15/2020"/>
    <n v="1"/>
    <m/>
  </r>
  <r>
    <x v="0"/>
    <n v="3"/>
    <x v="5"/>
    <n v="1497"/>
    <s v="Agauria"/>
    <s v="Salicifolia"/>
    <s v="Ericaceae"/>
    <m/>
    <m/>
    <n v="0.4708"/>
    <n v="10.592483100000001"/>
    <n v="10.48092437"/>
    <n v="15.1"/>
    <n v="16.18"/>
    <n v="2.0561175096000001E-2"/>
    <n v="0.11193865937499999"/>
    <n v="0.12850734435"/>
    <n v="6.4634483000000006E-2"/>
    <n v="7.3204791000000005E-2"/>
    <n v="5.9720335313387413E-2"/>
    <n v="3.2317240999999997E-2"/>
    <n v="3.6602396000000002E-2"/>
    <n v="2.0849315069999999"/>
    <n v="0.51800262799999996"/>
    <n v="2.0552980000000001E-3"/>
    <s v="4/15/2018"/>
    <s v="5/15/2020"/>
    <n v="1"/>
    <m/>
  </r>
  <r>
    <x v="0"/>
    <n v="3"/>
    <x v="5"/>
    <n v="1498"/>
    <s v="Strombosia"/>
    <s v="Scheffleri"/>
    <s v="Olacaceae"/>
    <m/>
    <n v="15.3"/>
    <n v="0.58399999999999996"/>
    <n v="10.11196492"/>
    <n v="10.50797798"/>
    <n v="14.1"/>
    <n v="16.239999999999998"/>
    <n v="2.0713951103999997E-2"/>
    <n v="9.7603284374999974E-2"/>
    <n v="0.12946219439999998"/>
    <n v="6.6685162000000006E-2"/>
    <n v="9.1222215999999995E-2"/>
    <n v="0.15027639682715258"/>
    <n v="3.3342581000000003E-2"/>
    <n v="4.5611107999999997E-2"/>
    <n v="2.0849315069999999"/>
    <n v="1.0264126149999999"/>
    <n v="5.8843790000000003E-3"/>
    <s v="4/15/2018"/>
    <s v="5/15/2020"/>
    <n v="1"/>
    <m/>
  </r>
  <r>
    <x v="0"/>
    <n v="4"/>
    <x v="5"/>
    <n v="1499"/>
    <s v="Dombeya"/>
    <s v="Goetzenii"/>
    <s v="Malvaceae"/>
    <m/>
    <m/>
    <n v="0.5"/>
    <n v="14.826598000000001"/>
    <n v="15.06067127"/>
    <n v="26.4"/>
    <n v="28.98"/>
    <n v="6.5961065016000006E-2"/>
    <n v="0.34216380000000002"/>
    <n v="0.41225665635000003"/>
    <n v="0.28321559899999998"/>
    <n v="0.344986336"/>
    <n v="9.4629664461485172E-2"/>
    <n v="0.14160780000000001"/>
    <n v="0.172493168"/>
    <n v="2.0849315069999999"/>
    <n v="1.237450723"/>
    <n v="1.4813613E-2"/>
    <s v="4/15/2018"/>
    <s v="5/15/2020"/>
    <n v="1"/>
    <m/>
  </r>
  <r>
    <x v="0"/>
    <n v="4"/>
    <x v="5"/>
    <n v="1500"/>
    <s v="Alangium"/>
    <s v="Chinense"/>
    <s v="Alangiaceae"/>
    <m/>
    <m/>
    <n v="0.4017"/>
    <n v="10.77857932"/>
    <n v="10.72200922"/>
    <n v="15.5"/>
    <n v="16.72"/>
    <n v="2.1956516735999996E-2"/>
    <n v="0.117947734375"/>
    <n v="0.13722822959999997"/>
    <n v="5.9255786999999997E-2"/>
    <n v="6.8348660000000006E-2"/>
    <n v="6.8471559565508544E-2"/>
    <n v="2.9627893999999998E-2"/>
    <n v="3.4174330000000003E-2"/>
    <n v="2.0849315069999999"/>
    <n v="0.585151117"/>
    <n v="2.1806159999999998E-3"/>
    <s v="4/15/2018"/>
    <s v="5/15/2020"/>
    <n v="1"/>
    <m/>
  </r>
  <r>
    <x v="0"/>
    <n v="4"/>
    <x v="5"/>
    <n v="1501"/>
    <s v="Dombeya"/>
    <s v="Goetzenii"/>
    <s v="Malvaceae"/>
    <m/>
    <n v="19.7"/>
    <n v="0.5"/>
    <n v="16.284090030000002"/>
    <n v="16.16501319"/>
    <n v="31.7"/>
    <n v="33.119999999999997"/>
    <n v="8.6153227775999985E-2"/>
    <n v="0.49333818437499999"/>
    <n v="0.53845767359999985"/>
    <n v="0.44356639799999997"/>
    <n v="0.47972941299999999"/>
    <n v="3.7591027611927126E-2"/>
    <n v="0.22178319899999999"/>
    <n v="0.23986470700000001"/>
    <n v="2.0849315069999999"/>
    <n v="0.68107753000000004"/>
    <n v="8.6724709999999993E-3"/>
    <s v="4/15/2018"/>
    <s v="5/15/2020"/>
    <n v="1"/>
    <m/>
  </r>
  <r>
    <x v="0"/>
    <n v="4"/>
    <x v="5"/>
    <n v="1502"/>
    <s v="Neoboutonia"/>
    <s v="Macrocalyx"/>
    <s v="Euphorbiaceae"/>
    <m/>
    <m/>
    <n v="0.33"/>
    <n v="13.842837080000001"/>
    <n v="13.852404480000001"/>
    <n v="23.3"/>
    <n v="25"/>
    <n v="4.9087499999999999E-2"/>
    <n v="0.26652505937500004"/>
    <n v="0.30679687499999997"/>
    <n v="0.13835636100000001"/>
    <n v="0.15885179499999999"/>
    <n v="6.6255882933014709E-2"/>
    <n v="6.9178181000000005E-2"/>
    <n v="7.9425896999999995E-2"/>
    <n v="2.0849315069999999"/>
    <n v="0.81537450700000003"/>
    <n v="4.9151330000000003E-3"/>
    <s v="4/15/2018"/>
    <s v="5/15/2020"/>
    <n v="1"/>
    <m/>
  </r>
  <r>
    <x v="0"/>
    <n v="4"/>
    <x v="5"/>
    <n v="1503"/>
    <s v="Taberemonta"/>
    <s v="Johnstonii"/>
    <s v="Apocyceae"/>
    <m/>
    <m/>
    <n v="0.52610000000000001"/>
    <n v="19.948979319999999"/>
    <n v="19.880735810000001"/>
    <n v="50.6"/>
    <n v="52.23"/>
    <n v="0.214254991566"/>
    <n v="1.2569767374999998"/>
    <n v="1.3390936972875001"/>
    <n v="1.4158006889999999"/>
    <n v="1.50116245"/>
    <n v="2.8079841202536419E-2"/>
    <n v="0.70790034499999999"/>
    <n v="0.75058122500000002"/>
    <n v="2.0849315069999999"/>
    <n v="0.78180026300000005"/>
    <n v="2.0471118999999999E-2"/>
    <s v="4/15/2018"/>
    <s v="5/15/2020"/>
    <n v="1"/>
    <m/>
  </r>
  <r>
    <x v="0"/>
    <n v="4"/>
    <x v="5"/>
    <n v="1504"/>
    <s v="Macaranga"/>
    <s v="Kilimandsharica"/>
    <s v="Euphorbiaceae"/>
    <m/>
    <m/>
    <n v="0.4"/>
    <n v="14.074679529999999"/>
    <n v="14.35424259"/>
    <n v="24"/>
    <n v="26.59"/>
    <n v="5.5529986973999995E-2"/>
    <n v="0.28277999999999998"/>
    <n v="0.34706241858749998"/>
    <n v="0.179752091"/>
    <n v="0.22381467799999999"/>
    <n v="0.10515441345594108"/>
    <n v="8.9876045000000002E-2"/>
    <n v="0.11190733899999999"/>
    <n v="2.0849315069999999"/>
    <n v="1.2422470430000001"/>
    <n v="1.0566915E-2"/>
    <s v="4/15/2018"/>
    <s v="5/15/2020"/>
    <n v="1"/>
    <m/>
  </r>
  <r>
    <x v="0"/>
    <n v="4"/>
    <x v="5"/>
    <n v="1505"/>
    <s v="Agauria"/>
    <s v="Salicifolia"/>
    <s v="Ericaceae"/>
    <m/>
    <n v="21.2"/>
    <n v="0.4708"/>
    <n v="23.320133510000002"/>
    <n v="23.288146189999999"/>
    <n v="82.6"/>
    <n v="83.76"/>
    <n v="0.5510160311040001"/>
    <n v="3.3495487374999993"/>
    <n v="3.4438501944000004"/>
    <n v="3.8508267819999999"/>
    <n v="3.951797676"/>
    <n v="1.2414177313795951E-2"/>
    <n v="1.925413391"/>
    <n v="1.975898838"/>
    <n v="2.0849315069999999"/>
    <n v="0.55637319299999999"/>
    <n v="2.4214439000000001E-2"/>
    <s v="4/15/2018"/>
    <s v="5/15/2020"/>
    <n v="1"/>
    <m/>
  </r>
  <r>
    <x v="0"/>
    <n v="4"/>
    <x v="5"/>
    <n v="1506"/>
    <s v="Myrianthus"/>
    <s v="Holstii"/>
    <s v="Moraceae"/>
    <m/>
    <m/>
    <n v="0.46899999999999997"/>
    <n v="13.9096878"/>
    <n v="14.32654533"/>
    <n v="23.5"/>
    <n v="26.5"/>
    <n v="5.5154715000000007E-2"/>
    <n v="0.27112023437499994"/>
    <n v="0.34471696875000002"/>
    <n v="0.19919663200000001"/>
    <n v="0.25920882699999998"/>
    <n v="0.12630706592568125"/>
    <n v="9.9598316000000006E-2"/>
    <n v="0.129604414"/>
    <n v="2.0849315069999999"/>
    <n v="1.438896189"/>
    <n v="1.4391887000000001E-2"/>
    <s v="4/15/2018"/>
    <s v="5/15/2020"/>
    <n v="1"/>
    <m/>
  </r>
  <r>
    <x v="0"/>
    <n v="4"/>
    <x v="5"/>
    <n v="1507"/>
    <s v="Agauria"/>
    <s v="Salicifolia"/>
    <s v="Ericaceae"/>
    <m/>
    <n v="23.8"/>
    <n v="0.4708"/>
    <n v="23.60174563"/>
    <n v="23.822412979999999"/>
    <n v="86.6"/>
    <n v="91.3"/>
    <n v="0.65468509259999996"/>
    <n v="3.6818152374999995"/>
    <n v="4.0917818287499994"/>
    <n v="4.2729895930000001"/>
    <n v="4.7805789230000002"/>
    <n v="5.3837707021855329E-2"/>
    <n v="2.136494796"/>
    <n v="2.3902894620000001"/>
    <n v="2.0849315069999999"/>
    <n v="2.2542706959999999"/>
    <n v="0.121728059"/>
    <s v="4/15/2018"/>
    <s v="5/15/2020"/>
    <n v="1"/>
    <m/>
  </r>
  <r>
    <x v="0"/>
    <n v="4"/>
    <x v="5"/>
    <n v="1508"/>
    <s v="Allophylus"/>
    <s v="Kivuensis"/>
    <s v="Sapindaceae"/>
    <m/>
    <n v="12.3"/>
    <n v="0.51780000000000004"/>
    <n v="11.5761222"/>
    <n v="11.218083099999999"/>
    <n v="17.3"/>
    <n v="17.87"/>
    <n v="2.5080720126000003E-2"/>
    <n v="0.14693268437500001"/>
    <n v="0.15675450078750003"/>
    <n v="0.100865072"/>
    <n v="0.104208934"/>
    <n v="1.5642797658558336E-2"/>
    <n v="5.0432536E-2"/>
    <n v="5.2104467000000002E-2"/>
    <n v="2.0849315069999999"/>
    <n v="0.27339027599999999"/>
    <n v="8.01912E-4"/>
    <s v="4/15/2018"/>
    <s v="5/15/2020"/>
    <n v="1"/>
    <m/>
  </r>
  <r>
    <x v="0"/>
    <n v="4"/>
    <x v="5"/>
    <n v="1509"/>
    <s v="Maesa"/>
    <s v="Lanceolata"/>
    <s v="Maesaceae"/>
    <m/>
    <n v="7.6"/>
    <n v="0.67600000000000005"/>
    <n v="7.8762426640000003"/>
    <n v="7.9764322009999997"/>
    <n v="10"/>
    <n v="11.21"/>
    <n v="9.8696584140000026E-3"/>
    <n v="4.9093750000000005E-2"/>
    <n v="6.1685365087500013E-2"/>
    <n v="3.0821266E-2"/>
    <n v="3.8997652000000001E-2"/>
    <n v="0.11285576150973919"/>
    <n v="1.5410633E-2"/>
    <n v="1.9498826E-2"/>
    <n v="2.0849315069999999"/>
    <n v="0.58035479599999995"/>
    <n v="1.960828E-3"/>
    <s v="4/15/2018"/>
    <s v="5/15/2020"/>
    <n v="1"/>
    <m/>
  </r>
  <r>
    <x v="0"/>
    <n v="4"/>
    <x v="5"/>
    <n v="1510"/>
    <s v="Taberemonta"/>
    <s v="Johnstonii"/>
    <s v="Apocyceae"/>
    <m/>
    <n v="19.3"/>
    <n v="0.52610000000000001"/>
    <n v="14.55210658"/>
    <n v="15.06067127"/>
    <n v="25.5"/>
    <n v="28.98"/>
    <n v="6.5961065016000006E-2"/>
    <n v="0.31923210937500002"/>
    <n v="0.41225665635000003"/>
    <n v="0.27312396300000003"/>
    <n v="0.362551605"/>
    <n v="0.13585149094160817"/>
    <n v="0.136561981"/>
    <n v="0.18127580300000001"/>
    <n v="2.0849315069999999"/>
    <n v="1.669119579"/>
    <n v="2.1446183000000001E-2"/>
    <s v="4/15/2018"/>
    <s v="5/15/2020"/>
    <n v="1"/>
    <m/>
  </r>
  <r>
    <x v="0"/>
    <n v="4"/>
    <x v="5"/>
    <n v="1511"/>
    <s v="Taberemonta"/>
    <s v="Johnstonii"/>
    <s v="Apocyceae"/>
    <m/>
    <m/>
    <n v="0.52610000000000001"/>
    <n v="16.55649786"/>
    <n v="16.13492716"/>
    <n v="32.799999999999997"/>
    <n v="33"/>
    <n v="8.5530060000000005E-2"/>
    <n v="0.52817019999999981"/>
    <n v="0.53456287499999999"/>
    <n v="0.50638018500000004"/>
    <n v="0.49968641000000003"/>
    <n v="-6.3824730981629964E-3"/>
    <n v="0.253190093"/>
    <n v="0.24984320500000001"/>
    <n v="2.0849315069999999"/>
    <n v="9.5926413000000002E-2"/>
    <n v="-1.605275E-3"/>
    <s v="4/15/2018"/>
    <s v="5/15/2020"/>
    <n v="1"/>
    <m/>
  </r>
  <r>
    <x v="0"/>
    <n v="4"/>
    <x v="5"/>
    <n v="1512"/>
    <s v="Taberemonta"/>
    <s v="Johnstonii"/>
    <s v="Apocyceae"/>
    <m/>
    <n v="7.3"/>
    <n v="0.52610000000000001"/>
    <n v="8.3502647650000004"/>
    <n v="8.6811541870000006"/>
    <n v="10.8"/>
    <n v="12.5"/>
    <n v="1.2271875E-2"/>
    <n v="5.7262950000000014E-2"/>
    <n v="7.6699218749999992E-2"/>
    <n v="2.9689325999999999E-2"/>
    <n v="4.1020190999999998E-2"/>
    <n v="0.15505392888997696"/>
    <n v="1.4844662999999999E-2"/>
    <n v="2.0510095999999998E-2"/>
    <n v="2.0849315069999999"/>
    <n v="0.81537450700000003"/>
    <n v="2.7173229999999998E-3"/>
    <s v="4/15/2018"/>
    <s v="5/15/2020"/>
    <n v="1"/>
    <m/>
  </r>
  <r>
    <x v="0"/>
    <n v="4"/>
    <x v="5"/>
    <n v="1513"/>
    <s v="Agauria"/>
    <s v="Salicifolia"/>
    <s v="Ericaceae"/>
    <m/>
    <m/>
    <n v="0.4708"/>
    <n v="22.966805430000001"/>
    <n v="23.234401219999999"/>
    <n v="78"/>
    <n v="83.06"/>
    <n v="0.54184460114400002"/>
    <n v="2.9868637500000004"/>
    <n v="3.3865287571500002"/>
    <n v="3.3923939889999999"/>
    <n v="3.8788306050000001"/>
    <n v="6.4269667225135954E-2"/>
    <n v="1.6961969939999999"/>
    <n v="1.939415302"/>
    <n v="2.0849315069999999"/>
    <n v="2.4269382390000001"/>
    <n v="0.116655299"/>
    <s v="4/15/2018"/>
    <s v="5/15/2020"/>
    <n v="1"/>
    <m/>
  </r>
  <r>
    <x v="0"/>
    <n v="4"/>
    <x v="5"/>
    <n v="1514"/>
    <s v="Myrianthus"/>
    <s v="Holstii"/>
    <s v="Moraceae"/>
    <m/>
    <m/>
    <n v="0.46899999999999997"/>
    <n v="12.54844864"/>
    <n v="12.827174579999999"/>
    <n v="19.7"/>
    <n v="22"/>
    <n v="3.8013360000000003E-2"/>
    <n v="0.19052793437499993"/>
    <n v="0.2375835"/>
    <n v="0.12767377799999999"/>
    <n v="0.16181720399999999"/>
    <n v="0.11366748771655769"/>
    <n v="6.3836888999999994E-2"/>
    <n v="8.0908601999999996E-2"/>
    <n v="2.0849315069999999"/>
    <n v="1.103153745"/>
    <n v="8.1881409999999995E-3"/>
    <s v="4/15/2018"/>
    <s v="5/15/2020"/>
    <n v="1"/>
    <m/>
  </r>
  <r>
    <x v="0"/>
    <n v="4"/>
    <x v="5"/>
    <n v="1515"/>
    <s v="Xymalos"/>
    <s v="Monospora"/>
    <s v="Monimiaceae"/>
    <m/>
    <m/>
    <n v="0.4708"/>
    <n v="8.9702411509999997"/>
    <n v="9.3303456669999996"/>
    <n v="11.9"/>
    <n v="13.76"/>
    <n v="1.4870575104E-2"/>
    <n v="6.9521659375000003E-2"/>
    <n v="9.2941094399999993E-2"/>
    <n v="3.4522953000000002E-2"/>
    <n v="4.7632876999999997E-2"/>
    <n v="0.15439298981611341"/>
    <n v="1.7261476000000001E-2"/>
    <n v="2.3816438999999998E-2"/>
    <n v="2.0849315069999999"/>
    <n v="0.89211563699999996"/>
    <n v="3.1439699999999998E-3"/>
    <s v="4/15/2018"/>
    <s v="5/15/2020"/>
    <n v="1"/>
    <m/>
  </r>
  <r>
    <x v="0"/>
    <n v="4"/>
    <x v="5"/>
    <n v="1516"/>
    <s v="Taberemonta"/>
    <s v="Johnstonii"/>
    <s v="Apocyceae"/>
    <m/>
    <m/>
    <n v="0.52610000000000001"/>
    <n v="16.458523190000001"/>
    <n v="17.705718310000002"/>
    <n v="32.4"/>
    <n v="39.9"/>
    <n v="0.12503646539999999"/>
    <n v="0.51536654999999998"/>
    <n v="0.78147790874999989"/>
    <n v="0.49154023200000002"/>
    <n v="0.79256637699999999"/>
    <n v="0.22913580869467109"/>
    <n v="0.24577011600000001"/>
    <n v="0.39628318899999998"/>
    <n v="2.0849315069999999"/>
    <n v="3.5972404729999998"/>
    <n v="7.2190896000000004E-2"/>
    <s v="4/15/2018"/>
    <s v="5/15/2020"/>
    <n v="1"/>
    <m/>
  </r>
  <r>
    <x v="0"/>
    <n v="4"/>
    <x v="5"/>
    <n v="1517"/>
    <s v="Taberemonta"/>
    <s v="Johnstonii"/>
    <s v="Apocyceae"/>
    <m/>
    <n v="13.6"/>
    <n v="0.52610000000000001"/>
    <n v="17.142318469999999"/>
    <n v="18.437878940000001"/>
    <n v="35.299999999999997"/>
    <n v="43.63"/>
    <n v="0.14950692972600002"/>
    <n v="0.61175230937499991"/>
    <n v="0.93441831078750015"/>
    <n v="0.60462463899999996"/>
    <n v="0.98168546000000001"/>
    <n v="0.23245997091071266"/>
    <n v="0.30231232000000002"/>
    <n v="0.49084273"/>
    <n v="2.0849315069999999"/>
    <n v="3.9953350849999998"/>
    <n v="9.0425228999999996E-2"/>
    <s v="4/15/2018"/>
    <s v="5/15/2020"/>
    <n v="1"/>
    <m/>
  </r>
  <r>
    <x v="0"/>
    <n v="4"/>
    <x v="5"/>
    <n v="1518"/>
    <s v="Maesa"/>
    <s v="Lanceolata"/>
    <s v="Maesaceae"/>
    <m/>
    <m/>
    <n v="0.67600000000000005"/>
    <n v="12.31433337"/>
    <n v="11.85582142"/>
    <n v="19.100000000000001"/>
    <n v="19.43"/>
    <n v="2.9650805646000002E-2"/>
    <n v="0.179098909375"/>
    <n v="0.1853175352875"/>
    <n v="0.168601416"/>
    <n v="0.167996114"/>
    <n v="-1.7250427237399601E-3"/>
    <n v="8.4300708000000002E-2"/>
    <n v="8.3998057000000001E-2"/>
    <n v="2.0849315069999999"/>
    <n v="0.158278581"/>
    <n v="-1.4516099999999999E-4"/>
    <s v="4/15/2018"/>
    <s v="5/15/2020"/>
    <n v="1"/>
    <m/>
  </r>
  <r>
    <x v="0"/>
    <n v="4"/>
    <x v="5"/>
    <n v="1519"/>
    <s v="Maesa"/>
    <s v="Lanceolata"/>
    <s v="Maesaceae"/>
    <m/>
    <m/>
    <n v="0.67600000000000005"/>
    <n v="7.8762426640000003"/>
    <n v="7.7433119970000002"/>
    <n v="10"/>
    <n v="10.8"/>
    <n v="9.1609056000000015E-3"/>
    <n v="4.9093750000000005E-2"/>
    <n v="5.7255660000000007E-2"/>
    <n v="3.0821266E-2"/>
    <n v="3.5227249000000002E-2"/>
    <n v="6.408603626877353E-2"/>
    <n v="1.5410633E-2"/>
    <n v="1.7613624000000001E-2"/>
    <n v="2.0849315069999999"/>
    <n v="0.38370565000000001"/>
    <n v="1.0566250000000001E-3"/>
    <s v="4/15/2018"/>
    <s v="5/15/2020"/>
    <n v="1"/>
    <m/>
  </r>
  <r>
    <x v="0"/>
    <n v="4"/>
    <x v="5"/>
    <n v="1520"/>
    <s v="Maesa"/>
    <s v="Lanceolata"/>
    <s v="Maesaceae"/>
    <m/>
    <m/>
    <n v="0.67600000000000005"/>
    <n v="7.8762426640000003"/>
    <n v="7.9764322009999997"/>
    <n v="10"/>
    <n v="11.21"/>
    <n v="9.8696584140000026E-3"/>
    <n v="4.9093750000000005E-2"/>
    <n v="6.1685365087500013E-2"/>
    <n v="3.0821266E-2"/>
    <n v="3.8997652000000001E-2"/>
    <n v="0.11285576150973919"/>
    <n v="1.5410633E-2"/>
    <n v="1.9498826E-2"/>
    <n v="2.0849315069999999"/>
    <n v="0.58035479599999995"/>
    <n v="1.960828E-3"/>
    <s v="4/15/2018"/>
    <s v="5/15/2020"/>
    <n v="1"/>
    <m/>
  </r>
  <r>
    <x v="0"/>
    <n v="4"/>
    <x v="5"/>
    <n v="1521"/>
    <s v="Xymalos"/>
    <s v="Monospora"/>
    <s v="Monimiaceae"/>
    <m/>
    <m/>
    <n v="0.4708"/>
    <n v="8.8046385419999993"/>
    <n v="8.4833401009999996"/>
    <n v="11.6"/>
    <n v="12.13"/>
    <n v="1.1556132126000002E-2"/>
    <n v="6.6060549999999982E-2"/>
    <n v="7.2225825787500017E-2"/>
    <n v="3.2252537999999997E-2"/>
    <n v="3.3937589999999997E-2"/>
    <n v="2.4425987920302046E-2"/>
    <n v="1.6126268999999999E-2"/>
    <n v="1.6968794999999998E-2"/>
    <n v="2.0849315069999999"/>
    <n v="0.25420499299999999"/>
    <n v="4.0410199999999999E-4"/>
    <s v="4/15/2018"/>
    <s v="5/15/2020"/>
    <n v="1"/>
    <m/>
  </r>
  <r>
    <x v="0"/>
    <n v="4"/>
    <x v="5"/>
    <n v="1522"/>
    <s v="Allophylus"/>
    <s v="Kivuensis"/>
    <s v="Sapindaceae"/>
    <m/>
    <n v="12.6"/>
    <n v="0.51780000000000004"/>
    <n v="10.91595736"/>
    <n v="10.65113509"/>
    <n v="15.8"/>
    <n v="16.559999999999999"/>
    <n v="2.1538306943999996E-2"/>
    <n v="0.1225576375"/>
    <n v="0.13461441839999996"/>
    <n v="7.9792891000000005E-2"/>
    <n v="8.5384959999999996E-2"/>
    <n v="3.2488145232066348E-2"/>
    <n v="3.9896446000000002E-2"/>
    <n v="4.2692479999999998E-2"/>
    <n v="2.0849315069999999"/>
    <n v="0.36452036799999998"/>
    <n v="1.3410679999999999E-3"/>
    <s v="4/15/2018"/>
    <s v="5/15/2020"/>
    <n v="1"/>
    <m/>
  </r>
  <r>
    <x v="0"/>
    <n v="4"/>
    <x v="5"/>
    <n v="1523"/>
    <s v="Allophylus"/>
    <s v="Kivuensis"/>
    <s v="Sapindaceae"/>
    <m/>
    <m/>
    <n v="0.51780000000000004"/>
    <n v="9.6596806770000008"/>
    <n v="9.3453602999999994"/>
    <n v="13.2"/>
    <n v="13.79"/>
    <n v="1.4935488413999998E-2"/>
    <n v="8.5540950000000004E-2"/>
    <n v="9.3346802587499986E-2"/>
    <n v="4.9856431999999999E-2"/>
    <n v="5.2573684000000002E-2"/>
    <n v="2.5453198353650026E-2"/>
    <n v="2.4928216E-2"/>
    <n v="2.6286842000000001E-2"/>
    <n v="2.0849315069999999"/>
    <n v="0.282982917"/>
    <n v="6.51641E-4"/>
    <s v="4/15/2018"/>
    <s v="5/15/2020"/>
    <n v="1"/>
    <m/>
  </r>
  <r>
    <x v="0"/>
    <n v="4"/>
    <x v="5"/>
    <n v="1524"/>
    <s v="Dombeya"/>
    <s v="Goetzenii"/>
    <s v="Malvaceae"/>
    <m/>
    <m/>
    <n v="0.5"/>
    <n v="16.483131400000001"/>
    <n v="16.16501319"/>
    <n v="32.5"/>
    <n v="33.119999999999997"/>
    <n v="8.6153227775999985E-2"/>
    <n v="0.51855273437500005"/>
    <n v="0.53845767359999985"/>
    <n v="0.47123428099999998"/>
    <n v="0.47972941299999999"/>
    <n v="8.5695092313837415E-3"/>
    <n v="0.23561714"/>
    <n v="0.23986470700000001"/>
    <n v="2.0849315069999999"/>
    <n v="0.29737187900000001"/>
    <n v="2.037269E-3"/>
    <s v="4/15/2018"/>
    <s v="5/15/2020"/>
    <n v="1"/>
    <m/>
  </r>
  <r>
    <x v="0"/>
    <n v="4"/>
    <x v="5"/>
    <n v="1525"/>
    <s v="Allophylus"/>
    <s v="Kivuensis"/>
    <s v="Sapindaceae"/>
    <m/>
    <m/>
    <n v="0.51780000000000004"/>
    <n v="13.3606379"/>
    <n v="13.48559317"/>
    <n v="21.9"/>
    <n v="23.89"/>
    <n v="4.4825299134000005E-2"/>
    <n v="0.23545853437499994"/>
    <n v="0.28015811958750003"/>
    <n v="0.18381945499999999"/>
    <n v="0.219820564"/>
    <n v="8.5785812005776188E-2"/>
    <n v="9.1909727999999996E-2"/>
    <n v="0.109910282"/>
    <n v="2.0849315069999999"/>
    <n v="0.95446780499999995"/>
    <n v="8.6336429999999999E-3"/>
    <s v="4/15/2018"/>
    <s v="5/15/2020"/>
    <n v="1"/>
    <m/>
  </r>
  <r>
    <x v="0"/>
    <n v="4"/>
    <x v="5"/>
    <n v="1526"/>
    <s v="Ficalhoa"/>
    <s v="Laurifolia"/>
    <s v="Theaceae"/>
    <m/>
    <n v="19.2"/>
    <n v="0.56999999999999995"/>
    <n v="19.452755610000001"/>
    <n v="20.0221923"/>
    <n v="47.4"/>
    <n v="53.18"/>
    <n v="0.22211994789599998"/>
    <n v="1.1030187374999998"/>
    <n v="1.3882496743499999"/>
    <n v="1.3149638990000001"/>
    <n v="1.6931093909999999"/>
    <n v="0.12123060249104183"/>
    <n v="0.65748194900000001"/>
    <n v="0.84655469500000002"/>
    <n v="2.0849315069999999"/>
    <n v="2.7722733239999999"/>
    <n v="9.0685350999999997E-2"/>
    <s v="4/15/2018"/>
    <s v="5/15/2020"/>
    <n v="1"/>
    <m/>
  </r>
  <r>
    <x v="0"/>
    <n v="4"/>
    <x v="5"/>
    <n v="1527"/>
    <s v="Xymalos"/>
    <s v="Monospora"/>
    <s v="Monimiaceae"/>
    <m/>
    <m/>
    <n v="0.4708"/>
    <n v="15.322363749999999"/>
    <n v="14.92314586"/>
    <n v="28.1"/>
    <n v="28.5"/>
    <n v="6.3794115000000012E-2"/>
    <n v="0.38764915937500005"/>
    <n v="0.39871321875000004"/>
    <n v="0.311498622"/>
    <n v="0.31206735800000002"/>
    <n v="8.7491654578639492E-4"/>
    <n v="0.155749311"/>
    <n v="0.15603367900000001"/>
    <n v="2.0849315069999999"/>
    <n v="0.191852825"/>
    <n v="1.3639199999999999E-4"/>
    <s v="4/15/2018"/>
    <s v="5/15/2020"/>
    <n v="1"/>
    <m/>
  </r>
  <r>
    <x v="0"/>
    <n v="4"/>
    <x v="5"/>
    <n v="1528"/>
    <s v="Xymalos"/>
    <s v="Monospora"/>
    <s v="Monimiaceae"/>
    <m/>
    <m/>
    <n v="0.4708"/>
    <n v="9.6082048489999998"/>
    <n v="10.02929282"/>
    <n v="13.1"/>
    <n v="15.2"/>
    <n v="1.81458816E-2"/>
    <n v="8.4249784375000011E-2"/>
    <n v="0.11341176"/>
    <n v="4.4532374E-2"/>
    <n v="6.2072888E-2"/>
    <n v="0.1592823917981806"/>
    <n v="2.2266187E-2"/>
    <n v="3.1036444E-2"/>
    <n v="2.0849315069999999"/>
    <n v="1.007227332"/>
    <n v="4.2064959999999997E-3"/>
    <s v="4/15/2018"/>
    <s v="5/15/2020"/>
    <n v="1"/>
    <m/>
  </r>
  <r>
    <x v="0"/>
    <n v="4"/>
    <x v="5"/>
    <n v="1529"/>
    <s v="Neoboutonia"/>
    <s v="Macrocalyx"/>
    <s v="Euphorbiaceae"/>
    <m/>
    <m/>
    <n v="0.33"/>
    <n v="17.11972682"/>
    <n v="17.726319620000002"/>
    <n v="35.200000000000003"/>
    <n v="40"/>
    <n v="0.125664"/>
    <n v="0.60829120000000014"/>
    <n v="0.78539999999999999"/>
    <n v="0.38091568399999998"/>
    <n v="0.505775168"/>
    <n v="0.13598249572059831"/>
    <n v="0.19045784199999999"/>
    <n v="0.252887584"/>
    <n v="2.0849315069999999"/>
    <n v="2.3022339029999999"/>
    <n v="2.9943305999999999E-2"/>
    <s v="4/15/2018"/>
    <s v="5/15/2020"/>
    <n v="1"/>
    <s v="Affected by termites"/>
  </r>
  <r>
    <x v="0"/>
    <n v="4"/>
    <x v="5"/>
    <n v="1530"/>
    <s v="Macaranga"/>
    <s v="Kilimandsharica"/>
    <s v="Euphorbiaceae"/>
    <m/>
    <n v="11.3"/>
    <n v="0.4"/>
    <n v="9.399762741"/>
    <n v="9.2952338060000006"/>
    <n v="12.7"/>
    <n v="13.69"/>
    <n v="1.4719660494E-2"/>
    <n v="7.9183309374999997E-2"/>
    <n v="9.1997878087499999E-2"/>
    <n v="3.4995528999999997E-2"/>
    <n v="4.0078109000000001E-2"/>
    <n v="6.5042887067075381E-2"/>
    <n v="1.7497764999999998E-2"/>
    <n v="2.0039054000000001E-2"/>
    <n v="2.0849315069999999"/>
    <n v="0.47483574200000001"/>
    <n v="1.2188839999999999E-3"/>
    <s v="4/15/2018"/>
    <s v="5/15/2020"/>
    <n v="1"/>
    <m/>
  </r>
  <r>
    <x v="0"/>
    <n v="1"/>
    <x v="6"/>
    <n v="1531"/>
    <s v="Macaranga"/>
    <s v="Kilimandsharica"/>
    <s v="Euphorbiaceae"/>
    <m/>
    <m/>
    <n v="0.4"/>
    <n v="18.516017980000001"/>
    <m/>
    <n v="42"/>
    <m/>
    <n v="0"/>
    <n v="0.8660137499999998"/>
    <n v="0"/>
    <n v="0.70038152600000003"/>
    <m/>
    <m/>
    <n v="0.35019076300000002"/>
    <m/>
    <n v="2.0849315069999999"/>
    <m/>
    <m/>
    <s v="4/15/2018"/>
    <s v="5/15/2020"/>
    <n v="1"/>
    <s v="Forestcleared"/>
  </r>
  <r>
    <x v="0"/>
    <n v="1"/>
    <x v="6"/>
    <n v="1532"/>
    <s v="Macaranga"/>
    <s v="Kilimandsharica"/>
    <s v="Euphorbiaceae"/>
    <m/>
    <m/>
    <n v="0.4"/>
    <n v="17.790017070000001"/>
    <m/>
    <n v="38.299999999999997"/>
    <m/>
    <n v="0"/>
    <n v="0.72015130937499983"/>
    <n v="0"/>
    <n v="0.56260262500000002"/>
    <m/>
    <m/>
    <n v="0.281301313"/>
    <m/>
    <n v="2.0849315069999999"/>
    <m/>
    <m/>
    <s v="4/15/2018"/>
    <s v="5/15/2020"/>
    <n v="1"/>
    <s v="Forestcleared"/>
  </r>
  <r>
    <x v="0"/>
    <n v="1"/>
    <x v="6"/>
    <n v="1533"/>
    <s v="Macaranga"/>
    <s v="Kilimandsharica"/>
    <s v="Euphorbiaceae"/>
    <n v="11"/>
    <m/>
    <n v="0.4"/>
    <n v="19.62789231"/>
    <m/>
    <n v="48.5"/>
    <m/>
    <n v="0"/>
    <n v="1.1548077343749998"/>
    <n v="0"/>
    <n v="0.98183427300000004"/>
    <m/>
    <m/>
    <n v="0.490917137"/>
    <m/>
    <n v="2.0849315069999999"/>
    <m/>
    <m/>
    <s v="4/15/2018"/>
    <s v="5/15/2020"/>
    <n v="1"/>
    <s v="Forestcleared"/>
  </r>
  <r>
    <x v="0"/>
    <n v="1"/>
    <x v="6"/>
    <n v="1534"/>
    <s v="Macaranga"/>
    <s v="Kilimandsharica"/>
    <s v="Euphorbiaceae"/>
    <m/>
    <m/>
    <n v="0.4"/>
    <n v="15.54598678"/>
    <m/>
    <n v="28.9"/>
    <m/>
    <n v="0"/>
    <n v="0.41003590937499984"/>
    <n v="0"/>
    <n v="0.284654242"/>
    <m/>
    <m/>
    <n v="0.142327121"/>
    <m/>
    <n v="2.0849315069999999"/>
    <m/>
    <m/>
    <s v="4/15/2018"/>
    <s v="5/15/2020"/>
    <n v="1"/>
    <s v="Forestcleared"/>
  </r>
  <r>
    <x v="0"/>
    <n v="1"/>
    <x v="6"/>
    <n v="1535"/>
    <s v="Macaranga"/>
    <s v="Kilimandsharica"/>
    <s v="Euphorbiaceae"/>
    <m/>
    <m/>
    <n v="0.4"/>
    <n v="17.912938199999999"/>
    <m/>
    <n v="38.9"/>
    <m/>
    <n v="0"/>
    <n v="0.742891534375"/>
    <n v="0"/>
    <n v="0.58384566699999996"/>
    <m/>
    <m/>
    <n v="0.29192283299999999"/>
    <m/>
    <n v="2.0849315069999999"/>
    <m/>
    <m/>
    <s v="4/15/2018"/>
    <s v="5/15/2020"/>
    <n v="1"/>
    <s v="Forestcleared"/>
  </r>
  <r>
    <x v="0"/>
    <n v="1"/>
    <x v="6"/>
    <n v="1536"/>
    <s v="Lindackeria"/>
    <s v="Kivuensis"/>
    <s v="Flacourtiaceae"/>
    <m/>
    <m/>
    <n v="0.56000000000000005"/>
    <n v="8.2336566750000006"/>
    <m/>
    <n v="10.6"/>
    <m/>
    <n v="0"/>
    <n v="5.5161737499999988E-2"/>
    <n v="0"/>
    <n v="3.0009734999999999E-2"/>
    <m/>
    <m/>
    <n v="1.5004867E-2"/>
    <m/>
    <n v="2.0849315069999999"/>
    <m/>
    <m/>
    <s v="4/15/2018"/>
    <s v="5/15/2020"/>
    <n v="1"/>
    <s v="Forestcleared"/>
  </r>
  <r>
    <x v="0"/>
    <n v="1"/>
    <x v="6"/>
    <n v="1537"/>
    <s v="Macaranga"/>
    <s v="Kilimandsharica"/>
    <s v="Euphorbiaceae"/>
    <m/>
    <m/>
    <n v="0.4"/>
    <n v="15.6555898"/>
    <m/>
    <n v="29.3"/>
    <m/>
    <n v="0"/>
    <n v="0.42146493437499999"/>
    <n v="0"/>
    <n v="0.29440730199999998"/>
    <m/>
    <m/>
    <n v="0.14720365099999999"/>
    <m/>
    <n v="2.0849315069999999"/>
    <m/>
    <m/>
    <s v="4/15/2018"/>
    <s v="5/15/2020"/>
    <n v="1"/>
    <s v="Forestcleared"/>
  </r>
  <r>
    <x v="0"/>
    <n v="1"/>
    <x v="6"/>
    <n v="1538"/>
    <s v="Xymalos"/>
    <s v="Monospora"/>
    <s v="Monimiaceae"/>
    <m/>
    <m/>
    <n v="0.44679999999999997"/>
    <n v="9.9633618899999998"/>
    <m/>
    <n v="13.8"/>
    <m/>
    <n v="0"/>
    <n v="9.3494137500000005E-2"/>
    <n v="0"/>
    <n v="4.8530376E-2"/>
    <m/>
    <m/>
    <n v="2.4265188E-2"/>
    <m/>
    <n v="2.0849315069999999"/>
    <m/>
    <m/>
    <s v="4/15/2018"/>
    <s v="5/15/2020"/>
    <n v="1"/>
    <s v="Forestcleared"/>
  </r>
  <r>
    <x v="0"/>
    <n v="1"/>
    <x v="6"/>
    <n v="1539"/>
    <s v="Macaranga"/>
    <s v="Kilimandsharica"/>
    <s v="Euphorbiaceae"/>
    <n v="14"/>
    <m/>
    <n v="0.4"/>
    <n v="16.629184500000001"/>
    <m/>
    <n v="33.1"/>
    <m/>
    <n v="0"/>
    <n v="0.53787603437500009"/>
    <n v="0"/>
    <n v="0.39618671500000002"/>
    <m/>
    <m/>
    <n v="0.198093357"/>
    <m/>
    <n v="2.0849315069999999"/>
    <m/>
    <m/>
    <s v="4/15/2018"/>
    <s v="5/15/2020"/>
    <n v="1"/>
    <s v="Forestcleared"/>
  </r>
  <r>
    <x v="0"/>
    <n v="1"/>
    <x v="6"/>
    <n v="1540"/>
    <s v="Macaranga"/>
    <s v="Kilimandsharica"/>
    <s v="Euphorbiaceae"/>
    <n v="14"/>
    <m/>
    <n v="0.4"/>
    <n v="18.771955439999999"/>
    <m/>
    <n v="43.4"/>
    <m/>
    <n v="0"/>
    <n v="0.92471023749999992"/>
    <n v="0"/>
    <n v="0.75674725499999995"/>
    <m/>
    <m/>
    <n v="0.37837362699999999"/>
    <m/>
    <n v="2.0849315069999999"/>
    <m/>
    <m/>
    <s v="4/15/2018"/>
    <s v="5/15/2020"/>
    <n v="1"/>
    <s v="Forestcleared"/>
  </r>
  <r>
    <x v="0"/>
    <n v="1"/>
    <x v="6"/>
    <n v="1541"/>
    <s v="Polyscias"/>
    <s v="Fulva"/>
    <s v="Araliaceae"/>
    <n v="18"/>
    <m/>
    <n v="0.23699999999999999"/>
    <n v="15.97591534"/>
    <m/>
    <n v="30.5"/>
    <m/>
    <n v="0"/>
    <n v="0.45669460937499995"/>
    <n v="0"/>
    <n v="0.194852198"/>
    <m/>
    <m/>
    <n v="9.7426099000000002E-2"/>
    <m/>
    <n v="2.0849315069999999"/>
    <m/>
    <m/>
    <s v="4/15/2018"/>
    <s v="5/15/2020"/>
    <n v="1"/>
    <s v="Forestcleared"/>
  </r>
  <r>
    <x v="0"/>
    <n v="1"/>
    <x v="6"/>
    <n v="1542"/>
    <s v="Macaranga"/>
    <s v="Kilimandsharica"/>
    <s v="Euphorbiaceae"/>
    <n v="17"/>
    <m/>
    <n v="0.4"/>
    <n v="17.516303829999998"/>
    <m/>
    <n v="37"/>
    <m/>
    <n v="0"/>
    <n v="0.67209343749999995"/>
    <n v="0"/>
    <n v="0.51803038199999996"/>
    <m/>
    <m/>
    <n v="0.25901519099999998"/>
    <m/>
    <n v="2.0849315069999999"/>
    <m/>
    <m/>
    <s v="4/15/2018"/>
    <s v="5/15/2020"/>
    <n v="1"/>
    <s v="Forestcleared"/>
  </r>
  <r>
    <x v="0"/>
    <n v="1"/>
    <x v="6"/>
    <n v="1543"/>
    <s v="Macaranga"/>
    <s v="Kilimandsharica"/>
    <s v="Euphorbiaceae"/>
    <m/>
    <m/>
    <n v="0.4"/>
    <n v="16.843259100000001"/>
    <m/>
    <n v="34"/>
    <m/>
    <n v="0"/>
    <n v="0.5675237500000001"/>
    <n v="0"/>
    <n v="0.42273126"/>
    <m/>
    <m/>
    <n v="0.21136563"/>
    <m/>
    <n v="2.0849315069999999"/>
    <m/>
    <m/>
    <s v="4/15/2018"/>
    <s v="5/15/2020"/>
    <n v="1"/>
    <s v="Forestcleared"/>
  </r>
  <r>
    <x v="0"/>
    <n v="1"/>
    <x v="6"/>
    <n v="1544"/>
    <s v="Xymalos"/>
    <s v="Monospora"/>
    <s v="Monimiaceae"/>
    <n v="4"/>
    <m/>
    <n v="0.44679999999999997"/>
    <n v="10.40294892"/>
    <m/>
    <n v="14.7"/>
    <m/>
    <n v="0"/>
    <n v="0.10608668437499996"/>
    <n v="0"/>
    <n v="5.7262942999999997E-2"/>
    <m/>
    <m/>
    <n v="2.8631470999999999E-2"/>
    <m/>
    <n v="2.0849315069999999"/>
    <m/>
    <m/>
    <s v="4/15/2018"/>
    <s v="5/15/2020"/>
    <n v="1"/>
    <s v="Forestcleared"/>
  </r>
  <r>
    <x v="0"/>
    <n v="1"/>
    <x v="6"/>
    <n v="1545"/>
    <s v="Xymalos"/>
    <s v="Monospora"/>
    <s v="Monimiaceae"/>
    <n v="9.6"/>
    <m/>
    <n v="0.44679999999999997"/>
    <n v="13.9096878"/>
    <m/>
    <n v="23.5"/>
    <m/>
    <n v="0"/>
    <n v="0.27112023437499994"/>
    <n v="0"/>
    <n v="0.18998868899999999"/>
    <m/>
    <m/>
    <n v="9.4994343999999994E-2"/>
    <m/>
    <n v="2.0849315069999999"/>
    <m/>
    <m/>
    <s v="4/15/2018"/>
    <s v="5/15/2020"/>
    <n v="1"/>
    <s v="Forestcleared"/>
  </r>
  <r>
    <x v="0"/>
    <n v="1"/>
    <x v="6"/>
    <n v="1546"/>
    <s v="Macaranga"/>
    <s v="Kilimandsharica"/>
    <s v="Euphorbiaceae"/>
    <n v="14"/>
    <m/>
    <n v="0.4"/>
    <n v="18.55317896"/>
    <m/>
    <n v="42.2"/>
    <m/>
    <n v="0"/>
    <n v="0.87428113750000025"/>
    <n v="0"/>
    <n v="0.70829114699999995"/>
    <m/>
    <m/>
    <n v="0.35414557400000002"/>
    <m/>
    <n v="2.0849315069999999"/>
    <m/>
    <m/>
    <s v="4/15/2018"/>
    <s v="5/15/2020"/>
    <n v="1"/>
    <s v="Forestcleared"/>
  </r>
  <r>
    <x v="0"/>
    <n v="1"/>
    <x v="6"/>
    <n v="1547"/>
    <s v="Macaranga"/>
    <s v="Kilimandsharica"/>
    <s v="Euphorbiaceae"/>
    <n v="8"/>
    <m/>
    <n v="0.4"/>
    <n v="16.53211838"/>
    <m/>
    <n v="32.700000000000003"/>
    <m/>
    <n v="0"/>
    <n v="0.52495455937500002"/>
    <n v="0"/>
    <n v="0.38469049100000002"/>
    <m/>
    <m/>
    <n v="0.192345245"/>
    <m/>
    <n v="2.0849315069999999"/>
    <m/>
    <m/>
    <s v="4/15/2018"/>
    <s v="5/15/2020"/>
    <n v="1"/>
    <s v="Forestcleared"/>
  </r>
  <r>
    <x v="0"/>
    <n v="1"/>
    <x v="6"/>
    <n v="1548"/>
    <s v="Ficalhoa"/>
    <s v="Laurifolia"/>
    <s v="Theaceae"/>
    <n v="9"/>
    <m/>
    <n v="0.56999999999999995"/>
    <n v="14.268743110000001"/>
    <m/>
    <n v="24.6"/>
    <m/>
    <n v="0"/>
    <n v="0.29709573750000001"/>
    <n v="0"/>
    <n v="0.27010630000000002"/>
    <m/>
    <m/>
    <n v="0.13505315000000001"/>
    <m/>
    <n v="2.0849315069999999"/>
    <m/>
    <m/>
    <s v="4/15/2018"/>
    <s v="5/15/2020"/>
    <n v="1"/>
    <s v="Forestcleared"/>
  </r>
  <r>
    <x v="0"/>
    <n v="1"/>
    <x v="6"/>
    <n v="1549"/>
    <s v="Xymalos"/>
    <s v="Monospora"/>
    <s v="Monimiaceae"/>
    <n v="3"/>
    <m/>
    <n v="0.44679999999999997"/>
    <n v="8.6928114769999993"/>
    <m/>
    <n v="11.4"/>
    <m/>
    <n v="0"/>
    <n v="6.3802237499999997E-2"/>
    <n v="0"/>
    <n v="2.9256622999999999E-2"/>
    <m/>
    <m/>
    <n v="1.4628311999999999E-2"/>
    <m/>
    <n v="2.0849315069999999"/>
    <m/>
    <m/>
    <s v="4/15/2018"/>
    <s v="5/15/2020"/>
    <n v="1"/>
    <s v="Forestcleared"/>
  </r>
  <r>
    <x v="0"/>
    <n v="1"/>
    <x v="6"/>
    <n v="1550"/>
    <s v="Xymalos"/>
    <s v="Monospora"/>
    <s v="Monimiaceae"/>
    <n v="3.9"/>
    <m/>
    <n v="0.44679999999999997"/>
    <n v="9.8126179479999998"/>
    <m/>
    <n v="13.5"/>
    <m/>
    <n v="0"/>
    <n v="8.9473359374999992E-2"/>
    <n v="0"/>
    <n v="4.5805653000000002E-2"/>
    <m/>
    <m/>
    <n v="2.2902827000000001E-2"/>
    <m/>
    <n v="2.0849315069999999"/>
    <m/>
    <m/>
    <s v="4/15/2018"/>
    <s v="5/15/2020"/>
    <n v="1"/>
    <s v="Forestcleared"/>
  </r>
  <r>
    <x v="0"/>
    <n v="1"/>
    <x v="6"/>
    <n v="1551"/>
    <s v="Macaranga"/>
    <s v="Kilimandsharica"/>
    <s v="Euphorbiaceae"/>
    <m/>
    <m/>
    <n v="0.4"/>
    <n v="16.913319130000001"/>
    <m/>
    <n v="34.299999999999997"/>
    <m/>
    <n v="0"/>
    <n v="0.57758305937499987"/>
    <n v="0"/>
    <n v="0.43178851800000001"/>
    <m/>
    <m/>
    <n v="0.21589425900000001"/>
    <m/>
    <n v="2.0849315069999999"/>
    <m/>
    <m/>
    <s v="4/15/2018"/>
    <s v="5/15/2020"/>
    <n v="1"/>
    <s v="Forestcleared"/>
  </r>
  <r>
    <x v="0"/>
    <n v="1"/>
    <x v="6"/>
    <n v="1552"/>
    <s v="Macaranga"/>
    <s v="Kilimandsharica"/>
    <s v="Euphorbiaceae"/>
    <m/>
    <m/>
    <n v="0.4"/>
    <n v="14.67517196"/>
    <m/>
    <n v="25.9"/>
    <m/>
    <n v="0"/>
    <n v="0.32932578437499999"/>
    <n v="0"/>
    <n v="0.21725608900000001"/>
    <m/>
    <m/>
    <n v="0.10862804500000001"/>
    <m/>
    <n v="2.0849315069999999"/>
    <m/>
    <m/>
    <s v="4/15/2018"/>
    <s v="5/15/2020"/>
    <n v="1"/>
    <s v="Forestcleared"/>
  </r>
  <r>
    <x v="0"/>
    <n v="1"/>
    <x v="6"/>
    <n v="1553"/>
    <s v="Macaranga"/>
    <s v="Kilimandsharica"/>
    <s v="Euphorbiaceae"/>
    <m/>
    <m/>
    <n v="0.4"/>
    <n v="14.705669049999999"/>
    <m/>
    <n v="26"/>
    <m/>
    <n v="0"/>
    <n v="0.33187375000000002"/>
    <n v="0"/>
    <n v="0.21934045699999999"/>
    <m/>
    <m/>
    <n v="0.10967022899999999"/>
    <m/>
    <n v="2.0849315069999999"/>
    <m/>
    <m/>
    <s v="4/15/2018"/>
    <s v="5/15/2020"/>
    <n v="1"/>
    <s v="Forestcleared"/>
  </r>
  <r>
    <x v="0"/>
    <n v="2"/>
    <x v="6"/>
    <n v="1554"/>
    <s v="Ficalhoa"/>
    <s v="Laurifolia"/>
    <s v="Theaceae"/>
    <m/>
    <m/>
    <n v="0.56999999999999995"/>
    <n v="14.583035669999999"/>
    <m/>
    <n v="25.6"/>
    <m/>
    <n v="0"/>
    <n v="0.32174079999999999"/>
    <n v="0"/>
    <n v="0.29822834799999998"/>
    <m/>
    <m/>
    <n v="0.14911417399999999"/>
    <m/>
    <n v="2.0849315069999999"/>
    <m/>
    <m/>
    <s v="4/15/2018"/>
    <s v="5/15/2020"/>
    <n v="1"/>
    <s v="Forestcleared"/>
  </r>
  <r>
    <x v="0"/>
    <n v="2"/>
    <x v="6"/>
    <n v="1555"/>
    <s v="Ficalhoa"/>
    <s v="Laurifolia"/>
    <s v="Theaceae"/>
    <m/>
    <m/>
    <n v="0.56999999999999995"/>
    <n v="17.051544509999999"/>
    <m/>
    <n v="34.9"/>
    <m/>
    <n v="0"/>
    <n v="0.59796678437499984"/>
    <n v="0"/>
    <n v="0.63612952099999998"/>
    <m/>
    <m/>
    <n v="0.31806476099999997"/>
    <m/>
    <n v="2.0849315069999999"/>
    <m/>
    <m/>
    <s v="4/15/2018"/>
    <s v="5/15/2020"/>
    <n v="1"/>
    <s v="Forestcleared"/>
  </r>
  <r>
    <x v="0"/>
    <n v="2"/>
    <x v="6"/>
    <n v="1556"/>
    <s v="Solanum"/>
    <s v="Angustispinosum"/>
    <s v="Solaceae"/>
    <m/>
    <m/>
    <n v="0.41189999999999999"/>
    <n v="10.258477640000001"/>
    <m/>
    <n v="14.4"/>
    <m/>
    <n v="0"/>
    <n v="0.10180080000000001"/>
    <n v="0"/>
    <n v="5.0117842000000003E-2"/>
    <m/>
    <m/>
    <n v="2.5058921000000001E-2"/>
    <m/>
    <n v="2.0849315069999999"/>
    <m/>
    <m/>
    <s v="4/15/2018"/>
    <s v="5/15/2020"/>
    <n v="1"/>
    <s v="Forestcleared"/>
  </r>
  <r>
    <x v="0"/>
    <n v="2"/>
    <x v="6"/>
    <n v="1557"/>
    <s v="Polyscias"/>
    <s v="Fulva"/>
    <s v="Araliaceae"/>
    <m/>
    <m/>
    <n v="0.23699999999999999"/>
    <n v="16.959672829999999"/>
    <m/>
    <n v="34.5"/>
    <m/>
    <n v="0"/>
    <n v="0.58433835937499989"/>
    <n v="0"/>
    <n v="0.26272643600000001"/>
    <m/>
    <m/>
    <n v="0.131363218"/>
    <m/>
    <n v="2.0849315069999999"/>
    <m/>
    <m/>
    <s v="4/15/2018"/>
    <s v="5/15/2020"/>
    <n v="1"/>
    <s v="Forestcleared"/>
  </r>
  <r>
    <x v="0"/>
    <n v="2"/>
    <x v="6"/>
    <n v="1558"/>
    <s v="Hagenia"/>
    <s v="Abyssinica"/>
    <s v="Rosaceae"/>
    <m/>
    <m/>
    <n v="0.56599999999999995"/>
    <n v="15.600969210000001"/>
    <m/>
    <n v="29.1"/>
    <m/>
    <n v="0"/>
    <n v="0.41573078437500011"/>
    <n v="0"/>
    <n v="0.406255223"/>
    <m/>
    <m/>
    <n v="0.20312761100000001"/>
    <m/>
    <n v="2.0849315069999999"/>
    <m/>
    <m/>
    <s v="4/15/2018"/>
    <s v="5/15/2020"/>
    <n v="1"/>
    <s v="Forestcleared"/>
  </r>
  <r>
    <x v="0"/>
    <n v="2"/>
    <x v="6"/>
    <n v="1559"/>
    <s v="Ficalhoa"/>
    <s v="Laurifolia"/>
    <s v="Theaceae"/>
    <m/>
    <m/>
    <n v="0.56999999999999995"/>
    <n v="10.11196492"/>
    <m/>
    <n v="14.1"/>
    <m/>
    <n v="0"/>
    <n v="9.7603284374999974E-2"/>
    <n v="0"/>
    <n v="6.5124459999999995E-2"/>
    <m/>
    <m/>
    <n v="3.2562229999999998E-2"/>
    <m/>
    <n v="2.0849315069999999"/>
    <m/>
    <m/>
    <s v="4/15/2018"/>
    <s v="5/15/2020"/>
    <n v="1"/>
    <s v="Forestcleared"/>
  </r>
  <r>
    <x v="0"/>
    <n v="2"/>
    <x v="6"/>
    <n v="1560"/>
    <s v="Hagenia"/>
    <s v="Abyssinica"/>
    <s v="Rosaceae"/>
    <m/>
    <m/>
    <n v="0.56599999999999995"/>
    <n v="15.97591534"/>
    <m/>
    <n v="30.5"/>
    <m/>
    <n v="0"/>
    <n v="0.45669460937499995"/>
    <n v="0"/>
    <n v="0.45572175399999998"/>
    <m/>
    <m/>
    <n v="0.22786087699999999"/>
    <m/>
    <n v="2.0849315069999999"/>
    <m/>
    <m/>
    <s v="4/15/2018"/>
    <s v="5/15/2020"/>
    <n v="1"/>
    <s v="Forestcleared"/>
  </r>
  <r>
    <x v="0"/>
    <n v="2"/>
    <x v="6"/>
    <n v="1561"/>
    <s v="Allophylus"/>
    <s v="Kivuensis"/>
    <s v="Sapindaceae"/>
    <m/>
    <m/>
    <n v="0.51780000000000004"/>
    <n v="10.3068592"/>
    <m/>
    <n v="14.5"/>
    <m/>
    <n v="0"/>
    <n v="0.10321960937499999"/>
    <n v="0"/>
    <n v="6.3802673000000004E-2"/>
    <m/>
    <m/>
    <n v="3.1901336000000002E-2"/>
    <m/>
    <n v="2.0849315069999999"/>
    <m/>
    <m/>
    <s v="4/15/2018"/>
    <s v="5/15/2020"/>
    <n v="1"/>
    <s v="Forestcleared"/>
  </r>
  <r>
    <x v="0"/>
    <n v="2"/>
    <x v="6"/>
    <n v="1562"/>
    <s v="Polyscias"/>
    <s v="Fulva"/>
    <s v="Araliaceae"/>
    <m/>
    <m/>
    <n v="0.23699999999999999"/>
    <n v="18.230704599999999"/>
    <m/>
    <n v="40.5"/>
    <m/>
    <n v="0"/>
    <n v="0.80526023437500016"/>
    <n v="0"/>
    <n v="0.38553678899999999"/>
    <m/>
    <m/>
    <n v="0.19276839500000001"/>
    <m/>
    <n v="2.0849315069999999"/>
    <m/>
    <m/>
    <s v="4/15/2018"/>
    <s v="5/15/2020"/>
    <n v="1"/>
    <s v="Forestcleared"/>
  </r>
  <r>
    <x v="0"/>
    <n v="2"/>
    <x v="6"/>
    <n v="1563"/>
    <s v="Hagenia"/>
    <s v="Abyssinica"/>
    <s v="Rosaceae"/>
    <m/>
    <m/>
    <n v="0.56599999999999995"/>
    <n v="13.876324159999999"/>
    <m/>
    <n v="23.4"/>
    <m/>
    <n v="0"/>
    <n v="0.26881773749999999"/>
    <n v="0"/>
    <n v="0.23677350599999999"/>
    <m/>
    <m/>
    <n v="0.118386753"/>
    <m/>
    <n v="2.0849315069999999"/>
    <m/>
    <m/>
    <s v="4/15/2018"/>
    <s v="5/15/2020"/>
    <n v="1"/>
    <s v="Forestcleared"/>
  </r>
  <r>
    <x v="0"/>
    <n v="2"/>
    <x v="6"/>
    <n v="1564"/>
    <s v="Polyscias"/>
    <s v="Fulva"/>
    <s v="Araliaceae"/>
    <m/>
    <m/>
    <n v="0.23699999999999999"/>
    <n v="19.355120459999998"/>
    <m/>
    <n v="46.8"/>
    <m/>
    <n v="0"/>
    <n v="1.0752709499999999"/>
    <n v="0"/>
    <n v="0.54200355200000006"/>
    <m/>
    <m/>
    <n v="0.27100177600000003"/>
    <m/>
    <n v="2.0849315069999999"/>
    <m/>
    <m/>
    <s v="4/15/2018"/>
    <s v="5/15/2020"/>
    <n v="1"/>
    <s v="Forestcleared"/>
  </r>
  <r>
    <x v="0"/>
    <n v="2"/>
    <x v="6"/>
    <n v="1565"/>
    <s v="Polyscias"/>
    <s v="Fulva"/>
    <s v="Araliaceae"/>
    <m/>
    <m/>
    <n v="0.23699999999999999"/>
    <n v="18.878719159999999"/>
    <m/>
    <n v="44"/>
    <m/>
    <n v="0"/>
    <n v="0.95045499999999983"/>
    <n v="0"/>
    <n v="0.46896265500000001"/>
    <m/>
    <m/>
    <n v="0.23448132699999999"/>
    <m/>
    <n v="2.0849315069999999"/>
    <m/>
    <m/>
    <s v="4/15/2018"/>
    <s v="5/15/2020"/>
    <n v="1"/>
    <s v="Forestcleared"/>
  </r>
  <r>
    <x v="0"/>
    <n v="2"/>
    <x v="6"/>
    <n v="1566"/>
    <s v="Hagenia"/>
    <s v="Abyssinica"/>
    <s v="Rosaceae"/>
    <m/>
    <m/>
    <n v="0.56599999999999995"/>
    <n v="14.796523519999999"/>
    <m/>
    <n v="26.3"/>
    <m/>
    <n v="0"/>
    <n v="0.33957655937500003"/>
    <n v="0"/>
    <n v="0.31666012500000001"/>
    <m/>
    <m/>
    <n v="0.15833006199999999"/>
    <m/>
    <n v="2.0849315069999999"/>
    <m/>
    <m/>
    <s v="4/15/2018"/>
    <s v="5/15/2020"/>
    <n v="1"/>
    <s v="Forestcleared"/>
  </r>
  <r>
    <x v="0"/>
    <n v="3"/>
    <x v="6"/>
    <n v="1567"/>
    <s v="Ficalhoa"/>
    <s v="Laurifolia"/>
    <s v="Theaceae"/>
    <n v="10.199999999999999"/>
    <m/>
    <n v="0.56999999999999995"/>
    <n v="15.923391000000001"/>
    <m/>
    <n v="30.3"/>
    <m/>
    <n v="0"/>
    <n v="0.45072480937499998"/>
    <n v="0"/>
    <n v="0.451556024"/>
    <m/>
    <m/>
    <n v="0.225778012"/>
    <m/>
    <n v="2.0849315069999999"/>
    <m/>
    <m/>
    <s v="4/15/2018"/>
    <s v="5/15/2020"/>
    <n v="1"/>
    <s v="Forestcleared"/>
  </r>
  <r>
    <x v="0"/>
    <n v="3"/>
    <x v="6"/>
    <n v="1568"/>
    <s v="Polyscias"/>
    <s v="Fulva"/>
    <s v="Araliaceae"/>
    <n v="9"/>
    <m/>
    <n v="0.23699999999999999"/>
    <n v="10.06266529"/>
    <m/>
    <n v="14"/>
    <m/>
    <n v="0"/>
    <n v="9.6223750000000011E-2"/>
    <n v="0"/>
    <n v="2.7143090000000002E-2"/>
    <m/>
    <m/>
    <n v="1.3571545000000001E-2"/>
    <m/>
    <n v="2.0849315069999999"/>
    <m/>
    <m/>
    <s v="4/15/2018"/>
    <s v="5/15/2020"/>
    <n v="1"/>
    <s v="Forestcleared"/>
  </r>
  <r>
    <x v="0"/>
    <n v="3"/>
    <x v="6"/>
    <n v="1569"/>
    <s v="Macaranga"/>
    <s v="Kilimandsharica"/>
    <s v="Euphorbiaceae"/>
    <m/>
    <m/>
    <n v="0.4"/>
    <n v="17.254271790000001"/>
    <m/>
    <n v="35.799999999999997"/>
    <m/>
    <n v="0"/>
    <n v="0.62920513749999996"/>
    <n v="0"/>
    <n v="0.47864816599999999"/>
    <m/>
    <m/>
    <n v="0.23932408299999999"/>
    <m/>
    <n v="2.0849315069999999"/>
    <m/>
    <m/>
    <s v="4/15/2018"/>
    <s v="5/15/2020"/>
    <n v="1"/>
    <s v="Forestcleared"/>
  </r>
  <r>
    <x v="0"/>
    <n v="3"/>
    <x v="6"/>
    <n v="1570"/>
    <s v="Hagenia"/>
    <s v="Abyssinica"/>
    <s v="Rosaceae"/>
    <m/>
    <m/>
    <n v="0.56599999999999995"/>
    <n v="16.507663010000002"/>
    <m/>
    <n v="32.6"/>
    <m/>
    <n v="0"/>
    <n v="0.52174873750000006"/>
    <n v="0"/>
    <n v="0.53582848400000005"/>
    <m/>
    <m/>
    <n v="0.26791424200000002"/>
    <m/>
    <n v="2.0849315069999999"/>
    <m/>
    <m/>
    <s v="4/15/2018"/>
    <s v="5/15/2020"/>
    <n v="1"/>
    <s v="Forestcleared"/>
  </r>
  <r>
    <x v="0"/>
    <n v="3"/>
    <x v="6"/>
    <n v="1571"/>
    <s v="Hagenia"/>
    <s v="Abyssinica"/>
    <s v="Rosaceae"/>
    <m/>
    <m/>
    <n v="0.56599999999999995"/>
    <n v="18.896347110000001"/>
    <m/>
    <n v="44.1"/>
    <m/>
    <n v="0"/>
    <n v="0.95478015937500005"/>
    <n v="0"/>
    <n v="1.102688428"/>
    <m/>
    <m/>
    <n v="0.551344214"/>
    <m/>
    <n v="2.0849315069999999"/>
    <m/>
    <m/>
    <s v="4/15/2018"/>
    <s v="5/15/2020"/>
    <n v="1"/>
    <s v="Forestcleared"/>
  </r>
  <r>
    <x v="0"/>
    <n v="3"/>
    <x v="6"/>
    <n v="1572"/>
    <s v="Xymalos"/>
    <s v="Monospora"/>
    <s v="Monimiaceae"/>
    <m/>
    <m/>
    <n v="0.44679999999999997"/>
    <n v="10.592483100000001"/>
    <m/>
    <n v="15.1"/>
    <m/>
    <n v="0"/>
    <n v="0.11193865937499999"/>
    <n v="0"/>
    <n v="6.1416681000000001E-2"/>
    <m/>
    <m/>
    <n v="3.0708341E-2"/>
    <m/>
    <n v="2.0849315069999999"/>
    <m/>
    <m/>
    <s v="4/15/2018"/>
    <s v="5/15/2020"/>
    <n v="1"/>
    <s v="Forestcleared"/>
  </r>
  <r>
    <x v="0"/>
    <n v="3"/>
    <x v="6"/>
    <n v="1573"/>
    <s v="Macaranga"/>
    <s v="Kilimandsharica"/>
    <s v="Euphorbiaceae"/>
    <m/>
    <m/>
    <n v="0.4"/>
    <n v="17.537726660000001"/>
    <m/>
    <n v="37.1"/>
    <m/>
    <n v="0"/>
    <n v="0.67573128437499996"/>
    <n v="0"/>
    <n v="0.52138847300000002"/>
    <m/>
    <m/>
    <n v="0.26069423600000002"/>
    <m/>
    <n v="2.0849315069999999"/>
    <m/>
    <m/>
    <s v="4/15/2018"/>
    <s v="5/15/2020"/>
    <n v="1"/>
    <s v="Forestcleared"/>
  </r>
  <r>
    <x v="0"/>
    <n v="3"/>
    <x v="6"/>
    <n v="1574"/>
    <s v="Macaranga"/>
    <s v="Kilimandsharica"/>
    <s v="Euphorbiaceae"/>
    <m/>
    <m/>
    <n v="0.4"/>
    <n v="15.15066004"/>
    <m/>
    <n v="27.5"/>
    <m/>
    <n v="0"/>
    <n v="0.37127148437500007"/>
    <n v="0"/>
    <n v="0.25194412199999999"/>
    <m/>
    <m/>
    <n v="0.125972061"/>
    <m/>
    <n v="2.0849315069999999"/>
    <m/>
    <m/>
    <s v="4/15/2018"/>
    <s v="5/15/2020"/>
    <n v="1"/>
    <s v="Forestcleared"/>
  </r>
  <r>
    <x v="0"/>
    <n v="3"/>
    <x v="6"/>
    <n v="1575"/>
    <s v="Macaranga"/>
    <s v="Kilimandsharica"/>
    <s v="Euphorbiaceae"/>
    <m/>
    <m/>
    <n v="0.4"/>
    <n v="17.429984220000001"/>
    <m/>
    <n v="36.6"/>
    <m/>
    <n v="0"/>
    <n v="0.65764023749999989"/>
    <n v="0"/>
    <n v="0.50471540500000001"/>
    <m/>
    <m/>
    <n v="0.25235770200000002"/>
    <m/>
    <n v="2.0849315069999999"/>
    <m/>
    <m/>
    <s v="4/15/2018"/>
    <s v="5/15/2020"/>
    <n v="1"/>
    <s v="Forestcleared"/>
  </r>
  <r>
    <x v="0"/>
    <n v="3"/>
    <x v="6"/>
    <n v="1576"/>
    <s v="Macaranga"/>
    <s v="Kilimandsharica"/>
    <s v="Euphorbiaceae"/>
    <m/>
    <m/>
    <n v="0.4"/>
    <n v="17.142318469999999"/>
    <m/>
    <n v="35.299999999999997"/>
    <m/>
    <n v="0"/>
    <n v="0.61175230937499991"/>
    <n v="0"/>
    <n v="0.46273647099999998"/>
    <m/>
    <m/>
    <n v="0.231368236"/>
    <m/>
    <n v="2.0849315069999999"/>
    <m/>
    <m/>
    <s v="4/15/2018"/>
    <s v="5/15/2020"/>
    <n v="1"/>
    <s v="Forestcleared"/>
  </r>
  <r>
    <x v="0"/>
    <n v="3"/>
    <x v="6"/>
    <n v="1577"/>
    <s v="Macaranga"/>
    <s v="Kilimandsharica"/>
    <s v="Euphorbiaceae"/>
    <m/>
    <m/>
    <n v="0.4"/>
    <n v="17.810650469999999"/>
    <m/>
    <n v="38.4"/>
    <m/>
    <n v="0"/>
    <n v="0.72391679999999992"/>
    <n v="0"/>
    <n v="0.56611365700000005"/>
    <m/>
    <m/>
    <n v="0.28305682799999998"/>
    <m/>
    <n v="2.0849315069999999"/>
    <m/>
    <m/>
    <s v="4/15/2018"/>
    <s v="5/15/2020"/>
    <n v="1"/>
    <s v="Forestcleared"/>
  </r>
  <r>
    <x v="0"/>
    <n v="3"/>
    <x v="6"/>
    <n v="1578"/>
    <s v="Polyscias"/>
    <s v="Fulva"/>
    <s v="Araliaceae"/>
    <m/>
    <m/>
    <n v="0.23699999999999999"/>
    <n v="16.507663010000002"/>
    <m/>
    <n v="32.6"/>
    <m/>
    <n v="0"/>
    <n v="0.52174873750000006"/>
    <n v="0"/>
    <n v="0.22910330000000001"/>
    <m/>
    <m/>
    <n v="0.11455165"/>
    <m/>
    <n v="2.0849315069999999"/>
    <m/>
    <m/>
    <s v="4/15/2018"/>
    <s v="5/15/2020"/>
    <n v="1"/>
    <s v="Forestcleared"/>
  </r>
  <r>
    <x v="0"/>
    <n v="3"/>
    <x v="6"/>
    <n v="1579"/>
    <s v="Macaranga"/>
    <s v="Spinosa"/>
    <s v="Euphorbiaceae"/>
    <m/>
    <m/>
    <n v="0.38179999999999997"/>
    <n v="16.748843780000001"/>
    <m/>
    <n v="33.6"/>
    <m/>
    <n v="0"/>
    <n v="0.55424879999999999"/>
    <n v="0"/>
    <n v="0.39256392899999998"/>
    <m/>
    <m/>
    <n v="0.196281964"/>
    <m/>
    <n v="2.0849315069999999"/>
    <m/>
    <m/>
    <s v="4/15/2018"/>
    <s v="5/15/2020"/>
    <n v="1"/>
    <s v="Forestcleared"/>
  </r>
  <r>
    <x v="0"/>
    <n v="3"/>
    <x v="6"/>
    <n v="1580"/>
    <s v="Alangium"/>
    <s v="Chinense"/>
    <s v="Alangiaceae"/>
    <n v="11"/>
    <m/>
    <n v="0.4017"/>
    <n v="11.91110078"/>
    <m/>
    <n v="18.100000000000001"/>
    <m/>
    <n v="0"/>
    <n v="0.16083603437500002"/>
    <n v="0"/>
    <n v="8.8418040000000003E-2"/>
    <m/>
    <m/>
    <n v="4.4209020000000002E-2"/>
    <m/>
    <n v="2.0849315069999999"/>
    <m/>
    <m/>
    <s v="4/15/2018"/>
    <s v="5/15/2020"/>
    <n v="1"/>
    <s v="Forestcleared"/>
  </r>
  <r>
    <x v="0"/>
    <n v="3"/>
    <x v="6"/>
    <n v="1581"/>
    <s v="Hagenia"/>
    <s v="Abyssinica"/>
    <s v="Rosaceae"/>
    <m/>
    <m/>
    <n v="0.56599999999999995"/>
    <n v="19.87405966"/>
    <m/>
    <n v="50.1"/>
    <m/>
    <n v="0"/>
    <n v="1.2322580343749998"/>
    <n v="0"/>
    <n v="1.4858496050000001"/>
    <m/>
    <m/>
    <n v="0.742924802"/>
    <m/>
    <n v="2.0849315069999999"/>
    <m/>
    <m/>
    <s v="4/15/2018"/>
    <s v="5/15/2020"/>
    <n v="1"/>
    <s v="Forestcleared"/>
  </r>
  <r>
    <x v="0"/>
    <n v="3"/>
    <x v="6"/>
    <n v="1582"/>
    <s v="Ficalhoa"/>
    <s v="Laurifolia"/>
    <s v="Theaceae"/>
    <m/>
    <m/>
    <n v="0.56999999999999995"/>
    <n v="15.709852189999999"/>
    <m/>
    <n v="29.5"/>
    <m/>
    <n v="0"/>
    <n v="0.42723835937499988"/>
    <n v="0"/>
    <n v="0.42296600899999998"/>
    <m/>
    <m/>
    <n v="0.211483004"/>
    <m/>
    <n v="2.0849315069999999"/>
    <m/>
    <m/>
    <s v="4/15/2018"/>
    <s v="5/15/2020"/>
    <n v="1"/>
    <s v="Forestcleared"/>
  </r>
  <r>
    <x v="0"/>
    <n v="3"/>
    <x v="6"/>
    <n v="1583"/>
    <s v="Ficalhoa"/>
    <s v="Laurifolia"/>
    <s v="Theaceae"/>
    <m/>
    <m/>
    <n v="0.56999999999999995"/>
    <n v="15.600969210000001"/>
    <m/>
    <n v="29.1"/>
    <m/>
    <n v="0"/>
    <n v="0.41573078437500011"/>
    <n v="0"/>
    <n v="0.40905714199999998"/>
    <m/>
    <m/>
    <n v="0.20452857099999999"/>
    <m/>
    <n v="2.0849315069999999"/>
    <m/>
    <m/>
    <s v="4/15/2018"/>
    <s v="5/15/2020"/>
    <n v="1"/>
    <s v="Forestcleared"/>
  </r>
  <r>
    <x v="0"/>
    <n v="3"/>
    <x v="6"/>
    <n v="1584"/>
    <s v="Ficalhoa"/>
    <s v="Laurifolia"/>
    <s v="Theaceae"/>
    <m/>
    <m/>
    <n v="0.56999999999999995"/>
    <n v="17.23201413"/>
    <m/>
    <n v="35.700000000000003"/>
    <m/>
    <n v="0"/>
    <n v="0.62569493437500023"/>
    <n v="0"/>
    <n v="0.67177100999999995"/>
    <m/>
    <m/>
    <n v="0.33588550499999997"/>
    <m/>
    <n v="2.0849315069999999"/>
    <m/>
    <m/>
    <s v="4/15/2018"/>
    <s v="5/15/2020"/>
    <n v="1"/>
    <s v="Forestcleared"/>
  </r>
  <r>
    <x v="0"/>
    <n v="3"/>
    <x v="6"/>
    <n v="1585"/>
    <s v="Ficalhoa"/>
    <s v="Laurifolia"/>
    <s v="Theaceae"/>
    <m/>
    <m/>
    <n v="0.56999999999999995"/>
    <n v="12.155040380000001"/>
    <m/>
    <n v="18.7"/>
    <m/>
    <n v="0"/>
    <n v="0.17167593437500001"/>
    <n v="0"/>
    <n v="0.135240258"/>
    <m/>
    <m/>
    <n v="6.7620129000000001E-2"/>
    <m/>
    <n v="2.0849315069999999"/>
    <m/>
    <m/>
    <s v="4/15/2018"/>
    <s v="5/15/2020"/>
    <n v="1"/>
    <s v="Forestcleared"/>
  </r>
  <r>
    <x v="0"/>
    <n v="3"/>
    <x v="6"/>
    <n v="1586"/>
    <s v="Ficalhoa"/>
    <s v="Laurifolia"/>
    <s v="Theaceae"/>
    <m/>
    <m/>
    <n v="0.56999999999999995"/>
    <n v="12.85194529"/>
    <m/>
    <n v="20.5"/>
    <m/>
    <n v="0"/>
    <n v="0.20631648437499997"/>
    <n v="0"/>
    <n v="0.170862232"/>
    <m/>
    <m/>
    <n v="8.5431116000000001E-2"/>
    <m/>
    <n v="2.0849315069999999"/>
    <m/>
    <m/>
    <s v="4/15/2018"/>
    <s v="5/15/2020"/>
    <n v="1"/>
    <s v="Forestcleared"/>
  </r>
  <r>
    <x v="0"/>
    <n v="3"/>
    <x v="6"/>
    <n v="1587"/>
    <s v="Bridelia"/>
    <s v="Brideliifolia"/>
    <s v="Phyllanthaceae"/>
    <m/>
    <m/>
    <n v="0.55500000000000005"/>
    <n v="16.5808018"/>
    <m/>
    <n v="32.9"/>
    <m/>
    <n v="0"/>
    <n v="0.53139565937499988"/>
    <n v="0"/>
    <n v="0.53746031699999997"/>
    <m/>
    <m/>
    <n v="0.268730158"/>
    <m/>
    <n v="2.0849315069999999"/>
    <m/>
    <m/>
    <s v="4/15/2018"/>
    <s v="5/15/2020"/>
    <n v="1"/>
    <s v="Forestcleared"/>
  </r>
  <r>
    <x v="0"/>
    <n v="3"/>
    <x v="6"/>
    <n v="1588"/>
    <s v="Hagenia"/>
    <s v="Abyssinica"/>
    <s v="Rosaceae"/>
    <m/>
    <m/>
    <n v="0.56599999999999995"/>
    <n v="23.392671069999999"/>
    <m/>
    <n v="83.6"/>
    <m/>
    <n v="0"/>
    <n v="3.4311425499999997"/>
    <n v="0"/>
    <n v="4.7329558489999997"/>
    <m/>
    <m/>
    <n v="2.3664779239999998"/>
    <m/>
    <n v="2.0849315069999999"/>
    <m/>
    <m/>
    <s v="4/15/2018"/>
    <s v="5/15/2020"/>
    <n v="1"/>
    <s v="Forestcleared"/>
  </r>
  <r>
    <x v="0"/>
    <n v="4"/>
    <x v="6"/>
    <n v="1589"/>
    <s v="Macaranga"/>
    <s v="Kilimandsharica"/>
    <s v="Euphorbiaceae"/>
    <m/>
    <m/>
    <n v="0.4"/>
    <n v="19.08719481"/>
    <m/>
    <n v="45.2"/>
    <m/>
    <n v="0"/>
    <n v="1.00300495"/>
    <n v="0"/>
    <n v="0.83264549399999999"/>
    <m/>
    <m/>
    <n v="0.41632274699999999"/>
    <m/>
    <n v="2.0849315069999999"/>
    <m/>
    <m/>
    <s v="4/15/2018"/>
    <s v="5/15/2020"/>
    <n v="1"/>
    <s v="Forestcleared"/>
  </r>
  <r>
    <x v="0"/>
    <n v="4"/>
    <x v="6"/>
    <n v="1590"/>
    <s v="Macaranga"/>
    <s v="Kilimandsharica"/>
    <s v="Euphorbiaceae"/>
    <m/>
    <m/>
    <n v="0.4"/>
    <n v="18.327125070000001"/>
    <m/>
    <n v="41"/>
    <m/>
    <n v="0"/>
    <n v="0.82526593749999988"/>
    <n v="0"/>
    <n v="0.66154559700000004"/>
    <m/>
    <m/>
    <n v="0.33077279900000001"/>
    <m/>
    <n v="2.0849315069999999"/>
    <m/>
    <m/>
    <s v="4/15/2018"/>
    <s v="5/15/2020"/>
    <n v="1"/>
    <s v="Forestcleared"/>
  </r>
  <r>
    <x v="0"/>
    <n v="4"/>
    <x v="6"/>
    <n v="1591"/>
    <s v="Hagenia"/>
    <s v="Abyssinica"/>
    <s v="Rosaceae"/>
    <m/>
    <m/>
    <n v="0.56599999999999995"/>
    <n v="17.9332216"/>
    <m/>
    <n v="39"/>
    <m/>
    <n v="0"/>
    <n v="0.74671593750000009"/>
    <n v="0"/>
    <n v="0.82431372199999997"/>
    <m/>
    <m/>
    <n v="0.41215686099999999"/>
    <m/>
    <n v="2.0849315069999999"/>
    <m/>
    <m/>
    <s v="4/15/2018"/>
    <s v="5/15/2020"/>
    <n v="1"/>
    <s v="Forestcleared"/>
  </r>
  <r>
    <x v="0"/>
    <n v="4"/>
    <x v="6"/>
    <n v="1592"/>
    <s v="Hagenia"/>
    <s v="Abyssinica"/>
    <s v="Rosaceae"/>
    <m/>
    <m/>
    <n v="0.56599999999999995"/>
    <n v="20.3379102"/>
    <m/>
    <n v="53.3"/>
    <m/>
    <n v="0"/>
    <n v="1.3946994343749997"/>
    <n v="0"/>
    <n v="1.7149141619999999"/>
    <m/>
    <m/>
    <n v="0.85745708099999995"/>
    <m/>
    <n v="2.0849315069999999"/>
    <m/>
    <m/>
    <s v="4/15/2018"/>
    <s v="5/15/2020"/>
    <n v="1"/>
    <s v="Forestcleared"/>
  </r>
  <r>
    <x v="0"/>
    <n v="4"/>
    <x v="6"/>
    <n v="1593"/>
    <s v="Polyscias"/>
    <s v="Fulva"/>
    <s v="Araliaceae"/>
    <m/>
    <m/>
    <n v="0.23699999999999999"/>
    <n v="18.4973612"/>
    <m/>
    <n v="41.9"/>
    <m/>
    <n v="0"/>
    <n v="0.86189478437499989"/>
    <n v="0"/>
    <n v="0.41785958200000001"/>
    <m/>
    <m/>
    <n v="0.208929791"/>
    <m/>
    <n v="2.0849315069999999"/>
    <m/>
    <m/>
    <s v="4/15/2018"/>
    <s v="5/15/2020"/>
    <n v="1"/>
    <s v="Forestcleared"/>
  </r>
  <r>
    <x v="0"/>
    <n v="4"/>
    <x v="6"/>
    <n v="1594"/>
    <s v="Maesa"/>
    <s v="Lanceolata"/>
    <s v="Maesaceae"/>
    <m/>
    <m/>
    <n v="0.67600000000000005"/>
    <n v="7.9366191979999998"/>
    <m/>
    <n v="10.1"/>
    <m/>
    <n v="0"/>
    <n v="5.0080534374999992E-2"/>
    <n v="0"/>
    <n v="3.1660856000000001E-2"/>
    <m/>
    <m/>
    <n v="1.5830428000000001E-2"/>
    <m/>
    <n v="2.0849315069999999"/>
    <m/>
    <m/>
    <s v="4/15/2018"/>
    <s v="5/15/2020"/>
    <n v="1"/>
    <s v="Forestcleared"/>
  </r>
  <r>
    <x v="0"/>
    <n v="4"/>
    <x v="6"/>
    <n v="1595"/>
    <s v="Polyscias"/>
    <s v="Fulva"/>
    <s v="Araliaceae"/>
    <n v="11"/>
    <m/>
    <n v="0.23699999999999999"/>
    <n v="10.45066057"/>
    <m/>
    <n v="14.8"/>
    <m/>
    <n v="0"/>
    <n v="0.10753495000000003"/>
    <n v="0"/>
    <n v="3.1390961000000002E-2"/>
    <m/>
    <m/>
    <n v="1.5695480000000001E-2"/>
    <m/>
    <n v="2.0849315069999999"/>
    <m/>
    <m/>
    <s v="4/15/2018"/>
    <s v="5/15/2020"/>
    <n v="1"/>
    <s v="Forestcleared"/>
  </r>
  <r>
    <x v="0"/>
    <n v="4"/>
    <x v="6"/>
    <n v="1596"/>
    <s v="Macaranga"/>
    <s v="Kilimandsharica"/>
    <s v="Euphorbiaceae"/>
    <n v="12.2"/>
    <m/>
    <n v="0.4"/>
    <n v="19.548895259999998"/>
    <m/>
    <n v="48"/>
    <m/>
    <n v="0"/>
    <n v="1.1311199999999999"/>
    <n v="0"/>
    <n v="0.958393363"/>
    <m/>
    <m/>
    <n v="0.47919668199999998"/>
    <m/>
    <n v="2.0849315069999999"/>
    <m/>
    <m/>
    <s v="4/15/2018"/>
    <s v="5/15/2020"/>
    <n v="1"/>
    <s v="Forestcleared"/>
  </r>
  <r>
    <x v="0"/>
    <n v="4"/>
    <x v="6"/>
    <n v="1597"/>
    <s v="Macaranga"/>
    <s v="Kilimandsharica"/>
    <s v="Euphorbiaceae"/>
    <n v="9"/>
    <m/>
    <n v="0.4"/>
    <n v="17.051544509999999"/>
    <m/>
    <n v="34.9"/>
    <m/>
    <n v="0"/>
    <n v="0.59796678437499984"/>
    <n v="0"/>
    <n v="0.45021736600000001"/>
    <m/>
    <m/>
    <n v="0.225108683"/>
    <m/>
    <n v="2.0849315069999999"/>
    <m/>
    <m/>
    <s v="4/15/2018"/>
    <s v="5/15/2020"/>
    <n v="1"/>
    <s v="Forestcleared"/>
  </r>
  <r>
    <x v="0"/>
    <n v="4"/>
    <x v="6"/>
    <n v="1598"/>
    <s v="Alangium"/>
    <s v="Chinense"/>
    <s v="Alangiaceae"/>
    <n v="9"/>
    <m/>
    <n v="0.4017"/>
    <n v="10.258477640000001"/>
    <m/>
    <n v="14.4"/>
    <m/>
    <n v="0"/>
    <n v="0.10180080000000001"/>
    <n v="0"/>
    <n v="4.8906181999999999E-2"/>
    <m/>
    <m/>
    <n v="2.4453091E-2"/>
    <m/>
    <n v="2.0849315069999999"/>
    <m/>
    <m/>
    <s v="4/15/2018"/>
    <s v="5/15/2020"/>
    <n v="1"/>
    <s v="Forestcleared"/>
  </r>
  <r>
    <x v="0"/>
    <n v="4"/>
    <x v="6"/>
    <n v="1599"/>
    <s v="Hagenia"/>
    <s v="Abyssinica"/>
    <s v="Rosaceae"/>
    <m/>
    <m/>
    <n v="0.56599999999999995"/>
    <n v="18.771955439999999"/>
    <m/>
    <n v="43.4"/>
    <m/>
    <n v="0"/>
    <n v="0.92471023749999992"/>
    <n v="0"/>
    <n v="1.0619134939999999"/>
    <m/>
    <m/>
    <n v="0.53095674699999995"/>
    <m/>
    <n v="2.0849315069999999"/>
    <m/>
    <m/>
    <s v="4/15/2018"/>
    <s v="5/15/2020"/>
    <n v="1"/>
    <s v="Forestcleared"/>
  </r>
  <r>
    <x v="0"/>
    <n v="4"/>
    <x v="6"/>
    <n v="1600"/>
    <s v="Hagenia"/>
    <s v="Abyssinica"/>
    <s v="Rosaceae"/>
    <m/>
    <m/>
    <n v="0.56599999999999995"/>
    <n v="19.12130221"/>
    <m/>
    <n v="45.4"/>
    <m/>
    <n v="0"/>
    <n v="1.0119007374999998"/>
    <n v="0"/>
    <n v="1.1805869339999999"/>
    <m/>
    <m/>
    <n v="0.59029346699999996"/>
    <m/>
    <n v="2.0849315069999999"/>
    <m/>
    <m/>
    <s v="4/15/2018"/>
    <s v="5/15/2020"/>
    <n v="1"/>
    <s v="Forestcleared"/>
  </r>
  <r>
    <x v="0"/>
    <n v="4"/>
    <x v="6"/>
    <n v="1601"/>
    <s v="Macaranga"/>
    <s v="Kilimandsharica"/>
    <s v="Euphorbiaceae"/>
    <m/>
    <m/>
    <n v="0.4"/>
    <n v="19.79819625"/>
    <m/>
    <n v="49.6"/>
    <m/>
    <n v="0"/>
    <n v="1.2077847999999998"/>
    <n v="0"/>
    <n v="1.0344570369999999"/>
    <m/>
    <m/>
    <n v="0.51722851800000003"/>
    <m/>
    <n v="2.0849315069999999"/>
    <m/>
    <m/>
    <s v="4/15/2018"/>
    <s v="5/15/2020"/>
    <n v="1"/>
    <s v="Forestcleared"/>
  </r>
  <r>
    <x v="0"/>
    <n v="4"/>
    <x v="6"/>
    <n v="1602"/>
    <s v="Lindackeria"/>
    <s v="Kivuensis"/>
    <s v="Flacourtiaceae"/>
    <n v="4"/>
    <m/>
    <n v="0.56000000000000005"/>
    <n v="8.4081071900000008"/>
    <m/>
    <n v="10.9"/>
    <m/>
    <n v="0"/>
    <n v="5.8328284374999997E-2"/>
    <n v="0"/>
    <n v="3.2345105999999998E-2"/>
    <m/>
    <m/>
    <n v="1.6172552999999999E-2"/>
    <m/>
    <n v="2.0849315069999999"/>
    <m/>
    <m/>
    <s v="4/15/2018"/>
    <s v="5/15/2020"/>
    <n v="1"/>
    <s v="Forestcleared"/>
  </r>
  <r>
    <x v="0"/>
    <n v="1"/>
    <x v="7"/>
    <n v="1603"/>
    <s v="Hagenia"/>
    <s v="Abyssinica"/>
    <s v="Rosaceae"/>
    <m/>
    <m/>
    <n v="0.56599999999999995"/>
    <n v="10.824578349999999"/>
    <m/>
    <n v="15.6"/>
    <m/>
    <n v="0"/>
    <n v="0.11947455"/>
    <n v="0"/>
    <n v="8.4203131000000001E-2"/>
    <m/>
    <m/>
    <n v="4.2101566E-2"/>
    <m/>
    <n v="2.0849315069999999"/>
    <m/>
    <m/>
    <s v="4/15/2018"/>
    <s v="5/15/2020"/>
    <n v="1"/>
    <s v="Forestcleared"/>
  </r>
  <r>
    <x v="0"/>
    <n v="1"/>
    <x v="7"/>
    <n v="1604"/>
    <s v="Hagenia"/>
    <s v="Abyssinica"/>
    <s v="Rosaceae"/>
    <m/>
    <m/>
    <n v="0.56599999999999995"/>
    <n v="23.708242429999999"/>
    <m/>
    <n v="88.2"/>
    <m/>
    <n v="0"/>
    <n v="3.8191206375000002"/>
    <n v="0"/>
    <n v="5.3237831089999998"/>
    <m/>
    <m/>
    <n v="2.661891555"/>
    <m/>
    <n v="2.0849315069999999"/>
    <m/>
    <m/>
    <s v="4/15/2018"/>
    <s v="5/15/2020"/>
    <n v="1"/>
    <s v="Forestcleared"/>
  </r>
  <r>
    <x v="0"/>
    <n v="1"/>
    <x v="7"/>
    <n v="1605"/>
    <s v="Macaranga"/>
    <s v="Kilimandsharica"/>
    <s v="Euphorbiaceae"/>
    <m/>
    <m/>
    <n v="0.4"/>
    <n v="12.5098235"/>
    <m/>
    <n v="19.600000000000001"/>
    <m/>
    <n v="0"/>
    <n v="0.18859855"/>
    <n v="0"/>
    <n v="0.107901286"/>
    <m/>
    <m/>
    <n v="5.3950643E-2"/>
    <m/>
    <n v="2.0849315069999999"/>
    <m/>
    <m/>
    <s v="4/15/2018"/>
    <s v="5/15/2020"/>
    <n v="1"/>
    <s v="Forestcleared"/>
  </r>
  <r>
    <x v="0"/>
    <n v="1"/>
    <x v="7"/>
    <n v="1606"/>
    <s v="Polyscias"/>
    <s v="Fulva"/>
    <s v="Araliaceae"/>
    <n v="11"/>
    <m/>
    <n v="0.23699999999999999"/>
    <n v="19.564775390000001"/>
    <m/>
    <n v="48.1"/>
    <m/>
    <n v="0"/>
    <n v="1.135837909375"/>
    <n v="0"/>
    <n v="0.57782470799999996"/>
    <m/>
    <m/>
    <n v="0.28891235399999998"/>
    <m/>
    <n v="2.0849315069999999"/>
    <m/>
    <m/>
    <s v="4/15/2018"/>
    <s v="5/15/2020"/>
    <n v="1"/>
    <s v="Forestcleared"/>
  </r>
  <r>
    <x v="0"/>
    <n v="1"/>
    <x v="7"/>
    <n v="1607"/>
    <s v="Macaranga"/>
    <s v="Kilimandsharica"/>
    <s v="Euphorbiaceae"/>
    <n v="5"/>
    <m/>
    <n v="0.4"/>
    <n v="7.8762426640000003"/>
    <m/>
    <n v="10"/>
    <m/>
    <n v="0"/>
    <n v="4.9093750000000005E-2"/>
    <n v="0"/>
    <n v="1.8468559999999998E-2"/>
    <m/>
    <m/>
    <n v="9.2342799999999992E-3"/>
    <m/>
    <n v="2.0849315069999999"/>
    <m/>
    <m/>
    <s v="4/15/2018"/>
    <s v="5/15/2020"/>
    <n v="1"/>
    <s v="Forestcleared"/>
  </r>
  <r>
    <x v="0"/>
    <n v="1"/>
    <x v="7"/>
    <n v="1608"/>
    <s v="Hagenia"/>
    <s v="Abyssinica"/>
    <s v="Rosaceae"/>
    <m/>
    <m/>
    <n v="0.56599999999999995"/>
    <n v="16.384235279999999"/>
    <m/>
    <n v="32.1"/>
    <m/>
    <n v="0"/>
    <n v="0.50586690937500001"/>
    <n v="0"/>
    <n v="0.51610928499999997"/>
    <m/>
    <m/>
    <n v="0.258054642"/>
    <m/>
    <n v="2.0849315069999999"/>
    <m/>
    <m/>
    <s v="4/15/2018"/>
    <s v="5/15/2020"/>
    <n v="1"/>
    <s v="Forestcleared"/>
  </r>
  <r>
    <x v="0"/>
    <n v="1"/>
    <x v="7"/>
    <n v="1609"/>
    <s v="Lindackeria"/>
    <s v="Kivuensis"/>
    <s v="Flacourtiaceae"/>
    <m/>
    <m/>
    <n v="0.56000000000000005"/>
    <n v="8.6364628319999994"/>
    <m/>
    <n v="11.3"/>
    <m/>
    <n v="0"/>
    <n v="6.2687809375E-2"/>
    <n v="0"/>
    <n v="3.5622102000000003E-2"/>
    <m/>
    <m/>
    <n v="1.7811051000000001E-2"/>
    <m/>
    <n v="2.0849315069999999"/>
    <m/>
    <m/>
    <s v="4/15/2018"/>
    <s v="5/15/2020"/>
    <n v="1"/>
    <s v="Forestcleared"/>
  </r>
  <r>
    <x v="0"/>
    <n v="1"/>
    <x v="7"/>
    <n v="1610"/>
    <s v="Polyscias"/>
    <s v="Fulva"/>
    <s v="Araliaceae"/>
    <m/>
    <m/>
    <n v="0.23699999999999999"/>
    <n v="11.31724627"/>
    <m/>
    <n v="16.7"/>
    <m/>
    <n v="0"/>
    <n v="0.13691755937499997"/>
    <n v="0"/>
    <n v="4.2949981999999998E-2"/>
    <m/>
    <m/>
    <n v="2.1474990999999999E-2"/>
    <m/>
    <n v="2.0849315069999999"/>
    <m/>
    <m/>
    <s v="4/15/2018"/>
    <s v="5/15/2020"/>
    <n v="1"/>
    <s v="Forestcleared"/>
  </r>
  <r>
    <x v="0"/>
    <n v="2"/>
    <x v="7"/>
    <n v="1611"/>
    <s v="Hagenia"/>
    <s v="Abyssinica"/>
    <s v="Rosaceae"/>
    <m/>
    <m/>
    <n v="0.56599999999999995"/>
    <n v="21.61179018"/>
    <m/>
    <n v="63.6"/>
    <m/>
    <n v="0"/>
    <n v="1.98582255"/>
    <n v="0"/>
    <n v="2.5690369789999998"/>
    <m/>
    <m/>
    <n v="1.2845184890000001"/>
    <m/>
    <n v="2.0849315069999999"/>
    <m/>
    <m/>
    <s v="4/15/2018"/>
    <s v="5/15/2020"/>
    <n v="1"/>
    <s v="Forestcleared"/>
  </r>
  <r>
    <x v="0"/>
    <n v="2"/>
    <x v="7"/>
    <n v="1612"/>
    <s v="Bridelia"/>
    <s v="Brideliifolia"/>
    <s v="Phyllanthaceae"/>
    <m/>
    <m/>
    <n v="0.55500000000000005"/>
    <n v="16.309244750000001"/>
    <m/>
    <n v="31.8"/>
    <m/>
    <n v="0"/>
    <n v="0.49645563749999999"/>
    <n v="0"/>
    <n v="0.49490084099999998"/>
    <m/>
    <m/>
    <n v="0.24745042"/>
    <m/>
    <n v="2.0849315069999999"/>
    <m/>
    <m/>
    <s v="4/15/2018"/>
    <s v="5/15/2020"/>
    <n v="1"/>
    <s v="Forestcleared"/>
  </r>
  <r>
    <x v="0"/>
    <n v="2"/>
    <x v="7"/>
    <n v="1613"/>
    <s v="Hagenia"/>
    <s v="Abyssinica"/>
    <s v="Rosaceae"/>
    <m/>
    <m/>
    <n v="0.56599999999999995"/>
    <n v="18.78986888"/>
    <m/>
    <n v="43.5"/>
    <m/>
    <n v="0"/>
    <n v="0.92897648437499991"/>
    <n v="0"/>
    <n v="1.067688365"/>
    <m/>
    <m/>
    <n v="0.53384418199999994"/>
    <m/>
    <n v="2.0849315069999999"/>
    <m/>
    <m/>
    <s v="4/15/2018"/>
    <s v="5/15/2020"/>
    <n v="1"/>
    <s v="Forestcleared"/>
  </r>
  <r>
    <x v="0"/>
    <n v="2"/>
    <x v="7"/>
    <n v="1614"/>
    <s v="Macaranga"/>
    <s v="Kilimandsharica"/>
    <s v="Euphorbiaceae"/>
    <m/>
    <m/>
    <n v="0.4"/>
    <n v="16.725058839999999"/>
    <m/>
    <n v="33.5"/>
    <m/>
    <n v="0"/>
    <n v="0.55095460937500007"/>
    <n v="0"/>
    <n v="0.40786825999999998"/>
    <m/>
    <m/>
    <n v="0.20393412999999999"/>
    <m/>
    <n v="2.0849315069999999"/>
    <m/>
    <m/>
    <s v="4/15/2018"/>
    <s v="5/15/2020"/>
    <n v="1"/>
    <s v="Forestcleared"/>
  </r>
  <r>
    <x v="0"/>
    <n v="2"/>
    <x v="7"/>
    <n v="1615"/>
    <s v="Hagenia"/>
    <s v="Abyssinica"/>
    <s v="Rosaceae"/>
    <m/>
    <m/>
    <n v="0.56599999999999995"/>
    <n v="18.73598372"/>
    <m/>
    <n v="43.2"/>
    <m/>
    <n v="0"/>
    <n v="0.91620720000000022"/>
    <n v="0"/>
    <n v="1.05041385"/>
    <m/>
    <m/>
    <n v="0.52520692499999999"/>
    <m/>
    <n v="2.0849315069999999"/>
    <m/>
    <m/>
    <s v="4/15/2018"/>
    <s v="5/15/2020"/>
    <n v="1"/>
    <s v="Forestcleared"/>
  </r>
  <r>
    <x v="0"/>
    <n v="2"/>
    <x v="7"/>
    <n v="1616"/>
    <s v="Macaranga"/>
    <s v="Kilimandsharica"/>
    <s v="Euphorbiaceae"/>
    <m/>
    <m/>
    <n v="0.4"/>
    <n v="19.23927861"/>
    <m/>
    <n v="46.1"/>
    <m/>
    <n v="0"/>
    <n v="1.043345284375"/>
    <n v="0"/>
    <n v="0.87204335099999997"/>
    <m/>
    <m/>
    <n v="0.436021675"/>
    <m/>
    <n v="2.0849315069999999"/>
    <m/>
    <m/>
    <s v="4/15/2018"/>
    <s v="5/15/2020"/>
    <n v="1"/>
    <s v="Forestcleared"/>
  </r>
  <r>
    <x v="0"/>
    <n v="2"/>
    <x v="7"/>
    <n v="1617"/>
    <s v="Macaranga"/>
    <s v="Kilimandsharica"/>
    <s v="Euphorbiaceae"/>
    <m/>
    <m/>
    <n v="0.4"/>
    <n v="16.93653106"/>
    <m/>
    <n v="34.4"/>
    <m/>
    <n v="0"/>
    <n v="0.58095579999999991"/>
    <n v="0"/>
    <n v="0.43483087300000001"/>
    <m/>
    <m/>
    <n v="0.21741543699999999"/>
    <m/>
    <n v="2.0849315069999999"/>
    <m/>
    <m/>
    <s v="4/15/2018"/>
    <s v="5/15/2020"/>
    <n v="1"/>
    <s v="Forestcleared"/>
  </r>
  <r>
    <x v="0"/>
    <n v="2"/>
    <x v="7"/>
    <n v="1618"/>
    <s v="Hagenia"/>
    <s v="Abyssinica"/>
    <s v="Rosaceae"/>
    <m/>
    <m/>
    <n v="0.56599999999999995"/>
    <n v="10.11196492"/>
    <m/>
    <n v="14.1"/>
    <m/>
    <n v="0"/>
    <n v="9.7603284374999974E-2"/>
    <n v="0"/>
    <n v="6.4678375999999996E-2"/>
    <m/>
    <m/>
    <n v="3.2339187999999998E-2"/>
    <m/>
    <n v="2.0849315069999999"/>
    <m/>
    <m/>
    <s v="4/15/2018"/>
    <s v="5/15/2020"/>
    <n v="1"/>
    <s v="Forestcleared"/>
  </r>
  <r>
    <x v="0"/>
    <n v="2"/>
    <x v="7"/>
    <n v="1619"/>
    <s v="Hagenia"/>
    <s v="Abyssinica"/>
    <s v="Rosaceae"/>
    <n v="7.2"/>
    <m/>
    <n v="0.56599999999999995"/>
    <n v="8.5798206970000006"/>
    <m/>
    <n v="11.2"/>
    <m/>
    <n v="0"/>
    <n v="6.1583199999999984E-2"/>
    <n v="0"/>
    <n v="3.5148938999999997E-2"/>
    <m/>
    <m/>
    <n v="1.7574468999999999E-2"/>
    <m/>
    <n v="2.0849315069999999"/>
    <m/>
    <m/>
    <s v="4/15/2018"/>
    <s v="5/15/2020"/>
    <n v="1"/>
    <s v="Forestcleared"/>
  </r>
  <r>
    <x v="0"/>
    <n v="2"/>
    <x v="7"/>
    <n v="1620"/>
    <s v="Hagenia"/>
    <s v="Abyssinica"/>
    <s v="Rosaceae"/>
    <n v="14"/>
    <m/>
    <n v="0.56599999999999995"/>
    <n v="21.75223205"/>
    <m/>
    <n v="64.900000000000006"/>
    <m/>
    <n v="0"/>
    <n v="2.0678336593750002"/>
    <n v="0"/>
    <n v="2.6894859819999999"/>
    <m/>
    <m/>
    <n v="1.3447429909999999"/>
    <m/>
    <n v="2.0849315069999999"/>
    <m/>
    <m/>
    <s v="4/15/2018"/>
    <s v="5/15/2020"/>
    <n v="1"/>
    <s v="Forestcleared"/>
  </r>
  <r>
    <x v="0"/>
    <n v="2"/>
    <x v="7"/>
    <n v="1621"/>
    <s v="Maesa"/>
    <s v="Lanceolata"/>
    <s v="Maesaceae"/>
    <m/>
    <m/>
    <n v="0.67600000000000005"/>
    <n v="19.338700230000001"/>
    <m/>
    <n v="46.7"/>
    <m/>
    <n v="0"/>
    <n v="1.0706806843750001"/>
    <n v="0"/>
    <n v="1.5000392300000001"/>
    <m/>
    <m/>
    <n v="0.75001961500000003"/>
    <m/>
    <n v="2.0849315069999999"/>
    <m/>
    <m/>
    <s v="4/15/2018"/>
    <s v="5/15/2020"/>
    <n v="1"/>
    <s v="Forestcleared"/>
  </r>
  <r>
    <x v="0"/>
    <n v="2"/>
    <x v="7"/>
    <n v="1622"/>
    <s v="Maesa"/>
    <s v="Lanceolata"/>
    <s v="Maesaceae"/>
    <m/>
    <m/>
    <n v="0.67600000000000005"/>
    <n v="17.49481844"/>
    <m/>
    <n v="36.9"/>
    <m/>
    <n v="0"/>
    <n v="0.66846540937499999"/>
    <n v="0"/>
    <n v="0.85893068800000005"/>
    <m/>
    <m/>
    <n v="0.42946534400000003"/>
    <m/>
    <n v="2.0849315069999999"/>
    <m/>
    <m/>
    <s v="4/15/2018"/>
    <s v="5/15/2020"/>
    <n v="1"/>
    <s v="Forestcleared"/>
  </r>
  <r>
    <x v="0"/>
    <n v="2"/>
    <x v="7"/>
    <n v="1623"/>
    <s v="Maesa"/>
    <s v="Lanceolata"/>
    <s v="Maesaceae"/>
    <m/>
    <m/>
    <n v="0.67600000000000005"/>
    <n v="16.5808018"/>
    <m/>
    <n v="32.9"/>
    <m/>
    <n v="0"/>
    <n v="0.53139565937499988"/>
    <n v="0"/>
    <n v="0.651545017"/>
    <m/>
    <m/>
    <n v="0.32577250800000002"/>
    <m/>
    <n v="2.0849315069999999"/>
    <m/>
    <m/>
    <s v="4/15/2018"/>
    <s v="5/15/2020"/>
    <n v="1"/>
    <s v="Forestcleared"/>
  </r>
  <r>
    <x v="0"/>
    <n v="2"/>
    <x v="7"/>
    <n v="1624"/>
    <s v="Macaranga"/>
    <s v="Kilimandsharica"/>
    <s v="Euphorbiaceae"/>
    <n v="11.6"/>
    <m/>
    <n v="0.4"/>
    <n v="15.843964570000001"/>
    <m/>
    <n v="30"/>
    <m/>
    <n v="0"/>
    <n v="0.44184374999999998"/>
    <n v="0"/>
    <n v="0.31191297099999998"/>
    <m/>
    <m/>
    <n v="0.15595648500000001"/>
    <m/>
    <n v="2.0849315069999999"/>
    <m/>
    <m/>
    <s v="4/15/2018"/>
    <s v="5/15/2020"/>
    <n v="1"/>
    <s v="Forestcleared"/>
  </r>
  <r>
    <x v="0"/>
    <n v="2"/>
    <x v="7"/>
    <n v="1625"/>
    <s v="Macaranga"/>
    <s v="Kilimandsharica"/>
    <s v="Euphorbiaceae"/>
    <m/>
    <m/>
    <n v="0.4"/>
    <n v="9.8631070049999998"/>
    <m/>
    <n v="13.6"/>
    <m/>
    <n v="0"/>
    <n v="9.0803800000000004E-2"/>
    <n v="0"/>
    <n v="4.1922867000000003E-2"/>
    <m/>
    <m/>
    <n v="2.0961434000000001E-2"/>
    <m/>
    <n v="2.0849315069999999"/>
    <m/>
    <m/>
    <s v="4/15/2018"/>
    <s v="5/15/2020"/>
    <n v="1"/>
    <s v="Forestcleared"/>
  </r>
  <r>
    <x v="0"/>
    <n v="2"/>
    <x v="7"/>
    <n v="1626"/>
    <s v="Macaranga"/>
    <s v="Kilimandsharica"/>
    <s v="Euphorbiaceae"/>
    <n v="7"/>
    <m/>
    <n v="0.4"/>
    <n v="8.1748854380000004"/>
    <m/>
    <n v="10.5"/>
    <m/>
    <n v="0"/>
    <n v="5.4125859374999988E-2"/>
    <n v="0"/>
    <n v="2.1065377E-2"/>
    <m/>
    <m/>
    <n v="1.0532689E-2"/>
    <m/>
    <n v="2.0849315069999999"/>
    <m/>
    <m/>
    <s v="4/15/2018"/>
    <s v="5/15/2020"/>
    <n v="1"/>
    <s v="Forestcleared"/>
  </r>
  <r>
    <x v="0"/>
    <n v="3"/>
    <x v="7"/>
    <n v="1627"/>
    <s v="Macaranga"/>
    <s v="Kilimandsharica"/>
    <s v="Euphorbiaceae"/>
    <m/>
    <m/>
    <n v="0.4"/>
    <n v="13.775489690000001"/>
    <m/>
    <n v="23.1"/>
    <m/>
    <n v="0"/>
    <n v="0.26196915937499998"/>
    <n v="0"/>
    <n v="0.163367129"/>
    <m/>
    <m/>
    <n v="8.1683565E-2"/>
    <m/>
    <n v="2.0849315069999999"/>
    <m/>
    <m/>
    <s v="4/15/2018"/>
    <s v="5/15/2020"/>
    <n v="1"/>
    <s v="Forestcleared"/>
  </r>
  <r>
    <x v="0"/>
    <n v="3"/>
    <x v="7"/>
    <n v="1628"/>
    <s v="Macaranga"/>
    <s v="Kilimandsharica"/>
    <s v="Euphorbiaceae"/>
    <m/>
    <m/>
    <n v="0.4"/>
    <n v="17.55908719"/>
    <m/>
    <n v="37.200000000000003"/>
    <m/>
    <n v="0"/>
    <n v="0.67937895000000015"/>
    <n v="0"/>
    <n v="0.52475830800000001"/>
    <m/>
    <m/>
    <n v="0.262379154"/>
    <m/>
    <n v="2.0849315069999999"/>
    <m/>
    <m/>
    <s v="4/15/2018"/>
    <s v="5/15/2020"/>
    <n v="1"/>
    <s v="Forestcleared"/>
  </r>
  <r>
    <x v="0"/>
    <n v="3"/>
    <x v="7"/>
    <n v="1629"/>
    <s v="Macaranga"/>
    <s v="Kilimandsharica"/>
    <s v="Euphorbiaceae"/>
    <m/>
    <m/>
    <n v="0.4"/>
    <n v="13.431092789999999"/>
    <m/>
    <n v="22.1"/>
    <m/>
    <n v="0"/>
    <n v="0.23977878437500003"/>
    <n v="0"/>
    <n v="0.146189443"/>
    <m/>
    <m/>
    <n v="7.3094721000000001E-2"/>
    <m/>
    <n v="2.0849315069999999"/>
    <m/>
    <m/>
    <s v="4/15/2018"/>
    <s v="5/15/2020"/>
    <n v="1"/>
    <s v="Forestcleared"/>
  </r>
  <r>
    <x v="0"/>
    <n v="3"/>
    <x v="7"/>
    <n v="1630"/>
    <s v="Macaranga"/>
    <s v="Kilimandsharica"/>
    <s v="Euphorbiaceae"/>
    <m/>
    <m/>
    <n v="0.4"/>
    <n v="15.490638799999999"/>
    <m/>
    <n v="28.7"/>
    <m/>
    <n v="0"/>
    <n v="0.40438030937499991"/>
    <n v="0"/>
    <n v="0.27984576700000002"/>
    <m/>
    <m/>
    <n v="0.139922883"/>
    <m/>
    <n v="2.0849315069999999"/>
    <m/>
    <m/>
    <s v="4/15/2018"/>
    <s v="5/15/2020"/>
    <n v="1"/>
    <s v="Forestcleared"/>
  </r>
  <r>
    <x v="0"/>
    <n v="3"/>
    <x v="7"/>
    <n v="1631"/>
    <s v="Macaranga"/>
    <s v="Kilimandsharica"/>
    <s v="Euphorbiaceae"/>
    <n v="8"/>
    <m/>
    <n v="0.4"/>
    <n v="13.74162791"/>
    <m/>
    <n v="23"/>
    <m/>
    <n v="0"/>
    <n v="0.25970593749999998"/>
    <n v="0"/>
    <n v="0.16160084199999999"/>
    <m/>
    <m/>
    <n v="8.0800420999999997E-2"/>
    <m/>
    <n v="2.0849315069999999"/>
    <m/>
    <m/>
    <s v="4/15/2018"/>
    <s v="5/15/2020"/>
    <n v="1"/>
    <s v="Forestcleared"/>
  </r>
  <r>
    <x v="0"/>
    <n v="3"/>
    <x v="7"/>
    <n v="1632"/>
    <s v="Macaranga"/>
    <s v="Kilimandsharica"/>
    <s v="Euphorbiaceae"/>
    <n v="7"/>
    <m/>
    <n v="0.4"/>
    <n v="13.535776569999999"/>
    <m/>
    <n v="22.4"/>
    <m/>
    <n v="0"/>
    <n v="0.24633279999999994"/>
    <n v="0"/>
    <n v="0.15122978300000001"/>
    <m/>
    <m/>
    <n v="7.5614891000000004E-2"/>
    <m/>
    <n v="2.0849315069999999"/>
    <m/>
    <m/>
    <s v="4/15/2018"/>
    <s v="5/15/2020"/>
    <n v="1"/>
    <s v="Forestcleared"/>
  </r>
  <r>
    <x v="0"/>
    <n v="3"/>
    <x v="7"/>
    <n v="1633"/>
    <s v="Hagenia"/>
    <s v="Abyssinica"/>
    <s v="Rosaceae"/>
    <n v="8"/>
    <m/>
    <n v="0.56599999999999995"/>
    <n v="12.11480516"/>
    <m/>
    <n v="18.600000000000001"/>
    <m/>
    <n v="0"/>
    <n v="0.16984473750000004"/>
    <n v="0"/>
    <n v="0.13248600599999999"/>
    <m/>
    <m/>
    <n v="6.6243002999999995E-2"/>
    <m/>
    <n v="2.0849315069999999"/>
    <m/>
    <m/>
    <s v="4/15/2018"/>
    <s v="5/15/2020"/>
    <n v="1"/>
    <s v="Forestcleared"/>
  </r>
  <r>
    <x v="0"/>
    <n v="3"/>
    <x v="7"/>
    <n v="1634"/>
    <s v="Hagenia"/>
    <s v="Abyssinica"/>
    <s v="Rosaceae"/>
    <n v="8"/>
    <m/>
    <n v="0.56599999999999995"/>
    <n v="13.57040808"/>
    <m/>
    <n v="22.5"/>
    <m/>
    <n v="0"/>
    <n v="0.24853710937500001"/>
    <n v="0"/>
    <n v="0.21460253800000001"/>
    <m/>
    <m/>
    <n v="0.107301269"/>
    <m/>
    <n v="2.0849315069999999"/>
    <m/>
    <m/>
    <s v="4/15/2018"/>
    <s v="5/15/2020"/>
    <n v="1"/>
    <s v="Forestcleared"/>
  </r>
  <r>
    <x v="0"/>
    <n v="3"/>
    <x v="7"/>
    <n v="1635"/>
    <s v="Polyscias"/>
    <s v="Fulva"/>
    <s v="Araliaceae"/>
    <n v="16"/>
    <m/>
    <n v="0.23699999999999999"/>
    <n v="17.209690259999999"/>
    <m/>
    <n v="35.6"/>
    <m/>
    <n v="0"/>
    <n v="0.62219455000000001"/>
    <n v="0"/>
    <n v="0.28334421300000001"/>
    <m/>
    <m/>
    <n v="0.14167210599999999"/>
    <m/>
    <n v="2.0849315069999999"/>
    <m/>
    <m/>
    <s v="4/15/2018"/>
    <s v="5/15/2020"/>
    <n v="1"/>
    <s v="Forestcleared"/>
  </r>
  <r>
    <x v="0"/>
    <n v="3"/>
    <x v="7"/>
    <n v="1636"/>
    <s v="Polyscias"/>
    <s v="Fulva"/>
    <s v="Araliaceae"/>
    <n v="16"/>
    <m/>
    <n v="0.23699999999999999"/>
    <n v="20.63645133"/>
    <m/>
    <n v="55.5"/>
    <m/>
    <n v="0"/>
    <n v="1.5122102343750001"/>
    <n v="0"/>
    <n v="0.80484663000000001"/>
    <m/>
    <m/>
    <n v="0.402423315"/>
    <m/>
    <n v="2.0849315069999999"/>
    <m/>
    <m/>
    <s v="4/15/2018"/>
    <s v="5/15/2020"/>
    <n v="1"/>
    <s v="Forestcleared"/>
  </r>
  <r>
    <x v="0"/>
    <n v="3"/>
    <x v="7"/>
    <n v="1637"/>
    <s v="Maesa"/>
    <s v="Lanceolata"/>
    <s v="Maesaceae"/>
    <n v="6"/>
    <m/>
    <n v="0.67600000000000005"/>
    <n v="8.1748854380000004"/>
    <m/>
    <n v="10.5"/>
    <m/>
    <n v="0"/>
    <n v="5.4125859374999988E-2"/>
    <n v="0"/>
    <n v="3.5154965000000003E-2"/>
    <m/>
    <m/>
    <n v="1.7577481999999998E-2"/>
    <m/>
    <n v="2.0849315069999999"/>
    <m/>
    <m/>
    <s v="4/15/2018"/>
    <s v="5/15/2020"/>
    <n v="1"/>
    <s v="Forestcleared"/>
  </r>
  <r>
    <x v="0"/>
    <n v="3"/>
    <x v="7"/>
    <n v="1638"/>
    <s v="Macaranga"/>
    <s v="Kilimandsharica"/>
    <s v="Euphorbiaceae"/>
    <n v="12.6"/>
    <m/>
    <n v="0.4"/>
    <n v="19.517012879999999"/>
    <m/>
    <n v="47.8"/>
    <m/>
    <n v="0"/>
    <n v="1.1217136374999999"/>
    <n v="0"/>
    <n v="0.94910070999999996"/>
    <m/>
    <m/>
    <n v="0.47455035499999998"/>
    <m/>
    <n v="2.0849315069999999"/>
    <m/>
    <m/>
    <s v="4/15/2018"/>
    <s v="5/15/2020"/>
    <n v="1"/>
    <s v="Forestcleared"/>
  </r>
  <r>
    <x v="0"/>
    <n v="3"/>
    <x v="7"/>
    <n v="1639"/>
    <s v="Macaranga"/>
    <s v="Kilimandsharica"/>
    <s v="Euphorbiaceae"/>
    <m/>
    <m/>
    <n v="0.4"/>
    <n v="14.42728913"/>
    <m/>
    <n v="25.1"/>
    <m/>
    <n v="0"/>
    <n v="0.30929553437499996"/>
    <n v="0"/>
    <n v="0.200980083"/>
    <m/>
    <m/>
    <n v="0.100490042"/>
    <m/>
    <n v="2.0849315069999999"/>
    <m/>
    <m/>
    <s v="4/15/2018"/>
    <s v="5/15/2020"/>
    <n v="1"/>
    <s v="Forestcleared"/>
  </r>
  <r>
    <x v="0"/>
    <n v="3"/>
    <x v="7"/>
    <n v="1640"/>
    <s v="Hagenia"/>
    <s v="Abyssinica"/>
    <s v="Rosaceae"/>
    <m/>
    <m/>
    <n v="0.56599999999999995"/>
    <n v="21.043741449999999"/>
    <m/>
    <n v="58.7"/>
    <m/>
    <n v="0"/>
    <n v="1.691618434375"/>
    <n v="0"/>
    <n v="2.1404913689999998"/>
    <m/>
    <m/>
    <n v="1.0702456840000001"/>
    <m/>
    <n v="2.0849315069999999"/>
    <m/>
    <m/>
    <s v="4/15/2018"/>
    <s v="5/15/2020"/>
    <n v="1"/>
    <s v="Forestcleared"/>
  </r>
  <r>
    <x v="0"/>
    <n v="3"/>
    <x v="7"/>
    <n v="1641"/>
    <s v="Albizia"/>
    <s v="Adianthifolia"/>
    <s v="Fabaceae"/>
    <m/>
    <m/>
    <n v="0.50749999999999995"/>
    <n v="20.139468839999999"/>
    <m/>
    <n v="51.9"/>
    <m/>
    <n v="0"/>
    <n v="1.3223941593749999"/>
    <n v="0"/>
    <n v="1.449700164"/>
    <m/>
    <m/>
    <n v="0.72485008200000001"/>
    <m/>
    <n v="2.0849315069999999"/>
    <m/>
    <m/>
    <s v="4/15/2018"/>
    <s v="5/15/2020"/>
    <n v="1"/>
    <s v="Forestcleared"/>
  </r>
  <r>
    <x v="0"/>
    <n v="3"/>
    <x v="7"/>
    <n v="1642"/>
    <s v="Macaranga"/>
    <s v="Kilimandsharica"/>
    <s v="Euphorbiaceae"/>
    <m/>
    <m/>
    <n v="0.4"/>
    <n v="19.813445219999998"/>
    <m/>
    <n v="49.7"/>
    <m/>
    <n v="0"/>
    <n v="1.2126598093750003"/>
    <n v="0"/>
    <n v="1.0393127259999999"/>
    <m/>
    <m/>
    <n v="0.51965636299999995"/>
    <m/>
    <n v="2.0849315069999999"/>
    <m/>
    <m/>
    <s v="4/15/2018"/>
    <s v="5/15/2020"/>
    <n v="1"/>
    <s v="Forestcleared"/>
  </r>
  <r>
    <x v="0"/>
    <n v="3"/>
    <x v="7"/>
    <n v="1643"/>
    <s v="Hagenia"/>
    <s v="Abyssinica"/>
    <s v="Rosaceae"/>
    <m/>
    <m/>
    <n v="0.56599999999999995"/>
    <n v="17.685957129999998"/>
    <m/>
    <n v="37.799999999999997"/>
    <m/>
    <n v="0"/>
    <n v="0.70147113749999979"/>
    <n v="0"/>
    <n v="0.76509149899999995"/>
    <m/>
    <m/>
    <n v="0.38254575000000002"/>
    <m/>
    <n v="2.0849315069999999"/>
    <m/>
    <m/>
    <s v="4/15/2018"/>
    <s v="5/15/2020"/>
    <n v="1"/>
    <s v="Forestcleared"/>
  </r>
  <r>
    <x v="0"/>
    <n v="3"/>
    <x v="7"/>
    <n v="1644"/>
    <s v="Polyscias"/>
    <s v="Fulva"/>
    <s v="Araliaceae"/>
    <n v="14"/>
    <m/>
    <n v="0.23699999999999999"/>
    <n v="15.6555898"/>
    <m/>
    <n v="29.3"/>
    <m/>
    <n v="0"/>
    <n v="0.42146493437499999"/>
    <n v="0"/>
    <n v="0.17664136499999999"/>
    <m/>
    <m/>
    <n v="8.8320681999999998E-2"/>
    <m/>
    <n v="2.0849315069999999"/>
    <m/>
    <m/>
    <s v="4/15/2018"/>
    <s v="5/15/2020"/>
    <n v="1"/>
    <s v="Forestcleared"/>
  </r>
  <r>
    <x v="0"/>
    <n v="3"/>
    <x v="7"/>
    <n v="1645"/>
    <s v="Polyscias"/>
    <s v="Fulva"/>
    <s v="Araliaceae"/>
    <n v="10.5"/>
    <m/>
    <n v="0.23699999999999999"/>
    <n v="8.1157989649999998"/>
    <m/>
    <n v="10.4"/>
    <m/>
    <n v="0"/>
    <n v="5.3099800000000009E-2"/>
    <n v="0"/>
    <n v="1.2317593E-2"/>
    <m/>
    <m/>
    <n v="6.1587969999999997E-3"/>
    <m/>
    <n v="2.0849315069999999"/>
    <m/>
    <m/>
    <s v="4/15/2018"/>
    <s v="5/15/2020"/>
    <n v="1"/>
    <s v="Forestcleared"/>
  </r>
  <r>
    <x v="0"/>
    <n v="3"/>
    <x v="7"/>
    <n v="1646"/>
    <s v="Bridelia"/>
    <s v="Brideliifolia"/>
    <s v="Phyllanthaceae"/>
    <m/>
    <m/>
    <n v="0.55500000000000005"/>
    <n v="15.063488420000001"/>
    <m/>
    <n v="27.2"/>
    <m/>
    <n v="0"/>
    <n v="0.36321520000000002"/>
    <n v="0"/>
    <n v="0.33758167300000003"/>
    <m/>
    <m/>
    <n v="0.168790836"/>
    <m/>
    <n v="2.0849315069999999"/>
    <m/>
    <m/>
    <s v="4/15/2018"/>
    <s v="5/15/2020"/>
    <n v="1"/>
    <s v="Forestcleared"/>
  </r>
  <r>
    <x v="0"/>
    <n v="3"/>
    <x v="7"/>
    <n v="1647"/>
    <s v="Alangium"/>
    <s v="Chinense"/>
    <s v="Alangiaceae"/>
    <n v="7"/>
    <m/>
    <n v="0.4017"/>
    <n v="8.3502647650000004"/>
    <m/>
    <n v="10.8"/>
    <m/>
    <n v="0"/>
    <n v="5.7262950000000014E-2"/>
    <n v="0"/>
    <n v="2.2816334000000001E-2"/>
    <m/>
    <m/>
    <n v="1.1408167E-2"/>
    <m/>
    <n v="2.0849315069999999"/>
    <m/>
    <m/>
    <s v="4/15/2018"/>
    <s v="5/15/2020"/>
    <n v="1"/>
    <s v="Forestcleared"/>
  </r>
  <r>
    <x v="0"/>
    <n v="3"/>
    <x v="7"/>
    <n v="1648"/>
    <s v="Albizia"/>
    <s v="Adianthifolia"/>
    <s v="Fabaceae"/>
    <n v="11"/>
    <m/>
    <n v="0.50749999999999995"/>
    <n v="10.592483100000001"/>
    <m/>
    <n v="15.1"/>
    <m/>
    <n v="0"/>
    <n v="0.11193865937499999"/>
    <n v="0"/>
    <n v="6.9547493000000002E-2"/>
    <m/>
    <m/>
    <n v="3.4773747000000001E-2"/>
    <m/>
    <n v="2.0849315069999999"/>
    <m/>
    <m/>
    <s v="4/15/2018"/>
    <s v="5/15/2020"/>
    <n v="1"/>
    <s v="Forestcleared"/>
  </r>
  <r>
    <x v="0"/>
    <n v="3"/>
    <x v="7"/>
    <n v="1649"/>
    <s v="Ficalhoa"/>
    <s v="Laurifolia"/>
    <s v="Theaceae"/>
    <n v="4"/>
    <m/>
    <n v="0.56999999999999995"/>
    <n v="8.0563943820000006"/>
    <m/>
    <n v="10.3"/>
    <m/>
    <n v="0"/>
    <n v="5.2083559375000012E-2"/>
    <n v="0"/>
    <n v="2.8261846E-2"/>
    <m/>
    <m/>
    <n v="1.4130923E-2"/>
    <m/>
    <n v="2.0849315069999999"/>
    <m/>
    <m/>
    <s v="4/15/2018"/>
    <s v="5/15/2020"/>
    <n v="1"/>
    <s v="Forestcleared"/>
  </r>
  <r>
    <x v="0"/>
    <n v="3"/>
    <x v="7"/>
    <n v="1650"/>
    <s v="Bridelia"/>
    <s v="Brideliifolia"/>
    <s v="Phyllanthaceae"/>
    <n v="14.7"/>
    <m/>
    <n v="0.55500000000000005"/>
    <n v="18.571683570000001"/>
    <m/>
    <n v="42.3"/>
    <m/>
    <n v="0"/>
    <n v="0.87842955937499978"/>
    <n v="0"/>
    <n v="0.98052858200000004"/>
    <m/>
    <m/>
    <n v="0.49026429100000002"/>
    <m/>
    <n v="2.0849315069999999"/>
    <m/>
    <m/>
    <s v="4/15/2018"/>
    <s v="5/15/2020"/>
    <n v="1"/>
    <s v="Forestcleared"/>
  </r>
  <r>
    <x v="0"/>
    <n v="3"/>
    <x v="7"/>
    <n v="1651"/>
    <s v="Polyscias"/>
    <s v="Fulva"/>
    <s v="Araliaceae"/>
    <n v="10"/>
    <m/>
    <n v="0.23699999999999999"/>
    <n v="11.360861269999999"/>
    <m/>
    <n v="16.8"/>
    <m/>
    <n v="0"/>
    <n v="0.1385622"/>
    <n v="0"/>
    <n v="4.3616875999999999E-2"/>
    <m/>
    <m/>
    <n v="2.1808437999999999E-2"/>
    <m/>
    <n v="2.0849315069999999"/>
    <m/>
    <m/>
    <s v="4/15/2018"/>
    <s v="5/15/2020"/>
    <n v="1"/>
    <s v="Forestcleared"/>
  </r>
  <r>
    <x v="0"/>
    <n v="3"/>
    <x v="7"/>
    <n v="1652"/>
    <s v="Polyscias"/>
    <s v="Fulva"/>
    <s v="Araliaceae"/>
    <m/>
    <m/>
    <n v="0.23699999999999999"/>
    <n v="14.3958064"/>
    <m/>
    <n v="25"/>
    <m/>
    <n v="0"/>
    <n v="0.30683593749999999"/>
    <n v="0"/>
    <n v="0.11939514900000001"/>
    <m/>
    <m/>
    <n v="5.9697574000000003E-2"/>
    <m/>
    <n v="2.0849315069999999"/>
    <m/>
    <m/>
    <s v="4/15/2018"/>
    <s v="5/15/2020"/>
    <n v="1"/>
    <s v="Forestcleared"/>
  </r>
  <r>
    <x v="0"/>
    <n v="3"/>
    <x v="7"/>
    <n v="1653"/>
    <s v="Macaranga"/>
    <s v="Kilimandsharica"/>
    <s v="Euphorbiaceae"/>
    <m/>
    <m/>
    <n v="0.4"/>
    <n v="16.208146889999998"/>
    <m/>
    <n v="31.4"/>
    <m/>
    <n v="0"/>
    <n v="0.48404473749999999"/>
    <n v="0"/>
    <n v="0.34860374799999999"/>
    <m/>
    <m/>
    <n v="0.174301874"/>
    <m/>
    <n v="2.0849315069999999"/>
    <m/>
    <m/>
    <s v="4/15/2018"/>
    <s v="5/15/2020"/>
    <n v="1"/>
    <s v="Forestcleared"/>
  </r>
  <r>
    <x v="0"/>
    <n v="3"/>
    <x v="7"/>
    <n v="1654"/>
    <s v="Macaranga"/>
    <s v="Kilimandsharica"/>
    <s v="Euphorbiaceae"/>
    <m/>
    <m/>
    <n v="0.4"/>
    <n v="13.57040808"/>
    <m/>
    <n v="22.5"/>
    <m/>
    <n v="0"/>
    <n v="0.24853710937500001"/>
    <n v="0"/>
    <n v="0.15293136600000001"/>
    <m/>
    <m/>
    <n v="7.6465683000000007E-2"/>
    <m/>
    <n v="2.0849315069999999"/>
    <m/>
    <m/>
    <s v="4/15/2018"/>
    <s v="5/15/2020"/>
    <n v="1"/>
    <s v="Forestcleared"/>
  </r>
  <r>
    <x v="0"/>
    <n v="3"/>
    <x v="7"/>
    <n v="1655"/>
    <s v="Macaranga"/>
    <s v="Kilimandsharica"/>
    <s v="Euphorbiaceae"/>
    <m/>
    <m/>
    <n v="0.4"/>
    <n v="13.74162791"/>
    <m/>
    <n v="23"/>
    <m/>
    <n v="0"/>
    <n v="0.25970593749999998"/>
    <n v="0"/>
    <n v="0.16160084199999999"/>
    <m/>
    <m/>
    <n v="8.0800420999999997E-2"/>
    <m/>
    <n v="2.0849315069999999"/>
    <m/>
    <m/>
    <s v="4/15/2018"/>
    <s v="5/15/2020"/>
    <n v="1"/>
    <s v="Forestcleared"/>
  </r>
  <r>
    <x v="0"/>
    <n v="3"/>
    <x v="7"/>
    <n v="1656"/>
    <s v="Xymalos"/>
    <s v="Monospora"/>
    <s v="Monimiaceae"/>
    <m/>
    <m/>
    <n v="0.46689999999999998"/>
    <n v="9.2939885990000004"/>
    <m/>
    <n v="12.5"/>
    <m/>
    <n v="0"/>
    <n v="7.6708984374999997E-2"/>
    <n v="0"/>
    <n v="3.9022149999999999E-2"/>
    <m/>
    <m/>
    <n v="1.9511074999999999E-2"/>
    <m/>
    <n v="2.0849315069999999"/>
    <m/>
    <m/>
    <s v="4/15/2018"/>
    <s v="5/15/2020"/>
    <n v="1"/>
    <s v="Forestcleared"/>
  </r>
  <r>
    <x v="0"/>
    <n v="3"/>
    <x v="7"/>
    <n v="1657"/>
    <s v="Xymalos"/>
    <s v="Monospora"/>
    <s v="Monimiaceae"/>
    <m/>
    <m/>
    <n v="0.46689999999999998"/>
    <n v="8.8046385419999993"/>
    <m/>
    <n v="11.6"/>
    <m/>
    <n v="0"/>
    <n v="6.6060549999999982E-2"/>
    <n v="0"/>
    <n v="3.1991750999999999E-2"/>
    <m/>
    <m/>
    <n v="1.5995875999999999E-2"/>
    <m/>
    <n v="2.0849315069999999"/>
    <m/>
    <m/>
    <s v="4/15/2018"/>
    <s v="5/15/2020"/>
    <n v="1"/>
    <s v="Forestcleared"/>
  </r>
  <r>
    <x v="0"/>
    <n v="3"/>
    <x v="7"/>
    <n v="1658"/>
    <s v="Macaranga"/>
    <s v="Kilimandsharica"/>
    <s v="Euphorbiaceae"/>
    <m/>
    <m/>
    <n v="0.4"/>
    <n v="14.10731749"/>
    <m/>
    <n v="24.1"/>
    <m/>
    <n v="0"/>
    <n v="0.28514140937500004"/>
    <n v="0"/>
    <n v="0.18162710300000001"/>
    <m/>
    <m/>
    <n v="9.0813552000000006E-2"/>
    <m/>
    <n v="2.0849315069999999"/>
    <m/>
    <m/>
    <s v="4/15/2018"/>
    <s v="5/15/2020"/>
    <n v="1"/>
    <s v="Forestcleared"/>
  </r>
  <r>
    <x v="0"/>
    <n v="3"/>
    <x v="7"/>
    <n v="1659"/>
    <s v="Ficalhoa"/>
    <s v="Laurifolia"/>
    <s v="Theaceae"/>
    <m/>
    <m/>
    <n v="0.56999999999999995"/>
    <n v="9.2407056220000001"/>
    <m/>
    <n v="12.4"/>
    <m/>
    <n v="0"/>
    <n v="7.5486549999999986E-2"/>
    <n v="0"/>
    <n v="4.6412638999999999E-2"/>
    <m/>
    <m/>
    <n v="2.3206319999999999E-2"/>
    <m/>
    <n v="2.0849315069999999"/>
    <m/>
    <m/>
    <s v="4/15/2018"/>
    <s v="5/15/2020"/>
    <n v="1"/>
    <s v="Forestcleared"/>
  </r>
  <r>
    <x v="0"/>
    <n v="3"/>
    <x v="7"/>
    <n v="1660"/>
    <s v="Albizia"/>
    <s v="Adianthifolia"/>
    <s v="Fabaceae"/>
    <m/>
    <m/>
    <n v="0.50749999999999995"/>
    <n v="20.741172649999999"/>
    <m/>
    <n v="56.3"/>
    <m/>
    <n v="0"/>
    <n v="1.5561196843749996"/>
    <n v="0"/>
    <n v="1.7488088390000001"/>
    <m/>
    <m/>
    <n v="0.87440441899999999"/>
    <m/>
    <n v="2.0849315069999999"/>
    <m/>
    <m/>
    <s v="4/15/2018"/>
    <s v="5/15/2020"/>
    <n v="1"/>
    <s v="Forestcleared"/>
  </r>
  <r>
    <x v="0"/>
    <n v="3"/>
    <x v="7"/>
    <n v="1661"/>
    <s v="Maesa"/>
    <s v="Lanceolata"/>
    <s v="Maesaceae"/>
    <m/>
    <m/>
    <n v="0.67600000000000005"/>
    <n v="9.6082048489999998"/>
    <m/>
    <n v="13.1"/>
    <m/>
    <n v="0"/>
    <n v="8.4249784375000011E-2"/>
    <n v="0"/>
    <n v="6.3389226000000007E-2"/>
    <m/>
    <m/>
    <n v="3.1694613000000003E-2"/>
    <m/>
    <n v="2.0849315069999999"/>
    <m/>
    <m/>
    <s v="4/15/2018"/>
    <s v="5/15/2020"/>
    <n v="1"/>
    <s v="Forestcleared"/>
  </r>
  <r>
    <x v="0"/>
    <n v="3"/>
    <x v="7"/>
    <n v="1662"/>
    <s v="Ficalhoa"/>
    <s v="Laurifolia"/>
    <s v="Theaceae"/>
    <m/>
    <m/>
    <n v="0.56999999999999995"/>
    <n v="13.809225830000001"/>
    <m/>
    <n v="23.2"/>
    <m/>
    <n v="0"/>
    <n v="0.26424219999999993"/>
    <n v="0"/>
    <n v="0.23333868099999999"/>
    <m/>
    <m/>
    <n v="0.11666934"/>
    <m/>
    <n v="2.0849315069999999"/>
    <m/>
    <m/>
    <s v="4/15/2018"/>
    <s v="5/15/2020"/>
    <n v="1"/>
    <s v="Forestcleared"/>
  </r>
  <r>
    <x v="0"/>
    <n v="3"/>
    <x v="7"/>
    <n v="1663"/>
    <s v="Ficalhoa"/>
    <s v="Laurifolia"/>
    <s v="Theaceae"/>
    <m/>
    <m/>
    <n v="0.56999999999999995"/>
    <n v="15.35064481"/>
    <m/>
    <n v="28.2"/>
    <m/>
    <n v="0"/>
    <n v="0.3904131374999999"/>
    <n v="0"/>
    <n v="0.37869953099999998"/>
    <m/>
    <m/>
    <n v="0.189349765"/>
    <m/>
    <n v="2.0849315069999999"/>
    <m/>
    <m/>
    <s v="4/15/2018"/>
    <s v="5/15/2020"/>
    <n v="1"/>
    <s v="Forestcleared"/>
  </r>
  <r>
    <x v="0"/>
    <n v="3"/>
    <x v="7"/>
    <n v="1664"/>
    <s v="Polyscias"/>
    <s v="Fulva"/>
    <s v="Araliaceae"/>
    <m/>
    <m/>
    <n v="0.23699999999999999"/>
    <n v="9.7618852040000004"/>
    <m/>
    <n v="13.4"/>
    <m/>
    <n v="0"/>
    <n v="8.8152737500000009E-2"/>
    <n v="0"/>
    <n v="2.4191506000000002E-2"/>
    <m/>
    <m/>
    <n v="1.2095753000000001E-2"/>
    <m/>
    <n v="2.0849315069999999"/>
    <m/>
    <m/>
    <s v="4/15/2018"/>
    <s v="5/15/2020"/>
    <n v="1"/>
    <s v="Forestcleared"/>
  </r>
  <r>
    <x v="0"/>
    <n v="3"/>
    <x v="7"/>
    <n v="1665"/>
    <s v="Albizia"/>
    <s v="Adianthifolia"/>
    <s v="Fabaceae"/>
    <m/>
    <m/>
    <n v="0.50749999999999995"/>
    <n v="16.359317010000002"/>
    <m/>
    <n v="32"/>
    <m/>
    <n v="0"/>
    <n v="0.50271999999999994"/>
    <n v="0"/>
    <n v="0.46047728100000002"/>
    <m/>
    <m/>
    <n v="0.23023863999999999"/>
    <m/>
    <n v="2.0849315069999999"/>
    <m/>
    <m/>
    <s v="4/15/2018"/>
    <s v="5/15/2020"/>
    <n v="1"/>
    <s v="Forestcleared"/>
  </r>
  <r>
    <x v="0"/>
    <n v="3"/>
    <x v="7"/>
    <n v="1666"/>
    <s v="Polyscias"/>
    <s v="Fulva"/>
    <s v="Araliaceae"/>
    <m/>
    <m/>
    <n v="0.23699999999999999"/>
    <n v="8.9153220579999992"/>
    <m/>
    <n v="11.8"/>
    <m/>
    <n v="0"/>
    <n v="6.8358137499999999E-2"/>
    <n v="0"/>
    <n v="1.7274952999999999E-2"/>
    <m/>
    <m/>
    <n v="8.6374769999999993E-3"/>
    <m/>
    <n v="2.0849315069999999"/>
    <m/>
    <m/>
    <s v="4/15/2018"/>
    <s v="5/15/2020"/>
    <n v="1"/>
    <s v="Forestcleared"/>
  </r>
  <r>
    <x v="0"/>
    <n v="3"/>
    <x v="7"/>
    <n v="1667"/>
    <s v="Albizia"/>
    <s v="Adianthifolia"/>
    <s v="Fabaceae"/>
    <m/>
    <m/>
    <n v="0.50749999999999995"/>
    <n v="17.342646169999998"/>
    <m/>
    <n v="36.200000000000003"/>
    <m/>
    <n v="0"/>
    <n v="0.64334413750000008"/>
    <n v="0"/>
    <n v="0.62014946100000001"/>
    <m/>
    <m/>
    <n v="0.31007473000000002"/>
    <m/>
    <n v="2.0849315069999999"/>
    <m/>
    <m/>
    <s v="4/15/2018"/>
    <s v="5/15/2020"/>
    <n v="1"/>
    <s v="Forestcleared"/>
  </r>
  <r>
    <x v="0"/>
    <n v="3"/>
    <x v="7"/>
    <n v="1668"/>
    <s v="Albizia"/>
    <s v="Adianthifolia"/>
    <s v="Fabaceae"/>
    <m/>
    <m/>
    <n v="0.50749999999999995"/>
    <n v="17.64391174"/>
    <m/>
    <n v="37.6"/>
    <m/>
    <n v="0"/>
    <n v="0.6940677999999999"/>
    <n v="0"/>
    <n v="0.679147206"/>
    <m/>
    <m/>
    <n v="0.339573603"/>
    <m/>
    <n v="2.0849315069999999"/>
    <m/>
    <m/>
    <s v="4/15/2018"/>
    <s v="5/15/2020"/>
    <n v="1"/>
    <s v="Forestcleared"/>
  </r>
  <r>
    <x v="0"/>
    <n v="4"/>
    <x v="7"/>
    <n v="1669"/>
    <s v="Ficalhoa"/>
    <s v="Laurifolia"/>
    <s v="Theaceae"/>
    <m/>
    <m/>
    <n v="0.56999999999999995"/>
    <n v="9.0248816949999995"/>
    <m/>
    <n v="12"/>
    <m/>
    <n v="0"/>
    <n v="7.0694999999999994E-2"/>
    <n v="0"/>
    <n v="4.2542365999999998E-2"/>
    <m/>
    <m/>
    <n v="2.1271182999999999E-2"/>
    <m/>
    <n v="2.0849315069999999"/>
    <m/>
    <m/>
    <s v="4/15/2018"/>
    <s v="5/15/2020"/>
    <n v="1"/>
    <s v="Forestcleared"/>
  </r>
  <r>
    <x v="0"/>
    <n v="4"/>
    <x v="7"/>
    <n v="1670"/>
    <s v="Ficalhoa"/>
    <s v="Laurifolia"/>
    <s v="Theaceae"/>
    <m/>
    <m/>
    <n v="0.56999999999999995"/>
    <n v="13.289642799999999"/>
    <m/>
    <n v="21.7"/>
    <m/>
    <n v="0"/>
    <n v="0.23117755937499998"/>
    <n v="0"/>
    <n v="0.197272847"/>
    <m/>
    <m/>
    <n v="9.8636424E-2"/>
    <m/>
    <n v="2.0849315069999999"/>
    <m/>
    <m/>
    <s v="4/15/2018"/>
    <s v="5/15/2020"/>
    <n v="1"/>
    <s v="Forestcleared"/>
  </r>
  <r>
    <x v="0"/>
    <n v="4"/>
    <x v="7"/>
    <n v="1671"/>
    <s v="Polyscias"/>
    <s v="Fulva"/>
    <s v="Araliaceae"/>
    <m/>
    <m/>
    <n v="0.23699999999999999"/>
    <n v="8.6928114769999993"/>
    <m/>
    <n v="11.4"/>
    <m/>
    <n v="0"/>
    <n v="6.3802237499999997E-2"/>
    <n v="0"/>
    <n v="1.5756803999999999E-2"/>
    <m/>
    <m/>
    <n v="7.8784019999999996E-3"/>
    <m/>
    <n v="2.0849315069999999"/>
    <m/>
    <m/>
    <s v="4/15/2018"/>
    <s v="5/15/2020"/>
    <n v="1"/>
    <s v="Forestcleared"/>
  </r>
  <r>
    <x v="0"/>
    <n v="4"/>
    <x v="7"/>
    <n v="1672"/>
    <s v="Hagenia"/>
    <s v="Abyssinica"/>
    <s v="Rosaceae"/>
    <m/>
    <m/>
    <n v="0.56599999999999995"/>
    <n v="12.73926599"/>
    <m/>
    <n v="20.2"/>
    <m/>
    <n v="0"/>
    <n v="0.20032213749999997"/>
    <n v="0"/>
    <n v="0.16346723399999999"/>
    <m/>
    <m/>
    <n v="8.1733616999999995E-2"/>
    <m/>
    <n v="2.0849315069999999"/>
    <m/>
    <m/>
    <s v="4/15/2018"/>
    <s v="5/15/2020"/>
    <n v="1"/>
    <s v="Forestcleared"/>
  </r>
  <r>
    <x v="0"/>
    <n v="4"/>
    <x v="7"/>
    <n v="1673"/>
    <s v="Albizia"/>
    <s v="Adianthifolia"/>
    <s v="Fabaceae"/>
    <m/>
    <m/>
    <n v="0.50749999999999995"/>
    <n v="17.580385700000001"/>
    <m/>
    <n v="37.299999999999997"/>
    <m/>
    <n v="0"/>
    <n v="0.68303643437499995"/>
    <n v="0"/>
    <n v="0.666260403"/>
    <m/>
    <m/>
    <n v="0.33313020100000001"/>
    <m/>
    <n v="2.0849315069999999"/>
    <m/>
    <m/>
    <s v="4/15/2018"/>
    <s v="5/15/2020"/>
    <n v="1"/>
    <s v="Forestcleared"/>
  </r>
  <r>
    <x v="0"/>
    <n v="4"/>
    <x v="7"/>
    <n v="1674"/>
    <s v="Macaranga"/>
    <s v="Kilimandsharica"/>
    <s v="Euphorbiaceae"/>
    <m/>
    <m/>
    <n v="0.4"/>
    <n v="19.052907250000001"/>
    <m/>
    <n v="45"/>
    <m/>
    <n v="0"/>
    <n v="0.99414843750000004"/>
    <n v="0"/>
    <n v="0.82402165699999996"/>
    <m/>
    <m/>
    <n v="0.412010828"/>
    <m/>
    <n v="2.0849315069999999"/>
    <m/>
    <m/>
    <s v="4/15/2018"/>
    <s v="5/15/2020"/>
    <n v="1"/>
    <s v="Forestcleared"/>
  </r>
  <r>
    <x v="0"/>
    <n v="4"/>
    <x v="7"/>
    <n v="1675"/>
    <s v="Macaranga"/>
    <s v="Kilimandsharica"/>
    <s v="Euphorbiaceae"/>
    <m/>
    <m/>
    <n v="0.4"/>
    <n v="9.3470069010000003"/>
    <m/>
    <n v="12.6"/>
    <m/>
    <n v="0"/>
    <n v="7.794123750000001E-2"/>
    <n v="0"/>
    <n v="3.4270887E-2"/>
    <m/>
    <m/>
    <n v="1.7135443E-2"/>
    <m/>
    <n v="2.0849315069999999"/>
    <m/>
    <m/>
    <s v="4/15/2018"/>
    <s v="5/15/2020"/>
    <n v="1"/>
    <s v="Forestcleared"/>
  </r>
  <r>
    <x v="0"/>
    <n v="4"/>
    <x v="7"/>
    <n v="1676"/>
    <s v="Polyscias"/>
    <s v="Fulva"/>
    <s v="Araliaceae"/>
    <m/>
    <m/>
    <n v="0.23699999999999999"/>
    <n v="10.06266529"/>
    <m/>
    <n v="14"/>
    <m/>
    <n v="0"/>
    <n v="9.6223750000000011E-2"/>
    <n v="0"/>
    <n v="2.7143090000000002E-2"/>
    <m/>
    <m/>
    <n v="1.3571545000000001E-2"/>
    <m/>
    <n v="2.0849315069999999"/>
    <m/>
    <m/>
    <s v="4/15/2018"/>
    <s v="5/15/2020"/>
    <n v="1"/>
    <s v="Forestcleared"/>
  </r>
  <r>
    <x v="0"/>
    <n v="4"/>
    <x v="7"/>
    <n v="1677"/>
    <s v="Polyscias"/>
    <s v="Fulva"/>
    <s v="Araliaceae"/>
    <n v="7"/>
    <m/>
    <n v="0.23699999999999999"/>
    <n v="11.53344077"/>
    <m/>
    <n v="17.2"/>
    <m/>
    <n v="0"/>
    <n v="0.14523894999999998"/>
    <n v="0"/>
    <n v="4.6343928999999999E-2"/>
    <m/>
    <m/>
    <n v="2.3171964999999999E-2"/>
    <m/>
    <n v="2.0849315069999999"/>
    <m/>
    <m/>
    <s v="4/15/2018"/>
    <s v="5/15/2020"/>
    <n v="1"/>
    <s v="Forestcleared"/>
  </r>
  <r>
    <x v="0"/>
    <n v="4"/>
    <x v="7"/>
    <n v="1678"/>
    <s v="Macaranga"/>
    <s v="Kilimandsharica"/>
    <s v="Euphorbiaceae"/>
    <m/>
    <m/>
    <n v="0.4"/>
    <n v="18.288717340000002"/>
    <m/>
    <n v="40.799999999999997"/>
    <m/>
    <n v="0"/>
    <n v="0.81723419999999991"/>
    <n v="0"/>
    <n v="0.65392072800000001"/>
    <m/>
    <m/>
    <n v="0.326960364"/>
    <m/>
    <n v="2.0849315069999999"/>
    <m/>
    <m/>
    <s v="4/15/2018"/>
    <s v="5/15/2020"/>
    <n v="1"/>
    <s v="Forestcleared"/>
  </r>
  <r>
    <x v="0"/>
    <n v="4"/>
    <x v="7"/>
    <n v="1679"/>
    <s v="Ficalhoa"/>
    <s v="Laurifolia"/>
    <s v="Theaceae"/>
    <m/>
    <m/>
    <n v="0.56999999999999995"/>
    <n v="11.096281859999999"/>
    <m/>
    <n v="16.2"/>
    <m/>
    <n v="0"/>
    <n v="0.12884163749999999"/>
    <n v="0"/>
    <n v="9.3500826999999995E-2"/>
    <m/>
    <m/>
    <n v="4.6750412999999998E-2"/>
    <m/>
    <n v="2.0849315069999999"/>
    <m/>
    <m/>
    <s v="4/15/2018"/>
    <s v="5/15/2020"/>
    <n v="1"/>
    <s v="Forestcleared"/>
  </r>
  <r>
    <x v="0"/>
    <n v="4"/>
    <x v="7"/>
    <n v="1680"/>
    <s v="Maesa"/>
    <s v="Lanceolata"/>
    <s v="Maesaceae"/>
    <m/>
    <m/>
    <n v="0.67600000000000005"/>
    <n v="7.8762426640000003"/>
    <m/>
    <n v="10"/>
    <m/>
    <n v="0"/>
    <n v="4.9093750000000005E-2"/>
    <n v="0"/>
    <n v="3.0821266E-2"/>
    <m/>
    <m/>
    <n v="1.5410633E-2"/>
    <m/>
    <n v="2.0849315069999999"/>
    <m/>
    <m/>
    <s v="4/15/2018"/>
    <s v="5/15/2020"/>
    <n v="1"/>
    <s v="Forestcleared"/>
  </r>
  <r>
    <x v="0"/>
    <n v="4"/>
    <x v="7"/>
    <n v="1681"/>
    <s v="Macaranga"/>
    <s v="Kilimandsharica"/>
    <s v="Euphorbiaceae"/>
    <m/>
    <m/>
    <n v="0.4"/>
    <n v="18.6452007"/>
    <m/>
    <n v="42.7"/>
    <m/>
    <n v="0"/>
    <n v="0.89512143437500014"/>
    <n v="0"/>
    <n v="0.72827312"/>
    <m/>
    <m/>
    <n v="0.36413656"/>
    <m/>
    <n v="2.0849315069999999"/>
    <m/>
    <m/>
    <s v="4/15/2018"/>
    <s v="5/15/2020"/>
    <n v="1"/>
    <s v="Forestcleared"/>
  </r>
  <r>
    <x v="0"/>
    <n v="4"/>
    <x v="7"/>
    <n v="1682"/>
    <s v="Macaranga"/>
    <s v="Kilimandsharica"/>
    <s v="Euphorbiaceae"/>
    <m/>
    <m/>
    <n v="0.4"/>
    <n v="12.586918539999999"/>
    <m/>
    <n v="19.8"/>
    <m/>
    <n v="0"/>
    <n v="0.1924671375"/>
    <n v="0"/>
    <n v="0.110722893"/>
    <m/>
    <m/>
    <n v="5.5361446000000002E-2"/>
    <m/>
    <n v="2.0849315069999999"/>
    <m/>
    <m/>
    <s v="4/15/2018"/>
    <s v="5/15/2020"/>
    <n v="1"/>
    <s v="Forestcleared"/>
  </r>
  <r>
    <x v="0"/>
    <n v="4"/>
    <x v="7"/>
    <n v="1683"/>
    <s v="Allophylus"/>
    <s v="Kivuensis"/>
    <s v="Sapindaceae"/>
    <m/>
    <m/>
    <n v="0.51780000000000004"/>
    <n v="13.57040808"/>
    <m/>
    <n v="22.5"/>
    <m/>
    <n v="0"/>
    <n v="0.24853710937500001"/>
    <n v="0"/>
    <n v="0.19674702499999999"/>
    <m/>
    <m/>
    <n v="9.8373512999999996E-2"/>
    <m/>
    <n v="2.0849315069999999"/>
    <m/>
    <m/>
    <s v="4/15/2018"/>
    <s v="5/15/2020"/>
    <n v="1"/>
    <s v="Forestcleared"/>
  </r>
  <r>
    <x v="0"/>
    <n v="4"/>
    <x v="7"/>
    <n v="1684"/>
    <s v="Ficalhoa"/>
    <s v="Laurifolia"/>
    <s v="Theaceae"/>
    <m/>
    <m/>
    <n v="0.56999999999999995"/>
    <n v="15.6555898"/>
    <m/>
    <n v="29.3"/>
    <m/>
    <n v="0"/>
    <n v="0.42146493437499999"/>
    <n v="0"/>
    <n v="0.415979459"/>
    <m/>
    <m/>
    <n v="0.20798972900000001"/>
    <m/>
    <n v="2.0849315069999999"/>
    <m/>
    <m/>
    <s v="4/15/2018"/>
    <s v="5/15/2020"/>
    <n v="1"/>
    <s v="Forestcleared"/>
  </r>
  <r>
    <x v="0"/>
    <n v="4"/>
    <x v="7"/>
    <n v="1685"/>
    <s v="Allophylus"/>
    <s v="Kivuensis"/>
    <s v="Sapindaceae"/>
    <m/>
    <m/>
    <n v="0.51780000000000004"/>
    <n v="10.498152360000001"/>
    <m/>
    <n v="14.9"/>
    <m/>
    <n v="0"/>
    <n v="0.10899303437499998"/>
    <n v="0"/>
    <n v="6.8501957000000002E-2"/>
    <m/>
    <m/>
    <n v="3.4250979000000001E-2"/>
    <m/>
    <n v="2.0849315069999999"/>
    <m/>
    <m/>
    <s v="4/15/2018"/>
    <s v="5/15/2020"/>
    <n v="1"/>
    <s v="Forestcleared"/>
  </r>
  <r>
    <x v="0"/>
    <n v="4"/>
    <x v="7"/>
    <n v="1686"/>
    <s v="Polyscias"/>
    <s v="Fulva"/>
    <s v="Araliaceae"/>
    <m/>
    <m/>
    <n v="0.23699999999999999"/>
    <n v="9.0248816949999995"/>
    <m/>
    <n v="12"/>
    <m/>
    <n v="0"/>
    <n v="7.0694999999999994E-2"/>
    <n v="0"/>
    <n v="1.8065174999999999E-2"/>
    <m/>
    <m/>
    <n v="9.0325869999999999E-3"/>
    <m/>
    <n v="2.0849315069999999"/>
    <m/>
    <m/>
    <s v="4/15/2018"/>
    <s v="5/15/2020"/>
    <n v="1"/>
    <s v="Forestcleared"/>
  </r>
  <r>
    <x v="0"/>
    <n v="4"/>
    <x v="7"/>
    <n v="1687"/>
    <s v="Ficalhoa"/>
    <s v="Laurifolia"/>
    <s v="Theaceae"/>
    <m/>
    <m/>
    <n v="0.56999999999999995"/>
    <n v="17.02868028"/>
    <m/>
    <n v="34.799999999999997"/>
    <m/>
    <n v="0"/>
    <n v="0.59454494999999985"/>
    <n v="0"/>
    <n v="0.63174855200000002"/>
    <m/>
    <m/>
    <n v="0.31587427600000001"/>
    <m/>
    <n v="2.0849315069999999"/>
    <m/>
    <m/>
    <s v="4/15/2018"/>
    <s v="5/15/2020"/>
    <n v="1"/>
    <s v="Forestcleared"/>
  </r>
  <r>
    <x v="0"/>
    <n v="4"/>
    <x v="7"/>
    <n v="1688"/>
    <s v="Ficalhoa"/>
    <s v="Laurifolia"/>
    <s v="Theaceae"/>
    <m/>
    <m/>
    <n v="0.56999999999999995"/>
    <n v="13.63928125"/>
    <m/>
    <n v="22.7"/>
    <m/>
    <n v="0"/>
    <n v="0.25297518437499994"/>
    <n v="0"/>
    <n v="0.22093671200000001"/>
    <m/>
    <m/>
    <n v="0.110468356"/>
    <m/>
    <n v="2.0849315069999999"/>
    <m/>
    <m/>
    <s v="4/15/2018"/>
    <s v="5/15/2020"/>
    <n v="1"/>
    <s v="Forestcleared"/>
  </r>
  <r>
    <x v="0"/>
    <n v="4"/>
    <x v="7"/>
    <n v="1689"/>
    <s v="Macaranga"/>
    <s v="Kilimandsharica"/>
    <s v="Euphorbiaceae"/>
    <m/>
    <m/>
    <n v="0.4"/>
    <n v="15.15066004"/>
    <m/>
    <n v="27.5"/>
    <m/>
    <n v="0"/>
    <n v="0.37127148437500007"/>
    <n v="0"/>
    <n v="0.25194412199999999"/>
    <m/>
    <m/>
    <n v="0.125972061"/>
    <m/>
    <n v="2.0849315069999999"/>
    <m/>
    <m/>
    <s v="4/15/2018"/>
    <s v="5/15/2020"/>
    <n v="1"/>
    <s v="Forestcleared"/>
  </r>
  <r>
    <x v="0"/>
    <n v="4"/>
    <x v="7"/>
    <n v="1690"/>
    <s v="Macaranga"/>
    <s v="Kilimandsharica"/>
    <s v="Euphorbiaceae"/>
    <m/>
    <m/>
    <n v="0.4"/>
    <n v="16.131477180000001"/>
    <m/>
    <n v="31.1"/>
    <m/>
    <n v="0"/>
    <n v="0.474839659375"/>
    <n v="0"/>
    <n v="0.34055232800000002"/>
    <m/>
    <m/>
    <n v="0.17027616400000001"/>
    <m/>
    <n v="2.0849315069999999"/>
    <m/>
    <m/>
    <s v="4/15/2018"/>
    <s v="5/15/2020"/>
    <n v="1"/>
    <s v="Forestcleared"/>
  </r>
  <r>
    <x v="0"/>
    <n v="4"/>
    <x v="7"/>
    <n v="1691"/>
    <s v="Maesa"/>
    <s v="Lanceolata"/>
    <s v="Maesaceae"/>
    <m/>
    <m/>
    <n v="0.67600000000000005"/>
    <n v="10.96134041"/>
    <m/>
    <n v="15.9"/>
    <m/>
    <n v="0"/>
    <n v="0.124113909375"/>
    <n v="0"/>
    <n v="0.10521488"/>
    <m/>
    <m/>
    <n v="5.2607439999999998E-2"/>
    <m/>
    <n v="2.0849315069999999"/>
    <m/>
    <m/>
    <s v="4/15/2018"/>
    <s v="5/15/2020"/>
    <n v="1"/>
    <s v="Forestcleared"/>
  </r>
  <r>
    <x v="0"/>
    <n v="4"/>
    <x v="7"/>
    <n v="1692"/>
    <s v="Macaranga"/>
    <s v="Kilimandsharica"/>
    <s v="Euphorbiaceae"/>
    <m/>
    <m/>
    <n v="0.4"/>
    <n v="19.62789231"/>
    <m/>
    <n v="48.5"/>
    <m/>
    <n v="0"/>
    <n v="1.1548077343749998"/>
    <n v="0"/>
    <n v="0.98183427300000004"/>
    <m/>
    <m/>
    <n v="0.490917137"/>
    <m/>
    <n v="2.0849315069999999"/>
    <m/>
    <m/>
    <s v="4/15/2018"/>
    <s v="5/15/2020"/>
    <n v="1"/>
    <s v="Forestcleared"/>
  </r>
  <r>
    <x v="0"/>
    <n v="4"/>
    <x v="7"/>
    <n v="1693"/>
    <s v="Macaranga"/>
    <s v="Kilimandsharica"/>
    <s v="Euphorbiaceae"/>
    <m/>
    <m/>
    <n v="0.4"/>
    <n v="17.748572429999999"/>
    <m/>
    <n v="38.1"/>
    <m/>
    <n v="0"/>
    <n v="0.71264978437500004"/>
    <n v="0"/>
    <n v="0.55561590999999999"/>
    <m/>
    <m/>
    <n v="0.277807955"/>
    <m/>
    <n v="2.0849315069999999"/>
    <m/>
    <m/>
    <s v="4/15/2018"/>
    <s v="5/15/2020"/>
    <n v="1"/>
    <s v="Forestcleared"/>
  </r>
  <r>
    <x v="0"/>
    <n v="4"/>
    <x v="7"/>
    <n v="1694"/>
    <s v="Xymalos"/>
    <s v="Monospora"/>
    <s v="Monimiaceae"/>
    <m/>
    <m/>
    <n v="0.46689999999999998"/>
    <n v="7.9366191979999998"/>
    <m/>
    <n v="10.1"/>
    <m/>
    <n v="0"/>
    <n v="5.0080534374999992E-2"/>
    <n v="0"/>
    <n v="2.2062624999999999E-2"/>
    <m/>
    <m/>
    <n v="1.1031312E-2"/>
    <m/>
    <n v="2.0849315069999999"/>
    <m/>
    <m/>
    <s v="4/15/2018"/>
    <s v="5/15/2020"/>
    <n v="1"/>
    <s v="Forestcleared"/>
  </r>
  <r>
    <x v="0"/>
    <n v="4"/>
    <x v="7"/>
    <n v="1695"/>
    <s v="Hagenia"/>
    <s v="Abyssinica"/>
    <s v="Rosaceae"/>
    <m/>
    <m/>
    <n v="0.56599999999999995"/>
    <n v="16.433838009999999"/>
    <m/>
    <n v="32.299999999999997"/>
    <m/>
    <n v="0"/>
    <n v="0.51219018437499975"/>
    <n v="0"/>
    <n v="0.52394836600000005"/>
    <m/>
    <m/>
    <n v="0.26197418300000003"/>
    <m/>
    <n v="2.0849315069999999"/>
    <m/>
    <m/>
    <s v="4/15/2018"/>
    <s v="5/15/2020"/>
    <n v="1"/>
    <s v="Forestcleared"/>
  </r>
  <r>
    <x v="0"/>
    <n v="4"/>
    <x v="7"/>
    <n v="1696"/>
    <s v="Ficalhoa"/>
    <s v="Laurifolia"/>
    <s v="Theaceae"/>
    <m/>
    <m/>
    <n v="0.56999999999999995"/>
    <n v="12.35375015"/>
    <m/>
    <n v="19.2"/>
    <m/>
    <n v="0"/>
    <n v="0.18097919999999998"/>
    <n v="0"/>
    <n v="0.14466003399999999"/>
    <m/>
    <m/>
    <n v="7.2330016999999996E-2"/>
    <m/>
    <n v="2.0849315069999999"/>
    <m/>
    <m/>
    <s v="4/15/2018"/>
    <s v="5/15/2020"/>
    <n v="1"/>
    <s v="Forestcleared"/>
  </r>
  <r>
    <x v="0"/>
    <n v="4"/>
    <x v="7"/>
    <n v="1697"/>
    <s v="Millettia"/>
    <s v="Dura"/>
    <s v="Fabaceae"/>
    <m/>
    <m/>
    <n v="0.69669999999999999"/>
    <n v="14.041922359999999"/>
    <m/>
    <n v="23.9"/>
    <m/>
    <n v="0"/>
    <n v="0.28042840937499997"/>
    <n v="0"/>
    <n v="0.30573756899999999"/>
    <m/>
    <m/>
    <n v="0.15286878400000001"/>
    <m/>
    <n v="2.0849315069999999"/>
    <m/>
    <m/>
    <s v="4/15/2018"/>
    <s v="5/15/2020"/>
    <n v="1"/>
    <s v="Forestcleared"/>
  </r>
  <r>
    <x v="0"/>
    <n v="4"/>
    <x v="7"/>
    <n v="1698"/>
    <s v="Millettia"/>
    <s v="Dura"/>
    <s v="Fabaceae"/>
    <m/>
    <m/>
    <n v="0.69669999999999999"/>
    <n v="16.054070280000001"/>
    <m/>
    <n v="30.8"/>
    <m/>
    <n v="0"/>
    <n v="0.46572295000000002"/>
    <n v="0"/>
    <n v="0.57164958200000004"/>
    <m/>
    <m/>
    <n v="0.28582479100000002"/>
    <m/>
    <n v="2.0849315069999999"/>
    <m/>
    <m/>
    <s v="4/15/2018"/>
    <s v="5/15/2020"/>
    <n v="1"/>
    <s v="Forestcleared"/>
  </r>
  <r>
    <x v="0"/>
    <n v="4"/>
    <x v="0"/>
    <n v="1699"/>
    <s v="Neoboutonia"/>
    <s v="Macrocalyx"/>
    <s v="Euphorbiaceae"/>
    <m/>
    <m/>
    <n v="0.33"/>
    <n v="15.40692321"/>
    <n v="15.089058209999999"/>
    <n v="28.4"/>
    <n v="29.08"/>
    <n v="6.6417068255999995E-2"/>
    <n v="0.39597054999999998"/>
    <n v="0.41510667659999995"/>
    <n v="0.226033498"/>
    <n v="0.23195043200000001"/>
    <n v="1.2393924717468852E-2"/>
    <n v="0.113016749"/>
    <n v="0.11597521600000001"/>
    <n v="2.0849315069999999"/>
    <n v="0.32614980300000002"/>
    <n v="1.418976E-3"/>
    <s v="4/15/2018"/>
    <s v="5/15/2020"/>
    <n v="1"/>
    <m/>
  </r>
  <r>
    <x v="0"/>
    <n v="1"/>
    <x v="8"/>
    <n v="1700"/>
    <s v="Xymalos"/>
    <s v="Monospora"/>
    <s v="Monimiaceae"/>
    <m/>
    <n v="8.5"/>
    <n v="0.54220000000000002"/>
    <n v="8.5798206970000006"/>
    <n v="8.2766156380000009"/>
    <n v="11.2"/>
    <n v="11.75"/>
    <n v="1.084342875E-2"/>
    <n v="6.1583199999999984E-2"/>
    <n v="6.7771429687499996E-2"/>
    <n v="3.3705678000000003E-2"/>
    <n v="3.5734934000000003E-2"/>
    <n v="2.8040462591817972E-2"/>
    <n v="1.6852839000000001E-2"/>
    <n v="1.7867467000000001E-2"/>
    <n v="2.0849315069999999"/>
    <n v="0.26379763499999997"/>
    <n v="4.8664800000000001E-4"/>
    <s v="4/15/2018"/>
    <s v="5/15/2020"/>
    <n v="1"/>
    <s v="HostofSericostachysscandens"/>
  </r>
  <r>
    <x v="0"/>
    <n v="1"/>
    <x v="8"/>
    <n v="1701"/>
    <s v="Xymalos"/>
    <s v="Monospora"/>
    <s v="Monimiaceae"/>
    <m/>
    <n v="24.6"/>
    <n v="0.54220000000000002"/>
    <n v="23.139930459999999"/>
    <n v="23.206468019999999"/>
    <n v="80.2"/>
    <n v="82.7"/>
    <n v="0.53715783660000005"/>
    <n v="3.1577296375000001"/>
    <n v="3.3572364787500004"/>
    <n v="4.1411453710000004"/>
    <n v="4.4092013669999996"/>
    <n v="3.0083083158428905E-2"/>
    <n v="2.0705726850000001"/>
    <n v="2.2046006829999998"/>
    <n v="2.0849315069999999"/>
    <n v="1.1990801579999999"/>
    <n v="6.4284124999999998E-2"/>
    <s v="4/15/2018"/>
    <s v="5/15/2020"/>
    <n v="1"/>
    <s v="HostofSericostachysscandens"/>
  </r>
  <r>
    <x v="0"/>
    <n v="1"/>
    <x v="8"/>
    <n v="1702"/>
    <s v="Xymalos"/>
    <s v="Monospora"/>
    <s v="Monimiaceae"/>
    <m/>
    <m/>
    <n v="0.54220000000000002"/>
    <n v="11.40428687"/>
    <n v="10.84492777"/>
    <n v="16.899999999999999"/>
    <n v="17"/>
    <n v="2.2698059999999999E-2"/>
    <n v="0.14021665937499997"/>
    <n v="0.141862875"/>
    <n v="9.9331751999999995E-2"/>
    <n v="9.5669227999999995E-2"/>
    <n v="-1.8019094569335817E-2"/>
    <n v="4.9665875999999998E-2"/>
    <n v="4.7834613999999998E-2"/>
    <n v="2.0849315069999999"/>
    <n v="4.7963206000000001E-2"/>
    <n v="-8.7833200000000001E-4"/>
    <s v="4/15/2018"/>
    <s v="5/15/2020"/>
    <n v="0"/>
    <s v="dead"/>
  </r>
  <r>
    <x v="0"/>
    <n v="1"/>
    <x v="8"/>
    <n v="1703"/>
    <s v="Dombeya"/>
    <s v="Goetzenii"/>
    <s v="Malvaceae"/>
    <m/>
    <m/>
    <n v="0.5"/>
    <n v="15.35064481"/>
    <n v="15.28526808"/>
    <n v="28.2"/>
    <n v="29.78"/>
    <n v="6.9653073336000015E-2"/>
    <n v="0.3904131374999999"/>
    <n v="0.43533170835000007"/>
    <n v="0.33323885399999997"/>
    <n v="0.36911466199999998"/>
    <n v="4.9041333213077513E-2"/>
    <n v="0.16661942699999999"/>
    <n v="0.18455733099999999"/>
    <n v="2.0849315069999999"/>
    <n v="0.75781865999999998"/>
    <n v="8.6035940000000009E-3"/>
    <s v="4/15/2018"/>
    <s v="5/15/2020"/>
    <n v="1"/>
    <m/>
  </r>
  <r>
    <x v="0"/>
    <n v="1"/>
    <x v="8"/>
    <n v="1704"/>
    <s v="Dombeya"/>
    <s v="Goetzenii"/>
    <s v="Malvaceae"/>
    <m/>
    <m/>
    <n v="0.5"/>
    <n v="11.786813520000001"/>
    <n v="11.397780300000001"/>
    <n v="17.8"/>
    <n v="18.3"/>
    <n v="2.6302260600000005E-2"/>
    <n v="0.1555486375"/>
    <n v="0.16438912875000003"/>
    <n v="0.104884794"/>
    <n v="0.10714475399999999"/>
    <n v="1.0224898733508157E-2"/>
    <n v="5.2442397000000002E-2"/>
    <n v="5.3572376999999997E-2"/>
    <n v="2.0849315069999999"/>
    <n v="0.23981603200000001"/>
    <n v="5.4197499999999999E-4"/>
    <s v="4/15/2018"/>
    <s v="5/15/2020"/>
    <n v="1"/>
    <m/>
  </r>
  <r>
    <x v="0"/>
    <n v="1"/>
    <x v="8"/>
    <n v="1705"/>
    <s v="Dombeya"/>
    <s v="Goetzenii"/>
    <s v="Malvaceae"/>
    <m/>
    <m/>
    <n v="0.5"/>
    <n v="10.35501571"/>
    <n v="10.038697880000001"/>
    <n v="14.6"/>
    <n v="15.22"/>
    <n v="1.8193665336E-2"/>
    <n v="0.10464823749999998"/>
    <n v="0.11371040835"/>
    <n v="6.2778900999999998E-2"/>
    <n v="6.6057223999999998E-2"/>
    <n v="2.4414399619048434E-2"/>
    <n v="3.1389449999999999E-2"/>
    <n v="3.3028611999999999E-2"/>
    <n v="2.0849315069999999"/>
    <n v="0.29737187900000001"/>
    <n v="7.8619499999999995E-4"/>
    <s v="4/15/2018"/>
    <s v="5/15/2020"/>
    <n v="1"/>
    <m/>
  </r>
  <r>
    <x v="0"/>
    <n v="1"/>
    <x v="8"/>
    <n v="1706"/>
    <s v="Dombeya"/>
    <s v="Goetzenii"/>
    <s v="Malvaceae"/>
    <m/>
    <m/>
    <n v="0.5"/>
    <n v="9.2407056220000001"/>
    <n v="9.1841684319999999"/>
    <n v="12.4"/>
    <n v="13.47"/>
    <n v="1.4250368286000003E-2"/>
    <n v="7.5486549999999986E-2"/>
    <n v="8.9064801787500009E-2"/>
    <n v="4.0841071999999999E-2"/>
    <n v="4.7715801000000002E-2"/>
    <n v="7.4618450847017168E-2"/>
    <n v="2.0420536E-2"/>
    <n v="2.3857901000000001E-2"/>
    <n v="2.0849315069999999"/>
    <n v="0.51320630700000003"/>
    <n v="1.6486700000000001E-3"/>
    <s v="4/15/2018"/>
    <s v="5/15/2020"/>
    <n v="1"/>
    <m/>
  </r>
  <r>
    <x v="0"/>
    <n v="1"/>
    <x v="8"/>
    <n v="1707"/>
    <s v="Dombeya"/>
    <s v="Goetzenii"/>
    <s v="Malvaceae"/>
    <m/>
    <m/>
    <n v="0.5"/>
    <n v="11.5761222"/>
    <n v="12.23344767"/>
    <n v="17.3"/>
    <n v="20.399999999999999"/>
    <n v="3.26852064E-2"/>
    <n v="0.14693268437500001"/>
    <n v="0.20428253999999998"/>
    <n v="9.7479517000000002E-2"/>
    <n v="0.14192391100000001"/>
    <n v="0.18017320991945518"/>
    <n v="4.8739759000000001E-2"/>
    <n v="7.0961956000000007E-2"/>
    <n v="2.0849315069999999"/>
    <n v="1.486859395"/>
    <n v="1.0658478000000001E-2"/>
    <s v="4/15/2018"/>
    <s v="5/15/2020"/>
    <n v="1"/>
    <m/>
  </r>
  <r>
    <x v="0"/>
    <n v="1"/>
    <x v="8"/>
    <n v="1708"/>
    <s v="Dombeya"/>
    <s v="Goetzenii"/>
    <s v="Malvaceae"/>
    <m/>
    <m/>
    <n v="0.5"/>
    <n v="9.7618852040000004"/>
    <n v="9.9963119079999991"/>
    <n v="13.4"/>
    <n v="15.13"/>
    <n v="1.7979133326000003E-2"/>
    <n v="8.8152737500000009E-2"/>
    <n v="0.11236958328750002"/>
    <n v="5.0130638999999998E-2"/>
    <n v="6.5027794E-2"/>
    <n v="0.12479182149386044"/>
    <n v="2.5065319999999999E-2"/>
    <n v="3.2513897E-2"/>
    <n v="2.0849315069999999"/>
    <n v="0.82976346899999998"/>
    <n v="3.5725760000000001E-3"/>
    <s v="4/15/2018"/>
    <s v="5/15/2020"/>
    <n v="1"/>
    <m/>
  </r>
  <r>
    <x v="0"/>
    <n v="1"/>
    <x v="8"/>
    <n v="1709"/>
    <s v="Dombeya"/>
    <s v="Goetzenii"/>
    <s v="Malvaceae"/>
    <m/>
    <m/>
    <n v="0.5"/>
    <n v="15.034232230000001"/>
    <n v="15.72321228"/>
    <n v="27.1"/>
    <n v="31.4"/>
    <n v="7.7437298400000007E-2"/>
    <n v="0.36054940937500002"/>
    <n v="0.48398311500000002"/>
    <n v="0.30213229400000002"/>
    <n v="0.42076610599999997"/>
    <n v="0.15885995747680984"/>
    <n v="0.15106614700000001"/>
    <n v="0.21038305299999999"/>
    <n v="2.0849315069999999"/>
    <n v="2.0624178710000001"/>
    <n v="2.845029E-2"/>
    <s v="4/15/2018"/>
    <s v="5/15/2020"/>
    <n v="1"/>
    <m/>
  </r>
  <r>
    <x v="0"/>
    <n v="1"/>
    <x v="8"/>
    <n v="1710"/>
    <s v="Dombeya"/>
    <s v="Goetzenii"/>
    <s v="Malvaceae"/>
    <m/>
    <n v="16.600000000000001"/>
    <n v="0.5"/>
    <n v="13.395932459999999"/>
    <n v="13.212286990000001"/>
    <n v="22"/>
    <n v="23.09"/>
    <n v="4.1873451774000002E-2"/>
    <n v="0.23761374999999996"/>
    <n v="0.26170907358750001"/>
    <n v="0.17969850300000001"/>
    <n v="0.194844357"/>
    <n v="3.8812117880485268E-2"/>
    <n v="8.9849252000000004E-2"/>
    <n v="9.7422177999999998E-2"/>
    <n v="2.0849315069999999"/>
    <n v="0.52279894900000001"/>
    <n v="3.632218E-3"/>
    <s v="4/15/2018"/>
    <s v="5/15/2020"/>
    <n v="1"/>
    <m/>
  </r>
  <r>
    <x v="0"/>
    <n v="1"/>
    <x v="8"/>
    <n v="1711"/>
    <s v="Neoboutonia"/>
    <s v="Macrocalyx"/>
    <s v="Euphorbiaceae"/>
    <m/>
    <n v="13.5"/>
    <n v="0.33"/>
    <n v="13.97604767"/>
    <n v="14.314208819999999"/>
    <n v="23.7"/>
    <n v="26.46"/>
    <n v="5.4988335864000003E-2"/>
    <n v="0.27575468437499995"/>
    <n v="0.34367709915"/>
    <n v="0.14437386699999999"/>
    <n v="0.183235226"/>
    <n v="0.1143272481561919"/>
    <n v="7.2186933999999994E-2"/>
    <n v="9.1617613000000001E-2"/>
    <n v="2.0849315069999999"/>
    <n v="1.3237844940000001"/>
    <n v="9.3195770000000008E-3"/>
    <s v="4/15/2018"/>
    <s v="5/15/2020"/>
    <n v="1"/>
    <m/>
  </r>
  <r>
    <x v="0"/>
    <n v="1"/>
    <x v="8"/>
    <n v="1712"/>
    <s v="Dombeya"/>
    <s v="Goetzenii"/>
    <s v="Malvaceae"/>
    <m/>
    <n v="14.3"/>
    <n v="0.5"/>
    <n v="9.5564772379999994"/>
    <n v="9.3303456669999996"/>
    <n v="13"/>
    <n v="13.76"/>
    <n v="1.4870575104E-2"/>
    <n v="8.2968437500000006E-2"/>
    <n v="9.2941094399999993E-2"/>
    <n v="4.6280483999999997E-2"/>
    <n v="5.0514163000000001E-2"/>
    <n v="4.1983821416032109E-2"/>
    <n v="2.3140241999999998E-2"/>
    <n v="2.5257081000000001E-2"/>
    <n v="2.0849315069999999"/>
    <n v="0.36452036799999998"/>
    <n v="1.0153040000000001E-3"/>
    <s v="4/15/2018"/>
    <s v="5/15/2020"/>
    <n v="1"/>
    <m/>
  </r>
  <r>
    <x v="0"/>
    <n v="1"/>
    <x v="8"/>
    <n v="1713"/>
    <s v="Dombeya"/>
    <s v="Goetzenii"/>
    <s v="Malvaceae"/>
    <m/>
    <m/>
    <n v="0.5"/>
    <n v="10.258477640000001"/>
    <n v="10.55291807"/>
    <n v="14.4"/>
    <n v="16.34"/>
    <n v="2.0969834424000001E-2"/>
    <n v="0.10180080000000001"/>
    <n v="0.13106146515"/>
    <n v="6.0555040999999997E-2"/>
    <n v="7.9669009999999998E-2"/>
    <n v="0.13157648397201568"/>
    <n v="3.0277519999999999E-2"/>
    <n v="3.9834504999999999E-2"/>
    <n v="2.0849315069999999"/>
    <n v="0.93048620199999998"/>
    <n v="4.583836E-3"/>
    <s v="4/15/2018"/>
    <s v="5/15/2020"/>
    <n v="1"/>
    <m/>
  </r>
  <r>
    <x v="0"/>
    <n v="1"/>
    <x v="8"/>
    <n v="1714"/>
    <s v="Dombeya"/>
    <s v="Goetzenii"/>
    <s v="Malvaceae"/>
    <m/>
    <n v="21.8"/>
    <n v="0.5"/>
    <n v="17.55908719"/>
    <n v="18.066178090000001"/>
    <n v="37.200000000000003"/>
    <n v="41.69"/>
    <n v="0.13650692609399998"/>
    <n v="0.67937895000000015"/>
    <n v="0.85316828808749978"/>
    <n v="0.65244438199999999"/>
    <n v="0.83794119899999997"/>
    <n v="0.12001450967220596"/>
    <n v="0.32622219099999999"/>
    <n v="0.418970599"/>
    <n v="2.0849315069999999"/>
    <n v="2.1535479629999998"/>
    <n v="4.4485110000000001E-2"/>
    <s v="4/15/2018"/>
    <s v="5/15/2020"/>
    <n v="1"/>
    <m/>
  </r>
  <r>
    <x v="0"/>
    <n v="1"/>
    <x v="8"/>
    <n v="1715"/>
    <s v="Dombeya"/>
    <s v="Goetzenii"/>
    <s v="Malvaceae"/>
    <m/>
    <m/>
    <n v="0.5"/>
    <n v="9.1333366419999997"/>
    <n v="9.1993778830000004"/>
    <n v="12.2"/>
    <n v="13.5"/>
    <n v="1.4313915E-2"/>
    <n v="7.3071137499999994E-2"/>
    <n v="8.9461968749999995E-2"/>
    <n v="3.9116368999999998E-2"/>
    <n v="4.8000920000000002E-2"/>
    <n v="9.8170684657143292E-2"/>
    <n v="1.9558184999999999E-2"/>
    <n v="2.4000460000000001E-2"/>
    <n v="2.0849315069999999"/>
    <n v="0.62352168200000002"/>
    <n v="2.1306580000000001E-3"/>
    <s v="4/15/2018"/>
    <s v="5/15/2020"/>
    <n v="1"/>
    <m/>
  </r>
  <r>
    <x v="0"/>
    <n v="1"/>
    <x v="8"/>
    <n v="1716"/>
    <s v="Dombeya"/>
    <s v="Goetzenii"/>
    <s v="Malvaceae"/>
    <m/>
    <m/>
    <n v="0.5"/>
    <n v="10.545425979999999"/>
    <n v="11.919074220000001"/>
    <n v="15"/>
    <n v="19.59"/>
    <n v="3.0141146574000004E-2"/>
    <n v="0.11046093749999999"/>
    <n v="0.18838216608750002"/>
    <n v="6.7367513000000004E-2"/>
    <n v="0.12784204599999999"/>
    <n v="0.30726792960313809"/>
    <n v="3.3683756000000002E-2"/>
    <n v="6.3921022999999993E-2"/>
    <n v="2.0849315069999999"/>
    <n v="2.2015111690000002"/>
    <n v="1.4502763E-2"/>
    <s v="4/15/2018"/>
    <s v="5/15/2020"/>
    <n v="1"/>
    <m/>
  </r>
  <r>
    <x v="0"/>
    <n v="1"/>
    <x v="8"/>
    <n v="1717"/>
    <s v="Dombeya"/>
    <s v="Goetzenii"/>
    <s v="Malvaceae"/>
    <m/>
    <m/>
    <n v="0.5"/>
    <n v="8.8046385419999993"/>
    <n v="8.5692958729999997"/>
    <n v="11.6"/>
    <n v="12.29"/>
    <n v="1.1863003613999999E-2"/>
    <n v="6.6060549999999982E-2"/>
    <n v="7.414377258749999E-2"/>
    <n v="3.4203475999999997E-2"/>
    <n v="3.7288037000000003E-2"/>
    <n v="4.1413962389488065E-2"/>
    <n v="1.7101737999999998E-2"/>
    <n v="1.8644017999999998E-2"/>
    <n v="2.0849315069999999"/>
    <n v="0.33094612299999998"/>
    <n v="7.3972700000000003E-4"/>
    <s v="4/15/2018"/>
    <s v="5/15/2020"/>
    <n v="1"/>
    <m/>
  </r>
  <r>
    <x v="0"/>
    <n v="1"/>
    <x v="8"/>
    <n v="1718"/>
    <s v="Dombeya"/>
    <s v="Goetzenii"/>
    <s v="Malvaceae"/>
    <m/>
    <m/>
    <n v="0.5"/>
    <n v="8.9153220579999992"/>
    <n v="10.48092437"/>
    <n v="11.8"/>
    <n v="16.18"/>
    <n v="2.0561175096000001E-2"/>
    <n v="6.8358137499999999E-2"/>
    <n v="0.12850734435"/>
    <n v="3.5797872000000001E-2"/>
    <n v="7.7632907000000001E-2"/>
    <n v="0.37128459313010548"/>
    <n v="1.7898936000000001E-2"/>
    <n v="3.8816454E-2"/>
    <n v="2.0849315069999999"/>
    <n v="2.1007884360000002"/>
    <n v="1.0032711999999999E-2"/>
    <s v="4/15/2018"/>
    <s v="5/15/2020"/>
    <n v="1"/>
    <m/>
  </r>
  <r>
    <x v="0"/>
    <n v="1"/>
    <x v="8"/>
    <n v="1719"/>
    <s v="Dombeya"/>
    <s v="Goetzenii"/>
    <s v="Malvaceae"/>
    <m/>
    <m/>
    <n v="0.5"/>
    <n v="9.1871557260000003"/>
    <n v="9.7191997420000007"/>
    <n v="12.3"/>
    <n v="14.55"/>
    <n v="1.6627114350000003E-2"/>
    <n v="7.4273934375000003E-2"/>
    <n v="0.10391946468750002"/>
    <n v="3.9973235000000003E-2"/>
    <n v="5.8619987999999998E-2"/>
    <n v="0.18363462978956416"/>
    <n v="1.9986618000000001E-2"/>
    <n v="2.9309993999999999E-2"/>
    <n v="2.0849315069999999"/>
    <n v="1.079172142"/>
    <n v="4.4717899999999998E-3"/>
    <s v="4/15/2018"/>
    <s v="5/15/2020"/>
    <n v="1"/>
    <m/>
  </r>
  <r>
    <x v="0"/>
    <n v="1"/>
    <x v="8"/>
    <n v="1720"/>
    <s v="Dombeya"/>
    <s v="Goetzenii"/>
    <s v="Malvaceae"/>
    <m/>
    <m/>
    <n v="0.5"/>
    <n v="9.5044957609999994"/>
    <n v="9.1536883220000007"/>
    <n v="12.9"/>
    <n v="13.41"/>
    <n v="1.4123698974000003E-2"/>
    <n v="8.1696909374999988E-2"/>
    <n v="8.8273118587500018E-2"/>
    <n v="4.5346073000000001E-2"/>
    <n v="4.7148575999999998E-2"/>
    <n v="1.8696166929432548E-2"/>
    <n v="2.2673037E-2"/>
    <n v="2.3574287999999999E-2"/>
    <n v="2.0849315069999999"/>
    <n v="0.24461235200000001"/>
    <n v="4.3226899999999999E-4"/>
    <s v="4/15/2018"/>
    <s v="5/15/2020"/>
    <n v="1"/>
    <m/>
  </r>
  <r>
    <x v="0"/>
    <n v="1"/>
    <x v="8"/>
    <n v="1721"/>
    <s v="Dombeya"/>
    <s v="Goetzenii"/>
    <s v="Malvaceae"/>
    <m/>
    <m/>
    <n v="0.5"/>
    <n v="10.35501571"/>
    <n v="9.9205556139999995"/>
    <n v="14.6"/>
    <n v="14.97"/>
    <n v="1.7600884686000004E-2"/>
    <n v="0.10464823749999998"/>
    <n v="0.11000552928750003"/>
    <n v="6.2778900999999998E-2"/>
    <n v="6.3221075000000002E-2"/>
    <n v="3.3663768072965399E-3"/>
    <n v="3.1389449999999999E-2"/>
    <n v="3.1610537000000001E-2"/>
    <n v="2.0849315069999999"/>
    <n v="0.177463863"/>
    <n v="1.0603999999999999E-4"/>
    <s v="4/15/2018"/>
    <s v="5/15/2020"/>
    <n v="1"/>
    <m/>
  </r>
  <r>
    <x v="0"/>
    <n v="1"/>
    <x v="8"/>
    <n v="1722"/>
    <s v="Neoboutonia"/>
    <s v="Macrocalyx"/>
    <s v="Euphorbiaceae"/>
    <m/>
    <n v="18.399999999999999"/>
    <n v="0.33"/>
    <n v="15.490638799999999"/>
    <n v="15.833228160000001"/>
    <n v="28.7"/>
    <n v="31.82"/>
    <n v="7.9522723896E-2"/>
    <n v="0.40438030937499991"/>
    <n v="0.49701702435"/>
    <n v="0.23194114399999999"/>
    <n v="0.28982458"/>
    <n v="0.10685827943535997"/>
    <n v="0.11597057199999999"/>
    <n v="0.14491229"/>
    <n v="2.0849315069999999"/>
    <n v="1.4964520370000001"/>
    <n v="1.3881376000000001E-2"/>
    <s v="4/15/2018"/>
    <s v="5/15/2020"/>
    <n v="1"/>
    <m/>
  </r>
  <r>
    <x v="0"/>
    <n v="1"/>
    <x v="8"/>
    <n v="1723"/>
    <s v="Neoboutonia"/>
    <s v="Macrocalyx"/>
    <s v="Euphorbiaceae"/>
    <m/>
    <m/>
    <n v="0.33"/>
    <n v="12.11480516"/>
    <n v="12.571723990000001"/>
    <n v="18.600000000000001"/>
    <n v="21.3"/>
    <n v="3.5632812600000008E-2"/>
    <n v="0.16984473750000004"/>
    <n v="0.22270507875000004"/>
    <n v="7.8251159000000001E-2"/>
    <n v="0.105703901"/>
    <n v="0.1442340703817151"/>
    <n v="3.9125579000000001E-2"/>
    <n v="5.2851951000000001E-2"/>
    <n v="2.0849315069999999"/>
    <n v="1.29500657"/>
    <n v="6.5836080000000003E-3"/>
    <s v="4/15/2018"/>
    <s v="5/15/2020"/>
    <n v="1"/>
    <m/>
  </r>
  <r>
    <x v="0"/>
    <n v="1"/>
    <x v="8"/>
    <n v="1724"/>
    <s v="Maesa"/>
    <s v="Lanceolata"/>
    <s v="Maesaceae"/>
    <m/>
    <m/>
    <n v="0.67600000000000005"/>
    <n v="11.74503314"/>
    <n v="12.079407310000001"/>
    <n v="17.7"/>
    <n v="20"/>
    <n v="3.1415999999999999E-2"/>
    <n v="0.15380580937499996"/>
    <n v="0.19635"/>
    <n v="0.138760099"/>
    <n v="0.18102148400000001"/>
    <n v="0.12751938560023243"/>
    <n v="6.9380048999999999E-2"/>
    <n v="9.0510742000000005E-2"/>
    <n v="2.0849315069999999"/>
    <n v="1.103153745"/>
    <n v="1.0134957999999999E-2"/>
    <s v="4/15/2018"/>
    <s v="5/15/2020"/>
    <n v="1"/>
    <m/>
  </r>
  <r>
    <x v="0"/>
    <n v="1"/>
    <x v="8"/>
    <n v="1725"/>
    <s v="Maesa"/>
    <s v="Lanceolata"/>
    <s v="Maesaceae"/>
    <m/>
    <m/>
    <n v="0.67600000000000005"/>
    <n v="12.432103469999999"/>
    <n v="12.619661049999999"/>
    <n v="19.399999999999999"/>
    <n v="21.43"/>
    <n v="3.6069094446000004E-2"/>
    <n v="0.18476923749999993"/>
    <n v="0.22543184028750002"/>
    <n v="0.17543149399999999"/>
    <n v="0.216182663"/>
    <n v="0.10018319188285868"/>
    <n v="8.7715746999999997E-2"/>
    <n v="0.108091332"/>
    <n v="2.0849315069999999"/>
    <n v="0.97365308800000006"/>
    <n v="9.7727839999999996E-3"/>
    <s v="4/15/2018"/>
    <s v="5/15/2020"/>
    <n v="1"/>
    <m/>
  </r>
  <r>
    <x v="0"/>
    <n v="1"/>
    <x v="8"/>
    <n v="1726"/>
    <s v="Neoboutonia"/>
    <s v="Macrocalyx"/>
    <s v="Euphorbiaceae"/>
    <m/>
    <m/>
    <n v="0.33"/>
    <n v="9.5044957609999994"/>
    <n v="10.08560329"/>
    <n v="12.9"/>
    <n v="15.32"/>
    <n v="1.8433526496E-2"/>
    <n v="8.1696909374999988E-2"/>
    <n v="0.11520954059999999"/>
    <n v="3.0228359E-2"/>
    <n v="4.4804622000000002E-2"/>
    <n v="0.18874998000029955"/>
    <n v="1.5114179E-2"/>
    <n v="2.2402311000000001E-2"/>
    <n v="2.0849315069999999"/>
    <n v="1.160709593"/>
    <n v="3.4956219999999999E-3"/>
    <s v="4/15/2018"/>
    <s v="5/15/2020"/>
    <n v="1"/>
    <m/>
  </r>
  <r>
    <x v="0"/>
    <n v="2"/>
    <x v="8"/>
    <n v="1727"/>
    <s v="Dombeya"/>
    <s v="Goetzenii"/>
    <s v="Malvaceae"/>
    <m/>
    <n v="21.4"/>
    <n v="0.5"/>
    <n v="16.054070280000001"/>
    <n v="15.94698455"/>
    <n v="30.8"/>
    <n v="32.26"/>
    <n v="8.1737174903999996E-2"/>
    <n v="0.46572295000000002"/>
    <n v="0.51085734314999998"/>
    <n v="0.413534648"/>
    <n v="0.44971452299999998"/>
    <n v="4.0227549377092317E-2"/>
    <n v="0.206767324"/>
    <n v="0.224857261"/>
    <n v="2.0849315069999999"/>
    <n v="0.70026281199999996"/>
    <n v="8.6765139999999998E-3"/>
    <s v="4/15/2018"/>
    <s v="5/15/2020"/>
    <n v="1"/>
    <m/>
  </r>
  <r>
    <x v="0"/>
    <n v="2"/>
    <x v="8"/>
    <n v="1728"/>
    <s v="Dombeya"/>
    <s v="Goetzenii"/>
    <s v="Malvaceae"/>
    <m/>
    <m/>
    <n v="0.5"/>
    <n v="14.73605963"/>
    <n v="14.934687179999999"/>
    <n v="26.1"/>
    <n v="28.54"/>
    <n v="6.3973311864000001E-2"/>
    <n v="0.33443153437500001"/>
    <n v="0.39983319914999998"/>
    <n v="0.27531652299999998"/>
    <n v="0.33210189899999998"/>
    <n v="8.9940804954215178E-2"/>
    <n v="0.137658261"/>
    <n v="0.166050949"/>
    <n v="2.0849315069999999"/>
    <n v="1.170302234"/>
    <n v="1.3618043999999999E-2"/>
    <s v="4/15/2018"/>
    <s v="5/15/2020"/>
    <n v="1"/>
    <m/>
  </r>
  <r>
    <x v="0"/>
    <n v="2"/>
    <x v="8"/>
    <n v="1729"/>
    <s v="Dombeya"/>
    <s v="Goetzenii"/>
    <s v="Malvaceae"/>
    <m/>
    <m/>
    <n v="0.5"/>
    <n v="13.289642799999999"/>
    <n v="13.387406929999999"/>
    <n v="21.7"/>
    <n v="23.6"/>
    <n v="4.3743638400000007E-2"/>
    <n v="0.23117755937499998"/>
    <n v="0.27339774000000006"/>
    <n v="0.17359138900000001"/>
    <n v="0.20596326500000001"/>
    <n v="8.2014027132060005E-2"/>
    <n v="8.6795694000000007E-2"/>
    <n v="0.102981632"/>
    <n v="2.0849315069999999"/>
    <n v="0.91130091999999996"/>
    <n v="7.7632949999999999E-3"/>
    <s v="4/15/2018"/>
    <s v="5/15/2020"/>
    <n v="1"/>
    <m/>
  </r>
  <r>
    <x v="0"/>
    <n v="2"/>
    <x v="8"/>
    <n v="1730"/>
    <s v="Dombeya"/>
    <s v="Goetzenii"/>
    <s v="Malvaceae"/>
    <m/>
    <m/>
    <n v="0.5"/>
    <n v="10.1610323"/>
    <n v="12.60861897"/>
    <n v="14.2"/>
    <n v="21.4"/>
    <n v="3.5968178400000002E-2"/>
    <n v="9.8992637499999994E-2"/>
    <n v="0.224801115"/>
    <n v="5.8377831999999998E-2"/>
    <n v="0.160482978"/>
    <n v="0.48502871616877169"/>
    <n v="2.9188915999999999E-2"/>
    <n v="8.0241488999999999E-2"/>
    <n v="2.0849315069999999"/>
    <n v="3.453350854"/>
    <n v="2.4486450999999999E-2"/>
    <s v="4/15/2018"/>
    <s v="5/15/2020"/>
    <n v="1"/>
    <m/>
  </r>
  <r>
    <x v="0"/>
    <n v="2"/>
    <x v="8"/>
    <n v="1731"/>
    <s v="Dombeya"/>
    <s v="Goetzenii"/>
    <s v="Malvaceae"/>
    <m/>
    <m/>
    <n v="0.5"/>
    <n v="11.49057528"/>
    <n v="12.309603259999999"/>
    <n v="17.100000000000001"/>
    <n v="20.6"/>
    <n v="3.3329234400000005E-2"/>
    <n v="0.143555034375"/>
    <n v="0.20830771500000003"/>
    <n v="9.4604493999999997E-2"/>
    <n v="0.14553143099999999"/>
    <n v="0.20657134406579108"/>
    <n v="4.7302246999999999E-2"/>
    <n v="7.2765715999999994E-2"/>
    <n v="2.0849315069999999"/>
    <n v="1.6787122210000001"/>
    <n v="1.2213096E-2"/>
    <s v="4/15/2018"/>
    <s v="5/15/2020"/>
    <n v="1"/>
    <m/>
  </r>
  <r>
    <x v="0"/>
    <n v="2"/>
    <x v="9"/>
    <n v="1732"/>
    <s v="Dombeya"/>
    <s v="Goetzenii"/>
    <s v="Malvaceae"/>
    <m/>
    <m/>
    <n v="0.5"/>
    <n v="13.395932459999999"/>
    <n v="13.49569365"/>
    <n v="22"/>
    <n v="23.92"/>
    <n v="4.4937949056000008E-2"/>
    <n v="0.23761374999999996"/>
    <n v="0.28086218160000004"/>
    <n v="0.17969850300000001"/>
    <n v="0.21311898000000001"/>
    <n v="8.1810907230267724E-2"/>
    <n v="8.9849252000000004E-2"/>
    <n v="0.10655949000000001"/>
    <n v="2.0849315069999999"/>
    <n v="0.92089356099999997"/>
    <n v="8.0147659999999996E-3"/>
    <s v="4/15/2018"/>
    <s v="5/15/2020"/>
    <n v="1"/>
    <m/>
  </r>
  <r>
    <x v="0"/>
    <n v="2"/>
    <x v="8"/>
    <n v="1733"/>
    <s v="Dombeya"/>
    <s v="Goetzenii"/>
    <s v="Malvaceae"/>
    <m/>
    <m/>
    <n v="0.5"/>
    <n v="10.20986927"/>
    <n v="9.9347994570000004"/>
    <n v="14.3"/>
    <n v="15"/>
    <n v="1.76715E-2"/>
    <n v="0.10039180937500003"/>
    <n v="0.110446875"/>
    <n v="5.9460619999999999E-2"/>
    <n v="6.3557559E-2"/>
    <n v="3.1958695696614331E-2"/>
    <n v="2.9730309999999999E-2"/>
    <n v="3.177878E-2"/>
    <n v="2.0849315069999999"/>
    <n v="0.33574244399999997"/>
    <n v="9.8251200000000006E-4"/>
    <s v="4/15/2018"/>
    <s v="5/15/2020"/>
    <n v="1"/>
    <m/>
  </r>
  <r>
    <x v="0"/>
    <n v="2"/>
    <x v="8"/>
    <n v="1734"/>
    <s v="Dombeya"/>
    <s v="Goetzenii"/>
    <s v="Malvaceae"/>
    <n v="10.8"/>
    <n v="19.2"/>
    <n v="0.5"/>
    <n v="16.384235279999999"/>
    <n v="16.54654635"/>
    <n v="32.1"/>
    <n v="34.68"/>
    <n v="9.4460246496000003E-2"/>
    <n v="0.50586690937500001"/>
    <n v="0.5903765406"/>
    <n v="0.457285636"/>
    <n v="0.536911311"/>
    <n v="7.6992795296860345E-2"/>
    <n v="0.228642818"/>
    <n v="0.26845565599999999"/>
    <n v="2.0849315069999999"/>
    <n v="1.237450723"/>
    <n v="1.9095514000000001E-2"/>
    <s v="4/15/2018"/>
    <s v="5/15/2020"/>
    <n v="1"/>
    <m/>
  </r>
  <r>
    <x v="0"/>
    <n v="2"/>
    <x v="8"/>
    <n v="1735"/>
    <s v="Dombeya"/>
    <s v="Goetzenii"/>
    <s v="Malvaceae"/>
    <n v="9.4"/>
    <m/>
    <n v="0.5"/>
    <n v="13.9096878"/>
    <n v="14.01631272"/>
    <n v="23.5"/>
    <n v="25.51"/>
    <n v="5.1110698254000012E-2"/>
    <n v="0.27112023437499994"/>
    <n v="0.31944186408750008"/>
    <n v="0.21203718099999999"/>
    <n v="0.25073973999999999"/>
    <n v="8.0412170291410179E-2"/>
    <n v="0.10601859"/>
    <n v="0.12536986999999999"/>
    <n v="2.0849315069999999"/>
    <n v="0.96406044700000004"/>
    <n v="9.2814939999999995E-3"/>
    <s v="4/15/2018"/>
    <s v="5/15/2020"/>
    <n v="1"/>
    <m/>
  </r>
  <r>
    <x v="0"/>
    <n v="2"/>
    <x v="8"/>
    <n v="1736"/>
    <s v="Dombeya"/>
    <s v="Goetzenii"/>
    <s v="Malvaceae"/>
    <m/>
    <m/>
    <n v="0.5"/>
    <n v="9.1333366419999997"/>
    <n v="9.5338355660000005"/>
    <n v="12.2"/>
    <n v="14.17"/>
    <n v="1.5769960206000001E-2"/>
    <n v="7.3071137499999994E-2"/>
    <n v="9.85622512875E-2"/>
    <n v="3.9116368999999998E-2"/>
    <n v="5.4632235000000001E-2"/>
    <n v="0.16023695174192149"/>
    <n v="1.9558184999999999E-2"/>
    <n v="2.7316118E-2"/>
    <n v="2.0849315069999999"/>
    <n v="0.94487516400000005"/>
    <n v="3.7209529999999999E-3"/>
    <s v="4/15/2018"/>
    <s v="5/15/2020"/>
    <n v="1"/>
    <m/>
  </r>
  <r>
    <x v="0"/>
    <n v="2"/>
    <x v="8"/>
    <n v="1737"/>
    <s v="Dombeya"/>
    <s v="Goetzenii"/>
    <s v="Malvaceae"/>
    <m/>
    <m/>
    <n v="0.5"/>
    <n v="8.0563943820000006"/>
    <n v="8.2601384469999992"/>
    <n v="10.3"/>
    <n v="11.72"/>
    <n v="1.0788128736000002E-2"/>
    <n v="5.2083559375000012E-2"/>
    <n v="6.7425804600000014E-2"/>
    <n v="2.4869176E-2"/>
    <n v="3.2789600000000002E-2"/>
    <n v="0.13260976009727041"/>
    <n v="1.2434588E-2"/>
    <n v="1.6394800000000001E-2"/>
    <n v="2.0849315069999999"/>
    <n v="0.68107753000000004"/>
    <n v="1.899445E-3"/>
    <s v="4/15/2018"/>
    <s v="5/15/2020"/>
    <n v="1"/>
    <m/>
  </r>
  <r>
    <x v="0"/>
    <n v="2"/>
    <x v="8"/>
    <n v="1738"/>
    <s v="Dombeya"/>
    <s v="Goetzenii"/>
    <s v="Malvaceae"/>
    <m/>
    <m/>
    <n v="0.5"/>
    <n v="7.8762426640000003"/>
    <n v="10.579793009999999"/>
    <n v="10"/>
    <n v="16.399999999999999"/>
    <n v="2.1124118399999996E-2"/>
    <n v="4.9093750000000005E-2"/>
    <n v="0.13202573999999997"/>
    <n v="2.2962396999999999E-2"/>
    <n v="8.0440488000000004E-2"/>
    <n v="0.60129537222379725"/>
    <n v="1.1481198E-2"/>
    <n v="4.0220244000000002E-2"/>
    <n v="2.0849315069999999"/>
    <n v="3.0696452029999999"/>
    <n v="1.3784167999999999E-2"/>
    <s v="4/15/2018"/>
    <s v="5/15/2020"/>
    <n v="1"/>
    <m/>
  </r>
  <r>
    <x v="0"/>
    <n v="2"/>
    <x v="8"/>
    <n v="1739"/>
    <s v="Dombeya"/>
    <s v="Goetzenii"/>
    <s v="Malvaceae"/>
    <m/>
    <m/>
    <n v="0.5"/>
    <n v="8.9153220579999992"/>
    <n v="10.076238160000001"/>
    <n v="11.8"/>
    <n v="15.3"/>
    <n v="1.83854286E-2"/>
    <n v="6.8358137499999999E-2"/>
    <n v="0.11490892875"/>
    <n v="3.5797872000000001E-2"/>
    <n v="6.6980243999999994E-2"/>
    <n v="0.30049392885822429"/>
    <n v="1.7898936000000001E-2"/>
    <n v="3.3490121999999997E-2"/>
    <n v="2.0849315069999999"/>
    <n v="1.6787122210000001"/>
    <n v="7.4780330000000002E-3"/>
    <s v="4/15/2018"/>
    <s v="5/15/2020"/>
    <n v="1"/>
    <m/>
  </r>
  <r>
    <x v="0"/>
    <n v="2"/>
    <x v="8"/>
    <n v="1740"/>
    <s v="Dombeya"/>
    <s v="Goetzenii"/>
    <s v="Malvaceae"/>
    <n v="12.2"/>
    <n v="13.9"/>
    <n v="0.5"/>
    <n v="18.053722990000001"/>
    <n v="18.383515729999999"/>
    <n v="39.6"/>
    <n v="43.34"/>
    <n v="0.14752604882400003"/>
    <n v="0.76986854999999998"/>
    <n v="0.92203780515000011"/>
    <n v="0.75739069199999998"/>
    <n v="0.91938882399999999"/>
    <n v="9.2967035565767298E-2"/>
    <n v="0.37869534599999999"/>
    <n v="0.459694412"/>
    <n v="2.0849315069999999"/>
    <n v="1.793823916"/>
    <n v="3.8849749000000003E-2"/>
    <s v="4/15/2018"/>
    <s v="5/15/2020"/>
    <n v="1"/>
    <m/>
  </r>
  <r>
    <x v="0"/>
    <n v="4"/>
    <x v="8"/>
    <n v="1741"/>
    <s v="Dombeya"/>
    <s v="Goetzenii"/>
    <s v="Malvaceae"/>
    <m/>
    <m/>
    <n v="0.5"/>
    <n v="8.0563943820000006"/>
    <n v="8.8390951619999996"/>
    <n v="10.3"/>
    <n v="12.8"/>
    <n v="1.2867993600000002E-2"/>
    <n v="5.2083559375000012E-2"/>
    <n v="8.0424960000000018E-2"/>
    <n v="2.4869176E-2"/>
    <n v="4.1608079999999999E-2"/>
    <n v="0.24684995764590589"/>
    <n v="1.2434588E-2"/>
    <n v="2.0804039999999999E-2"/>
    <n v="2.0849315069999999"/>
    <n v="1.1990801579999999"/>
    <n v="4.0142579999999997E-3"/>
    <s v="4/15/2018"/>
    <s v="5/15/2020"/>
    <n v="1"/>
    <m/>
  </r>
  <r>
    <x v="0"/>
    <n v="4"/>
    <x v="8"/>
    <n v="1742"/>
    <s v="Cassipourea"/>
    <s v="Ruwensorensis"/>
    <s v="Rhizophoraceae"/>
    <m/>
    <n v="22.9"/>
    <n v="0.65039999999999998"/>
    <n v="23.76023824"/>
    <n v="23.766044170000001"/>
    <n v="89"/>
    <n v="90.45"/>
    <n v="0.64255164435000012"/>
    <n v="3.8887159375000002"/>
    <n v="4.0159477771875007"/>
    <n v="6.2189766899999999"/>
    <n v="6.4198181959999996"/>
    <n v="1.5244829333923252E-2"/>
    <n v="3.1094883449999999"/>
    <n v="3.2099090979999998"/>
    <n v="2.0849315069999999"/>
    <n v="0.69546649100000002"/>
    <n v="4.8165013E-2"/>
    <s v="4/15/2018"/>
    <s v="5/15/2020"/>
    <n v="1"/>
    <m/>
  </r>
  <r>
    <x v="0"/>
    <n v="2"/>
    <x v="8"/>
    <n v="1743"/>
    <s v="Neoboutonia"/>
    <s v="Macrocalyx"/>
    <s v="Euphorbiaceae"/>
    <m/>
    <m/>
    <n v="0.33"/>
    <n v="11.40428687"/>
    <n v="11.919074220000001"/>
    <n v="16.899999999999999"/>
    <n v="19.59"/>
    <n v="3.0141146574000004E-2"/>
    <n v="0.14021665937499997"/>
    <n v="0.18838216608750002"/>
    <n v="6.1181203000000003E-2"/>
    <n v="8.5221385999999996E-2"/>
    <n v="0.15895601788191552"/>
    <n v="3.0590602000000001E-2"/>
    <n v="4.2610692999999998E-2"/>
    <n v="2.0849315069999999"/>
    <n v="1.2902102499999999"/>
    <n v="5.7652210000000001E-3"/>
    <s v="4/15/2018"/>
    <s v="5/15/2020"/>
    <n v="1"/>
    <m/>
  </r>
  <r>
    <x v="0"/>
    <n v="2"/>
    <x v="8"/>
    <n v="1744"/>
    <s v="Maesa"/>
    <s v="Lanceolata"/>
    <s v="Maesaceae"/>
    <m/>
    <m/>
    <n v="0.67600000000000005"/>
    <n v="10.77857932"/>
    <n v="10.593205530000001"/>
    <n v="15.5"/>
    <n v="16.43"/>
    <n v="2.1201472446E-2"/>
    <n v="0.117947734375"/>
    <n v="0.1325092027875"/>
    <n v="9.8480571000000003E-2"/>
    <n v="0.108491148"/>
    <n v="4.643284639460863E-2"/>
    <n v="4.9240286000000001E-2"/>
    <n v="5.4245573999999998E-2"/>
    <n v="2.0849315069999999"/>
    <n v="0.44605781900000002"/>
    <n v="2.4006969999999998E-3"/>
    <s v="4/15/2018"/>
    <s v="5/15/2020"/>
    <n v="1"/>
    <m/>
  </r>
  <r>
    <x v="0"/>
    <n v="2"/>
    <x v="8"/>
    <n v="1745"/>
    <s v="Maesa"/>
    <s v="Lanceolata"/>
    <s v="Maesaceae"/>
    <m/>
    <m/>
    <n v="0.67600000000000005"/>
    <n v="10.639325360000001"/>
    <n v="12.286816460000001"/>
    <n v="15.2"/>
    <n v="20.54"/>
    <n v="3.3135366264000002E-2"/>
    <n v="0.1134262"/>
    <n v="0.20709603914999999"/>
    <n v="9.3598713E-2"/>
    <n v="0.193879514"/>
    <n v="0.34927779086981819"/>
    <n v="4.6799356E-2"/>
    <n v="9.6939757000000001E-2"/>
    <n v="2.0849315069999999"/>
    <n v="2.5612352170000001"/>
    <n v="2.4048943999999999E-2"/>
    <s v="4/15/2018"/>
    <s v="5/15/2020"/>
    <n v="1"/>
    <m/>
  </r>
  <r>
    <x v="0"/>
    <n v="2"/>
    <x v="8"/>
    <n v="1746"/>
    <s v="Maesa"/>
    <s v="Lanceolata"/>
    <s v="Maesaceae"/>
    <n v="7"/>
    <n v="16.3"/>
    <n v="0.67600000000000005"/>
    <n v="13.775489690000001"/>
    <n v="13.913800999999999"/>
    <n v="23.1"/>
    <n v="25.19"/>
    <n v="4.9836465294000008E-2"/>
    <n v="0.26196915937499998"/>
    <n v="0.31147790808750003"/>
    <n v="0.27263530899999999"/>
    <n v="0.32601945100000002"/>
    <n v="8.5768768411263158E-2"/>
    <n v="0.13631765500000001"/>
    <n v="0.16300972499999999"/>
    <n v="2.0849315069999999"/>
    <n v="1.002431012"/>
    <n v="1.2802373000000001E-2"/>
    <s v="4/15/2018"/>
    <s v="5/15/2020"/>
    <n v="1"/>
    <m/>
  </r>
  <r>
    <x v="0"/>
    <n v="2"/>
    <x v="8"/>
    <n v="1747"/>
    <s v="Maesa"/>
    <s v="Lanceolata"/>
    <s v="Maesaceae"/>
    <m/>
    <m/>
    <n v="0.67600000000000005"/>
    <n v="11.952182609999999"/>
    <n v="12.9418031"/>
    <n v="18.2"/>
    <n v="22.32"/>
    <n v="3.9127245695999999E-2"/>
    <n v="0.16261813750000001"/>
    <n v="0.2445452856"/>
    <n v="0.149035893"/>
    <n v="0.23988385100000001"/>
    <n v="0.22828936148777274"/>
    <n v="7.4517947000000001E-2"/>
    <n v="0.119941925"/>
    <n v="2.0849315069999999"/>
    <n v="1.9760841"/>
    <n v="2.1786796000000001E-2"/>
    <s v="4/15/2018"/>
    <s v="5/15/2020"/>
    <n v="1"/>
    <m/>
  </r>
  <r>
    <x v="0"/>
    <n v="2"/>
    <x v="8"/>
    <n v="1748"/>
    <s v="Dombeya"/>
    <s v="Goetzenii"/>
    <s v="Malvaceae"/>
    <n v="7"/>
    <m/>
    <n v="0.5"/>
    <n v="8.1748854380000004"/>
    <n v="10.66445948"/>
    <n v="10.5"/>
    <n v="16.59"/>
    <n v="2.1616414973999999E-2"/>
    <n v="5.4125859374999988E-2"/>
    <n v="0.13510259358749999"/>
    <n v="2.6191079999999999E-2"/>
    <n v="8.2912163999999997E-2"/>
    <n v="0.55271018914853942"/>
    <n v="1.3095539999999999E-2"/>
    <n v="4.1456081999999998E-2"/>
    <n v="2.0849315069999999"/>
    <n v="2.9209592639999999"/>
    <n v="1.3602625E-2"/>
    <s v="4/15/2018"/>
    <s v="5/15/2020"/>
    <n v="1"/>
    <m/>
  </r>
  <r>
    <x v="0"/>
    <n v="3"/>
    <x v="8"/>
    <n v="1749"/>
    <s v="Dombeya"/>
    <s v="Goetzenii"/>
    <s v="Malvaceae"/>
    <n v="9.8000000000000007"/>
    <n v="17.8"/>
    <n v="0.5"/>
    <n v="14.613855859999999"/>
    <n v="14.92314586"/>
    <n v="25.7"/>
    <n v="28.5"/>
    <n v="6.3794115000000012E-2"/>
    <n v="0.32425930937499997"/>
    <n v="0.39871321875000004"/>
    <n v="0.26497793400000003"/>
    <n v="0.330944136"/>
    <n v="0.10662366239765522"/>
    <n v="0.13248896700000001"/>
    <n v="0.165472068"/>
    <n v="2.0849315069999999"/>
    <n v="1.342969777"/>
    <n v="1.5819752999999999E-2"/>
    <s v="4/15/2018"/>
    <s v="5/15/2020"/>
    <n v="1"/>
    <m/>
  </r>
  <r>
    <x v="0"/>
    <n v="3"/>
    <x v="8"/>
    <n v="1750"/>
    <s v="Dombeya"/>
    <s v="Goetzenii"/>
    <s v="Malvaceae"/>
    <m/>
    <m/>
    <n v="0.5"/>
    <n v="10.824578349999999"/>
    <n v="10.52147956"/>
    <n v="15.6"/>
    <n v="16.27"/>
    <n v="2.0790551165999999E-2"/>
    <n v="0.11947455"/>
    <n v="0.12994094478749998"/>
    <n v="7.4606064E-2"/>
    <n v="7.8774429000000007E-2"/>
    <n v="2.6075987711157909E-2"/>
    <n v="3.7303032E-2"/>
    <n v="3.9387215000000003E-2"/>
    <n v="2.0849315069999999"/>
    <n v="0.32135348200000002"/>
    <n v="9.996409999999999E-4"/>
    <s v="4/15/2018"/>
    <s v="5/15/2020"/>
    <n v="1"/>
    <m/>
  </r>
  <r>
    <x v="0"/>
    <n v="3"/>
    <x v="8"/>
    <n v="1751"/>
    <s v="Dombeya"/>
    <s v="Goetzenii"/>
    <s v="Malvaceae"/>
    <m/>
    <n v="16.2"/>
    <n v="0.5"/>
    <n v="14.85656825"/>
    <n v="15.29081066"/>
    <n v="26.5"/>
    <n v="29.8"/>
    <n v="6.9746661599999996E-2"/>
    <n v="0.34476085937500006"/>
    <n v="0.43591663499999994"/>
    <n v="0.28587632600000001"/>
    <n v="0.36972950900000001"/>
    <n v="0.1233673096418518"/>
    <n v="0.14293816300000001"/>
    <n v="0.18486475499999999"/>
    <n v="2.0849315069999999"/>
    <n v="1.5827858079999999"/>
    <n v="2.0109338000000001E-2"/>
    <s v="4/15/2018"/>
    <s v="5/15/2020"/>
    <n v="1"/>
    <m/>
  </r>
  <r>
    <x v="0"/>
    <n v="3"/>
    <x v="8"/>
    <n v="1752"/>
    <s v="Neoboutonia"/>
    <s v="Macrocalyx"/>
    <s v="Euphorbiaceae"/>
    <m/>
    <m/>
    <n v="0.33"/>
    <n v="14.67517196"/>
    <n v="14.89712362"/>
    <n v="25.9"/>
    <n v="28.41"/>
    <n v="6.3391840974000011E-2"/>
    <n v="0.32932578437499999"/>
    <n v="0.39619900608750008"/>
    <n v="0.18006570699999999"/>
    <n v="0.21888120999999999"/>
    <n v="9.3627698913931995E-2"/>
    <n v="9.0032853999999995E-2"/>
    <n v="0.109440605"/>
    <n v="2.0849315069999999"/>
    <n v="1.203876478"/>
    <n v="9.3085800000000003E-3"/>
    <s v="4/15/2018"/>
    <s v="5/15/2020"/>
    <n v="1"/>
    <m/>
  </r>
  <r>
    <x v="0"/>
    <n v="3"/>
    <x v="8"/>
    <n v="1753"/>
    <s v="Dombeya"/>
    <s v="Goetzenii"/>
    <s v="Malvaceae"/>
    <m/>
    <m/>
    <n v="0.5"/>
    <n v="12.11480516"/>
    <n v="12.56062899"/>
    <n v="18.600000000000001"/>
    <n v="21.27"/>
    <n v="3.5532509166000002E-2"/>
    <n v="0.16984473750000004"/>
    <n v="0.22207818228750001"/>
    <n v="0.11738588899999999"/>
    <n v="0.15799634600000001"/>
    <n v="0.14250118093629566"/>
    <n v="5.8692945000000003E-2"/>
    <n v="7.8998173000000005E-2"/>
    <n v="2.0849315069999999"/>
    <n v="1.280617608"/>
    <n v="9.7390380000000002E-3"/>
    <s v="4/15/2018"/>
    <s v="5/15/2020"/>
    <n v="1"/>
    <m/>
  </r>
  <r>
    <x v="0"/>
    <n v="3"/>
    <x v="8"/>
    <n v="1754"/>
    <s v="Dombeya"/>
    <s v="Goetzenii"/>
    <s v="Malvaceae"/>
    <m/>
    <m/>
    <n v="0.5"/>
    <n v="11.91110078"/>
    <n v="12.313396089999999"/>
    <n v="18.100000000000001"/>
    <n v="20.61"/>
    <n v="3.3361600733999998E-2"/>
    <n v="0.16083603437500002"/>
    <n v="0.20851000458749999"/>
    <n v="0.109478143"/>
    <n v="0.145713171"/>
    <n v="0.13713409011632932"/>
    <n v="5.4739071E-2"/>
    <n v="7.2856586000000001E-2"/>
    <n v="2.0849315069999999"/>
    <n v="1.203876478"/>
    <n v="8.6897410000000008E-3"/>
    <s v="4/15/2018"/>
    <s v="5/15/2020"/>
    <n v="1"/>
    <m/>
  </r>
  <r>
    <x v="0"/>
    <n v="3"/>
    <x v="8"/>
    <n v="1755"/>
    <s v="Dombeya"/>
    <s v="Goetzenii"/>
    <s v="Malvaceae"/>
    <m/>
    <m/>
    <n v="0.5"/>
    <n v="10.73237187"/>
    <n v="10.444747850000001"/>
    <n v="15.4"/>
    <n v="16.100000000000001"/>
    <n v="2.0358353400000005E-2"/>
    <n v="0.11643073750000001"/>
    <n v="0.12723970875000001"/>
    <n v="7.2145501000000001E-2"/>
    <n v="7.6626379999999994E-2"/>
    <n v="2.8900938283357481E-2"/>
    <n v="3.6072750000000001E-2"/>
    <n v="3.8313189999999997E-2"/>
    <n v="2.0849315069999999"/>
    <n v="0.33574244399999997"/>
    <n v="1.0745869999999999E-3"/>
    <s v="4/15/2018"/>
    <s v="5/15/2020"/>
    <n v="1"/>
    <m/>
  </r>
  <r>
    <x v="0"/>
    <n v="3"/>
    <x v="8"/>
    <n v="1756"/>
    <s v="Maesa"/>
    <s v="Lanceolata"/>
    <s v="Maesaceae"/>
    <m/>
    <m/>
    <n v="0.67600000000000005"/>
    <n v="13.501014039999999"/>
    <n v="14.02586629"/>
    <n v="22.3"/>
    <n v="25.54"/>
    <n v="5.1230982264000004E-2"/>
    <n v="0.244138309375"/>
    <n v="0.32019363915000004"/>
    <n v="0.24955813299999999"/>
    <n v="0.33755271399999998"/>
    <n v="0.1448631768881106"/>
    <n v="0.12477906599999999"/>
    <n v="0.16877635699999999"/>
    <n v="2.0849315069999999"/>
    <n v="1.554007884"/>
    <n v="2.1102511000000001E-2"/>
    <s v="4/15/2018"/>
    <s v="5/15/2020"/>
    <n v="1"/>
    <m/>
  </r>
  <r>
    <x v="0"/>
    <n v="3"/>
    <x v="8"/>
    <n v="1757"/>
    <s v="Maesa"/>
    <s v="Lanceolata"/>
    <s v="Maesaceae"/>
    <m/>
    <m/>
    <n v="0.67600000000000005"/>
    <n v="11.360861269999999"/>
    <n v="11.455630810000001"/>
    <n v="16.8"/>
    <n v="18.440000000000001"/>
    <n v="2.6706238944000007E-2"/>
    <n v="0.1385622"/>
    <n v="0.16691399340000004"/>
    <n v="0.121318811"/>
    <n v="0.14669351"/>
    <n v="9.1093429852431823E-2"/>
    <n v="6.0659405E-2"/>
    <n v="7.3346755E-2"/>
    <n v="2.0849315069999999"/>
    <n v="0.78659658300000002"/>
    <n v="6.0852600000000003E-3"/>
    <s v="4/15/2018"/>
    <s v="5/15/2020"/>
    <n v="1"/>
    <m/>
  </r>
  <r>
    <x v="0"/>
    <n v="3"/>
    <x v="8"/>
    <n v="1758"/>
    <s v="Dombeya"/>
    <s v="Goetzenii"/>
    <s v="Malvaceae"/>
    <m/>
    <m/>
    <n v="0.5"/>
    <n v="9.8631070049999998"/>
    <n v="9.5338355660000005"/>
    <n v="13.6"/>
    <n v="14.17"/>
    <n v="1.5769960206000001E-2"/>
    <n v="9.0803800000000004E-2"/>
    <n v="9.85622512875E-2"/>
    <n v="5.212369E-2"/>
    <n v="5.4632235000000001E-2"/>
    <n v="2.2544887010113552E-2"/>
    <n v="2.6061845E-2"/>
    <n v="2.7316118E-2"/>
    <n v="2.0849315069999999"/>
    <n v="0.27339027599999999"/>
    <n v="6.0159000000000005E-4"/>
    <s v="4/15/2018"/>
    <s v="5/15/2020"/>
    <n v="1"/>
    <m/>
  </r>
  <r>
    <x v="0"/>
    <n v="3"/>
    <x v="8"/>
    <n v="1759"/>
    <s v="Dombeya"/>
    <s v="Goetzenii"/>
    <s v="Malvaceae"/>
    <m/>
    <m/>
    <n v="0.5"/>
    <n v="11.828417440000001"/>
    <n v="12.597564719999999"/>
    <n v="17.899999999999999"/>
    <n v="21.37"/>
    <n v="3.5867403726000002E-2"/>
    <n v="0.15730128437499999"/>
    <n v="0.2241712732875"/>
    <n v="0.10640335200000001"/>
    <n v="0.15990716899999999"/>
    <n v="0.19538117754368642"/>
    <n v="5.3201676000000003E-2"/>
    <n v="7.9953584999999994E-2"/>
    <n v="2.0849315069999999"/>
    <n v="1.6643232590000001"/>
    <n v="1.2831073E-2"/>
    <s v="4/15/2018"/>
    <s v="5/15/2020"/>
    <n v="1"/>
    <m/>
  </r>
  <r>
    <x v="0"/>
    <n v="3"/>
    <x v="8"/>
    <n v="1760"/>
    <s v="Polyscias"/>
    <s v="Fulva"/>
    <s v="Araliaceae"/>
    <n v="11"/>
    <n v="15"/>
    <n v="0.23699999999999999"/>
    <n v="15.265515450000001"/>
    <n v="15.94698455"/>
    <n v="27.9"/>
    <n v="32.26"/>
    <n v="8.1737174903999996E-2"/>
    <n v="0.38215065937499987"/>
    <n v="0.51085734314999998"/>
    <n v="0.15663588000000001"/>
    <n v="0.217018408"/>
    <n v="0.15638801670657357"/>
    <n v="7.8317940000000003E-2"/>
    <n v="0.108509204"/>
    <n v="2.0849315069999999"/>
    <n v="2.091195795"/>
    <n v="1.4480698E-2"/>
    <s v="4/15/2018"/>
    <s v="5/15/2020"/>
    <n v="1"/>
    <m/>
  </r>
  <r>
    <x v="0"/>
    <n v="3"/>
    <x v="8"/>
    <n v="1761"/>
    <s v="Maesa"/>
    <s v="Lanceolata"/>
    <s v="Maesaceae"/>
    <m/>
    <m/>
    <n v="0.67600000000000005"/>
    <n v="9.3470069010000003"/>
    <n v="9.8872486370000008"/>
    <n v="12.6"/>
    <n v="14.9"/>
    <n v="1.7436665399999999E-2"/>
    <n v="7.794123750000001E-2"/>
    <n v="0.10897915874999999"/>
    <n v="5.7192985000000002E-2"/>
    <n v="8.3810085000000006E-2"/>
    <n v="0.18327800890408513"/>
    <n v="2.8596493000000001E-2"/>
    <n v="4.1905042000000003E-2"/>
    <n v="2.0849315069999999"/>
    <n v="1.103153745"/>
    <n v="6.3832070000000001E-3"/>
    <s v="4/15/2018"/>
    <s v="5/15/2020"/>
    <n v="1"/>
    <m/>
  </r>
  <r>
    <x v="0"/>
    <n v="3"/>
    <x v="8"/>
    <n v="1762"/>
    <s v="Cassipourea"/>
    <s v="Ruwensorensis"/>
    <s v="Rhizophoraceae"/>
    <m/>
    <m/>
    <n v="0.65039999999999998"/>
    <n v="19.01843817"/>
    <n v="18.769859709999999"/>
    <n v="44.8"/>
    <n v="45.45"/>
    <n v="0.16224027435000002"/>
    <n v="0.98533119999999974"/>
    <n v="1.0140017146875"/>
    <n v="1.310534928"/>
    <n v="1.3307098589999999"/>
    <n v="7.3274026136932353E-3"/>
    <n v="0.65526746400000002"/>
    <n v="0.66535493000000001"/>
    <n v="2.0849315069999999"/>
    <n v="0.31176084100000001"/>
    <n v="4.8382720000000002E-3"/>
    <s v="4/15/2018"/>
    <s v="5/15/2020"/>
    <n v="1"/>
    <m/>
  </r>
  <r>
    <x v="0"/>
    <n v="3"/>
    <x v="8"/>
    <n v="1763"/>
    <s v="Cassipourea"/>
    <s v="Ruwensorensis"/>
    <s v="Rhizophoraceae"/>
    <m/>
    <m/>
    <n v="0.65039999999999998"/>
    <n v="11.86984612"/>
    <n v="11.86771089"/>
    <n v="18"/>
    <n v="19.46"/>
    <n v="2.9742438264000005E-2"/>
    <n v="0.15906375"/>
    <n v="0.18589023915000003"/>
    <n v="0.139517794"/>
    <n v="0.16243074299999999"/>
    <n v="7.2932643017771373E-2"/>
    <n v="6.9758897E-2"/>
    <n v="8.1215370999999995E-2"/>
    <n v="2.0849315069999999"/>
    <n v="0.70026281199999996"/>
    <n v="5.4948920000000004E-3"/>
    <s v="4/15/2018"/>
    <s v="5/15/2020"/>
    <n v="1"/>
    <m/>
  </r>
  <r>
    <x v="0"/>
    <n v="3"/>
    <x v="8"/>
    <n v="1764"/>
    <s v="Maesa"/>
    <s v="Lanceolata"/>
    <s v="Maesaceae"/>
    <m/>
    <m/>
    <n v="0.67600000000000005"/>
    <n v="9.2939885990000004"/>
    <n v="9.660994724"/>
    <n v="12.5"/>
    <n v="14.43"/>
    <n v="1.6353983645999999E-2"/>
    <n v="7.6708984374999997E-2"/>
    <n v="0.10221239778749999"/>
    <n v="5.5998535000000002E-2"/>
    <n v="7.6968360999999999E-2"/>
    <n v="0.15255604827414881"/>
    <n v="2.7999268000000001E-2"/>
    <n v="3.848418E-2"/>
    <n v="2.0849315069999999"/>
    <n v="0.92568988200000002"/>
    <n v="5.0289000000000002E-3"/>
    <s v="4/15/2018"/>
    <s v="5/15/2020"/>
    <n v="1"/>
    <m/>
  </r>
  <r>
    <x v="0"/>
    <n v="3"/>
    <x v="8"/>
    <n v="1765"/>
    <s v="Neoboutonia"/>
    <s v="Macrocalyx"/>
    <s v="Euphorbiaceae"/>
    <m/>
    <m/>
    <n v="0.33"/>
    <n v="11.2294426"/>
    <n v="11.5866738"/>
    <n v="16.5"/>
    <n v="18.760000000000002"/>
    <n v="2.7641179104000005E-2"/>
    <n v="0.133657734375"/>
    <n v="0.17275736940000003"/>
    <n v="5.7512591000000002E-2"/>
    <n v="7.6183151000000005E-2"/>
    <n v="0.13484204352442677"/>
    <n v="2.8756295000000001E-2"/>
    <n v="3.8091575000000003E-2"/>
    <n v="2.0849315069999999"/>
    <n v="1.0839684620000001"/>
    <n v="4.4774999999999997E-3"/>
    <s v="4/15/2018"/>
    <s v="5/15/2020"/>
    <n v="1"/>
    <m/>
  </r>
  <r>
    <x v="0"/>
    <n v="3"/>
    <x v="8"/>
    <n v="1766"/>
    <s v="Maesa"/>
    <s v="Lanceolata"/>
    <s v="Maesaceae"/>
    <m/>
    <m/>
    <n v="0.67600000000000005"/>
    <n v="10.45066057"/>
    <n v="11.218083099999999"/>
    <n v="14.8"/>
    <n v="17.87"/>
    <n v="2.5080720126000003E-2"/>
    <n v="0.10753495000000003"/>
    <n v="0.15675450078750003"/>
    <n v="8.7312856999999994E-2"/>
    <n v="0.13517947999999999"/>
    <n v="0.20964988523791719"/>
    <n v="4.3656428999999997E-2"/>
    <n v="6.7589739999999995E-2"/>
    <n v="2.0849315069999999"/>
    <n v="1.4724704340000001"/>
    <n v="1.1479183E-2"/>
    <s v="4/15/2018"/>
    <s v="5/15/2020"/>
    <n v="1"/>
    <m/>
  </r>
  <r>
    <x v="0"/>
    <n v="3"/>
    <x v="8"/>
    <n v="1767"/>
    <s v="Maesa"/>
    <s v="Lanceolata"/>
    <s v="Maesaceae"/>
    <m/>
    <m/>
    <n v="0.67600000000000005"/>
    <n v="9.1871557260000003"/>
    <n v="9.5485815929999998"/>
    <n v="12.3"/>
    <n v="14.2"/>
    <n v="1.58368056E-2"/>
    <n v="7.4273934375000003E-2"/>
    <n v="9.8980034999999994E-2"/>
    <n v="5.3654054999999999E-2"/>
    <n v="7.3744598999999994E-2"/>
    <n v="0.15254731816010886"/>
    <n v="2.6827027E-2"/>
    <n v="3.6872299999999997E-2"/>
    <n v="2.0849315069999999"/>
    <n v="0.91130091999999996"/>
    <n v="4.818035E-3"/>
    <s v="4/15/2018"/>
    <s v="5/15/2020"/>
    <n v="1"/>
    <m/>
  </r>
  <r>
    <x v="0"/>
    <n v="3"/>
    <x v="8"/>
    <n v="1768"/>
    <s v="Maesa"/>
    <s v="Lanceolata"/>
    <s v="Maesaceae"/>
    <m/>
    <m/>
    <n v="0.67600000000000005"/>
    <n v="12.701406970000001"/>
    <n v="13.718549210000001"/>
    <n v="20.100000000000001"/>
    <n v="24.59"/>
    <n v="4.7490632574000005E-2"/>
    <n v="0.19834365937500004"/>
    <n v="0.29681645358750003"/>
    <n v="0.191973433"/>
    <n v="0.30677253599999998"/>
    <n v="0.22482731622079449"/>
    <n v="9.5986716999999999E-2"/>
    <n v="0.15338626799999999"/>
    <n v="2.0849315069999999"/>
    <n v="2.1535479629999998"/>
    <n v="2.7530664999999999E-2"/>
    <s v="4/15/2018"/>
    <s v="5/15/2020"/>
    <n v="1"/>
    <m/>
  </r>
  <r>
    <x v="0"/>
    <n v="3"/>
    <x v="8"/>
    <n v="1769"/>
    <s v="Cassipourea"/>
    <s v="Ruwensorensis"/>
    <s v="Rhizophoraceae"/>
    <m/>
    <m/>
    <n v="0.65039999999999998"/>
    <n v="8.6928114769999993"/>
    <n v="8.8233981969999995"/>
    <n v="11.4"/>
    <n v="12.77"/>
    <n v="1.2807745566000001E-2"/>
    <n v="6.3802237499999997E-2"/>
    <n v="8.0048409787500011E-2"/>
    <n v="4.2206365000000003E-2"/>
    <n v="5.3444683999999999E-2"/>
    <n v="0.11322968416138669"/>
    <n v="2.1103182000000002E-2"/>
    <n v="2.6722342E-2"/>
    <n v="2.0849315069999999"/>
    <n v="0.657095926"/>
    <n v="2.6951290000000001E-3"/>
    <s v="4/15/2018"/>
    <s v="5/15/2020"/>
    <n v="1"/>
    <m/>
  </r>
  <r>
    <x v="0"/>
    <n v="3"/>
    <x v="8"/>
    <n v="1770"/>
    <s v="Cassipourea"/>
    <s v="Ruwensorensis"/>
    <s v="Rhizophoraceae"/>
    <n v="14"/>
    <n v="24.3"/>
    <n v="0.65039999999999998"/>
    <n v="18.699817620000001"/>
    <n v="19.057730320000001"/>
    <n v="43"/>
    <n v="47.1"/>
    <n v="0.17423392140000002"/>
    <n v="0.90774343749999986"/>
    <n v="1.08896200875"/>
    <n v="1.1899342449999999"/>
    <n v="1.4479899359999999"/>
    <n v="9.4141363258172975E-2"/>
    <n v="0.59496712299999999"/>
    <n v="0.72399496799999996"/>
    <n v="2.0849315069999999"/>
    <n v="1.9664914579999999"/>
    <n v="6.1885890999999998E-2"/>
    <s v="4/15/2018"/>
    <s v="5/15/2020"/>
    <n v="1"/>
    <m/>
  </r>
  <r>
    <x v="0"/>
    <n v="3"/>
    <x v="8"/>
    <n v="1771"/>
    <s v="Cassipourea"/>
    <s v="Ruwensorensis"/>
    <s v="Rhizophoraceae"/>
    <m/>
    <m/>
    <n v="0.65039999999999998"/>
    <n v="9.2407056220000001"/>
    <n v="11.879586679999999"/>
    <n v="12.4"/>
    <n v="19.489999999999998"/>
    <n v="2.9834212253999997E-2"/>
    <n v="7.5486549999999986E-2"/>
    <n v="0.18646382658749996"/>
    <n v="5.2791815999999998E-2"/>
    <n v="0.163079012"/>
    <n v="0.54096675937372618"/>
    <n v="2.6395907999999999E-2"/>
    <n v="8.1539505999999998E-2"/>
    <n v="2.0849315069999999"/>
    <n v="3.4005913269999999"/>
    <n v="2.6448638E-2"/>
    <s v="4/15/2018"/>
    <s v="5/15/2020"/>
    <n v="1"/>
    <m/>
  </r>
  <r>
    <x v="0"/>
    <n v="3"/>
    <x v="8"/>
    <n v="1772"/>
    <s v="Cassipourea"/>
    <s v="Ruwensorensis"/>
    <s v="Rhizophoraceae"/>
    <m/>
    <m/>
    <n v="0.65039999999999998"/>
    <n v="9.8631070049999998"/>
    <n v="11.962336479999999"/>
    <n v="13.6"/>
    <n v="19.7"/>
    <n v="3.0480588600000001E-2"/>
    <n v="9.0803800000000004E-2"/>
    <n v="0.19050367874999999"/>
    <n v="6.7375907999999998E-2"/>
    <n v="0.167658574"/>
    <n v="0.43725278497502407"/>
    <n v="3.3687953999999999E-2"/>
    <n v="8.3829287000000002E-2"/>
    <n v="2.0849315069999999"/>
    <n v="2.9257555850000001"/>
    <n v="2.4049391E-2"/>
    <s v="4/15/2018"/>
    <s v="5/15/2020"/>
    <n v="1"/>
    <m/>
  </r>
  <r>
    <x v="0"/>
    <n v="3"/>
    <x v="8"/>
    <n v="1773"/>
    <s v="Cassipourea"/>
    <s v="Ruwensorensis"/>
    <s v="Rhizophoraceae"/>
    <m/>
    <m/>
    <n v="0.65039999999999998"/>
    <n v="20.702135160000001"/>
    <n v="20.533015429999999"/>
    <n v="56"/>
    <n v="56.8"/>
    <n v="0.2533888896"/>
    <n v="1.5395800000000002"/>
    <n v="1.5836805599999999"/>
    <n v="2.200761951"/>
    <n v="2.2445076149999998"/>
    <n v="9.4403725687075193E-3"/>
    <n v="1.1003809760000001"/>
    <n v="1.122253808"/>
    <n v="2.0849315069999999"/>
    <n v="0.38370565000000001"/>
    <n v="1.0490912E-2"/>
    <s v="4/15/2018"/>
    <s v="5/15/2020"/>
    <n v="1"/>
    <m/>
  </r>
  <r>
    <x v="0"/>
    <n v="3"/>
    <x v="8"/>
    <n v="1774"/>
    <s v="Maesa"/>
    <s v="Lanceolata"/>
    <s v="Maesaceae"/>
    <n v="6.5"/>
    <n v="8.5"/>
    <n v="0.67600000000000005"/>
    <n v="9.6082048489999998"/>
    <n v="10.038697880000001"/>
    <n v="13.1"/>
    <n v="15.22"/>
    <n v="1.8193665336E-2"/>
    <n v="8.4249784375000011E-2"/>
    <n v="0.11371040835"/>
    <n v="6.3389226000000007E-2"/>
    <n v="8.8665275000000002E-2"/>
    <n v="0.16095224868600039"/>
    <n v="3.1694613000000003E-2"/>
    <n v="4.4332638000000001E-2"/>
    <n v="2.0849315069999999"/>
    <n v="1.0168199739999999"/>
    <n v="6.0616020000000001E-3"/>
    <s v="4/15/2018"/>
    <s v="5/15/2020"/>
    <n v="1"/>
    <m/>
  </r>
  <r>
    <x v="0"/>
    <n v="3"/>
    <x v="8"/>
    <n v="1775"/>
    <s v="Cassipourea"/>
    <s v="Ruwensorensis"/>
    <s v="Rhizophoraceae"/>
    <m/>
    <m/>
    <n v="0.65039999999999998"/>
    <n v="8.1748854380000004"/>
    <n v="7.9708005230000003"/>
    <n v="10.5"/>
    <n v="11.2"/>
    <n v="9.8520576000000002E-3"/>
    <n v="5.4125859374999988E-2"/>
    <n v="6.1575360000000003E-2"/>
    <n v="3.3855006E-2"/>
    <n v="3.7464395999999997E-2"/>
    <n v="4.8588726041405926E-2"/>
    <n v="1.6927503E-2"/>
    <n v="1.8732197999999999E-2"/>
    <n v="2.0849315069999999"/>
    <n v="0.33574244399999997"/>
    <n v="8.6558999999999996E-4"/>
    <s v="4/15/2018"/>
    <s v="5/15/2020"/>
    <n v="1"/>
    <m/>
  </r>
  <r>
    <x v="0"/>
    <n v="3"/>
    <x v="8"/>
    <n v="1776"/>
    <s v="Dombeya"/>
    <s v="Goetzenii"/>
    <s v="Malvaceae"/>
    <n v="7"/>
    <n v="9.8000000000000007"/>
    <n v="0.5"/>
    <n v="10.40294892"/>
    <n v="10.53945558"/>
    <n v="14.7"/>
    <n v="16.309999999999999"/>
    <n v="2.0892904494000001E-2"/>
    <n v="0.10608668437499996"/>
    <n v="0.1305806530875"/>
    <n v="6.3908399000000005E-2"/>
    <n v="7.9284895999999994E-2"/>
    <n v="0.10340716263226883"/>
    <n v="3.1954199000000003E-2"/>
    <n v="3.9642447999999997E-2"/>
    <n v="2.0849315069999999"/>
    <n v="0.77220762099999996"/>
    <n v="3.687531E-3"/>
    <s v="4/15/2018"/>
    <s v="5/15/2020"/>
    <n v="1"/>
    <m/>
  </r>
  <r>
    <x v="0"/>
    <n v="3"/>
    <x v="8"/>
    <n v="1777"/>
    <s v="Cassipourea"/>
    <s v="Ruwensorensis"/>
    <s v="Rhizophoraceae"/>
    <m/>
    <m/>
    <n v="0.65039999999999998"/>
    <n v="12.31433337"/>
    <n v="11.74018001"/>
    <n v="19.100000000000001"/>
    <n v="19.14"/>
    <n v="2.8772312184000004E-2"/>
    <n v="0.179098909375"/>
    <n v="0.17982695115000003"/>
    <n v="0.16236687899999999"/>
    <n v="0.1556082"/>
    <n v="-2.03925885123518E-2"/>
    <n v="8.1183438999999996E-2"/>
    <n v="7.7804100000000001E-2"/>
    <n v="2.0849315069999999"/>
    <n v="1.9185283000000001E-2"/>
    <n v="-1.620839E-3"/>
    <s v="4/15/2018"/>
    <s v="5/15/2020"/>
    <n v="1"/>
    <m/>
  </r>
  <r>
    <x v="0"/>
    <n v="3"/>
    <x v="8"/>
    <n v="1778"/>
    <s v="Maesa"/>
    <s v="Lanceolata"/>
    <s v="Maesaceae"/>
    <m/>
    <m/>
    <n v="0.67600000000000005"/>
    <n v="9.7109067840000005"/>
    <n v="10.38114826"/>
    <n v="13.3"/>
    <n v="15.96"/>
    <n v="2.0005834464000005E-2"/>
    <n v="8.6841934375000013E-2"/>
    <n v="0.12503646540000002"/>
    <n v="6.5973114999999999E-2"/>
    <n v="0.100512191"/>
    <n v="0.20194030914628025"/>
    <n v="3.2986557999999999E-2"/>
    <n v="5.0256095000000001E-2"/>
    <n v="2.0849315069999999"/>
    <n v="1.2758212879999999"/>
    <n v="8.2830239999999999E-3"/>
    <s v="4/15/2018"/>
    <s v="5/15/2020"/>
    <n v="1"/>
    <m/>
  </r>
  <r>
    <x v="0"/>
    <n v="3"/>
    <x v="8"/>
    <n v="1779"/>
    <s v="Cassipourea"/>
    <s v="Ruwensorensis"/>
    <s v="Rhizophoraceae"/>
    <m/>
    <m/>
    <n v="0.65039999999999998"/>
    <n v="16.384235279999999"/>
    <n v="16.416458169999999"/>
    <n v="32.1"/>
    <n v="34.14"/>
    <n v="9.1541480184000004E-2"/>
    <n v="0.50586690937500001"/>
    <n v="0.57213425115000005"/>
    <n v="0.59109465900000002"/>
    <n v="0.66791685899999997"/>
    <n v="5.8605057630003184E-2"/>
    <n v="0.29554732900000003"/>
    <n v="0.33395842999999997"/>
    <n v="2.0849315069999999"/>
    <n v="0.97844940899999999"/>
    <n v="1.8423195999999999E-2"/>
    <s v="4/15/2018"/>
    <s v="5/15/2020"/>
    <n v="1"/>
    <m/>
  </r>
  <r>
    <x v="0"/>
    <n v="3"/>
    <x v="8"/>
    <n v="1780"/>
    <s v="Cassipourea"/>
    <s v="Ruwensorensis"/>
    <s v="Rhizophoraceae"/>
    <n v="12"/>
    <n v="14.8"/>
    <n v="0.65039999999999998"/>
    <n v="16.002050780000001"/>
    <n v="16.20496065"/>
    <n v="30.6"/>
    <n v="33.28"/>
    <n v="8.6987636736000004E-2"/>
    <n v="0.45969423749999994"/>
    <n v="0.54367272960000002"/>
    <n v="0.52611770499999999"/>
    <n v="0.62747659200000006"/>
    <n v="8.4502250872326365E-2"/>
    <n v="0.26305885299999998"/>
    <n v="0.31373829600000003"/>
    <n v="2.0849315069999999"/>
    <n v="1.285413929"/>
    <n v="2.4307486E-2"/>
    <s v="4/15/2018"/>
    <s v="5/15/2020"/>
    <n v="1"/>
    <m/>
  </r>
  <r>
    <x v="0"/>
    <n v="3"/>
    <x v="8"/>
    <n v="1781"/>
    <s v="Maesa"/>
    <s v="Lanceolata"/>
    <s v="Maesaceae"/>
    <n v="4.5"/>
    <n v="6"/>
    <n v="0.67600000000000005"/>
    <n v="9.0248816949999995"/>
    <n v="8.6705474910000007"/>
    <n v="12"/>
    <n v="12.48"/>
    <n v="1.2232636416000002E-2"/>
    <n v="7.0694999999999994E-2"/>
    <n v="7.6453977600000014E-2"/>
    <n v="5.0247649999999998E-2"/>
    <n v="5.2165972999999997E-2"/>
    <n v="1.7970203959621296E-2"/>
    <n v="2.5123824999999999E-2"/>
    <n v="2.6082986999999998E-2"/>
    <n v="2.0849315069999999"/>
    <n v="0.23022339"/>
    <n v="4.6004500000000002E-4"/>
    <s v="4/15/2018"/>
    <s v="5/15/2020"/>
    <n v="1"/>
    <m/>
  </r>
  <r>
    <x v="0"/>
    <n v="3"/>
    <x v="8"/>
    <n v="1782"/>
    <s v="Cassipourea"/>
    <s v="Ruwensorensis"/>
    <s v="Rhizophoraceae"/>
    <m/>
    <m/>
    <n v="0.65039999999999998"/>
    <n v="15.322363749999999"/>
    <n v="16.455217739999998"/>
    <n v="28.1"/>
    <n v="34.299999999999997"/>
    <n v="9.2401524599999993E-2"/>
    <n v="0.38764915937500005"/>
    <n v="0.57750952874999995"/>
    <n v="0.42700400700000002"/>
    <n v="0.67559391999999996"/>
    <n v="0.22005460931704385"/>
    <n v="0.213502003"/>
    <n v="0.33779695999999998"/>
    <n v="2.0849315069999999"/>
    <n v="2.973718791"/>
    <n v="5.9615847E-2"/>
    <s v="4/15/2018"/>
    <s v="5/15/2020"/>
    <n v="1"/>
    <m/>
  </r>
  <r>
    <x v="0"/>
    <n v="3"/>
    <x v="8"/>
    <n v="1783"/>
    <s v="Cassipourea"/>
    <s v="Ruwensorensis"/>
    <s v="Rhizophoraceae"/>
    <m/>
    <m/>
    <n v="0.65039999999999998"/>
    <n v="13.74162791"/>
    <n v="14.50964454"/>
    <n v="23"/>
    <n v="27.1"/>
    <n v="5.7680561400000011E-2"/>
    <n v="0.25970593749999998"/>
    <n v="0.36050350875000003"/>
    <n v="0.25971514099999998"/>
    <n v="0.37723530399999999"/>
    <n v="0.17903884189008429"/>
    <n v="0.12985757000000001"/>
    <n v="0.188617652"/>
    <n v="2.0849315069999999"/>
    <n v="1.9664914579999999"/>
    <n v="2.8183218999999999E-2"/>
    <s v="4/15/2018"/>
    <s v="5/15/2020"/>
    <n v="1"/>
    <m/>
  </r>
  <r>
    <x v="0"/>
    <n v="3"/>
    <x v="8"/>
    <n v="1784"/>
    <s v="Cassipourea"/>
    <s v="Ruwensorensis"/>
    <s v="Rhizophoraceae"/>
    <m/>
    <m/>
    <n v="0.65039999999999998"/>
    <n v="8.1157989649999998"/>
    <n v="9.4499072930000008"/>
    <n v="10.4"/>
    <n v="14"/>
    <n v="1.5393840000000001E-2"/>
    <n v="5.3099800000000009E-2"/>
    <n v="9.6211500000000005E-2"/>
    <n v="3.2994053000000002E-2"/>
    <n v="6.8381476999999996E-2"/>
    <n v="0.34954368923342055"/>
    <n v="1.6497027000000001E-2"/>
    <n v="3.4190737999999998E-2"/>
    <n v="2.0849315069999999"/>
    <n v="1.726675427"/>
    <n v="8.4864710000000006E-3"/>
    <s v="4/15/2018"/>
    <s v="5/15/2020"/>
    <n v="1"/>
    <m/>
  </r>
  <r>
    <x v="0"/>
    <n v="3"/>
    <x v="8"/>
    <n v="1785"/>
    <s v="Maesa"/>
    <s v="Lanceolata"/>
    <s v="Maesaceae"/>
    <n v="6"/>
    <n v="13"/>
    <n v="0.67600000000000005"/>
    <n v="14.009045309999999"/>
    <n v="14.77761864"/>
    <n v="23.8"/>
    <n v="28"/>
    <n v="6.1575360000000003E-2"/>
    <n v="0.27808663750000001"/>
    <n v="0.38484600000000002"/>
    <n v="0.29377578399999998"/>
    <n v="0.42503966900000001"/>
    <n v="0.17715961662363597"/>
    <n v="0.14688789199999999"/>
    <n v="0.21251983399999999"/>
    <n v="2.0849315069999999"/>
    <n v="2.0144546650000001"/>
    <n v="3.1479184E-2"/>
    <s v="4/15/2018"/>
    <s v="5/15/2020"/>
    <n v="1"/>
    <m/>
  </r>
  <r>
    <x v="0"/>
    <n v="3"/>
    <x v="8"/>
    <n v="1786"/>
    <s v="Neoboutonia"/>
    <s v="Macrocalyx"/>
    <s v="Euphorbiaceae"/>
    <n v="11"/>
    <n v="16.5"/>
    <n v="0.33"/>
    <n v="18.384339789999999"/>
    <n v="18.39103866"/>
    <n v="41.3"/>
    <n v="43.38"/>
    <n v="0.14779848837600001"/>
    <n v="0.83738718437499982"/>
    <n v="0.92374055235000008"/>
    <n v="0.557853877"/>
    <n v="0.614227949"/>
    <n v="4.6173724392298963E-2"/>
    <n v="0.27892693899999998"/>
    <n v="0.30711397400000001"/>
    <n v="2.0849315069999999"/>
    <n v="0.99763469100000002"/>
    <n v="1.3519405999999999E-2"/>
    <s v="4/15/2018"/>
    <s v="5/15/2020"/>
    <n v="1"/>
    <m/>
  </r>
  <r>
    <x v="0"/>
    <n v="4"/>
    <x v="8"/>
    <n v="1787"/>
    <s v="Dombeya"/>
    <s v="Goetzenii"/>
    <s v="Malvaceae"/>
    <m/>
    <m/>
    <n v="0.5"/>
    <n v="14.796523519999999"/>
    <n v="14.81275956"/>
    <n v="26.3"/>
    <n v="28.12"/>
    <n v="6.2104279776000006E-2"/>
    <n v="0.33957655937500003"/>
    <n v="0.38815174860000001"/>
    <n v="0.28056872999999999"/>
    <n v="0.32005778600000001"/>
    <n v="6.3159311762643194E-2"/>
    <n v="0.14028436499999999"/>
    <n v="0.16002889300000001"/>
    <n v="2.0849315069999999"/>
    <n v="0.87293035500000005"/>
    <n v="9.4701090000000009E-3"/>
    <s v="4/15/2018"/>
    <s v="5/15/2020"/>
    <n v="1"/>
    <m/>
  </r>
  <r>
    <x v="0"/>
    <n v="4"/>
    <x v="8"/>
    <n v="1788"/>
    <s v="Dombeya"/>
    <s v="Goetzenii"/>
    <s v="Malvaceae"/>
    <m/>
    <m/>
    <n v="0.5"/>
    <n v="13.000124980000001"/>
    <n v="12.597564719999999"/>
    <n v="20.9"/>
    <n v="21.37"/>
    <n v="3.5867403726000002E-2"/>
    <n v="0.21444640937499998"/>
    <n v="0.2241712732875"/>
    <n v="0.157887637"/>
    <n v="0.15990716899999999"/>
    <n v="6.0960426073836385E-3"/>
    <n v="7.8943818999999998E-2"/>
    <n v="7.9953584999999994E-2"/>
    <n v="2.0849315069999999"/>
    <n v="0.22542707000000001"/>
    <n v="4.8431599999999999E-4"/>
    <s v="4/15/2018"/>
    <s v="5/15/2020"/>
    <n v="0"/>
    <s v="dead"/>
  </r>
  <r>
    <x v="0"/>
    <n v="4"/>
    <x v="8"/>
    <n v="1789"/>
    <s v="Maesa"/>
    <s v="Lanceolata"/>
    <s v="Maesaceae"/>
    <n v="4.8"/>
    <n v="8.1999999999999993"/>
    <n v="0.67600000000000005"/>
    <n v="10.1610323"/>
    <n v="10.76607012"/>
    <n v="14.2"/>
    <n v="16.82"/>
    <n v="2.2219939896000001E-2"/>
    <n v="9.8992637499999994E-2"/>
    <n v="0.13887462435"/>
    <n v="7.8357616000000005E-2"/>
    <n v="0.115383366"/>
    <n v="0.18560659251535064"/>
    <n v="3.9178808000000002E-2"/>
    <n v="5.7691683000000001E-2"/>
    <n v="2.0849315069999999"/>
    <n v="1.2566360050000001"/>
    <n v="8.8793680000000003E-3"/>
    <s v="4/15/2018"/>
    <s v="5/15/2020"/>
    <n v="1"/>
    <m/>
  </r>
  <r>
    <x v="0"/>
    <n v="4"/>
    <x v="8"/>
    <n v="1790"/>
    <s v="Cassipourea"/>
    <s v="Ruwensorensis"/>
    <s v="Rhizophoraceae"/>
    <m/>
    <m/>
    <n v="0.65039999999999998"/>
    <n v="15.40692321"/>
    <n v="15.72321228"/>
    <n v="28.4"/>
    <n v="31.4"/>
    <n v="7.7437298400000007E-2"/>
    <n v="0.39597054999999998"/>
    <n v="0.48398311500000002"/>
    <n v="0.43829589200000002"/>
    <n v="0.54388893599999999"/>
    <n v="0.10352897863440806"/>
    <n v="0.21914794600000001"/>
    <n v="0.27194446799999999"/>
    <n v="2.0849315069999999"/>
    <n v="1.438896189"/>
    <n v="2.5322905E-2"/>
    <s v="4/15/2018"/>
    <s v="5/15/2020"/>
    <n v="1"/>
    <m/>
  </r>
  <r>
    <x v="0"/>
    <n v="4"/>
    <x v="8"/>
    <n v="1791"/>
    <s v="Cassipourea"/>
    <s v="Ruwensorensis"/>
    <s v="Rhizophoraceae"/>
    <m/>
    <m/>
    <n v="0.65039999999999998"/>
    <n v="8.9702411509999997"/>
    <n v="9.5682128730000002"/>
    <n v="11.9"/>
    <n v="14.24"/>
    <n v="1.5926152704000003E-2"/>
    <n v="6.9521659375000003E-2"/>
    <n v="9.9538454400000018E-2"/>
    <n v="4.7324250999999998E-2"/>
    <n v="7.1551979000000002E-2"/>
    <n v="0.19828051567720267"/>
    <n v="2.3662125999999999E-2"/>
    <n v="3.5775990000000001E-2"/>
    <n v="2.0849315069999999"/>
    <n v="1.1223390280000001"/>
    <n v="5.8101979999999999E-3"/>
    <s v="4/15/2018"/>
    <s v="5/15/2020"/>
    <n v="1"/>
    <m/>
  </r>
  <r>
    <x v="0"/>
    <n v="4"/>
    <x v="8"/>
    <n v="1792"/>
    <s v="Cassipourea"/>
    <s v="Ruwensorensis"/>
    <s v="Rhizophoraceae"/>
    <m/>
    <n v="11"/>
    <n v="0.65039999999999998"/>
    <n v="8.1748854380000004"/>
    <n v="8.1552418160000002"/>
    <n v="10.5"/>
    <n v="11.53"/>
    <n v="1.0441178285999999E-2"/>
    <n v="5.4125859374999988E-2"/>
    <n v="6.5257364287499994E-2"/>
    <n v="3.3855006E-2"/>
    <n v="4.0544545000000001E-2"/>
    <n v="8.6484553312786705E-2"/>
    <n v="1.6927503E-2"/>
    <n v="2.0272272000000001E-2"/>
    <n v="2.0849315069999999"/>
    <n v="0.494021025"/>
    <n v="1.6042579999999999E-3"/>
    <s v="4/15/2018"/>
    <s v="5/15/2020"/>
    <n v="1"/>
    <m/>
  </r>
  <r>
    <x v="0"/>
    <n v="4"/>
    <x v="8"/>
    <n v="1793"/>
    <s v="Neoboutonia"/>
    <s v="Macrocalyx"/>
    <s v="Euphorbiaceae"/>
    <n v="9.6"/>
    <n v="12"/>
    <n v="0.33"/>
    <n v="16.677269259999999"/>
    <n v="16.423739479999998"/>
    <n v="33.299999999999997"/>
    <n v="34.17"/>
    <n v="9.1702432206000023E-2"/>
    <n v="0.54439568437499986"/>
    <n v="0.5731402012875001"/>
    <n v="0.33318830999999999"/>
    <n v="0.345191733"/>
    <n v="1.6975226631845395E-2"/>
    <n v="0.16659415499999999"/>
    <n v="0.17259586699999999"/>
    <n v="2.0849315069999999"/>
    <n v="0.41727989500000001"/>
    <n v="2.8786139999999998E-3"/>
    <s v="4/15/2018"/>
    <s v="5/15/2020"/>
    <n v="1"/>
    <m/>
  </r>
  <r>
    <x v="0"/>
    <n v="4"/>
    <x v="8"/>
    <n v="1794"/>
    <s v="Syzygium"/>
    <s v="Guineense"/>
    <s v="Myrtaceae"/>
    <m/>
    <m/>
    <n v="0.60970000000000002"/>
    <n v="8.9702411509999997"/>
    <n v="9.7191997420000007"/>
    <n v="11.9"/>
    <n v="14.55"/>
    <n v="1.6627114350000003E-2"/>
    <n v="6.9521659375000003E-2"/>
    <n v="0.10391946468750002"/>
    <n v="4.4431703000000003E-2"/>
    <n v="7.1141728000000001E-2"/>
    <n v="0.22577279330594496"/>
    <n v="2.2215850999999998E-2"/>
    <n v="3.5570864000000001E-2"/>
    <n v="2.0849315069999999"/>
    <n v="1.271024967"/>
    <n v="6.4054919999999996E-3"/>
    <s v="4/15/2018"/>
    <s v="5/15/2020"/>
    <n v="1"/>
    <m/>
  </r>
  <r>
    <x v="0"/>
    <n v="4"/>
    <x v="8"/>
    <n v="1795"/>
    <s v="Xymalos"/>
    <s v="Monospora"/>
    <s v="Monimiaceae"/>
    <m/>
    <m/>
    <n v="0.54220000000000002"/>
    <n v="9.9633618899999998"/>
    <n v="9.7963370940000001"/>
    <n v="13.8"/>
    <n v="14.71"/>
    <n v="1.6994807214000002E-2"/>
    <n v="9.3494137500000005E-2"/>
    <n v="0.10621754508750002"/>
    <n v="5.8619604999999998E-2"/>
    <n v="6.5314992000000002E-2"/>
    <n v="5.1873358499586339E-2"/>
    <n v="2.9309802999999999E-2"/>
    <n v="3.2657496000000001E-2"/>
    <n v="2.0849315069999999"/>
    <n v="0.43646517699999998"/>
    <n v="1.605661E-3"/>
    <s v="4/15/2018"/>
    <s v="5/15/2020"/>
    <n v="1"/>
    <m/>
  </r>
  <r>
    <x v="0"/>
    <n v="4"/>
    <x v="8"/>
    <n v="1796"/>
    <s v="Xymalos"/>
    <s v="Monospora"/>
    <s v="Monimiaceae"/>
    <m/>
    <n v="13.2"/>
    <n v="0.54220000000000002"/>
    <n v="7.8762426640000003"/>
    <n v="7.851912531"/>
    <n v="10"/>
    <n v="10.99"/>
    <n v="9.4860690540000004E-3"/>
    <n v="4.9093750000000005E-2"/>
    <n v="5.9287931587500002E-2"/>
    <n v="2.4852048000000002E-2"/>
    <n v="2.9790534E-2"/>
    <n v="8.6933564868041421E-2"/>
    <n v="1.2426024000000001E-2"/>
    <n v="1.4895267E-2"/>
    <n v="2.0849315069999999"/>
    <n v="0.47483574200000001"/>
    <n v="1.1843279999999999E-3"/>
    <s v="4/15/2018"/>
    <s v="5/15/2020"/>
    <n v="1"/>
    <m/>
  </r>
  <r>
    <x v="0"/>
    <n v="4"/>
    <x v="8"/>
    <n v="1797"/>
    <s v="Syzygium"/>
    <s v="Guineense"/>
    <s v="Myrtaceae"/>
    <n v="11.6"/>
    <n v="20.100000000000001"/>
    <n v="0.60970000000000002"/>
    <n v="22.169660820000001"/>
    <n v="22.409756529999999"/>
    <n v="69"/>
    <n v="73.400000000000006"/>
    <n v="0.4231389624000001"/>
    <n v="2.3373534374999996"/>
    <n v="2.6446185150000003"/>
    <n v="3.3203412989999999"/>
    <n v="3.7857665219999999"/>
    <n v="6.2918519441539728E-2"/>
    <n v="1.66017065"/>
    <n v="1.8928832609999999"/>
    <n v="2.0849315069999999"/>
    <n v="2.110381077"/>
    <n v="0.11161643"/>
    <s v="4/15/2018"/>
    <s v="5/15/2020"/>
    <n v="1"/>
    <m/>
  </r>
  <r>
    <x v="0"/>
    <n v="4"/>
    <x v="8"/>
    <n v="1798"/>
    <s v="Xymalos"/>
    <s v="Monospora"/>
    <s v="Monimiaceae"/>
    <m/>
    <m/>
    <n v="0.54220000000000002"/>
    <n v="12.54844864"/>
    <n v="12.805533459999999"/>
    <n v="19.7"/>
    <n v="21.94"/>
    <n v="3.7806297144000009E-2"/>
    <n v="0.19052793437499993"/>
    <n v="0.23628935715000005"/>
    <n v="0.14708781600000001"/>
    <n v="0.18512657599999999"/>
    <n v="0.11032016580758587"/>
    <n v="7.3543908000000005E-2"/>
    <n v="9.2563287999999994E-2"/>
    <n v="2.0849315069999999"/>
    <n v="1.0743758210000001"/>
    <n v="9.1223039999999995E-3"/>
    <s v="4/15/2018"/>
    <s v="5/15/2020"/>
    <n v="1"/>
    <m/>
  </r>
  <r>
    <x v="0"/>
    <n v="4"/>
    <x v="8"/>
    <n v="1799"/>
    <s v="Xymalos"/>
    <s v="Monospora"/>
    <s v="Monimiaceae"/>
    <m/>
    <m/>
    <n v="0.54220000000000002"/>
    <n v="14.10731749"/>
    <n v="14.701009640000001"/>
    <n v="24.1"/>
    <n v="27.74"/>
    <n v="6.0437126903999994E-2"/>
    <n v="0.28514140937500004"/>
    <n v="0.37773204314999997"/>
    <n v="0.24440483299999999"/>
    <n v="0.33483387100000001"/>
    <n v="0.15099224998119104"/>
    <n v="0.12220241699999999"/>
    <n v="0.16741693499999999"/>
    <n v="2.0849315069999999"/>
    <n v="1.745860709"/>
    <n v="2.1686332999999999E-2"/>
    <s v="4/15/2018"/>
    <s v="5/15/2020"/>
    <n v="1"/>
    <m/>
  </r>
  <r>
    <x v="0"/>
    <n v="4"/>
    <x v="8"/>
    <n v="1800"/>
    <s v="Xymalos"/>
    <s v="Monospora"/>
    <s v="Monimiaceae"/>
    <m/>
    <n v="9.6"/>
    <n v="0.54220000000000002"/>
    <n v="10.592483100000001"/>
    <n v="10.494459600000001"/>
    <n v="15.1"/>
    <n v="16.21"/>
    <n v="2.0637492414000005E-2"/>
    <n v="0.11193865937499999"/>
    <n v="0.12898432758750003"/>
    <n v="7.4184912000000006E-2"/>
    <n v="8.4432225E-2"/>
    <n v="6.2058803329187361E-2"/>
    <n v="3.7092456000000003E-2"/>
    <n v="4.2216112E-2"/>
    <n v="2.0849315069999999"/>
    <n v="0.53239159000000003"/>
    <n v="2.4574699999999998E-3"/>
    <s v="4/15/2018"/>
    <s v="5/15/2020"/>
    <n v="1"/>
    <m/>
  </r>
  <r>
    <x v="0"/>
    <n v="4"/>
    <x v="8"/>
    <n v="1801"/>
    <s v="Macaranga"/>
    <s v="Kilimandsharica"/>
    <s v="Euphorbiaceae"/>
    <m/>
    <m/>
    <n v="0.4"/>
    <n v="11.618620870000001"/>
    <n v="11.521357399999999"/>
    <n v="17.399999999999999"/>
    <n v="18.600000000000001"/>
    <n v="2.7171698400000006E-2"/>
    <n v="0.14863623749999996"/>
    <n v="0.16982311500000002"/>
    <n v="7.9573529000000004E-2"/>
    <n v="8.9896429999999999E-2"/>
    <n v="5.8503956699681406E-2"/>
    <n v="3.9786764000000002E-2"/>
    <n v="4.4948215E-2"/>
    <n v="2.0849315069999999"/>
    <n v="0.57555847599999999"/>
    <n v="2.475597E-3"/>
    <s v="4/15/2018"/>
    <s v="5/15/2020"/>
    <n v="1"/>
    <m/>
  </r>
  <r>
    <x v="0"/>
    <n v="4"/>
    <x v="8"/>
    <n v="1802"/>
    <s v="Macaranga"/>
    <s v="Kilimandsharica"/>
    <s v="Euphorbiaceae"/>
    <m/>
    <m/>
    <n v="0.4"/>
    <n v="12.31433337"/>
    <n v="12.460219260000001"/>
    <n v="19.100000000000001"/>
    <n v="21"/>
    <n v="3.4636140000000003E-2"/>
    <n v="0.179098909375"/>
    <n v="0.21647587500000001"/>
    <n v="0.10102847399999999"/>
    <n v="0.12297894099999999"/>
    <n v="9.4300810732015239E-2"/>
    <n v="5.0514236999999997E-2"/>
    <n v="6.1489469999999997E-2"/>
    <n v="2.0849315069999999"/>
    <n v="0.91130091999999996"/>
    <n v="5.2640739999999997E-3"/>
    <s v="4/15/2018"/>
    <s v="5/15/2020"/>
    <n v="1"/>
    <m/>
  </r>
  <r>
    <x v="0"/>
    <n v="4"/>
    <x v="8"/>
    <n v="1803"/>
    <s v="Macaranga"/>
    <s v="Kilimandsharica"/>
    <s v="Euphorbiaceae"/>
    <m/>
    <m/>
    <n v="0.4"/>
    <n v="9.9133543389999996"/>
    <n v="9.4993526970000008"/>
    <n v="13.7"/>
    <n v="14.1"/>
    <n v="1.5614537399999998E-2"/>
    <n v="9.2144059374999976E-2"/>
    <n v="9.7590858749999981E-2"/>
    <n v="4.2738128E-2"/>
    <n v="4.3364133999999999E-2"/>
    <n v="6.9744471958689659E-3"/>
    <n v="2.1369064E-2"/>
    <n v="2.1682066999999999E-2"/>
    <n v="2.0849315069999999"/>
    <n v="0.191852825"/>
    <n v="1.5012599999999999E-4"/>
    <s v="4/15/2018"/>
    <s v="5/15/2020"/>
    <n v="1"/>
    <m/>
  </r>
  <r>
    <x v="0"/>
    <n v="4"/>
    <x v="8"/>
    <n v="1804"/>
    <s v="Cassipourea"/>
    <s v="Ruwensorensis"/>
    <s v="Rhizophoraceae"/>
    <m/>
    <m/>
    <n v="0.65039999999999998"/>
    <n v="8.0563943820000006"/>
    <n v="8.1939970889999998"/>
    <n v="10.3"/>
    <n v="11.6"/>
    <n v="1.05683424E-2"/>
    <n v="5.2083559375000012E-2"/>
    <n v="6.6052139999999995E-2"/>
    <n v="3.2146291E-2"/>
    <n v="4.1216694999999998E-2"/>
    <n v="0.11921078142596239"/>
    <n v="1.6073145E-2"/>
    <n v="2.0608347999999999E-2"/>
    <n v="2.0849315069999999"/>
    <n v="0.62352168200000002"/>
    <n v="2.1752289999999999E-3"/>
    <s v="4/15/2018"/>
    <s v="5/15/2020"/>
    <n v="1"/>
    <m/>
  </r>
  <r>
    <x v="0"/>
    <n v="1"/>
    <x v="9"/>
    <n v="1805"/>
    <s v="Oxyanthus"/>
    <s v="Speciosus"/>
    <s v="Rubiaceae"/>
    <m/>
    <m/>
    <n v="0.52500000000000002"/>
    <n v="12.47104212"/>
    <n v="12.0405319"/>
    <n v="19.5"/>
    <n v="19.899999999999999"/>
    <n v="3.1102625399999997E-2"/>
    <n v="0.18667898437500002"/>
    <n v="0.19439140874999997"/>
    <n v="0.13887983300000001"/>
    <n v="0.13962459499999999"/>
    <n v="2.5652201552732292E-3"/>
    <n v="6.9439917000000004E-2"/>
    <n v="6.9812296999999995E-2"/>
    <n v="2.0849315069999999"/>
    <n v="0.191852825"/>
    <n v="1.78605E-4"/>
    <s v="4/15/2018"/>
    <s v="5/15/2020"/>
    <n v="1"/>
    <m/>
  </r>
  <r>
    <x v="0"/>
    <n v="1"/>
    <x v="9"/>
    <n v="1806"/>
    <s v="Oxyanthus"/>
    <s v="Speciosus"/>
    <s v="Rubiaceae"/>
    <m/>
    <m/>
    <n v="0.52500000000000002"/>
    <n v="8.2921155160000009"/>
    <n v="7.9708005230000003"/>
    <n v="10.7"/>
    <n v="11.2"/>
    <n v="9.8520576000000002E-3"/>
    <n v="5.620743437499999E-2"/>
    <n v="6.1575360000000003E-2"/>
    <n v="2.8897817999999999E-2"/>
    <n v="3.0396950999999998E-2"/>
    <n v="2.4257975200561461E-2"/>
    <n v="1.4448908999999999E-2"/>
    <n v="1.5198474999999999E-2"/>
    <n v="2.0849315069999999"/>
    <n v="0.23981603200000001"/>
    <n v="3.5951599999999999E-4"/>
    <s v="4/15/2018"/>
    <s v="5/15/2020"/>
    <n v="1"/>
    <m/>
  </r>
  <r>
    <x v="0"/>
    <n v="1"/>
    <x v="9"/>
    <n v="1807"/>
    <s v="Dombeya"/>
    <s v="Goetzenii"/>
    <s v="Malvaceae"/>
    <m/>
    <m/>
    <n v="0.5"/>
    <n v="15.57352345"/>
    <n v="15.98286309"/>
    <n v="29"/>
    <n v="32.4"/>
    <n v="8.2448150399999989E-2"/>
    <n v="0.41287843749999997"/>
    <n v="0.51530093999999993"/>
    <n v="0.35692771899999998"/>
    <n v="0.45452787"/>
    <n v="0.11593951051380484"/>
    <n v="0.178463859"/>
    <n v="0.227263935"/>
    <n v="2.0849315069999999"/>
    <n v="1.6307490140000001"/>
    <n v="2.3406080999999999E-2"/>
    <s v="4/15/2018"/>
    <s v="5/15/2020"/>
    <n v="1"/>
    <m/>
  </r>
  <r>
    <x v="0"/>
    <n v="1"/>
    <x v="9"/>
    <n v="1808"/>
    <s v="Neoboutonia"/>
    <s v="Macrocalyx"/>
    <s v="Euphorbiaceae"/>
    <m/>
    <n v="15.5"/>
    <n v="0.33"/>
    <n v="13.9096878"/>
    <n v="13.81016614"/>
    <n v="23.5"/>
    <n v="24.87"/>
    <n v="4.8578317326000008E-2"/>
    <n v="0.27112023437499994"/>
    <n v="0.30361448328750001"/>
    <n v="0.1413471"/>
    <n v="0.15677540500000001"/>
    <n v="4.9687806010593465E-2"/>
    <n v="7.0673550000000002E-2"/>
    <n v="7.8387703000000003E-2"/>
    <n v="2.0849315069999999"/>
    <n v="0.657095926"/>
    <n v="3.699955E-3"/>
    <s v="4/15/2018"/>
    <s v="5/15/2020"/>
    <n v="1"/>
    <m/>
  </r>
  <r>
    <x v="0"/>
    <n v="1"/>
    <x v="9"/>
    <n v="1809"/>
    <s v="Neoboutonia"/>
    <s v="Macrocalyx"/>
    <s v="Euphorbiaceae"/>
    <m/>
    <m/>
    <n v="0.33"/>
    <n v="9.1333366419999997"/>
    <n v="10.052790460000001"/>
    <n v="12.2"/>
    <n v="15.25"/>
    <n v="1.8265458750000001E-2"/>
    <n v="7.3071137499999994E-2"/>
    <n v="0.11415911718750001"/>
    <n v="2.6075546000000002E-2"/>
    <n v="4.4264866E-2"/>
    <n v="0.25381808840931802"/>
    <n v="1.3037773000000001E-2"/>
    <n v="2.2132433E-2"/>
    <n v="2.0849315069999999"/>
    <n v="1.462877792"/>
    <n v="4.3620910000000002E-3"/>
    <s v="4/15/2018"/>
    <s v="5/15/2020"/>
    <n v="1"/>
    <m/>
  </r>
  <r>
    <x v="0"/>
    <n v="1"/>
    <x v="9"/>
    <n v="1810"/>
    <s v="Neoboutonia"/>
    <s v="Macrocalyx"/>
    <s v="Euphorbiaceae"/>
    <m/>
    <m/>
    <n v="0.33"/>
    <n v="11.74503314"/>
    <n v="12.00150859"/>
    <n v="17.7"/>
    <n v="19.8"/>
    <n v="3.0790821600000004E-2"/>
    <n v="0.15380580937499996"/>
    <n v="0.19244263500000003"/>
    <n v="6.8913804999999995E-2"/>
    <n v="8.7601048000000001E-2"/>
    <n v="0.11508120997796517"/>
    <n v="3.4456902999999997E-2"/>
    <n v="4.3800524E-2"/>
    <n v="2.0849315069999999"/>
    <n v="1.007227332"/>
    <n v="4.4815000000000002E-3"/>
    <s v="4/15/2018"/>
    <s v="5/15/2020"/>
    <n v="1"/>
    <m/>
  </r>
  <r>
    <x v="0"/>
    <n v="1"/>
    <x v="9"/>
    <n v="1811"/>
    <s v="Dombeya"/>
    <s v="Goetzenii"/>
    <s v="Malvaceae"/>
    <m/>
    <m/>
    <n v="0.5"/>
    <n v="12.625234239999999"/>
    <n v="12.358799769999999"/>
    <n v="19.899999999999999"/>
    <n v="20.73"/>
    <n v="3.3751221966E-2"/>
    <n v="0.19441615937499995"/>
    <n v="0.2109451372875"/>
    <n v="0.139437854"/>
    <n v="0.14790419499999999"/>
    <n v="2.8272258304179974E-2"/>
    <n v="6.9718927E-2"/>
    <n v="7.3952096999999994E-2"/>
    <n v="2.0849315069999999"/>
    <n v="0.39809461200000001"/>
    <n v="2.0303640000000002E-3"/>
    <s v="4/15/2018"/>
    <s v="5/15/2020"/>
    <n v="1"/>
    <m/>
  </r>
  <r>
    <x v="0"/>
    <n v="1"/>
    <x v="9"/>
    <n v="1812"/>
    <s v="Xymalos"/>
    <s v="Monospora"/>
    <s v="Monimiaceae"/>
    <m/>
    <m/>
    <n v="0.48370000000000002"/>
    <n v="10.11196492"/>
    <n v="10.052790460000001"/>
    <n v="14.1"/>
    <n v="15.25"/>
    <n v="1.8265458750000001E-2"/>
    <n v="9.7603284374999974E-2"/>
    <n v="0.11415911718750001"/>
    <n v="5.5482564999999998E-2"/>
    <n v="6.4288872999999996E-2"/>
    <n v="7.0658311943702243E-2"/>
    <n v="2.7741282999999999E-2"/>
    <n v="3.2144435999999998E-2"/>
    <n v="2.0849315069999999"/>
    <n v="0.55157687200000005"/>
    <n v="2.1118930000000001E-3"/>
    <s v="4/15/2018"/>
    <s v="5/15/2020"/>
    <n v="1"/>
    <m/>
  </r>
  <r>
    <x v="0"/>
    <n v="1"/>
    <x v="9"/>
    <n v="1813"/>
    <s v="Canthium"/>
    <s v="Sp"/>
    <s v="Rubiaceae"/>
    <m/>
    <m/>
    <n v="0.8387"/>
    <n v="9.5564772379999994"/>
    <n v="9.0720066310000007"/>
    <n v="13"/>
    <n v="13.25"/>
    <n v="1.3788678750000002E-2"/>
    <n v="8.2968437500000006E-2"/>
    <n v="8.6179242187500005E-2"/>
    <n v="7.6673141E-2"/>
    <n v="7.5637823000000007E-2"/>
    <n v="-6.5205989559635668E-3"/>
    <n v="3.833657E-2"/>
    <n v="3.7818912000000003E-2"/>
    <n v="2.0849315069999999"/>
    <n v="0.11990801600000001"/>
    <n v="-2.48285E-4"/>
    <s v="4/15/2018"/>
    <s v="5/15/2020"/>
    <n v="1"/>
    <m/>
  </r>
  <r>
    <x v="0"/>
    <n v="1"/>
    <x v="9"/>
    <n v="1814"/>
    <s v="Xymalos"/>
    <s v="Monospora"/>
    <s v="Monimiaceae"/>
    <m/>
    <m/>
    <n v="0.48370000000000002"/>
    <n v="8.8601220030000007"/>
    <n v="9.4499072930000008"/>
    <n v="11.7"/>
    <n v="14"/>
    <n v="1.5393840000000001E-2"/>
    <n v="6.7204434374999997E-2"/>
    <n v="9.6211500000000005E-2"/>
    <n v="3.3881395000000002E-2"/>
    <n v="5.1217754999999997E-2"/>
    <n v="0.19819365970437697"/>
    <n v="1.6940697000000001E-2"/>
    <n v="2.5608876999999999E-2"/>
    <n v="2.0849315069999999"/>
    <n v="1.103153745"/>
    <n v="4.1575370000000002E-3"/>
    <s v="4/15/2018"/>
    <s v="5/15/2020"/>
    <n v="1"/>
    <m/>
  </r>
  <r>
    <x v="0"/>
    <n v="1"/>
    <x v="9"/>
    <n v="1815"/>
    <s v="Rhitigynia"/>
    <s v="Sp"/>
    <s v="Rubiaceae"/>
    <m/>
    <m/>
    <n v="0.48370000000000002"/>
    <n v="9.8631070049999998"/>
    <n v="9.844277967"/>
    <n v="13.6"/>
    <n v="14.81"/>
    <n v="1.7226657294000004E-2"/>
    <n v="9.0803800000000004E-2"/>
    <n v="0.10766660808750002"/>
    <n v="5.0464583E-2"/>
    <n v="5.9488394999999999E-2"/>
    <n v="7.890402512278144E-2"/>
    <n v="2.5232292E-2"/>
    <n v="2.9744197999999999E-2"/>
    <n v="2.0849315069999999"/>
    <n v="0.58035479599999995"/>
    <n v="2.1640549999999998E-3"/>
    <s v="4/15/2018"/>
    <s v="5/15/2020"/>
    <n v="1"/>
    <m/>
  </r>
  <r>
    <x v="0"/>
    <n v="1"/>
    <x v="9"/>
    <n v="1816"/>
    <s v="Cassipourea"/>
    <s v="Ruwensorensis"/>
    <s v="Rhizophoraceae"/>
    <m/>
    <n v="10.7"/>
    <n v="0.65039999999999998"/>
    <n v="8.0563943820000006"/>
    <n v="7.7433119970000002"/>
    <n v="10.3"/>
    <n v="10.8"/>
    <n v="9.1609056000000015E-3"/>
    <n v="5.2083559375000012E-2"/>
    <n v="5.7255660000000007E-2"/>
    <n v="3.2146291E-2"/>
    <n v="3.3924616999999997E-2"/>
    <n v="2.5825230859054311E-2"/>
    <n v="1.6073145E-2"/>
    <n v="1.6962307999999999E-2"/>
    <n v="2.0849315069999999"/>
    <n v="0.23981603200000001"/>
    <n v="4.2647099999999999E-4"/>
    <s v="4/15/2018"/>
    <s v="5/15/2020"/>
    <n v="1"/>
    <m/>
  </r>
  <r>
    <x v="0"/>
    <n v="1"/>
    <x v="9"/>
    <n v="1817"/>
    <s v="Cassipourea"/>
    <s v="Ruwensorensis"/>
    <s v="Rhizophoraceae"/>
    <m/>
    <n v="26.3"/>
    <n v="0.65039999999999998"/>
    <n v="20.543167950000001"/>
    <n v="20.865402169999999"/>
    <n v="54.8"/>
    <n v="59.33"/>
    <n v="0.27646464060600001"/>
    <n v="1.4743049499999996"/>
    <n v="1.7279040037875"/>
    <n v="2.093834314"/>
    <n v="2.482397411"/>
    <n v="8.1646713805256579E-2"/>
    <n v="1.046917157"/>
    <n v="1.241198706"/>
    <n v="2.0849315069999999"/>
    <n v="2.172733246"/>
    <n v="9.3183660000000001E-2"/>
    <s v="4/15/2018"/>
    <s v="5/15/2020"/>
    <n v="1"/>
    <m/>
  </r>
  <r>
    <x v="0"/>
    <n v="1"/>
    <x v="9"/>
    <n v="1818"/>
    <s v="Cassipourea"/>
    <s v="Ruwensorensis"/>
    <s v="Rhizophoraceae"/>
    <m/>
    <n v="26.4"/>
    <n v="0.65039999999999998"/>
    <n v="21.055983940000001"/>
    <n v="21.196102939999999"/>
    <n v="58.8"/>
    <n v="62"/>
    <n v="0.30190775999999997"/>
    <n v="1.6973869499999994"/>
    <n v="1.8869234999999998"/>
    <n v="2.461038072"/>
    <n v="2.746968742"/>
    <n v="5.2718655887328575E-2"/>
    <n v="1.230519036"/>
    <n v="1.373484371"/>
    <n v="2.0849315069999999"/>
    <n v="1.534822602"/>
    <n v="6.8570758999999995E-2"/>
    <s v="4/15/2018"/>
    <s v="5/15/2020"/>
    <n v="1"/>
    <m/>
  </r>
  <r>
    <x v="0"/>
    <n v="1"/>
    <x v="9"/>
    <n v="1819"/>
    <s v="Cassipourea"/>
    <s v="Ruwensorensis"/>
    <s v="Rhizophoraceae"/>
    <m/>
    <m/>
    <n v="0.65039999999999998"/>
    <n v="10.73237187"/>
    <n v="11.27273353"/>
    <n v="15.4"/>
    <n v="18"/>
    <n v="2.5446960000000001E-2"/>
    <n v="0.11643073750000001"/>
    <n v="0.1590435"/>
    <n v="9.3256416999999994E-2"/>
    <n v="0.132663586"/>
    <n v="0.16905285516005267"/>
    <n v="4.6628208999999997E-2"/>
    <n v="6.6331793E-2"/>
    <n v="2.0849315069999999"/>
    <n v="1.247043364"/>
    <n v="9.4504710000000002E-3"/>
    <s v="4/15/2018"/>
    <s v="5/15/2020"/>
    <n v="1"/>
    <m/>
  </r>
  <r>
    <x v="0"/>
    <n v="1"/>
    <x v="9"/>
    <n v="1820"/>
    <s v="Cassipourea"/>
    <s v="Ruwensorensis"/>
    <s v="Rhizophoraceae"/>
    <m/>
    <m/>
    <n v="0.65039999999999998"/>
    <n v="7.8762426640000003"/>
    <n v="7.7433119970000002"/>
    <n v="10"/>
    <n v="10.8"/>
    <n v="9.1609056000000015E-3"/>
    <n v="4.9093750000000005E-2"/>
    <n v="5.7255660000000007E-2"/>
    <n v="2.9681558E-2"/>
    <n v="3.3924616999999997E-2"/>
    <n v="6.408604091609614E-2"/>
    <n v="1.4840779E-2"/>
    <n v="1.6962307999999999E-2"/>
    <n v="2.0849315069999999"/>
    <n v="0.38370565000000001"/>
    <n v="1.017553E-3"/>
    <s v="4/15/2018"/>
    <s v="5/15/2020"/>
    <n v="1"/>
    <m/>
  </r>
  <r>
    <x v="0"/>
    <n v="1"/>
    <x v="9"/>
    <n v="1821"/>
    <s v="Cassipourea"/>
    <s v="Ruwensorensis"/>
    <s v="Rhizophoraceae"/>
    <m/>
    <m/>
    <n v="0.65039999999999998"/>
    <n v="10.639325360000001"/>
    <n v="11.146188840000001"/>
    <n v="15.2"/>
    <n v="17.7"/>
    <n v="2.46057966E-2"/>
    <n v="0.1134262"/>
    <n v="0.15378622875"/>
    <n v="9.0137623E-2"/>
    <n v="0.126975065"/>
    <n v="0.16434740451890342"/>
    <n v="4.5068811E-2"/>
    <n v="6.3487531999999999E-2"/>
    <n v="2.0849315069999999"/>
    <n v="1.1990801579999999"/>
    <n v="8.8342090000000009E-3"/>
    <s v="4/15/2018"/>
    <s v="5/15/2020"/>
    <n v="1"/>
    <m/>
  </r>
  <r>
    <x v="0"/>
    <n v="1"/>
    <x v="9"/>
    <n v="1822"/>
    <s v="Agauria"/>
    <s v="Salicifolia"/>
    <s v="Ericaceae"/>
    <m/>
    <n v="23.6"/>
    <n v="0.48370000000000002"/>
    <n v="23.162939860000002"/>
    <n v="23.12702006"/>
    <n v="80.5"/>
    <n v="81.69"/>
    <n v="0.52411753409399997"/>
    <n v="3.181397734375"/>
    <n v="3.2757345880875"/>
    <n v="3.7351970269999999"/>
    <n v="3.8379190959999998"/>
    <n v="1.3012297435315014E-2"/>
    <n v="1.8675985129999999"/>
    <n v="1.9189595479999999"/>
    <n v="2.0849315069999999"/>
    <n v="0.57076215500000005"/>
    <n v="2.4634399000000001E-2"/>
    <s v="4/15/2018"/>
    <s v="5/15/2020"/>
    <n v="1"/>
    <m/>
  </r>
  <r>
    <x v="0"/>
    <n v="2"/>
    <x v="9"/>
    <n v="1823"/>
    <s v="Unknown"/>
    <s v="Unknown"/>
    <s v="Rubiaceae"/>
    <m/>
    <m/>
    <n v="0.48370000000000002"/>
    <n v="11.447524420000001"/>
    <n v="11.310403539999999"/>
    <n v="17"/>
    <n v="18.09"/>
    <n v="2.5702065774000003E-2"/>
    <n v="0.14188093750000003"/>
    <n v="0.1606379110875"/>
    <n v="9.0219438999999998E-2"/>
    <n v="0.100664429"/>
    <n v="5.2542534748800607E-2"/>
    <n v="4.5109719E-2"/>
    <n v="5.0332214E-2"/>
    <n v="2.0849315069999999"/>
    <n v="0.52279894900000001"/>
    <n v="2.5048760000000001E-3"/>
    <s v="4/15/2018"/>
    <s v="5/15/2020"/>
    <n v="1"/>
    <m/>
  </r>
  <r>
    <x v="0"/>
    <n v="2"/>
    <x v="9"/>
    <n v="1824"/>
    <s v="Unknown"/>
    <s v="Unknown"/>
    <s v="Rubiaceae"/>
    <m/>
    <m/>
    <n v="0.48370000000000002"/>
    <n v="11.786813520000001"/>
    <n v="11.683888189999999"/>
    <n v="17.8"/>
    <n v="19"/>
    <n v="2.835294E-2"/>
    <n v="0.1555486375"/>
    <n v="0.17720587499999998"/>
    <n v="0.101546292"/>
    <n v="0.114354603"/>
    <n v="5.6975204959928347E-2"/>
    <n v="5.0773145999999998E-2"/>
    <n v="5.7177301E-2"/>
    <n v="2.0849315069999999"/>
    <n v="0.57555847599999999"/>
    <n v="3.0716379999999998E-3"/>
    <s v="4/15/2018"/>
    <s v="5/15/2020"/>
    <n v="1"/>
    <m/>
  </r>
  <r>
    <x v="0"/>
    <n v="2"/>
    <x v="9"/>
    <n v="1825"/>
    <s v="Neoboutonia"/>
    <s v="Macrocalyx"/>
    <s v="Euphorbiaceae"/>
    <m/>
    <n v="10.8"/>
    <n v="0.33"/>
    <n v="9.8631070049999998"/>
    <n v="9.5042853039999997"/>
    <n v="13.6"/>
    <n v="14.11"/>
    <n v="1.5636693533999997E-2"/>
    <n v="9.0803800000000004E-2"/>
    <n v="9.772933458749998E-2"/>
    <n v="3.4746417000000002E-2"/>
    <n v="3.6008977999999997E-2"/>
    <n v="1.7118949640206722E-2"/>
    <n v="1.7373209000000001E-2"/>
    <n v="1.8004488999999999E-2"/>
    <n v="2.0849315069999999"/>
    <n v="0.24461235200000001"/>
    <n v="3.0278199999999998E-4"/>
    <s v="4/15/2018"/>
    <s v="5/15/2020"/>
    <n v="1"/>
    <m/>
  </r>
  <r>
    <x v="0"/>
    <n v="2"/>
    <x v="9"/>
    <n v="1826"/>
    <s v="Neoboutonia"/>
    <s v="Macrocalyx"/>
    <s v="Euphorbiaceae"/>
    <m/>
    <n v="17.899999999999999"/>
    <n v="0.33"/>
    <n v="14.67517196"/>
    <n v="14.774684069999999"/>
    <n v="25.9"/>
    <n v="27.99"/>
    <n v="6.1531385453999991E-2"/>
    <n v="0.32932578437499999"/>
    <n v="0.38457115908749995"/>
    <n v="0.18006570699999999"/>
    <n v="0.210903649"/>
    <n v="7.5820028463562186E-2"/>
    <n v="9.0032853999999995E-2"/>
    <n v="0.105451824"/>
    <n v="2.0849315069999999"/>
    <n v="1.002431012"/>
    <n v="7.3954320000000004E-3"/>
    <s v="4/15/2018"/>
    <s v="5/15/2020"/>
    <n v="1"/>
    <m/>
  </r>
  <r>
    <x v="0"/>
    <n v="2"/>
    <x v="9"/>
    <n v="1827"/>
    <s v="Neoboutonia"/>
    <s v="Macrocalyx"/>
    <s v="Euphorbiaceae"/>
    <m/>
    <m/>
    <n v="0.33"/>
    <n v="12.1951097"/>
    <n v="12.347467910000001"/>
    <n v="18.8"/>
    <n v="20.7"/>
    <n v="3.3653604599999998E-2"/>
    <n v="0.17351694999999998"/>
    <n v="0.21033502874999999"/>
    <n v="8.0418884999999996E-2"/>
    <n v="9.8228795999999993E-2"/>
    <n v="9.5950573594042271E-2"/>
    <n v="4.0209441999999998E-2"/>
    <n v="4.9114397999999997E-2"/>
    <n v="2.0849315069999999"/>
    <n v="0.91130091999999996"/>
    <n v="4.2711019999999997E-3"/>
    <s v="4/15/2018"/>
    <s v="5/15/2020"/>
    <n v="1"/>
    <m/>
  </r>
  <r>
    <x v="0"/>
    <n v="2"/>
    <x v="9"/>
    <n v="1828"/>
    <s v="Xymalos"/>
    <s v="Monospora"/>
    <s v="Monimiaceae"/>
    <m/>
    <m/>
    <n v="0.48370000000000002"/>
    <n v="9.1333366419999997"/>
    <n v="9.1841684319999999"/>
    <n v="12.2"/>
    <n v="13.47"/>
    <n v="1.4250368286000003E-2"/>
    <n v="7.3071137499999994E-2"/>
    <n v="8.9064801787500009E-2"/>
    <n v="3.7871288000000003E-2"/>
    <n v="4.6196998000000003E-2"/>
    <n v="9.5313234285358886E-2"/>
    <n v="1.8935644000000001E-2"/>
    <n v="2.3098499000000002E-2"/>
    <n v="2.0849315069999999"/>
    <n v="0.60913271999999996"/>
    <n v="1.9966390000000001E-3"/>
    <s v="4/15/2018"/>
    <s v="5/15/2020"/>
    <n v="1"/>
    <m/>
  </r>
  <r>
    <x v="0"/>
    <n v="2"/>
    <x v="9"/>
    <n v="1829"/>
    <s v="Dombeya"/>
    <s v="Goetzenii"/>
    <s v="Malvaceae"/>
    <m/>
    <n v="22.5"/>
    <n v="0.5"/>
    <n v="16.772555950000001"/>
    <n v="16.816864679999998"/>
    <n v="33.700000000000003"/>
    <n v="35.83"/>
    <n v="0.10082878020599999"/>
    <n v="0.55755280937500007"/>
    <n v="0.63017987628749994"/>
    <n v="0.51446072099999995"/>
    <n v="0.58133531599999999"/>
    <n v="5.8615123613761366E-2"/>
    <n v="0.25723036100000002"/>
    <n v="0.290667658"/>
    <n v="2.0849315069999999"/>
    <n v="1.021616294"/>
    <n v="1.6037599999999999E-2"/>
    <s v="4/15/2018"/>
    <s v="5/15/2020"/>
    <n v="1"/>
    <m/>
  </r>
  <r>
    <x v="0"/>
    <n v="2"/>
    <x v="9"/>
    <n v="1830"/>
    <s v="Dombeya"/>
    <s v="Goetzenii"/>
    <s v="Malvaceae"/>
    <m/>
    <n v="18.7"/>
    <n v="0.5"/>
    <n v="18.878719159999999"/>
    <n v="18.75737732"/>
    <n v="44"/>
    <n v="45.38"/>
    <n v="0.16174090917600004"/>
    <n v="0.95045499999999983"/>
    <n v="1.0108806823500003"/>
    <n v="0.97180381199999999"/>
    <n v="1.0257115830000001"/>
    <n v="2.5894343896706303E-2"/>
    <n v="0.48590190599999999"/>
    <n v="0.51285579199999998"/>
    <n v="2.0849315069999999"/>
    <n v="0.66189224700000004"/>
    <n v="1.2927948E-2"/>
    <s v="4/15/2018"/>
    <s v="5/15/2020"/>
    <n v="1"/>
    <m/>
  </r>
  <r>
    <x v="0"/>
    <n v="2"/>
    <x v="9"/>
    <n v="1831"/>
    <s v="Neoboutonia"/>
    <s v="Macrocalyx"/>
    <s v="Euphorbiaceae"/>
    <m/>
    <m/>
    <n v="0.33"/>
    <n v="11.49057528"/>
    <n v="11.107929009999999"/>
    <n v="17.100000000000001"/>
    <n v="17.61"/>
    <n v="2.4356204334000001E-2"/>
    <n v="0.143555034375"/>
    <n v="0.1522262770875"/>
    <n v="6.3064745000000005E-2"/>
    <n v="6.4616708999999994E-2"/>
    <n v="1.166039912053587E-2"/>
    <n v="3.1532373000000002E-2"/>
    <n v="3.2308353999999997E-2"/>
    <n v="2.0849315069999999"/>
    <n v="0.24461235200000001"/>
    <n v="3.7218499999999997E-4"/>
    <s v="4/15/2018"/>
    <s v="5/15/2020"/>
    <n v="1"/>
    <m/>
  </r>
  <r>
    <x v="0"/>
    <n v="2"/>
    <x v="9"/>
    <n v="1832"/>
    <s v="Canthium"/>
    <s v="Sp"/>
    <s v="Rubiaceae"/>
    <m/>
    <m/>
    <n v="0.8387"/>
    <n v="7.8762426640000003"/>
    <n v="7.7777140710000001"/>
    <n v="10"/>
    <n v="10.86"/>
    <n v="9.2629761840000002E-3"/>
    <n v="4.9093750000000005E-2"/>
    <n v="5.7893601150000001E-2"/>
    <n v="3.8041933E-2"/>
    <n v="4.4143472000000003E-2"/>
    <n v="7.134814967819017E-2"/>
    <n v="1.9020967E-2"/>
    <n v="2.2071736000000002E-2"/>
    <n v="2.0849315069999999"/>
    <n v="0.41248357400000002"/>
    <n v="1.463247E-3"/>
    <s v="4/15/2018"/>
    <s v="5/15/2020"/>
    <n v="1"/>
    <m/>
  </r>
  <r>
    <x v="0"/>
    <n v="2"/>
    <x v="9"/>
    <n v="1833"/>
    <s v="Xymalos"/>
    <s v="Monospora"/>
    <s v="Monimiaceae"/>
    <m/>
    <m/>
    <n v="0.48370000000000002"/>
    <n v="8.3502647650000004"/>
    <n v="9.641525498"/>
    <n v="10.8"/>
    <n v="14.39"/>
    <n v="1.6263442734000003E-2"/>
    <n v="5.7262950000000014E-2"/>
    <n v="0.10164651708750001"/>
    <n v="2.7351675999999998E-2"/>
    <n v="5.5108965000000003E-2"/>
    <n v="0.33599885562103887"/>
    <n v="1.3675837999999999E-2"/>
    <n v="2.7554482000000002E-2"/>
    <n v="2.0849315069999999"/>
    <n v="1.721879106"/>
    <n v="6.6566430000000003E-3"/>
    <s v="4/15/2018"/>
    <s v="5/15/2020"/>
    <n v="1"/>
    <m/>
  </r>
  <r>
    <x v="0"/>
    <n v="2"/>
    <x v="9"/>
    <n v="1834"/>
    <s v="Dombeya"/>
    <s v="Goetzenii"/>
    <s v="Malvaceae"/>
    <m/>
    <n v="26.8"/>
    <n v="0.5"/>
    <n v="18.516017980000001"/>
    <n v="18.881201369999999"/>
    <n v="42"/>
    <n v="46.08"/>
    <n v="0.16676919705599999"/>
    <n v="0.8660137499999998"/>
    <n v="1.0423074816"/>
    <n v="0.87080087100000003"/>
    <n v="1.06363114"/>
    <n v="9.5941092838375083E-2"/>
    <n v="0.435400436"/>
    <n v="0.53181557000000002"/>
    <n v="2.0849315069999999"/>
    <n v="1.9568988169999999"/>
    <n v="4.624379E-2"/>
    <s v="4/15/2018"/>
    <s v="5/15/2020"/>
    <n v="1"/>
    <m/>
  </r>
  <r>
    <x v="0"/>
    <n v="2"/>
    <x v="9"/>
    <n v="1835"/>
    <s v="Dombeya"/>
    <s v="Goetzenii"/>
    <s v="Malvaceae"/>
    <m/>
    <m/>
    <n v="0.5"/>
    <n v="9.6596806770000008"/>
    <n v="9.8155382479999993"/>
    <n v="13.2"/>
    <n v="14.75"/>
    <n v="1.708735875E-2"/>
    <n v="8.5540950000000004E-2"/>
    <n v="0.10679599218749999"/>
    <n v="4.8182992000000001E-2"/>
    <n v="6.0785499999999999E-2"/>
    <n v="0.11144019704831208"/>
    <n v="2.4091496E-2"/>
    <n v="3.039275E-2"/>
    <n v="2.0849315069999999"/>
    <n v="0.74342969800000003"/>
    <n v="3.0222830000000002E-3"/>
    <s v="4/15/2018"/>
    <s v="5/15/2020"/>
    <n v="1"/>
    <m/>
  </r>
  <r>
    <x v="0"/>
    <n v="2"/>
    <x v="9"/>
    <n v="1836"/>
    <s v="Dombeya"/>
    <s v="Goetzenii"/>
    <s v="Malvaceae"/>
    <m/>
    <m/>
    <n v="0.5"/>
    <n v="7.9366191979999998"/>
    <n v="8.1385932150000002"/>
    <n v="10.1"/>
    <n v="11.5"/>
    <n v="1.0386915E-2"/>
    <n v="5.0080534374999992E-2"/>
    <n v="6.4918218749999992E-2"/>
    <n v="2.3587907000000002E-2"/>
    <n v="3.1144985E-2"/>
    <n v="0.1332988976889159"/>
    <n v="1.1793952999999999E-2"/>
    <n v="1.5572493E-2"/>
    <n v="2.0849315069999999"/>
    <n v="0.67148488799999995"/>
    <n v="1.812309E-3"/>
    <s v="4/15/2018"/>
    <s v="5/15/2020"/>
    <n v="1"/>
    <m/>
  </r>
  <r>
    <x v="0"/>
    <n v="2"/>
    <x v="9"/>
    <n v="1837"/>
    <s v="Neoboutonia"/>
    <s v="Macrocalyx"/>
    <s v="Euphorbiaceae"/>
    <m/>
    <m/>
    <n v="0.33"/>
    <n v="8.0563943820000006"/>
    <n v="8.0269969379999999"/>
    <n v="10.3"/>
    <n v="11.3"/>
    <n v="1.0028772600000001E-2"/>
    <n v="5.2083559375000012E-2"/>
    <n v="6.267982875E-2"/>
    <n v="1.6578157999999999E-2"/>
    <n v="1.9794184999999999E-2"/>
    <n v="8.5039801679254803E-2"/>
    <n v="8.2890789999999995E-3"/>
    <n v="9.8970919999999997E-3"/>
    <n v="2.0849315069999999"/>
    <n v="0.479632063"/>
    <n v="7.7125499999999999E-4"/>
    <s v="4/15/2018"/>
    <s v="5/15/2020"/>
    <n v="1"/>
    <m/>
  </r>
  <r>
    <x v="0"/>
    <n v="3"/>
    <x v="9"/>
    <n v="1838"/>
    <s v="Neoboutonia"/>
    <s v="Macrocalyx"/>
    <s v="Euphorbiaceae"/>
    <m/>
    <m/>
    <n v="0.33"/>
    <n v="16.605030559999999"/>
    <n v="16.3823936"/>
    <n v="33"/>
    <n v="34"/>
    <n v="9.0792239999999996E-2"/>
    <n v="0.53463093750000001"/>
    <n v="0.5674515"/>
    <n v="0.325970131"/>
    <n v="0.34100740899999998"/>
    <n v="2.1630662541714449E-2"/>
    <n v="0.16298506600000001"/>
    <n v="0.17050370500000001"/>
    <n v="2.0849315069999999"/>
    <n v="0.479632063"/>
    <n v="3.6061800000000001E-3"/>
    <s v="4/15/2018"/>
    <s v="5/15/2020"/>
    <n v="1"/>
    <m/>
  </r>
  <r>
    <x v="0"/>
    <n v="3"/>
    <x v="9"/>
    <n v="1839"/>
    <s v="Dombeya"/>
    <s v="Goetzenii"/>
    <s v="Malvaceae"/>
    <m/>
    <n v="18.600000000000001"/>
    <n v="0.5"/>
    <n v="14.10731749"/>
    <n v="14.255385520000001"/>
    <n v="24.1"/>
    <n v="26.27"/>
    <n v="5.4201467165999995E-2"/>
    <n v="0.28514140937500004"/>
    <n v="0.33875916978749998"/>
    <n v="0.22582126199999999"/>
    <n v="0.269947508"/>
    <n v="8.5606512456026698E-2"/>
    <n v="0.112910631"/>
    <n v="0.134973754"/>
    <n v="2.0849315069999999"/>
    <n v="1.0408015770000001"/>
    <n v="1.0582181E-2"/>
    <s v="4/15/2018"/>
    <s v="5/15/2020"/>
    <n v="1"/>
    <m/>
  </r>
  <r>
    <x v="0"/>
    <n v="3"/>
    <x v="9"/>
    <n v="1840"/>
    <s v="Neoboutonia"/>
    <s v="Macrocalyx"/>
    <s v="Euphorbiaceae"/>
    <m/>
    <m/>
    <n v="0.33"/>
    <n v="13.501014039999999"/>
    <n v="13.505783559999999"/>
    <n v="22.3"/>
    <n v="23.95"/>
    <n v="4.505074035E-2"/>
    <n v="0.244138309375"/>
    <n v="0.28156712718749999"/>
    <n v="0.12394053300000001"/>
    <n v="0.142520176"/>
    <n v="6.6995820816951171E-2"/>
    <n v="6.1970266000000003E-2"/>
    <n v="7.1260087999999999E-2"/>
    <n v="2.0849315069999999"/>
    <n v="0.79139290399999995"/>
    <n v="4.4556960000000003E-3"/>
    <s v="4/15/2018"/>
    <s v="5/15/2020"/>
    <n v="1"/>
    <m/>
  </r>
  <r>
    <x v="0"/>
    <n v="3"/>
    <x v="9"/>
    <n v="1841"/>
    <s v="Neoboutonia"/>
    <s v="Macrocalyx"/>
    <s v="Euphorbiaceae"/>
    <m/>
    <n v="13.1"/>
    <n v="0.33"/>
    <n v="13.18212263"/>
    <n v="12.65638028"/>
    <n v="21.4"/>
    <n v="21.53"/>
    <n v="3.6406502286000009E-2"/>
    <n v="0.22482973749999996"/>
    <n v="0.22754063928750004"/>
    <n v="0.111726979"/>
    <n v="0.108652745"/>
    <n v="-1.3382327769263661E-2"/>
    <n v="5.5863489000000002E-2"/>
    <n v="5.4326372999999997E-2"/>
    <n v="2.0849315069999999"/>
    <n v="6.2352167999999999E-2"/>
    <n v="-7.3724999999999995E-4"/>
    <s v="4/15/2018"/>
    <s v="5/15/2020"/>
    <n v="1"/>
    <m/>
  </r>
  <r>
    <x v="0"/>
    <n v="3"/>
    <x v="9"/>
    <n v="1842"/>
    <s v="Neoboutonia"/>
    <s v="Macrocalyx"/>
    <s v="Euphorbiaceae"/>
    <m/>
    <n v="19.600000000000001"/>
    <n v="0.33"/>
    <n v="15.15066004"/>
    <n v="14.8884328"/>
    <n v="27.5"/>
    <n v="28.38"/>
    <n v="6.3258032376000001E-2"/>
    <n v="0.37127148437500007"/>
    <n v="0.39536270234999998"/>
    <n v="0.20881576499999999"/>
    <n v="0.218305897"/>
    <n v="2.1317208884055944E-2"/>
    <n v="0.10440788300000001"/>
    <n v="0.109152948"/>
    <n v="2.0849315069999999"/>
    <n v="0.42207621499999998"/>
    <n v="2.2758850000000001E-3"/>
    <s v="4/15/2018"/>
    <s v="5/15/2020"/>
    <n v="1"/>
    <m/>
  </r>
  <r>
    <x v="0"/>
    <n v="3"/>
    <x v="9"/>
    <n v="1843"/>
    <s v="Dombeya"/>
    <s v="Goetzenii"/>
    <s v="Malvaceae"/>
    <m/>
    <m/>
    <n v="0.5"/>
    <n v="9.0248816949999995"/>
    <n v="9.1536883220000007"/>
    <n v="12"/>
    <n v="13.41"/>
    <n v="1.4123698974000003E-2"/>
    <n v="7.0694999999999994E-2"/>
    <n v="8.8273118587500018E-2"/>
    <n v="3.7435402E-2"/>
    <n v="4.7148575999999998E-2"/>
    <n v="0.11064486872862157"/>
    <n v="1.8717701E-2"/>
    <n v="2.3574287999999999E-2"/>
    <n v="2.0849315069999999"/>
    <n v="0.67628120899999999"/>
    <n v="2.3293749999999998E-3"/>
    <s v="4/15/2018"/>
    <s v="5/15/2020"/>
    <n v="1"/>
    <m/>
  </r>
  <r>
    <x v="0"/>
    <n v="3"/>
    <x v="9"/>
    <n v="1844"/>
    <s v="Dombeya"/>
    <s v="Goetzenii"/>
    <s v="Malvaceae"/>
    <m/>
    <m/>
    <n v="0.5"/>
    <n v="8.9702411509999997"/>
    <n v="9.2801524539999996"/>
    <n v="11.9"/>
    <n v="13.66"/>
    <n v="1.4655218423999999E-2"/>
    <n v="6.9521659375000003E-2"/>
    <n v="9.1595115149999989E-2"/>
    <n v="3.6611225999999997E-2"/>
    <n v="4.9538555999999997E-2"/>
    <n v="0.14503899037862553"/>
    <n v="1.8305612999999998E-2"/>
    <n v="2.4769277999999999E-2"/>
    <n v="2.0849315069999999"/>
    <n v="0.84415243100000004"/>
    <n v="3.100181E-3"/>
    <s v="4/15/2018"/>
    <s v="5/15/2020"/>
    <n v="1"/>
    <m/>
  </r>
  <r>
    <x v="0"/>
    <n v="3"/>
    <x v="9"/>
    <n v="1845"/>
    <s v="Dombeya"/>
    <s v="Goetzenii"/>
    <s v="Malvaceae"/>
    <m/>
    <m/>
    <n v="0.5"/>
    <n v="11.360861269999999"/>
    <n v="11.08234571"/>
    <n v="16.8"/>
    <n v="17.55"/>
    <n v="2.4190516350000003E-2"/>
    <n v="0.1385622"/>
    <n v="0.15119072718750001"/>
    <n v="9.0384694000000002E-2"/>
    <n v="9.6072537E-2"/>
    <n v="2.9271254615374779E-2"/>
    <n v="4.5192347000000001E-2"/>
    <n v="4.8036268999999999E-2"/>
    <n v="2.0849315069999999"/>
    <n v="0.35972404699999999"/>
    <n v="1.3640359999999999E-3"/>
    <s v="4/15/2018"/>
    <s v="5/15/2020"/>
    <n v="1"/>
    <m/>
  </r>
  <r>
    <x v="0"/>
    <n v="3"/>
    <x v="9"/>
    <n v="1846"/>
    <s v="Dombeya"/>
    <s v="Goetzenii"/>
    <s v="Malvaceae"/>
    <m/>
    <n v="11.4"/>
    <n v="0.5"/>
    <n v="8.4656455259999994"/>
    <n v="7.9595291179999998"/>
    <n v="11"/>
    <n v="11.18"/>
    <n v="9.8169030959999997E-3"/>
    <n v="5.9403437499999989E-2"/>
    <n v="6.1355644349999995E-2"/>
    <n v="2.9675943999999999E-2"/>
    <n v="2.8842591000000001E-2"/>
    <n v="-1.3661648981012948E-2"/>
    <n v="1.4837972E-2"/>
    <n v="1.4421295000000001E-2"/>
    <n v="2.0849315069999999"/>
    <n v="8.6333771000000004E-2"/>
    <n v="-1.9985200000000001E-4"/>
    <s v="4/15/2018"/>
    <s v="5/15/2020"/>
    <n v="1"/>
    <m/>
  </r>
  <r>
    <x v="0"/>
    <n v="3"/>
    <x v="9"/>
    <n v="1847"/>
    <s v="Dombeya"/>
    <s v="Goetzenii"/>
    <s v="Malvaceae"/>
    <m/>
    <m/>
    <n v="0.5"/>
    <n v="14.13983694"/>
    <n v="14.139757530000001"/>
    <n v="24.2"/>
    <n v="25.9"/>
    <n v="5.2685417399999997E-2"/>
    <n v="0.28751263749999995"/>
    <n v="0.32928385874999999"/>
    <n v="0.22816610000000001"/>
    <n v="0.26049673400000001"/>
    <n v="6.3559138873016396E-2"/>
    <n v="0.11408305000000001"/>
    <n v="0.130248367"/>
    <n v="2.0849315069999999"/>
    <n v="0.81537450700000003"/>
    <n v="7.7534040000000002E-3"/>
    <s v="4/15/2018"/>
    <s v="5/15/2020"/>
    <n v="1"/>
    <m/>
  </r>
  <r>
    <x v="0"/>
    <n v="3"/>
    <x v="9"/>
    <n v="1848"/>
    <s v="Neoboutonia"/>
    <s v="Macrocalyx"/>
    <s v="Euphorbiaceae"/>
    <m/>
    <n v="25.2"/>
    <n v="0.33"/>
    <n v="18.288717340000002"/>
    <n v="19.282858990000001"/>
    <n v="40.799999999999997"/>
    <n v="48.44"/>
    <n v="0.184288894944"/>
    <n v="0.81723419999999991"/>
    <n v="1.1518055934"/>
    <n v="0.54198111999999998"/>
    <n v="0.79786690500000002"/>
    <n v="0.1854788177176549"/>
    <n v="0.27099055999999999"/>
    <n v="0.39893345200000002"/>
    <n v="2.0849315069999999"/>
    <n v="3.6643889619999999"/>
    <n v="6.1365512999999997E-2"/>
    <s v="4/15/2018"/>
    <s v="5/15/2020"/>
    <n v="1"/>
    <m/>
  </r>
  <r>
    <x v="0"/>
    <n v="3"/>
    <x v="9"/>
    <n v="1849"/>
    <s v="Neoboutonia"/>
    <s v="Macrocalyx"/>
    <s v="Euphorbiaceae"/>
    <m/>
    <m/>
    <n v="0.33"/>
    <n v="13.94292873"/>
    <n v="14.17114984"/>
    <n v="23.6"/>
    <n v="26"/>
    <n v="5.3093040000000008E-2"/>
    <n v="0.27343255"/>
    <n v="0.33183150000000006"/>
    <n v="0.142855975"/>
    <n v="0.17534121499999999"/>
    <n v="9.8275132755880401E-2"/>
    <n v="7.1427987999999998E-2"/>
    <n v="8.7670607999999997E-2"/>
    <n v="2.0849315069999999"/>
    <n v="1.1511169510000001"/>
    <n v="7.7904810000000001E-3"/>
    <s v="4/15/2018"/>
    <s v="5/15/2020"/>
    <n v="1"/>
    <m/>
  </r>
  <r>
    <x v="0"/>
    <n v="3"/>
    <x v="9"/>
    <n v="1850"/>
    <s v="Neoboutonia"/>
    <s v="Macrocalyx"/>
    <s v="Euphorbiaceae"/>
    <m/>
    <m/>
    <n v="0.33"/>
    <n v="9.1333366419999997"/>
    <n v="8.8912640169999992"/>
    <n v="12.2"/>
    <n v="12.9"/>
    <n v="1.3069841400000001E-2"/>
    <n v="7.3071137499999994E-2"/>
    <n v="8.1686508749999998E-2"/>
    <n v="2.6075546000000002E-2"/>
    <n v="2.8323319999999999E-2"/>
    <n v="3.9659601790421946E-2"/>
    <n v="1.3037773000000001E-2"/>
    <n v="1.416166E-2"/>
    <n v="2.0849315069999999"/>
    <n v="0.33574244399999997"/>
    <n v="5.3905200000000004E-4"/>
    <s v="4/15/2018"/>
    <s v="5/15/2020"/>
    <n v="1"/>
    <m/>
  </r>
  <r>
    <x v="0"/>
    <n v="3"/>
    <x v="9"/>
    <n v="1851"/>
    <s v="Dombeya"/>
    <s v="Goetzenii"/>
    <s v="Malvaceae"/>
    <m/>
    <m/>
    <n v="0.5"/>
    <n v="14.204523010000001"/>
    <n v="14.80398711"/>
    <n v="24.4"/>
    <n v="28.09"/>
    <n v="6.1971837774000005E-2"/>
    <n v="0.29228454999999998"/>
    <n v="0.38732398608750002"/>
    <n v="0.23289659800000001"/>
    <n v="0.31920699000000002"/>
    <n v="0.15120170284617324"/>
    <n v="0.11644829900000001"/>
    <n v="0.15960349500000001"/>
    <n v="2.0849315069999999"/>
    <n v="1.7698423130000001"/>
    <n v="2.0698616E-2"/>
    <s v="4/15/2018"/>
    <s v="5/15/2020"/>
    <n v="1"/>
    <m/>
  </r>
  <r>
    <x v="0"/>
    <n v="3"/>
    <x v="9"/>
    <n v="1852"/>
    <s v="Dombeya"/>
    <s v="Goetzenii"/>
    <s v="Malvaceae"/>
    <m/>
    <m/>
    <n v="0.5"/>
    <n v="13.46611972"/>
    <n v="13.298523980000001"/>
    <n v="22.2"/>
    <n v="23.34"/>
    <n v="4.2785104824000005E-2"/>
    <n v="0.24195363750000001"/>
    <n v="0.26740690515000004"/>
    <n v="0.183836374"/>
    <n v="0.20025105300000001"/>
    <n v="4.1020893895694341E-2"/>
    <n v="9.1918186999999998E-2"/>
    <n v="0.10012552700000001"/>
    <n v="2.0849315069999999"/>
    <n v="0.54678055199999998"/>
    <n v="3.9365030000000001E-3"/>
    <s v="4/15/2018"/>
    <s v="5/15/2020"/>
    <n v="1"/>
    <m/>
  </r>
  <r>
    <x v="0"/>
    <n v="4"/>
    <x v="9"/>
    <n v="1853"/>
    <s v="Dombeya"/>
    <s v="Goetzenii"/>
    <s v="Malvaceae"/>
    <m/>
    <m/>
    <n v="0.5"/>
    <n v="11.66093807"/>
    <n v="11.84391827"/>
    <n v="17.5"/>
    <n v="19.399999999999999"/>
    <n v="2.9559314399999995E-2"/>
    <n v="0.15034960937499997"/>
    <n v="0.18474571499999995"/>
    <n v="0.100404215"/>
    <n v="0.124660906"/>
    <n v="0.10378907410050701"/>
    <n v="5.0202107000000003E-2"/>
    <n v="6.2330453000000001E-2"/>
    <n v="2.0849315069999999"/>
    <n v="0.91130091999999996"/>
    <n v="5.8171439999999998E-3"/>
    <s v="4/15/2018"/>
    <s v="5/15/2020"/>
    <n v="1"/>
    <m/>
  </r>
  <r>
    <x v="0"/>
    <n v="4"/>
    <x v="9"/>
    <n v="1854"/>
    <s v="Neoboutonia"/>
    <s v="Macrocalyx"/>
    <s v="Euphorbiaceae"/>
    <m/>
    <n v="15.4"/>
    <n v="0.33"/>
    <n v="12.11480516"/>
    <n v="12.79469521"/>
    <n v="18.600000000000001"/>
    <n v="21.91"/>
    <n v="3.7702977774000002E-2"/>
    <n v="0.16984473750000004"/>
    <n v="0.23564361108750001"/>
    <n v="7.8251159000000001E-2"/>
    <n v="0.11362654899999999"/>
    <n v="0.17889966308413885"/>
    <n v="3.9125579000000001E-2"/>
    <n v="5.6813273999999997E-2"/>
    <n v="2.0849315069999999"/>
    <n v="1.5875821290000001"/>
    <n v="8.4835859999999996E-3"/>
    <s v="4/15/2018"/>
    <s v="5/15/2020"/>
    <n v="1"/>
    <m/>
  </r>
  <r>
    <x v="0"/>
    <n v="4"/>
    <x v="9"/>
    <n v="1855"/>
    <s v="Neoboutonia"/>
    <s v="Macrocalyx"/>
    <s v="Euphorbiaceae"/>
    <m/>
    <n v="27.9"/>
    <n v="0.33"/>
    <n v="14.041922359999999"/>
    <n v="14.66246172"/>
    <n v="23.9"/>
    <n v="27.61"/>
    <n v="5.9871992334E-2"/>
    <n v="0.28042840937499997"/>
    <n v="0.37419995208750001"/>
    <n v="0.14743673400000001"/>
    <n v="0.203828177"/>
    <n v="0.15534237288276481"/>
    <n v="7.3718367000000007E-2"/>
    <n v="0.101914089"/>
    <n v="2.0849315069999999"/>
    <n v="1.7794349540000001"/>
    <n v="1.3523571999999999E-2"/>
    <s v="4/15/2018"/>
    <s v="5/15/2020"/>
    <n v="1"/>
    <m/>
  </r>
  <r>
    <x v="0"/>
    <n v="4"/>
    <x v="9"/>
    <n v="1856"/>
    <s v="Neoboutonia"/>
    <s v="Macrocalyx"/>
    <s v="Euphorbiaceae"/>
    <m/>
    <m/>
    <n v="0.33"/>
    <n v="8.3502647650000004"/>
    <n v="8.9431967229999998"/>
    <n v="10.8"/>
    <n v="13"/>
    <n v="1.3273260000000002E-2"/>
    <n v="5.7262950000000014E-2"/>
    <n v="8.2957875000000014E-2"/>
    <n v="1.883247E-2"/>
    <n v="2.8917386999999999E-2"/>
    <n v="0.20569526209659508"/>
    <n v="9.4162350000000002E-3"/>
    <n v="1.4458693999999999E-2"/>
    <n v="2.0849315069999999"/>
    <n v="1.055190539"/>
    <n v="2.4185249999999999E-3"/>
    <s v="4/15/2018"/>
    <s v="5/15/2020"/>
    <n v="1"/>
    <m/>
  </r>
  <r>
    <x v="0"/>
    <n v="4"/>
    <x v="9"/>
    <n v="1857"/>
    <s v="Dombeya"/>
    <s v="Goetzenii"/>
    <s v="Malvaceae"/>
    <m/>
    <m/>
    <n v="0.5"/>
    <n v="15.57352345"/>
    <n v="16.234796559999999"/>
    <n v="29"/>
    <n v="33.4"/>
    <n v="8.7616082400000003E-2"/>
    <n v="0.41287843749999997"/>
    <n v="0.54760051499999995"/>
    <n v="0.35692771899999998"/>
    <n v="0.48973260400000002"/>
    <n v="0.15172020830192712"/>
    <n v="0.178463859"/>
    <n v="0.24486630200000001"/>
    <n v="2.0849315069999999"/>
    <n v="2.110381077"/>
    <n v="3.1848741E-2"/>
    <s v="4/15/2018"/>
    <s v="5/15/2020"/>
    <n v="1"/>
    <m/>
  </r>
  <r>
    <x v="0"/>
    <n v="4"/>
    <x v="9"/>
    <n v="1858"/>
    <s v="Dombeya"/>
    <s v="Goetzenii"/>
    <s v="Malvaceae"/>
    <m/>
    <m/>
    <n v="0.5"/>
    <n v="16.433838009999999"/>
    <n v="16.13492716"/>
    <n v="32.299999999999997"/>
    <n v="33"/>
    <n v="8.5530060000000005E-2"/>
    <n v="0.51219018437499975"/>
    <n v="0.53456287499999999"/>
    <n v="0.46423125599999998"/>
    <n v="0.47547709399999999"/>
    <n v="1.1480417306290446E-2"/>
    <n v="0.23211562799999999"/>
    <n v="0.23773854699999999"/>
    <n v="2.0849315069999999"/>
    <n v="0.33574244399999997"/>
    <n v="2.696932E-3"/>
    <s v="4/15/2018"/>
    <s v="5/15/2020"/>
    <n v="1"/>
    <s v="Inclinedtree"/>
  </r>
  <r>
    <x v="0"/>
    <n v="4"/>
    <x v="9"/>
    <n v="1859"/>
    <s v="Canthium"/>
    <s v="Sp"/>
    <s v="Rubiaceae"/>
    <m/>
    <m/>
    <n v="0.8387"/>
    <n v="9.2939885990000004"/>
    <n v="8.8912640169999992"/>
    <n v="12.5"/>
    <n v="12.9"/>
    <n v="1.3069841400000001E-2"/>
    <n v="7.6708984374999997E-2"/>
    <n v="8.1686508749999998E-2"/>
    <n v="6.9117620000000005E-2"/>
    <n v="7.0390596E-2"/>
    <n v="8.7532773149248313E-3"/>
    <n v="3.4558810000000002E-2"/>
    <n v="3.5195298E-2"/>
    <n v="2.0849315069999999"/>
    <n v="0.191852825"/>
    <n v="3.0528E-4"/>
    <s v="4/15/2018"/>
    <s v="5/15/2020"/>
    <n v="0"/>
    <s v="dead"/>
  </r>
  <r>
    <x v="0"/>
    <n v="4"/>
    <x v="9"/>
    <n v="1860"/>
    <s v="Canthium"/>
    <s v="Sp"/>
    <s v="Rubiaceae"/>
    <m/>
    <m/>
    <n v="0.8387"/>
    <n v="11.618620870000001"/>
    <n v="11.683888189999999"/>
    <n v="17.399999999999999"/>
    <n v="19"/>
    <n v="2.835294E-2"/>
    <n v="0.14863623749999996"/>
    <n v="0.17720587499999998"/>
    <n v="0.16390724500000001"/>
    <n v="0.195680465"/>
    <n v="8.4982340721621932E-2"/>
    <n v="8.1953623000000003E-2"/>
    <n v="9.7840232999999999E-2"/>
    <n v="2.0849315069999999"/>
    <n v="0.76741130099999999"/>
    <n v="7.6197280000000001E-3"/>
    <s v="4/15/2018"/>
    <s v="5/15/2020"/>
    <n v="1"/>
    <m/>
  </r>
  <r>
    <x v="0"/>
    <n v="4"/>
    <x v="9"/>
    <n v="1861"/>
    <s v="Neoboutonia"/>
    <s v="Macrocalyx"/>
    <s v="Euphorbiaceae"/>
    <m/>
    <n v="27.3"/>
    <n v="0.33"/>
    <n v="19.322237399999999"/>
    <n v="19.14936342"/>
    <n v="46.6"/>
    <n v="47.64"/>
    <n v="0.17825199638400002"/>
    <n v="1.0661002375000002"/>
    <n v="1.1140749774000001"/>
    <n v="0.74125223299999998"/>
    <n v="0.76712858900000003"/>
    <n v="1.645784348512537E-2"/>
    <n v="0.37062611699999998"/>
    <n v="0.38356429399999997"/>
    <n v="2.0849315069999999"/>
    <n v="0.49881734599999999"/>
    <n v="6.2055649999999997E-3"/>
    <s v="4/15/2018"/>
    <s v="5/15/2020"/>
    <n v="1"/>
    <m/>
  </r>
  <r>
    <x v="0"/>
    <n v="4"/>
    <x v="9"/>
    <n v="1862"/>
    <s v="Dombeya"/>
    <s v="Goetzenii"/>
    <s v="Malvaceae"/>
    <m/>
    <n v="17.5"/>
    <n v="0.5"/>
    <n v="16.748843780000001"/>
    <n v="16.749542819999998"/>
    <n v="33.6"/>
    <n v="35.54"/>
    <n v="9.9203214264E-2"/>
    <n v="0.55424879999999999"/>
    <n v="0.62002008914999995"/>
    <n v="0.51077925899999999"/>
    <n v="0.56995043000000001"/>
    <n v="5.2573369132794291E-2"/>
    <n v="0.25538962999999998"/>
    <n v="0.284975215"/>
    <n v="2.0849315069999999"/>
    <n v="0.93048620199999998"/>
    <n v="1.4190194999999999E-2"/>
    <s v="4/15/2018"/>
    <s v="5/15/2020"/>
    <n v="1"/>
    <m/>
  </r>
  <r>
    <x v="0"/>
    <n v="4"/>
    <x v="9"/>
    <n v="1863"/>
    <s v="Maesa"/>
    <s v="Lanceolata"/>
    <s v="Maesaceae"/>
    <m/>
    <m/>
    <n v="0.67600000000000005"/>
    <n v="14.705669049999999"/>
    <n v="15.07771427"/>
    <n v="26"/>
    <n v="29.04"/>
    <n v="6.6234478464000004E-2"/>
    <n v="0.33187375000000002"/>
    <n v="0.41396549040000002"/>
    <n v="0.36604642399999998"/>
    <n v="0.46544447900000002"/>
    <n v="0.11522328199204543"/>
    <n v="0.18302321199999999"/>
    <n v="0.232722239"/>
    <n v="2.0849315069999999"/>
    <n v="1.4580814719999999"/>
    <n v="2.3837246999999999E-2"/>
    <s v="4/15/2018"/>
    <s v="5/15/2020"/>
    <n v="1"/>
    <m/>
  </r>
  <r>
    <x v="0"/>
    <n v="4"/>
    <x v="9"/>
    <n v="1864"/>
    <s v="Dombeya"/>
    <s v="Goetzenii"/>
    <s v="Malvaceae"/>
    <m/>
    <n v="14.8"/>
    <n v="0.5"/>
    <n v="8.6928114769999993"/>
    <n v="8.5532275700000007"/>
    <n v="11.4"/>
    <n v="12.26"/>
    <n v="1.1805158904000001E-2"/>
    <n v="6.3802237499999997E-2"/>
    <n v="7.378224315000001E-2"/>
    <n v="3.2651900999999997E-2"/>
    <n v="3.7042654000000001E-2"/>
    <n v="6.0513729800871628E-2"/>
    <n v="1.6325950999999998E-2"/>
    <n v="1.8521327000000001E-2"/>
    <n v="2.0849315069999999"/>
    <n v="0.41248357400000002"/>
    <n v="1.052973E-3"/>
    <s v="4/15/2018"/>
    <s v="5/15/2020"/>
    <n v="1"/>
    <m/>
  </r>
  <r>
    <x v="0"/>
    <n v="4"/>
    <x v="9"/>
    <n v="1865"/>
    <s v="Dombeya"/>
    <s v="Goetzenii"/>
    <s v="Malvaceae"/>
    <m/>
    <m/>
    <n v="0.5"/>
    <n v="11.618620870000001"/>
    <n v="11.62323554"/>
    <n v="17.399999999999999"/>
    <n v="18.850000000000001"/>
    <n v="2.7907029150000005E-2"/>
    <n v="0.14863623749999996"/>
    <n v="0.17441893218750004"/>
    <n v="9.8935645000000003E-2"/>
    <n v="0.11571155800000001"/>
    <n v="7.5125219563732609E-2"/>
    <n v="4.9467823000000001E-2"/>
    <n v="5.7855779000000003E-2"/>
    <n v="2.0849315069999999"/>
    <n v="0.69546649100000002"/>
    <n v="4.0231329999999999E-3"/>
    <s v="4/15/2018"/>
    <s v="5/15/2020"/>
    <n v="1"/>
    <m/>
  </r>
  <r>
    <x v="0"/>
    <n v="4"/>
    <x v="9"/>
    <n v="1866"/>
    <s v="Neoboutonia"/>
    <s v="Macrocalyx"/>
    <s v="Euphorbiaceae"/>
    <m/>
    <n v="19.3"/>
    <n v="0.33"/>
    <n v="19.91912366"/>
    <n v="20.14174349"/>
    <n v="50.4"/>
    <n v="54"/>
    <n v="0.22902264"/>
    <n v="1.2470598000000002"/>
    <n v="1.4313914999999999"/>
    <n v="0.88985002899999999"/>
    <n v="1.0292384919999999"/>
    <n v="6.9796795413261864E-2"/>
    <n v="0.44492501499999998"/>
    <n v="0.51461924599999997"/>
    <n v="2.0849315069999999"/>
    <n v="1.726675427"/>
    <n v="3.3427588000000001E-2"/>
    <s v="4/15/2018"/>
    <s v="5/15/2020"/>
    <n v="1"/>
    <m/>
  </r>
  <r>
    <x v="0"/>
    <n v="4"/>
    <x v="9"/>
    <n v="1867"/>
    <s v="Canthium"/>
    <s v="Sp"/>
    <s v="Rubiaceae"/>
    <m/>
    <n v="12.9"/>
    <n v="0.8387"/>
    <n v="13.109747540000001"/>
    <n v="12.714852049999999"/>
    <n v="21.2"/>
    <n v="21.69"/>
    <n v="3.6949622094000004E-2"/>
    <n v="0.22064694999999995"/>
    <n v="0.23093513808750002"/>
    <n v="0.27116573700000002"/>
    <n v="0.27519569300000002"/>
    <n v="7.0756501409557212E-3"/>
    <n v="0.135582868"/>
    <n v="0.137597847"/>
    <n v="2.0849315069999999"/>
    <n v="0.23501971099999999"/>
    <n v="9.6644899999999998E-4"/>
    <s v="4/15/2018"/>
    <s v="5/15/2020"/>
    <n v="1"/>
    <m/>
  </r>
  <r>
    <x v="0"/>
    <n v="4"/>
    <x v="9"/>
    <n v="1868"/>
    <s v="Polyscias"/>
    <s v="Fulva"/>
    <s v="Araliaceae"/>
    <m/>
    <n v="20.9"/>
    <n v="0.23699999999999999"/>
    <n v="13.109747540000001"/>
    <n v="14.345019369999999"/>
    <n v="21.2"/>
    <n v="26.56"/>
    <n v="5.5404754943999997E-2"/>
    <n v="0.22064694999999995"/>
    <n v="0.34627971839999999"/>
    <n v="7.8985817E-2"/>
    <n v="0.1339069"/>
    <n v="0.25318648401000582"/>
    <n v="3.9492909E-2"/>
    <n v="6.6953449999999998E-2"/>
    <n v="2.0849315069999999"/>
    <n v="2.5708278579999999"/>
    <n v="1.3170955999999999E-2"/>
    <s v="4/15/2018"/>
    <s v="5/15/2020"/>
    <n v="1"/>
    <m/>
  </r>
  <r>
    <x v="0"/>
    <n v="4"/>
    <x v="9"/>
    <n v="1869"/>
    <s v="Xymalos"/>
    <s v="Monospora"/>
    <s v="Monimiaceae"/>
    <m/>
    <m/>
    <n v="0.48370000000000002"/>
    <n v="9.7109067840000005"/>
    <n v="11.095145049999999"/>
    <n v="13.3"/>
    <n v="17.579999999999998"/>
    <n v="2.4273289655999997E-2"/>
    <n v="8.6841934375000013E-2"/>
    <n v="0.15170806034999998"/>
    <n v="4.7586666E-2"/>
    <n v="9.3430344999999998E-2"/>
    <n v="0.32359028926978162"/>
    <n v="2.3793333E-2"/>
    <n v="4.6715172999999999E-2"/>
    <n v="2.0849315069999999"/>
    <n v="2.0528252299999998"/>
    <n v="1.0994049000000001E-2"/>
    <s v="4/15/2018"/>
    <s v="5/15/2020"/>
    <n v="1"/>
    <m/>
  </r>
  <r>
    <x v="0"/>
    <n v="4"/>
    <x v="9"/>
    <n v="1870"/>
    <s v="Macaranga"/>
    <s v="Spinosa"/>
    <s v="Euphorbiaceae"/>
    <m/>
    <m/>
    <n v="0.38179999999999997"/>
    <n v="9.0248816949999995"/>
    <n v="8.5371369819999998"/>
    <n v="12"/>
    <n v="12.23"/>
    <n v="1.1747455566000001E-2"/>
    <n v="7.0694999999999994E-2"/>
    <n v="7.3421597287500001E-2"/>
    <n v="2.8771310000000001E-2"/>
    <n v="2.8281609999999999E-2"/>
    <n v="-8.2338148328289281E-3"/>
    <n v="1.4385655000000001E-2"/>
    <n v="1.4140804999999999E-2"/>
    <n v="2.0849315069999999"/>
    <n v="0.11031537399999999"/>
    <n v="-1.17438E-4"/>
    <s v="4/15/2018"/>
    <s v="5/15/2020"/>
    <n v="1"/>
    <m/>
  </r>
  <r>
    <x v="0"/>
    <n v="4"/>
    <x v="9"/>
    <n v="1871"/>
    <s v="Rhitigynia"/>
    <s v="Sp"/>
    <s v="Rubiaceae"/>
    <m/>
    <m/>
    <n v="0.48370000000000002"/>
    <n v="12.85194529"/>
    <n v="12.40775844"/>
    <n v="20.5"/>
    <n v="20.86"/>
    <n v="3.4175864184000003E-2"/>
    <n v="0.20631648437499997"/>
    <n v="0.21359915115000003"/>
    <n v="0.14556550700000001"/>
    <n v="0.14551492399999999"/>
    <n v="-1.6669776670065334E-4"/>
    <n v="7.2782754000000005E-2"/>
    <n v="7.2757461999999995E-2"/>
    <n v="2.0849315069999999"/>
    <n v="0.17266754300000001"/>
    <n v="-1.2130899999999999E-5"/>
    <s v="4/15/2018"/>
    <s v="5/15/2020"/>
    <n v="1"/>
    <m/>
  </r>
  <r>
    <x v="0"/>
    <n v="4"/>
    <x v="9"/>
    <n v="1872"/>
    <s v="Xymalos"/>
    <s v="Monospora"/>
    <s v="Monimiaceae"/>
    <m/>
    <m/>
    <n v="0.48370000000000002"/>
    <n v="11.618620870000001"/>
    <n v="11.1206976"/>
    <n v="17.399999999999999"/>
    <n v="17.64"/>
    <n v="2.4439260384000003E-2"/>
    <n v="0.14863623749999996"/>
    <n v="0.15274537740000002"/>
    <n v="9.5786504999999994E-2"/>
    <n v="9.4265205000000005E-2"/>
    <n v="-7.6787506139974326E-3"/>
    <n v="4.7893252999999997E-2"/>
    <n v="4.7132603000000002E-2"/>
    <n v="2.0849315069999999"/>
    <n v="0.115111695"/>
    <n v="-3.6483199999999999E-4"/>
    <s v="4/15/2018"/>
    <s v="5/15/2020"/>
    <n v="1"/>
    <m/>
  </r>
  <r>
    <x v="0"/>
    <n v="4"/>
    <x v="9"/>
    <n v="1873"/>
    <s v="Xymalos"/>
    <s v="Monospora"/>
    <s v="Monimiaceae"/>
    <m/>
    <n v="9.4"/>
    <n v="0.48370000000000002"/>
    <n v="9.1871557260000003"/>
    <n v="8.9948950080000003"/>
    <n v="12.3"/>
    <n v="13.1"/>
    <n v="1.34782494E-2"/>
    <n v="7.4273934375000003E-2"/>
    <n v="8.4239058749999998E-2"/>
    <n v="3.870088E-2"/>
    <n v="4.2872133E-2"/>
    <n v="4.9094991996936031E-2"/>
    <n v="1.935044E-2"/>
    <n v="2.1436066E-2"/>
    <n v="2.0849315069999999"/>
    <n v="0.38370565000000001"/>
    <n v="1.000333E-3"/>
    <s v="4/15/2018"/>
    <s v="5/15/2020"/>
    <n v="1"/>
    <m/>
  </r>
  <r>
    <x v="0"/>
    <n v="4"/>
    <x v="9"/>
    <n v="1874"/>
    <s v="Xymalos"/>
    <s v="Monospora"/>
    <s v="Monimiaceae"/>
    <m/>
    <n v="8.6"/>
    <n v="0.48370000000000002"/>
    <n v="8.4656455259999994"/>
    <n v="10.16953303"/>
    <n v="11"/>
    <n v="15.5"/>
    <n v="1.8869234999999998E-2"/>
    <n v="5.9403437499999989E-2"/>
    <n v="0.11793271874999998"/>
    <n v="2.8731353000000001E-2"/>
    <n v="6.7114225999999999E-2"/>
    <n v="0.40692323228252153"/>
    <n v="1.4365677E-2"/>
    <n v="3.3557113E-2"/>
    <n v="2.0849315069999999"/>
    <n v="2.158344284"/>
    <n v="9.204828E-3"/>
    <s v="4/15/2018"/>
    <s v="5/15/2020"/>
    <n v="1"/>
    <m/>
  </r>
  <r>
    <x v="0"/>
    <n v="1"/>
    <x v="4"/>
    <n v="1875"/>
    <s v="Dombeya"/>
    <s v="Goetzenii"/>
    <s v="Malvaceae"/>
    <m/>
    <m/>
    <n v="0.5"/>
    <n v="9.6596806770000008"/>
    <n v="9.7963370940000001"/>
    <n v="13.2"/>
    <n v="14.71"/>
    <n v="1.6994807214000002E-2"/>
    <n v="8.5540950000000004E-2"/>
    <n v="0.10621754508750002"/>
    <n v="4.8182992000000001E-2"/>
    <n v="6.0348699999999998E-2"/>
    <n v="0.10798115421523351"/>
    <n v="2.4091496E-2"/>
    <n v="3.0174349999999999E-2"/>
    <n v="2.0849315069999999"/>
    <n v="0.72424441500000003"/>
    <n v="2.917532E-3"/>
    <s v="4/15/2018"/>
    <s v="5/15/2020"/>
    <n v="1"/>
    <m/>
  </r>
  <r>
    <x v="0"/>
    <n v="1"/>
    <x v="10"/>
    <n v="1876"/>
    <s v="Dombeya"/>
    <s v="Goetzenii"/>
    <s v="Malvaceae"/>
    <m/>
    <m/>
    <n v="0.5"/>
    <n v="14.644567759999999"/>
    <n v="14.701009640000001"/>
    <n v="25.8"/>
    <n v="27.74"/>
    <n v="6.0437126903999994E-2"/>
    <n v="0.32678763749999995"/>
    <n v="0.37773204314999997"/>
    <n v="0.26754188000000001"/>
    <n v="0.30937443399999998"/>
    <n v="6.9679118239236157E-2"/>
    <n v="0.13377094"/>
    <n v="0.15468721699999999"/>
    <n v="2.0849315069999999"/>
    <n v="0.93048620199999998"/>
    <n v="1.0032117E-2"/>
    <s v="4/15/2018"/>
    <s v="5/15/2020"/>
    <n v="1"/>
    <m/>
  </r>
  <r>
    <x v="0"/>
    <n v="1"/>
    <x v="10"/>
    <n v="1877"/>
    <s v="Neoboutonia"/>
    <s v="Macrocalyx"/>
    <s v="Euphorbiaceae"/>
    <m/>
    <m/>
    <n v="0.33"/>
    <n v="10.40294892"/>
    <n v="10.63779424"/>
    <n v="14.7"/>
    <n v="16.53"/>
    <n v="2.1460340286000006E-2"/>
    <n v="0.10608668437499996"/>
    <n v="0.13412712678750002"/>
    <n v="4.2602278E-2"/>
    <n v="5.4747012999999997E-2"/>
    <n v="0.12029895623168663"/>
    <n v="2.1301139E-2"/>
    <n v="2.7373505999999999E-2"/>
    <n v="2.0849315069999999"/>
    <n v="0.87772667500000001"/>
    <n v="2.912502E-3"/>
    <s v="4/15/2018"/>
    <s v="5/15/2020"/>
    <n v="1"/>
    <m/>
  </r>
  <r>
    <x v="0"/>
    <n v="1"/>
    <x v="10"/>
    <n v="1878"/>
    <s v="Senecio"/>
    <s v="Mannii"/>
    <s v="Asteraceae"/>
    <n v="4.8"/>
    <n v="7"/>
    <n v="0.43209999999999998"/>
    <n v="9.6596806770000008"/>
    <n v="9.0463605810000001"/>
    <n v="13.2"/>
    <n v="13.2"/>
    <n v="1.3684809599999999E-2"/>
    <n v="8.5540950000000004E-2"/>
    <n v="8.5530059999999991E-2"/>
    <n v="4.1785853999999997E-2"/>
    <n v="3.9194410999999998E-2"/>
    <n v="-3.0707819842038922E-2"/>
    <n v="2.0892926999999999E-2"/>
    <n v="1.9597205999999999E-2"/>
    <n v="2.0849315069999999"/>
    <n v="0"/>
    <n v="-6.2146900000000004E-4"/>
    <s v="4/15/2018"/>
    <s v="5/15/2020"/>
    <n v="1"/>
    <m/>
  </r>
  <r>
    <x v="0"/>
    <n v="1"/>
    <x v="10"/>
    <n v="1879"/>
    <s v="Dombeya"/>
    <s v="Goetzenii"/>
    <s v="Malvaceae"/>
    <n v="6.4"/>
    <n v="11.8"/>
    <n v="0.5"/>
    <n v="11.74503314"/>
    <n v="12.7257775"/>
    <n v="17.7"/>
    <n v="21.72"/>
    <n v="3.7051904736000001E-2"/>
    <n v="0.15380580937499996"/>
    <n v="0.23157440460000001"/>
    <n v="0.103378767"/>
    <n v="0.16669864200000001"/>
    <n v="0.22916246837062573"/>
    <n v="5.1689383999999998E-2"/>
    <n v="8.3349321000000004E-2"/>
    <n v="2.0849315069999999"/>
    <n v="1.928120893"/>
    <n v="1.5185120999999999E-2"/>
    <s v="4/15/2018"/>
    <s v="5/15/2020"/>
    <n v="1"/>
    <m/>
  </r>
  <r>
    <x v="0"/>
    <n v="1"/>
    <x v="10"/>
    <n v="1880"/>
    <s v="Neoboutonia"/>
    <s v="Macrocalyx"/>
    <s v="Euphorbiaceae"/>
    <n v="6.4"/>
    <n v="11.6"/>
    <n v="0.33"/>
    <n v="11.66093807"/>
    <n v="12.336123349999999"/>
    <n v="17.5"/>
    <n v="20.67"/>
    <n v="3.3556128606000005E-2"/>
    <n v="0.15034960937499997"/>
    <n v="0.20972580378750003"/>
    <n v="6.6930925000000002E-2"/>
    <n v="9.7863264000000005E-2"/>
    <n v="0.1822170754163836"/>
    <n v="3.3465462000000001E-2"/>
    <n v="4.8931632000000003E-2"/>
    <n v="2.0849315069999999"/>
    <n v="1.52043364"/>
    <n v="7.418071E-3"/>
    <s v="4/15/2018"/>
    <s v="5/15/2020"/>
    <n v="1"/>
    <m/>
  </r>
  <r>
    <x v="0"/>
    <n v="1"/>
    <x v="10"/>
    <n v="1881"/>
    <s v="Dombeya"/>
    <s v="Goetzenii"/>
    <s v="Malvaceae"/>
    <m/>
    <m/>
    <n v="0.5"/>
    <n v="11.66093807"/>
    <n v="11.764211960000001"/>
    <n v="17.5"/>
    <n v="19.2"/>
    <n v="2.8952985599999998E-2"/>
    <n v="0.15034960937499997"/>
    <n v="0.18095615999999998"/>
    <n v="0.100404215"/>
    <n v="0.12136211"/>
    <n v="9.0926024233056554E-2"/>
    <n v="5.0202107000000003E-2"/>
    <n v="6.0681054999999998E-2"/>
    <n v="2.0849315069999999"/>
    <n v="0.81537450700000003"/>
    <n v="5.0260390000000004E-3"/>
    <s v="4/15/2018"/>
    <s v="5/15/2020"/>
    <n v="1"/>
    <m/>
  </r>
  <r>
    <x v="0"/>
    <n v="1"/>
    <x v="10"/>
    <n v="1882"/>
    <s v="Dombeya"/>
    <s v="Goetzenii"/>
    <s v="Malvaceae"/>
    <m/>
    <m/>
    <n v="0.5"/>
    <n v="15.43492153"/>
    <n v="16.59895929"/>
    <n v="28.5"/>
    <n v="34.9"/>
    <n v="9.56625054E-2"/>
    <n v="0.39876398437499999"/>
    <n v="0.59789065875000003"/>
    <n v="0.34201667000000002"/>
    <n v="0.54526037900000002"/>
    <n v="0.22370229433186747"/>
    <n v="0.17100833500000001"/>
    <n v="0.27263018900000002"/>
    <n v="2.0849315069999999"/>
    <n v="3.0696452029999999"/>
    <n v="4.8741099000000003E-2"/>
    <s v="4/15/2018"/>
    <s v="5/15/2020"/>
    <n v="1"/>
    <m/>
  </r>
  <r>
    <x v="0"/>
    <n v="1"/>
    <x v="10"/>
    <n v="1883"/>
    <s v="Dombeya"/>
    <s v="Goetzenii"/>
    <s v="Malvaceae"/>
    <m/>
    <m/>
    <n v="0.5"/>
    <n v="14.17223856"/>
    <n v="13.949165130000001"/>
    <n v="24.3"/>
    <n v="25.3"/>
    <n v="5.0272668600000001E-2"/>
    <n v="0.28989368437500002"/>
    <n v="0.31420417875000001"/>
    <n v="0.230524541"/>
    <n v="0.245572711"/>
    <n v="3.0329894774886276E-2"/>
    <n v="0.11526227"/>
    <n v="0.122786355"/>
    <n v="2.0849315069999999"/>
    <n v="0.479632063"/>
    <n v="3.608792E-3"/>
    <s v="4/15/2018"/>
    <s v="5/15/2020"/>
    <n v="1"/>
    <m/>
  </r>
  <r>
    <x v="0"/>
    <n v="1"/>
    <x v="10"/>
    <n v="1884"/>
    <s v="Dombeya"/>
    <s v="Goetzenii"/>
    <s v="Malvaceae"/>
    <m/>
    <m/>
    <n v="0.5"/>
    <n v="9.5564772379999994"/>
    <n v="9.3303456669999996"/>
    <n v="13"/>
    <n v="13.76"/>
    <n v="1.4870575104E-2"/>
    <n v="8.2968437500000006E-2"/>
    <n v="9.2941094399999993E-2"/>
    <n v="4.6280483999999997E-2"/>
    <n v="5.0514163000000001E-2"/>
    <n v="4.1983821416032109E-2"/>
    <n v="2.3140241999999998E-2"/>
    <n v="2.5257081000000001E-2"/>
    <n v="2.0849315069999999"/>
    <n v="0.36452036799999998"/>
    <n v="1.0153040000000001E-3"/>
    <s v="4/15/2018"/>
    <s v="5/15/2020"/>
    <n v="1"/>
    <m/>
  </r>
  <r>
    <x v="0"/>
    <n v="1"/>
    <x v="10"/>
    <n v="1885"/>
    <s v="Dombeya"/>
    <s v="Goetzenii"/>
    <s v="Malvaceae"/>
    <m/>
    <m/>
    <n v="0.5"/>
    <n v="14.796523519999999"/>
    <n v="14.701009640000001"/>
    <n v="26.3"/>
    <n v="27.74"/>
    <n v="6.0437126903999994E-2"/>
    <n v="0.33957655937500003"/>
    <n v="0.37773204314999997"/>
    <n v="0.28056872999999999"/>
    <n v="0.30937443399999998"/>
    <n v="4.6876159630006187E-2"/>
    <n v="0.14028436499999999"/>
    <n v="0.15468721699999999"/>
    <n v="2.0849315069999999"/>
    <n v="0.69067017100000005"/>
    <n v="6.9080699999999997E-3"/>
    <s v="4/15/2018"/>
    <s v="5/15/2020"/>
    <n v="1"/>
    <m/>
  </r>
  <r>
    <x v="0"/>
    <n v="1"/>
    <x v="10"/>
    <n v="1886"/>
    <s v="Dombeya"/>
    <s v="Goetzenii"/>
    <s v="Malvaceae"/>
    <m/>
    <m/>
    <n v="0.5"/>
    <n v="10.91595736"/>
    <n v="10.708755740000001"/>
    <n v="15.8"/>
    <n v="16.690000000000001"/>
    <n v="2.1877796094000007E-2"/>
    <n v="0.1225576375"/>
    <n v="0.13673622558750004"/>
    <n v="7.7114628000000005E-2"/>
    <n v="8.4230587999999995E-2"/>
    <n v="4.2334792626280177E-2"/>
    <n v="3.8557314000000002E-2"/>
    <n v="4.2115293999999998E-2"/>
    <n v="2.0849315069999999"/>
    <n v="0.42687253600000002"/>
    <n v="1.7065209999999999E-3"/>
    <s v="4/15/2018"/>
    <s v="5/15/2020"/>
    <n v="1"/>
    <m/>
  </r>
  <r>
    <x v="0"/>
    <n v="1"/>
    <x v="10"/>
    <n v="1887"/>
    <s v="Allophylus"/>
    <s v="Kivuensis"/>
    <s v="Sapindaceae"/>
    <n v="8.6"/>
    <n v="10.6"/>
    <n v="0.51780000000000004"/>
    <n v="19.468881870000001"/>
    <n v="19.374737159999999"/>
    <n v="47.5"/>
    <n v="49"/>
    <n v="0.18857454000000001"/>
    <n v="1.1076777343749999"/>
    <n v="1.178590875"/>
    <n v="1.203205955"/>
    <n v="1.2724541119999999"/>
    <n v="2.6839147379532632E-2"/>
    <n v="0.60160297799999995"/>
    <n v="0.63622705599999996"/>
    <n v="2.0849315069999999"/>
    <n v="0.71944809499999995"/>
    <n v="1.6606817999999999E-2"/>
    <s v="4/15/2018"/>
    <s v="5/15/2020"/>
    <n v="1"/>
    <m/>
  </r>
  <r>
    <x v="0"/>
    <n v="1"/>
    <x v="10"/>
    <n v="1888"/>
    <s v="Maesa"/>
    <s v="Lanceolata"/>
    <s v="Maesaceae"/>
    <m/>
    <m/>
    <n v="0.67600000000000005"/>
    <n v="21.433223210000001"/>
    <n v="21.469050939999999"/>
    <n v="62"/>
    <n v="64.33"/>
    <n v="0.325025922606"/>
    <n v="1.88716375"/>
    <n v="2.0314120162874998"/>
    <n v="2.8835866389999998"/>
    <n v="3.1039565269999998"/>
    <n v="3.5321408116091253E-2"/>
    <n v="1.4417933199999999"/>
    <n v="1.5519782630000001"/>
    <n v="2.0849315069999999"/>
    <n v="1.1175427069999999"/>
    <n v="5.2848232000000002E-2"/>
    <s v="4/15/2018"/>
    <s v="5/15/2020"/>
    <n v="1"/>
    <m/>
  </r>
  <r>
    <x v="0"/>
    <n v="1"/>
    <x v="10"/>
    <n v="1889"/>
    <s v="Neoboutonia"/>
    <s v="Macrocalyx"/>
    <s v="Euphorbiaceae"/>
    <m/>
    <m/>
    <n v="0.33"/>
    <n v="16.796195669999999"/>
    <n v="17.266299060000001"/>
    <n v="33.799999999999997"/>
    <n v="37.83"/>
    <n v="0.11239929300599999"/>
    <n v="0.56086663749999988"/>
    <n v="0.70249558128749989"/>
    <n v="0.34541081499999998"/>
    <n v="0.44210729799999998"/>
    <n v="0.11838188962059047"/>
    <n v="0.172705408"/>
    <n v="0.22105364899999999"/>
    <n v="2.0849315069999999"/>
    <n v="1.9329172139999999"/>
    <n v="2.3189366999999999E-2"/>
    <s v="4/15/2018"/>
    <s v="5/15/2020"/>
    <n v="1"/>
    <m/>
  </r>
  <r>
    <x v="0"/>
    <n v="1"/>
    <x v="10"/>
    <n v="1890"/>
    <s v="Neoboutonia"/>
    <s v="Macrocalyx"/>
    <s v="Euphorbiaceae"/>
    <n v="8"/>
    <n v="10.8"/>
    <n v="0.33"/>
    <n v="9.8631070049999998"/>
    <n v="10.90152234"/>
    <n v="13.6"/>
    <n v="17.13"/>
    <n v="2.3046534125999999E-2"/>
    <n v="9.0803800000000004E-2"/>
    <n v="0.1440408382875"/>
    <n v="3.4746417000000002E-2"/>
    <n v="6.0112736999999999E-2"/>
    <n v="0.26290805649112098"/>
    <n v="1.7373209000000001E-2"/>
    <n v="3.0056368E-2"/>
    <n v="2.0849315069999999"/>
    <n v="1.693101183"/>
    <n v="6.0832500000000001E-3"/>
    <s v="4/15/2018"/>
    <s v="5/15/2020"/>
    <n v="1"/>
    <m/>
  </r>
  <r>
    <x v="0"/>
    <n v="2"/>
    <x v="10"/>
    <n v="1891"/>
    <s v="Alangium"/>
    <s v="Chinense"/>
    <s v="Alangiaceae"/>
    <m/>
    <m/>
    <n v="0.4017"/>
    <n v="8.4656455259999994"/>
    <n v="11.455630810000001"/>
    <n v="11"/>
    <n v="18.440000000000001"/>
    <n v="2.6706238944000007E-2"/>
    <n v="5.9403437499999989E-2"/>
    <n v="0.16691399340000004"/>
    <n v="2.3967239000000001E-2"/>
    <n v="8.8265525999999997E-2"/>
    <n v="0.62527797762678594"/>
    <n v="1.198362E-2"/>
    <n v="4.4132762999999998E-2"/>
    <n v="2.0849315069999999"/>
    <n v="3.5684625489999999"/>
    <n v="1.5419759999999999E-2"/>
    <s v="4/15/2018"/>
    <s v="5/15/2020"/>
    <n v="1"/>
    <m/>
  </r>
  <r>
    <x v="0"/>
    <n v="2"/>
    <x v="10"/>
    <n v="1892"/>
    <s v="Allophylus"/>
    <s v="Kivuensis"/>
    <s v="Sapindaceae"/>
    <m/>
    <m/>
    <n v="0.51780000000000004"/>
    <n v="9.7618852040000004"/>
    <n v="10.362908600000001"/>
    <n v="13.4"/>
    <n v="15.92"/>
    <n v="1.9905680256000001E-2"/>
    <n v="8.8152737500000009E-2"/>
    <n v="0.1244105016"/>
    <n v="5.1871723000000002E-2"/>
    <n v="7.6973315E-2"/>
    <n v="0.18930357978216464"/>
    <n v="2.5935862E-2"/>
    <n v="3.8486657000000001E-2"/>
    <n v="2.0849315069999999"/>
    <n v="1.2086727989999999"/>
    <n v="6.0197640000000004E-3"/>
    <s v="4/15/2018"/>
    <s v="5/15/2020"/>
    <n v="1"/>
    <m/>
  </r>
  <r>
    <x v="0"/>
    <n v="2"/>
    <x v="10"/>
    <n v="1893"/>
    <s v="Macaranga"/>
    <s v="Kilimandsharica"/>
    <s v="Euphorbiaceae"/>
    <m/>
    <m/>
    <n v="0.4"/>
    <n v="11.86984612"/>
    <n v="13.472109400000001"/>
    <n v="18"/>
    <n v="23.85"/>
    <n v="4.467531915000001E-2"/>
    <n v="0.15906375"/>
    <n v="0.27922074468750008"/>
    <n v="8.6811238999999998E-2"/>
    <n v="0.17014221700000001"/>
    <n v="0.32274372601595885"/>
    <n v="4.3405618999999999E-2"/>
    <n v="8.5071108000000006E-2"/>
    <n v="2.0849315069999999"/>
    <n v="2.805847569"/>
    <n v="1.9984103999999999E-2"/>
    <s v="4/15/2018"/>
    <s v="5/15/2020"/>
    <n v="1"/>
    <m/>
  </r>
  <r>
    <x v="0"/>
    <n v="2"/>
    <x v="10"/>
    <n v="1894"/>
    <s v="Alangium"/>
    <s v="Chinense"/>
    <s v="Alangiaceae"/>
    <m/>
    <m/>
    <n v="0.4017"/>
    <n v="10.45066057"/>
    <n v="10.50797798"/>
    <n v="14.8"/>
    <n v="16.239999999999998"/>
    <n v="2.0713951103999997E-2"/>
    <n v="0.10753495000000003"/>
    <n v="0.12946219439999998"/>
    <n v="5.2536171E-2"/>
    <n v="6.3312559000000004E-2"/>
    <n v="8.9490618503883609E-2"/>
    <n v="2.6268085E-2"/>
    <n v="3.1656279000000002E-2"/>
    <n v="2.0849315069999999"/>
    <n v="0.69067017100000005"/>
    <n v="2.5843509999999999E-3"/>
    <s v="4/15/2018"/>
    <s v="5/15/2020"/>
    <n v="1"/>
    <m/>
  </r>
  <r>
    <x v="0"/>
    <n v="2"/>
    <x v="10"/>
    <n v="1895"/>
    <s v="Allophylus"/>
    <s v="Kivuensis"/>
    <s v="Sapindaceae"/>
    <m/>
    <m/>
    <n v="0.51780000000000004"/>
    <n v="8.8046385419999993"/>
    <n v="8.4509420800000008"/>
    <n v="11.6"/>
    <n v="12.07"/>
    <n v="1.1442092046000002E-2"/>
    <n v="6.6060549999999982E-2"/>
    <n v="7.1513075287500005E-2"/>
    <n v="3.5391394E-2"/>
    <n v="3.6744235E-2"/>
    <n v="1.7992274201518194E-2"/>
    <n v="1.7695697E-2"/>
    <n v="1.8372118E-2"/>
    <n v="2.0849315069999999"/>
    <n v="0.22542707000000001"/>
    <n v="3.24433E-4"/>
    <s v="4/15/2018"/>
    <s v="5/15/2020"/>
    <n v="1"/>
    <m/>
  </r>
  <r>
    <x v="0"/>
    <n v="2"/>
    <x v="10"/>
    <n v="1896"/>
    <s v="Allophylus"/>
    <s v="Kivuensis"/>
    <s v="Sapindaceae"/>
    <m/>
    <m/>
    <n v="0.51780000000000004"/>
    <n v="9.1333366419999997"/>
    <n v="8.8912640169999992"/>
    <n v="12.2"/>
    <n v="12.9"/>
    <n v="1.3069841400000001E-2"/>
    <n v="7.3071137499999994E-2"/>
    <n v="8.1686508749999998E-2"/>
    <n v="4.0474916999999999E-2"/>
    <n v="4.3963951000000001E-2"/>
    <n v="3.9659601990329578E-2"/>
    <n v="2.0237458999999999E-2"/>
    <n v="2.1981976E-2"/>
    <n v="2.0849315069999999"/>
    <n v="0.33574244399999997"/>
    <n v="8.3672599999999998E-4"/>
    <s v="4/15/2018"/>
    <s v="5/15/2020"/>
    <n v="1"/>
    <m/>
  </r>
  <r>
    <x v="0"/>
    <n v="2"/>
    <x v="10"/>
    <n v="1897"/>
    <s v="Alangium"/>
    <s v="Chinense"/>
    <s v="Alangiaceae"/>
    <m/>
    <m/>
    <n v="0.4017"/>
    <n v="15.843964570000001"/>
    <n v="16.036397650000001"/>
    <n v="30"/>
    <n v="32.61"/>
    <n v="8.3520386333999996E-2"/>
    <n v="0.44184374999999998"/>
    <n v="0.52200241458749996"/>
    <n v="0.31320671999999999"/>
    <n v="0.37296516000000002"/>
    <n v="8.3754113765429294E-2"/>
    <n v="0.15660336"/>
    <n v="0.18648258000000001"/>
    <n v="2.0849315069999999"/>
    <n v="1.251839685"/>
    <n v="1.4331032E-2"/>
    <s v="4/15/2018"/>
    <s v="5/15/2020"/>
    <n v="1"/>
    <m/>
  </r>
  <r>
    <x v="0"/>
    <n v="2"/>
    <x v="10"/>
    <n v="1898"/>
    <s v="Allophylus"/>
    <s v="Kivuensis"/>
    <s v="Sapindaceae"/>
    <m/>
    <m/>
    <n v="0.51780000000000004"/>
    <n v="13.21810082"/>
    <n v="12.78384513"/>
    <n v="21.5"/>
    <n v="21.88"/>
    <n v="3.7599799776000004E-2"/>
    <n v="0.22693585937499997"/>
    <n v="0.23499874860000003"/>
    <n v="0.17547615"/>
    <n v="0.17575642499999999"/>
    <n v="7.6546946137789895E-4"/>
    <n v="8.7738074999999999E-2"/>
    <n v="8.7878211999999997E-2"/>
    <n v="2.0849315069999999"/>
    <n v="0.18226018399999999"/>
    <n v="6.7214199999999998E-5"/>
    <s v="4/15/2018"/>
    <s v="5/15/2020"/>
    <n v="1"/>
    <m/>
  </r>
  <r>
    <x v="0"/>
    <n v="2"/>
    <x v="10"/>
    <n v="1899"/>
    <s v="Chassalia"/>
    <s v="Subochreata"/>
    <s v="Rubiaceae"/>
    <m/>
    <m/>
    <n v="0.43209999999999998"/>
    <n v="8.5228824729999992"/>
    <n v="8.8233981969999995"/>
    <n v="11.1"/>
    <n v="12.77"/>
    <n v="1.2807745566000001E-2"/>
    <n v="6.0488409375000003E-2"/>
    <n v="8.0048409787500011E-2"/>
    <n v="2.6367452999999999E-2"/>
    <n v="3.5856720000000002E-2"/>
    <n v="0.14743917844616189"/>
    <n v="1.3183726999999999E-2"/>
    <n v="1.7928360000000001E-2"/>
    <n v="2.0849315069999999"/>
    <n v="0.80098554499999997"/>
    <n v="2.2756780000000002E-3"/>
    <s v="4/15/2018"/>
    <s v="5/15/2020"/>
    <n v="1"/>
    <m/>
  </r>
  <r>
    <x v="0"/>
    <n v="2"/>
    <x v="10"/>
    <n v="1900"/>
    <s v="Alangium"/>
    <s v="Chinense"/>
    <s v="Alangiaceae"/>
    <m/>
    <m/>
    <n v="0.4017"/>
    <n v="9.8126179479999998"/>
    <n v="9.4251029170000002"/>
    <n v="13.5"/>
    <n v="13.95"/>
    <n v="1.5284080349999998E-2"/>
    <n v="8.9473359374999992E-2"/>
    <n v="9.5525502187499986E-2"/>
    <n v="4.1287332000000003E-2"/>
    <n v="4.2318993999999999E-2"/>
    <n v="1.1837460481376334E-2"/>
    <n v="2.0643666000000001E-2"/>
    <n v="2.1159496999999999E-2"/>
    <n v="2.0849315069999999"/>
    <n v="0.21583442799999999"/>
    <n v="2.4740899999999998E-4"/>
    <s v="4/15/2018"/>
    <s v="5/15/2020"/>
    <n v="1"/>
    <m/>
  </r>
  <r>
    <x v="0"/>
    <n v="2"/>
    <x v="10"/>
    <n v="1901"/>
    <s v="Dalbergia"/>
    <s v="Lactea"/>
    <s v="Fabaceae"/>
    <n v="8.1999999999999993"/>
    <n v="23"/>
    <n v="0.78680000000000005"/>
    <n v="21.929878720000001"/>
    <n v="21.858030509999999"/>
    <n v="66.599999999999994"/>
    <n v="67.87"/>
    <n v="0.36178170012600008"/>
    <n v="2.1775827374999994"/>
    <n v="2.2611356257875004"/>
    <n v="3.932346028"/>
    <n v="4.0670002189999996"/>
    <n v="1.6148961822164309E-2"/>
    <n v="1.966173014"/>
    <n v="2.0335001099999999"/>
    <n v="2.0849315069999999"/>
    <n v="0.60913271999999996"/>
    <n v="3.2292234000000003E-2"/>
    <s v="4/15/2018"/>
    <s v="5/15/2020"/>
    <n v="1"/>
    <m/>
  </r>
  <r>
    <x v="0"/>
    <n v="2"/>
    <x v="10"/>
    <n v="1902"/>
    <s v="Galiniera"/>
    <s v="Coffeoides"/>
    <s v="Rubiaceae"/>
    <m/>
    <m/>
    <n v="0.43209999999999998"/>
    <n v="8.6364628319999994"/>
    <n v="9.3153110689999998"/>
    <n v="11.3"/>
    <n v="13.73"/>
    <n v="1.4805803166000003E-2"/>
    <n v="6.2687809375E-2"/>
    <n v="9.2536269787500014E-2"/>
    <n v="2.7657840999999999E-2"/>
    <n v="4.3552674E-2"/>
    <n v="0.21778261412463018"/>
    <n v="1.3828920999999999E-2"/>
    <n v="2.1776337E-2"/>
    <n v="2.0849315069999999"/>
    <n v="1.1655059130000001"/>
    <n v="3.8118359999999999E-3"/>
    <s v="4/15/2018"/>
    <s v="5/15/2020"/>
    <n v="1"/>
    <m/>
  </r>
  <r>
    <x v="0"/>
    <n v="2"/>
    <x v="10"/>
    <n v="1903"/>
    <s v="Allophylus"/>
    <s v="Kivuensis"/>
    <s v="Sapindaceae"/>
    <m/>
    <m/>
    <n v="0.51780000000000004"/>
    <n v="9.7109067840000005"/>
    <n v="9.2347875659999996"/>
    <n v="13.3"/>
    <n v="13.57"/>
    <n v="1.4462740446000003E-2"/>
    <n v="8.6841934375000013E-2"/>
    <n v="9.0392127787500012E-2"/>
    <n v="5.0858222000000002E-2"/>
    <n v="5.0360466999999999E-2"/>
    <n v="-4.7173340101691191E-3"/>
    <n v="2.5429111000000001E-2"/>
    <n v="2.5180233E-2"/>
    <n v="2.0849315069999999"/>
    <n v="0.12950065699999999"/>
    <n v="-1.1937E-4"/>
    <s v="4/15/2018"/>
    <s v="5/15/2020"/>
    <n v="1"/>
    <m/>
  </r>
  <r>
    <x v="0"/>
    <n v="2"/>
    <x v="10"/>
    <n v="1904"/>
    <s v="Allophylus"/>
    <s v="Kivuensis"/>
    <s v="Sapindaceae"/>
    <m/>
    <m/>
    <n v="0.51780000000000004"/>
    <n v="8.2921155160000009"/>
    <n v="8.2766156380000009"/>
    <n v="10.7"/>
    <n v="11.75"/>
    <n v="1.084342875E-2"/>
    <n v="5.620743437499999E-2"/>
    <n v="6.7771429687499996E-2"/>
    <n v="2.8510952999999999E-2"/>
    <n v="3.4164530999999998E-2"/>
    <n v="8.6765282599729765E-2"/>
    <n v="1.4255476E-2"/>
    <n v="1.7082264999999999E-2"/>
    <n v="2.0849315069999999"/>
    <n v="0.50361366600000002"/>
    <n v="1.3558190000000001E-3"/>
    <s v="4/15/2018"/>
    <s v="5/15/2020"/>
    <n v="1"/>
    <m/>
  </r>
  <r>
    <x v="0"/>
    <n v="2"/>
    <x v="10"/>
    <n v="1905"/>
    <s v="Allophylus"/>
    <s v="Kivuensis"/>
    <s v="Sapindaceae"/>
    <m/>
    <m/>
    <n v="0.51780000000000004"/>
    <n v="10.35501571"/>
    <n v="9.9347994570000004"/>
    <n v="14.6"/>
    <n v="15"/>
    <n v="1.76715E-2"/>
    <n v="0.10464823749999998"/>
    <n v="0.110446875"/>
    <n v="6.4959270999999999E-2"/>
    <n v="6.5764973000000004E-2"/>
    <n v="5.9123754553729712E-3"/>
    <n v="3.2479635E-2"/>
    <n v="3.2882486000000002E-2"/>
    <n v="2.0849315069999999"/>
    <n v="0.191852825"/>
    <n v="1.9322E-4"/>
    <s v="4/15/2018"/>
    <s v="5/15/2020"/>
    <n v="0"/>
    <s v="dead"/>
  </r>
  <r>
    <x v="0"/>
    <n v="2"/>
    <x v="10"/>
    <n v="1906"/>
    <s v="Allophylus"/>
    <s v="Kivuensis"/>
    <s v="Sapindaceae"/>
    <m/>
    <m/>
    <n v="0.51780000000000004"/>
    <n v="14.67517196"/>
    <n v="14.539810320000001"/>
    <n v="25.9"/>
    <n v="27.2"/>
    <n v="5.8107033600000003E-2"/>
    <n v="0.32932578437499999"/>
    <n v="0.36316896000000004"/>
    <n v="0.27950112700000002"/>
    <n v="0.30477058800000001"/>
    <n v="4.1513593139859542E-2"/>
    <n v="0.13975056299999999"/>
    <n v="0.152385294"/>
    <n v="2.0849315069999999"/>
    <n v="0.62352168200000002"/>
    <n v="6.060022E-3"/>
    <s v="4/15/2018"/>
    <s v="5/15/2020"/>
    <n v="1"/>
    <m/>
  </r>
  <r>
    <x v="0"/>
    <n v="2"/>
    <x v="10"/>
    <n v="1907"/>
    <s v="Neoboutonia"/>
    <s v="Macrocalyx"/>
    <s v="Euphorbiaceae"/>
    <m/>
    <m/>
    <n v="0.33"/>
    <n v="14.236690980000001"/>
    <n v="14.09563065"/>
    <n v="24.5"/>
    <n v="25.76"/>
    <n v="5.2117384704000014E-2"/>
    <n v="0.29468523437499994"/>
    <n v="0.32573365440000007"/>
    <n v="0.15684262700000001"/>
    <n v="0.17130004200000001"/>
    <n v="4.2290944992845747E-2"/>
    <n v="7.8421313000000006E-2"/>
    <n v="8.5650021000000007E-2"/>
    <n v="2.0849315069999999"/>
    <n v="0.60433639900000002"/>
    <n v="3.4671200000000002E-3"/>
    <s v="4/15/2018"/>
    <s v="5/15/2020"/>
    <n v="1"/>
    <m/>
  </r>
  <r>
    <x v="0"/>
    <n v="2"/>
    <x v="10"/>
    <n v="1908"/>
    <s v="Alangium"/>
    <s v="Chinense"/>
    <s v="Alangiaceae"/>
    <m/>
    <m/>
    <n v="0.4017"/>
    <n v="21.341487109999999"/>
    <n v="21.616487419999999"/>
    <n v="61.2"/>
    <n v="65.64"/>
    <n v="0.33839819798400006"/>
    <n v="1.8387769499999997"/>
    <n v="2.1149887374000005"/>
    <n v="1.6845554620000001"/>
    <n v="1.955629531"/>
    <n v="7.1566113139799867E-2"/>
    <n v="0.84227773100000003"/>
    <n v="0.97781476599999995"/>
    <n v="2.0849315069999999"/>
    <n v="2.1295663600000001"/>
    <n v="6.5007908000000003E-2"/>
    <s v="4/15/2018"/>
    <s v="5/15/2020"/>
    <n v="1"/>
    <m/>
  </r>
  <r>
    <x v="0"/>
    <n v="2"/>
    <x v="10"/>
    <n v="1909"/>
    <s v="Neoboutonia"/>
    <s v="Macrocalyx"/>
    <s v="Euphorbiaceae"/>
    <m/>
    <m/>
    <n v="0.33"/>
    <n v="10.68595442"/>
    <n v="11.86771089"/>
    <n v="15.3"/>
    <n v="19.46"/>
    <n v="2.9742438264000005E-2"/>
    <n v="0.11492355937499998"/>
    <n v="0.18589023915000003"/>
    <n v="4.7285081E-2"/>
    <n v="8.3767129999999995E-2"/>
    <n v="0.27427560651318944"/>
    <n v="2.3642541E-2"/>
    <n v="4.1883564999999998E-2"/>
    <n v="2.0849315069999999"/>
    <n v="1.995269382"/>
    <n v="8.74898E-3"/>
    <s v="4/15/2018"/>
    <s v="5/15/2020"/>
    <n v="1"/>
    <m/>
  </r>
  <r>
    <x v="0"/>
    <n v="2"/>
    <x v="10"/>
    <n v="1910"/>
    <s v="Allophylus"/>
    <s v="Kivuensis"/>
    <s v="Sapindaceae"/>
    <m/>
    <m/>
    <n v="0.51780000000000004"/>
    <n v="11.006521190000001"/>
    <n v="10.67776746"/>
    <n v="16"/>
    <n v="16.62"/>
    <n v="2.1694664376000001E-2"/>
    <n v="0.12567999999999999"/>
    <n v="0.13559165235000001"/>
    <n v="8.2438466000000002E-2"/>
    <n v="8.6199729000000003E-2"/>
    <n v="2.1398729544049713E-2"/>
    <n v="4.1219233000000001E-2"/>
    <n v="4.3099864000000002E-2"/>
    <n v="2.0849315069999999"/>
    <n v="0.29737187900000001"/>
    <n v="9.0201099999999998E-4"/>
    <s v="4/15/2018"/>
    <s v="5/15/2020"/>
    <n v="1"/>
    <m/>
  </r>
  <r>
    <x v="0"/>
    <n v="3"/>
    <x v="10"/>
    <n v="1911"/>
    <s v="Allophylus"/>
    <s v="Kivuensis"/>
    <s v="Sapindaceae"/>
    <m/>
    <m/>
    <n v="0.51780000000000004"/>
    <n v="10.77857932"/>
    <n v="10.53945558"/>
    <n v="15.5"/>
    <n v="16.309999999999999"/>
    <n v="2.0892904494000001E-2"/>
    <n v="0.117947734375"/>
    <n v="0.1305806530875"/>
    <n v="7.5917997000000001E-2"/>
    <n v="8.2038534999999996E-2"/>
    <n v="3.7188418287460626E-2"/>
    <n v="3.7958999E-2"/>
    <n v="4.1019266999999998E-2"/>
    <n v="2.0849315069999999"/>
    <n v="0.388501971"/>
    <n v="1.4678029999999999E-3"/>
    <s v="4/15/2018"/>
    <s v="5/15/2020"/>
    <n v="1"/>
    <m/>
  </r>
  <r>
    <x v="0"/>
    <n v="3"/>
    <x v="10"/>
    <n v="1912"/>
    <s v="Alangium"/>
    <s v="Chinense"/>
    <s v="Alangiaceae"/>
    <m/>
    <m/>
    <n v="0.4017"/>
    <n v="21.27157952"/>
    <n v="21.155082499999999"/>
    <n v="60.6"/>
    <n v="61.66"/>
    <n v="0.29860559282400001"/>
    <n v="1.8028992374999999"/>
    <n v="1.86628495515"/>
    <n v="1.6471849300000001"/>
    <n v="1.694786101"/>
    <n v="1.3664147163780588E-2"/>
    <n v="0.82359246500000005"/>
    <n v="0.84739305099999995"/>
    <n v="2.0849315069999999"/>
    <n v="0.50840998699999995"/>
    <n v="1.1415524E-2"/>
    <s v="4/15/2018"/>
    <s v="5/15/2020"/>
    <n v="1"/>
    <m/>
  </r>
  <r>
    <x v="0"/>
    <n v="3"/>
    <x v="10"/>
    <n v="1913"/>
    <s v="Alangium"/>
    <s v="Chinense"/>
    <s v="Alangiaceae"/>
    <m/>
    <m/>
    <n v="0.4017"/>
    <n v="8.1748854380000004"/>
    <n v="8.0996546259999995"/>
    <n v="10.5"/>
    <n v="11.43"/>
    <n v="1.0260850445999999E-2"/>
    <n v="5.4125859374999988E-2"/>
    <n v="6.4130315287499989E-2"/>
    <n v="2.1152752E-2"/>
    <n v="2.4739607E-2"/>
    <n v="7.5127391895214626E-2"/>
    <n v="1.0576376E-2"/>
    <n v="1.2369804E-2"/>
    <n v="2.0849315069999999"/>
    <n v="0.44605781900000002"/>
    <n v="8.6018599999999998E-4"/>
    <s v="4/15/2018"/>
    <s v="5/15/2020"/>
    <n v="1"/>
    <m/>
  </r>
  <r>
    <x v="0"/>
    <n v="3"/>
    <x v="10"/>
    <n v="1914"/>
    <s v="Neoboutonia"/>
    <s v="Macrocalyx"/>
    <s v="Euphorbiaceae"/>
    <m/>
    <m/>
    <n v="0.33"/>
    <n v="14.67517196"/>
    <n v="14.8884328"/>
    <n v="25.9"/>
    <n v="28.38"/>
    <n v="6.3258032376000001E-2"/>
    <n v="0.32932578437499999"/>
    <n v="0.39536270234999998"/>
    <n v="0.18006570699999999"/>
    <n v="0.218305897"/>
    <n v="9.2365361960498729E-2"/>
    <n v="9.0032853999999995E-2"/>
    <n v="0.109152948"/>
    <n v="2.0849315069999999"/>
    <n v="1.189487516"/>
    <n v="9.1706099999999992E-3"/>
    <s v="4/15/2018"/>
    <s v="5/15/2020"/>
    <n v="1"/>
    <m/>
  </r>
  <r>
    <x v="0"/>
    <n v="3"/>
    <x v="10"/>
    <n v="1915"/>
    <s v="Alangium"/>
    <s v="Chinense"/>
    <s v="Alangiaceae"/>
    <m/>
    <m/>
    <n v="0.4017"/>
    <n v="17.9332216"/>
    <n v="18.426665190000001"/>
    <n v="39"/>
    <n v="43.57"/>
    <n v="0.14909600844600002"/>
    <n v="0.74671593750000009"/>
    <n v="0.9318500527875001"/>
    <n v="0.58986398500000004"/>
    <n v="0.751957667"/>
    <n v="0.11644893429003407"/>
    <n v="0.29493199199999998"/>
    <n v="0.37597883399999998"/>
    <n v="2.0849315069999999"/>
    <n v="2.191918528"/>
    <n v="3.8872664000000001E-2"/>
    <s v="4/15/2018"/>
    <s v="5/15/2020"/>
    <n v="1"/>
    <m/>
  </r>
  <r>
    <x v="0"/>
    <n v="3"/>
    <x v="10"/>
    <n v="1916"/>
    <s v="Maesa"/>
    <s v="Lanceolata"/>
    <s v="Maesaceae"/>
    <m/>
    <m/>
    <n v="0.67600000000000005"/>
    <n v="11.006521190000001"/>
    <n v="10.888488560000001"/>
    <n v="16"/>
    <n v="17.100000000000001"/>
    <n v="2.2965881400000002E-2"/>
    <n v="0.12567999999999999"/>
    <n v="0.14353675875000002"/>
    <n v="0.106938901"/>
    <n v="0.120484679"/>
    <n v="5.720329255007945E-2"/>
    <n v="5.3469451000000001E-2"/>
    <n v="6.0242338999999999E-2"/>
    <n v="2.0849315069999999"/>
    <n v="0.52759526899999998"/>
    <n v="3.2484940000000002E-3"/>
    <s v="4/15/2018"/>
    <s v="5/15/2020"/>
    <n v="1"/>
    <m/>
  </r>
  <r>
    <x v="0"/>
    <n v="3"/>
    <x v="10"/>
    <n v="1917"/>
    <s v="Allophylus"/>
    <s v="Kivuensis"/>
    <s v="Sapindaceae"/>
    <m/>
    <m/>
    <n v="0.51780000000000004"/>
    <n v="9.4522583069999992"/>
    <n v="9.2347875659999996"/>
    <n v="12.8"/>
    <n v="13.57"/>
    <n v="1.4462740446000003E-2"/>
    <n v="8.0435199999999998E-2"/>
    <n v="9.0392127787500012E-2"/>
    <n v="4.5965693000000002E-2"/>
    <n v="5.0360466999999999E-2"/>
    <n v="4.3795764114290328E-2"/>
    <n v="2.2982846000000001E-2"/>
    <n v="2.5180233E-2"/>
    <n v="2.0849315069999999"/>
    <n v="0.36931668899999998"/>
    <n v="1.053937E-3"/>
    <s v="4/15/2018"/>
    <s v="5/15/2020"/>
    <n v="1"/>
    <m/>
  </r>
  <r>
    <x v="0"/>
    <n v="3"/>
    <x v="10"/>
    <n v="1918"/>
    <s v="Neoboutonia"/>
    <s v="Macrocalyx"/>
    <s v="Euphorbiaceae"/>
    <m/>
    <m/>
    <n v="0.33"/>
    <n v="7.9366191979999998"/>
    <n v="10.48092437"/>
    <n v="10.1"/>
    <n v="16.18"/>
    <n v="2.0561175096000001E-2"/>
    <n v="5.0080534374999992E-2"/>
    <n v="0.12850734435"/>
    <n v="1.5724044999999999E-2"/>
    <n v="5.1751236999999999E-2"/>
    <n v="0.57136518001630032"/>
    <n v="7.8620229999999992E-3"/>
    <n v="2.5875618E-2"/>
    <n v="2.0849315069999999"/>
    <n v="2.9161629429999998"/>
    <n v="8.639898E-3"/>
    <s v="4/15/2018"/>
    <s v="5/15/2020"/>
    <n v="1"/>
    <m/>
  </r>
  <r>
    <x v="0"/>
    <n v="3"/>
    <x v="10"/>
    <n v="1919"/>
    <s v="Allophylus"/>
    <s v="Kivuensis"/>
    <s v="Sapindaceae"/>
    <m/>
    <m/>
    <n v="0.51780000000000004"/>
    <n v="9.3470069010000003"/>
    <n v="9.1841684319999999"/>
    <n v="12.6"/>
    <n v="13.47"/>
    <n v="1.4250368286000003E-2"/>
    <n v="7.794123750000001E-2"/>
    <n v="8.9064801787500009E-2"/>
    <n v="4.4089679999999999E-2"/>
    <n v="4.9373014999999999E-2"/>
    <n v="5.4283931169732638E-2"/>
    <n v="2.204484E-2"/>
    <n v="2.4686507999999999E-2"/>
    <n v="2.0849315069999999"/>
    <n v="0.41727989500000001"/>
    <n v="1.267029E-3"/>
    <s v="4/15/2018"/>
    <s v="5/15/2020"/>
    <n v="1"/>
    <m/>
  </r>
  <r>
    <x v="0"/>
    <n v="3"/>
    <x v="10"/>
    <n v="1920"/>
    <s v="Alangium"/>
    <s v="Chinense"/>
    <s v="Alangiaceae"/>
    <m/>
    <m/>
    <n v="0.4017"/>
    <n v="9.1333366419999997"/>
    <n v="8.8233981969999995"/>
    <n v="12.2"/>
    <n v="12.77"/>
    <n v="1.2807745566000001E-2"/>
    <n v="7.3071137499999994E-2"/>
    <n v="8.0048409787500011E-2"/>
    <n v="3.1591626999999997E-2"/>
    <n v="3.3392467000000002E-2"/>
    <n v="2.6589947107865473E-2"/>
    <n v="1.5795813999999998E-2"/>
    <n v="1.6696233000000001E-2"/>
    <n v="2.0849315069999999"/>
    <n v="0.27339027599999999"/>
    <n v="4.3187E-4"/>
    <s v="4/15/2018"/>
    <s v="5/15/2020"/>
    <n v="1"/>
    <m/>
  </r>
  <r>
    <x v="0"/>
    <n v="3"/>
    <x v="10"/>
    <n v="1921"/>
    <s v="Neoboutonia"/>
    <s v="Macrocalyx"/>
    <s v="Euphorbiaceae"/>
    <m/>
    <m/>
    <n v="0.33"/>
    <n v="10.06266529"/>
    <n v="10.81870614"/>
    <n v="14"/>
    <n v="16.940000000000001"/>
    <n v="2.2538121144000004E-2"/>
    <n v="9.6223750000000011E-2"/>
    <n v="0.14086325715000003"/>
    <n v="3.7495098999999997E-2"/>
    <n v="5.8381970999999998E-2"/>
    <n v="0.21237958840838056"/>
    <n v="1.8747550000000002E-2"/>
    <n v="2.9190985999999999E-2"/>
    <n v="2.0849315069999999"/>
    <n v="1.4101182649999999"/>
    <n v="5.0090070000000002E-3"/>
    <s v="4/15/2018"/>
    <s v="5/15/2020"/>
    <n v="1"/>
    <m/>
  </r>
  <r>
    <x v="0"/>
    <n v="3"/>
    <x v="10"/>
    <n v="1922"/>
    <s v="Alangium"/>
    <s v="Chinense"/>
    <s v="Alangiaceae"/>
    <n v="12"/>
    <n v="16.8"/>
    <n v="0.4017"/>
    <n v="17.164842719999999"/>
    <n v="17.439110830000001"/>
    <n v="35.4"/>
    <n v="38.630000000000003"/>
    <n v="0.11720342772600002"/>
    <n v="0.61522323749999985"/>
    <n v="0.73252142328750014"/>
    <n v="0.46782787199999998"/>
    <n v="0.563414521"/>
    <n v="8.9170888811512888E-2"/>
    <n v="0.23391393599999999"/>
    <n v="0.28170726099999999"/>
    <n v="2.0849315069999999"/>
    <n v="1.5492115639999999"/>
    <n v="2.2923210999999999E-2"/>
    <s v="4/15/2018"/>
    <s v="5/15/2020"/>
    <n v="1"/>
    <m/>
  </r>
  <r>
    <x v="0"/>
    <n v="3"/>
    <x v="10"/>
    <n v="1923"/>
    <s v="Dombeya"/>
    <s v="Goetzenii"/>
    <s v="Malvaceae"/>
    <m/>
    <m/>
    <n v="0.5"/>
    <n v="10.01313158"/>
    <n v="10.394808019999999"/>
    <n v="13.9"/>
    <n v="15.99"/>
    <n v="2.0081115054000002E-2"/>
    <n v="9.4854034375000021E-2"/>
    <n v="0.1255069690875"/>
    <n v="5.5198964000000003E-2"/>
    <n v="7.5254915000000006E-2"/>
    <n v="0.14865573812811447"/>
    <n v="2.7599482000000002E-2"/>
    <n v="3.7627457000000003E-2"/>
    <n v="2.0849315069999999"/>
    <n v="1.002431012"/>
    <n v="4.809738E-3"/>
    <s v="4/15/2018"/>
    <s v="5/15/2020"/>
    <n v="1"/>
    <m/>
  </r>
  <r>
    <x v="0"/>
    <n v="3"/>
    <x v="10"/>
    <n v="1924"/>
    <s v="Dombeya"/>
    <s v="Goetzenii"/>
    <s v="Malvaceae"/>
    <m/>
    <m/>
    <n v="0.5"/>
    <n v="12.586918539999999"/>
    <n v="12.460219260000001"/>
    <n v="19.8"/>
    <n v="21"/>
    <n v="3.4636140000000003E-2"/>
    <n v="0.1924671375"/>
    <n v="0.21647587500000001"/>
    <n v="0.137664384"/>
    <n v="0.15290261699999999"/>
    <n v="5.0352975700331266E-2"/>
    <n v="6.8832192E-2"/>
    <n v="7.6451308999999995E-2"/>
    <n v="2.0849315069999999"/>
    <n v="0.57555847599999999"/>
    <n v="3.6543729999999998E-3"/>
    <s v="4/15/2018"/>
    <s v="5/15/2020"/>
    <n v="1"/>
    <m/>
  </r>
  <r>
    <x v="0"/>
    <n v="3"/>
    <x v="10"/>
    <n v="1925"/>
    <s v="Allophylus"/>
    <s v="Kivuensis"/>
    <s v="Sapindaceae"/>
    <m/>
    <m/>
    <n v="0.51780000000000004"/>
    <n v="14.826598000000001"/>
    <n v="15.07771427"/>
    <n v="26.4"/>
    <n v="29.04"/>
    <n v="6.6234478464000004E-2"/>
    <n v="0.34216380000000002"/>
    <n v="0.41396549040000002"/>
    <n v="0.29305194099999998"/>
    <n v="0.35880795599999998"/>
    <n v="9.7095485788658759E-2"/>
    <n v="0.146525971"/>
    <n v="0.17940397799999999"/>
    <n v="2.0849315069999999"/>
    <n v="1.2662286460000001"/>
    <n v="1.5769346E-2"/>
    <s v="4/15/2018"/>
    <s v="5/15/2020"/>
    <n v="0"/>
    <s v="dead"/>
  </r>
  <r>
    <x v="0"/>
    <n v="3"/>
    <x v="10"/>
    <n v="1926"/>
    <s v="Allophylus"/>
    <s v="Kivuensis"/>
    <s v="Sapindaceae"/>
    <m/>
    <m/>
    <n v="0.51780000000000004"/>
    <n v="8.5798206970000006"/>
    <n v="9.3603550099999993"/>
    <n v="11.2"/>
    <n v="13.82"/>
    <n v="1.5000543096000001E-2"/>
    <n v="6.1583199999999984E-2"/>
    <n v="9.3753394350000005E-2"/>
    <n v="3.2224452000000001E-2"/>
    <n v="5.2879850999999999E-2"/>
    <n v="0.23756024259118091"/>
    <n v="1.6112226E-2"/>
    <n v="2.6439925999999999E-2"/>
    <n v="2.0849315069999999"/>
    <n v="1.2566360050000001"/>
    <n v="4.9534959999999999E-3"/>
    <s v="4/15/2018"/>
    <s v="5/15/2020"/>
    <n v="1"/>
    <m/>
  </r>
  <r>
    <x v="0"/>
    <n v="3"/>
    <x v="10"/>
    <n v="1927"/>
    <s v="Alangium"/>
    <s v="Chinense"/>
    <s v="Alangiaceae"/>
    <m/>
    <m/>
    <n v="0.4017"/>
    <n v="15.43492153"/>
    <n v="15.773156180000001"/>
    <n v="28.5"/>
    <n v="31.59"/>
    <n v="7.8377272974000003E-2"/>
    <n v="0.39876398437499999"/>
    <n v="0.48985795608749999"/>
    <n v="0.276223573"/>
    <n v="0.344915474"/>
    <n v="0.10652090894186848"/>
    <n v="0.13811178599999999"/>
    <n v="0.172457737"/>
    <n v="2.0849315069999999"/>
    <n v="1.4820630749999999"/>
    <n v="1.6473419E-2"/>
    <s v="4/15/2018"/>
    <s v="5/15/2020"/>
    <n v="1"/>
    <m/>
  </r>
  <r>
    <x v="0"/>
    <n v="3"/>
    <x v="10"/>
    <n v="1928"/>
    <s v="Allophylus"/>
    <s v="Kivuensis"/>
    <s v="Sapindaceae"/>
    <m/>
    <m/>
    <n v="0.51780000000000004"/>
    <n v="9.1871557260000003"/>
    <n v="8.9897356790000007"/>
    <n v="12.3"/>
    <n v="13.09"/>
    <n v="1.3457679774000001E-2"/>
    <n v="7.4273934375000003E-2"/>
    <n v="8.4110498587500013E-2"/>
    <n v="4.1361543000000001E-2"/>
    <n v="4.5725704999999998E-2"/>
    <n v="4.8111449225996618E-2"/>
    <n v="2.0680771000000001E-2"/>
    <n v="2.2862851999999999E-2"/>
    <n v="2.0849315069999999"/>
    <n v="0.37890932999999999"/>
    <n v="1.0465959999999999E-3"/>
    <s v="4/15/2018"/>
    <s v="5/15/2020"/>
    <n v="1"/>
    <m/>
  </r>
  <r>
    <x v="0"/>
    <n v="3"/>
    <x v="10"/>
    <n v="1929"/>
    <s v="Macaranga"/>
    <s v="Spinosa"/>
    <s v="Euphorbiaceae"/>
    <n v="6.2"/>
    <n v="12.4"/>
    <n v="0.38179999999999997"/>
    <n v="13.395932459999999"/>
    <n v="13.685614409999999"/>
    <n v="22"/>
    <n v="24.49"/>
    <n v="4.7105158253999996E-2"/>
    <n v="0.23761374999999996"/>
    <n v="0.29440723908749999"/>
    <n v="0.13810887799999999"/>
    <n v="0.173854922"/>
    <n v="0.11040114456788212"/>
    <n v="6.9054438999999995E-2"/>
    <n v="8.6927460999999998E-2"/>
    <n v="2.0849315069999999"/>
    <n v="1.194283837"/>
    <n v="8.5724740000000001E-3"/>
    <s v="4/15/2018"/>
    <s v="5/15/2020"/>
    <n v="1"/>
    <m/>
  </r>
  <r>
    <x v="0"/>
    <n v="3"/>
    <x v="10"/>
    <n v="1930"/>
    <s v="Alangium"/>
    <s v="Chinense"/>
    <s v="Alangiaceae"/>
    <m/>
    <m/>
    <n v="0.4017"/>
    <n v="21.578796799999999"/>
    <n v="21.431239789999999"/>
    <n v="63.3"/>
    <n v="64"/>
    <n v="0.32169984000000001"/>
    <n v="1.967132559375"/>
    <n v="2.010624"/>
    <n v="1.8187536"/>
    <n v="1.84581734"/>
    <n v="7.0845256734074309E-3"/>
    <n v="0.90937679999999999"/>
    <n v="0.92290866999999999"/>
    <n v="2.0849315069999999"/>
    <n v="0.33574244399999997"/>
    <n v="6.4903189999999996E-3"/>
    <s v="4/15/2018"/>
    <s v="5/15/2020"/>
    <n v="1"/>
    <m/>
  </r>
  <r>
    <x v="0"/>
    <n v="3"/>
    <x v="10"/>
    <n v="1931"/>
    <s v="Alangium"/>
    <s v="Chinense"/>
    <s v="Alangiaceae"/>
    <m/>
    <m/>
    <n v="0.4017"/>
    <n v="9.8126179479999998"/>
    <n v="9.8586200060000007"/>
    <n v="13.5"/>
    <n v="14.84"/>
    <n v="1.7296518624000001E-2"/>
    <n v="8.9473359374999992E-2"/>
    <n v="0.10810324140000001"/>
    <n v="4.1287332000000003E-2"/>
    <n v="4.9891524E-2"/>
    <n v="9.0792146549764113E-2"/>
    <n v="2.0643666000000001E-2"/>
    <n v="2.4945762E-2"/>
    <n v="2.0849315069999999"/>
    <n v="0.64270696400000005"/>
    <n v="2.063423E-3"/>
    <s v="4/15/2018"/>
    <s v="5/15/2020"/>
    <n v="1"/>
    <m/>
  </r>
  <r>
    <x v="0"/>
    <n v="3"/>
    <x v="10"/>
    <n v="1932"/>
    <s v="Alangium"/>
    <s v="Chinense"/>
    <s v="Alangiaceae"/>
    <m/>
    <m/>
    <n v="0.4017"/>
    <n v="10.639325360000001"/>
    <n v="10.86237332"/>
    <n v="15.2"/>
    <n v="17.04"/>
    <n v="2.2805000063999999E-2"/>
    <n v="0.1134262"/>
    <n v="0.14253125039999998"/>
    <n v="5.6318370999999999E-2"/>
    <n v="7.1831414999999996E-2"/>
    <n v="0.1166950218460458"/>
    <n v="2.8159185999999999E-2"/>
    <n v="3.5915707999999998E-2"/>
    <n v="2.0849315069999999"/>
    <n v="0.88252299599999995"/>
    <n v="3.7202770000000001E-3"/>
    <s v="4/15/2018"/>
    <s v="5/15/2020"/>
    <n v="1"/>
    <m/>
  </r>
  <r>
    <x v="0"/>
    <n v="3"/>
    <x v="10"/>
    <n v="1933"/>
    <s v="Alangium"/>
    <s v="Chinense"/>
    <s v="Alangiaceae"/>
    <m/>
    <m/>
    <n v="0.4017"/>
    <n v="16.866683470000002"/>
    <n v="17.127462479999998"/>
    <n v="34.1"/>
    <n v="37.200000000000003"/>
    <n v="0.10868679360000003"/>
    <n v="0.57086703437500008"/>
    <n v="0.6792924600000001"/>
    <n v="0.42750459000000002"/>
    <n v="0.51428926900000005"/>
    <n v="8.8646011404999323E-2"/>
    <n v="0.21375229500000001"/>
    <n v="0.25714463500000001"/>
    <n v="2.0849315069999999"/>
    <n v="1.486859395"/>
    <n v="2.0812358E-2"/>
    <s v="4/15/2018"/>
    <s v="5/15/2020"/>
    <n v="1"/>
    <m/>
  </r>
  <r>
    <x v="0"/>
    <n v="3"/>
    <x v="10"/>
    <n v="1934"/>
    <s v="Alangium"/>
    <s v="Chinense"/>
    <s v="Alangiaceae"/>
    <m/>
    <m/>
    <n v="0.4017"/>
    <n v="20.516227069999999"/>
    <n v="21.053626380000001"/>
    <n v="54.6"/>
    <n v="60.83"/>
    <n v="0.29062069020600001"/>
    <n v="1.4635632375000003"/>
    <n v="1.8163793137874999"/>
    <n v="1.297270218"/>
    <n v="1.6428136229999999"/>
    <n v="0.11326423453313958"/>
    <n v="0.64863510899999999"/>
    <n v="0.82140681100000001"/>
    <n v="2.0849315069999999"/>
    <n v="2.988107753"/>
    <n v="8.2866848000000007E-2"/>
    <s v="4/15/2018"/>
    <s v="5/15/2020"/>
    <n v="1"/>
    <m/>
  </r>
  <r>
    <x v="0"/>
    <n v="3"/>
    <x v="10"/>
    <n v="1935"/>
    <s v="Alangium"/>
    <s v="Chinense"/>
    <s v="Alangiaceae"/>
    <n v="12.6"/>
    <n v="14"/>
    <n v="0.4017"/>
    <n v="18.441083299999999"/>
    <n v="18.126862620000001"/>
    <n v="41.6"/>
    <n v="42"/>
    <n v="0.13854456000000001"/>
    <n v="0.84959680000000015"/>
    <n v="0.86590350000000005"/>
    <n v="0.68754477899999999"/>
    <n v="0.68885650899999995"/>
    <n v="9.1419262973464136E-4"/>
    <n v="0.34377238999999998"/>
    <n v="0.34442825500000002"/>
    <n v="2.0849315069999999"/>
    <n v="0.191852825"/>
    <n v="3.1457399999999997E-4"/>
    <s v="4/15/2018"/>
    <s v="5/15/2020"/>
    <n v="1"/>
    <m/>
  </r>
  <r>
    <x v="0"/>
    <n v="3"/>
    <x v="10"/>
    <n v="1936"/>
    <s v="Neoboutonia"/>
    <s v="Macrocalyx"/>
    <s v="Euphorbiaceae"/>
    <n v="7"/>
    <n v="8.6"/>
    <n v="0.33"/>
    <n v="8.1748854380000004"/>
    <n v="8.9587307440000004"/>
    <n v="10.5"/>
    <n v="13.03"/>
    <n v="1.3334591885999999E-2"/>
    <n v="5.4125859374999988E-2"/>
    <n v="8.3341199287499987E-2"/>
    <n v="1.7459359000000001E-2"/>
    <n v="2.9097035E-2"/>
    <n v="0.24497708437195476"/>
    <n v="8.7296800000000001E-3"/>
    <n v="1.4548518E-2"/>
    <n v="2.0849315069999999"/>
    <n v="1.213469119"/>
    <n v="2.7909010000000001E-3"/>
    <s v="4/15/2018"/>
    <s v="5/15/2020"/>
    <n v="1"/>
    <m/>
  </r>
  <r>
    <x v="0"/>
    <n v="3"/>
    <x v="10"/>
    <n v="1937"/>
    <s v="Alangium"/>
    <s v="Chinense"/>
    <s v="Alangiaceae"/>
    <n v="10.6"/>
    <n v="13"/>
    <n v="0.4017"/>
    <n v="20.502708030000001"/>
    <n v="20.94649094"/>
    <n v="54.5"/>
    <n v="59.97"/>
    <n v="0.28246132668599999"/>
    <n v="1.458207109375"/>
    <n v="1.7653832917874999"/>
    <n v="1.2918050619999999"/>
    <n v="1.5898462360000001"/>
    <n v="9.9570077371219354E-2"/>
    <n v="0.64590253099999995"/>
    <n v="0.79492311800000004"/>
    <n v="2.0849315069999999"/>
    <n v="2.623587385"/>
    <n v="7.1475051999999997E-2"/>
    <s v="4/15/2018"/>
    <s v="5/15/2020"/>
    <n v="1"/>
    <m/>
  </r>
  <r>
    <x v="0"/>
    <n v="3"/>
    <x v="10"/>
    <n v="1938"/>
    <s v="Neoboutonia"/>
    <s v="Macrocalyx"/>
    <s v="Euphorbiaceae"/>
    <n v="5"/>
    <n v="8.6"/>
    <n v="0.33"/>
    <n v="12.926326209999999"/>
    <n v="12.830776849999999"/>
    <n v="20.7"/>
    <n v="22.01"/>
    <n v="3.8047925454000008E-2"/>
    <n v="0.21036180937499996"/>
    <n v="0.23779953408750004"/>
    <n v="0.102720824"/>
    <n v="0.11495659"/>
    <n v="5.3977656697763964E-2"/>
    <n v="5.1360412000000001E-2"/>
    <n v="5.7478294999999999E-2"/>
    <n v="2.0849315069999999"/>
    <n v="0.62831800299999996"/>
    <n v="2.9343329999999999E-3"/>
    <s v="4/15/2018"/>
    <s v="5/15/2020"/>
    <n v="1"/>
    <m/>
  </r>
  <r>
    <x v="0"/>
    <n v="3"/>
    <x v="10"/>
    <n v="1939"/>
    <s v="Alangium"/>
    <s v="Chinense"/>
    <s v="Alangiaceae"/>
    <n v="10"/>
    <n v="12.2"/>
    <n v="0.4017"/>
    <n v="15.236947199999999"/>
    <n v="15.43370537"/>
    <n v="27.8"/>
    <n v="30.32"/>
    <n v="7.2202010496000002E-2"/>
    <n v="0.37941613750000008"/>
    <n v="0.4512625656"/>
    <n v="0.25984065699999997"/>
    <n v="0.31167758099999998"/>
    <n v="8.7245395447695204E-2"/>
    <n v="0.129920328"/>
    <n v="0.155838791"/>
    <n v="2.0849315069999999"/>
    <n v="1.2086727989999999"/>
    <n v="1.2431325999999999E-2"/>
    <s v="4/15/2018"/>
    <s v="5/15/2020"/>
    <n v="1"/>
    <m/>
  </r>
  <r>
    <x v="0"/>
    <n v="3"/>
    <x v="10"/>
    <n v="1940"/>
    <s v="Alangium"/>
    <s v="Chinense"/>
    <s v="Alangiaceae"/>
    <m/>
    <m/>
    <n v="0.4017"/>
    <n v="9.5564772379999994"/>
    <n v="9.9821470489999999"/>
    <n v="13"/>
    <n v="15.1"/>
    <n v="1.79079054E-2"/>
    <n v="8.2968437500000006E-2"/>
    <n v="0.11192440875"/>
    <n v="3.7377595E-2"/>
    <n v="5.2243088E-2"/>
    <n v="0.16059814586232649"/>
    <n v="1.8688798E-2"/>
    <n v="2.6121544E-2"/>
    <n v="2.0849315069999999"/>
    <n v="1.007227332"/>
    <n v="3.5649829999999999E-3"/>
    <s v="4/15/2018"/>
    <s v="5/15/2020"/>
    <n v="1"/>
    <m/>
  </r>
  <r>
    <x v="0"/>
    <n v="4"/>
    <x v="10"/>
    <n v="1941"/>
    <s v="Neoboutonia"/>
    <s v="Macrocalyx"/>
    <s v="Euphorbiaceae"/>
    <m/>
    <m/>
    <n v="0.33"/>
    <n v="10.77857932"/>
    <n v="11.23071983"/>
    <n v="15.5"/>
    <n v="17.899999999999999"/>
    <n v="2.5165001399999998E-2"/>
    <n v="0.117947734375"/>
    <n v="0.15728125874999999"/>
    <n v="4.8909384E-2"/>
    <n v="6.7429757000000007E-2"/>
    <n v="0.15401807590040598"/>
    <n v="2.4454692E-2"/>
    <n v="3.3714879000000003E-2"/>
    <n v="2.0849315069999999"/>
    <n v="1.1511169510000001"/>
    <n v="4.4414830000000004E-3"/>
    <s v="4/15/2018"/>
    <s v="5/15/2020"/>
    <n v="1"/>
    <m/>
  </r>
  <r>
    <x v="0"/>
    <n v="4"/>
    <x v="10"/>
    <n v="1942"/>
    <s v="Neoboutonia"/>
    <s v="Macrocalyx"/>
    <s v="Euphorbiaceae"/>
    <m/>
    <m/>
    <n v="0.33"/>
    <n v="8.3502647650000004"/>
    <n v="8.3149724650000003"/>
    <n v="10.8"/>
    <n v="11.82"/>
    <n v="1.0973011896000001E-2"/>
    <n v="5.7262950000000014E-2"/>
    <n v="6.858132435E-2"/>
    <n v="1.883247E-2"/>
    <n v="2.2367536E-2"/>
    <n v="8.2510199310232055E-2"/>
    <n v="9.4162350000000002E-3"/>
    <n v="1.1183768E-2"/>
    <n v="2.0849315069999999"/>
    <n v="0.48922470400000001"/>
    <n v="8.47765E-4"/>
    <s v="4/15/2018"/>
    <s v="5/15/2020"/>
    <n v="1"/>
    <m/>
  </r>
  <r>
    <x v="0"/>
    <n v="4"/>
    <x v="10"/>
    <n v="1943"/>
    <s v="Polyscias"/>
    <s v="Fulva"/>
    <s v="Araliaceae"/>
    <m/>
    <m/>
    <n v="0.23699999999999999"/>
    <n v="9.6082048489999998"/>
    <n v="11.095145049999999"/>
    <n v="13.1"/>
    <n v="17.579999999999998"/>
    <n v="2.4273289655999997E-2"/>
    <n v="8.4249784375000011E-2"/>
    <n v="0.15170806034999998"/>
    <n v="2.2789871E-2"/>
    <n v="4.6568910999999998E-2"/>
    <n v="0.34275322105522288"/>
    <n v="1.1394935E-2"/>
    <n v="2.3284454999999999E-2"/>
    <n v="2.0849315069999999"/>
    <n v="2.1487516420000001"/>
    <n v="5.7025950000000004E-3"/>
    <s v="4/15/2018"/>
    <s v="5/15/2020"/>
    <n v="1"/>
    <m/>
  </r>
  <r>
    <x v="0"/>
    <n v="4"/>
    <x v="10"/>
    <n v="1944"/>
    <s v="Alangium"/>
    <s v="Chinense"/>
    <s v="Alangiaceae"/>
    <m/>
    <m/>
    <n v="0.4017"/>
    <n v="15.897001270000001"/>
    <n v="15.987976229999999"/>
    <n v="30.2"/>
    <n v="32.42"/>
    <n v="8.2549969656000019E-2"/>
    <n v="0.44775463749999994"/>
    <n v="0.51593731035000012"/>
    <n v="0.31833211"/>
    <n v="0.36764841500000001"/>
    <n v="6.9082307073662724E-2"/>
    <n v="0.159166055"/>
    <n v="0.18382420799999999"/>
    <n v="2.0849315069999999"/>
    <n v="1.0647831800000001"/>
    <n v="1.1826840999999999E-2"/>
    <s v="4/15/2018"/>
    <s v="5/15/2020"/>
    <n v="1"/>
    <m/>
  </r>
  <r>
    <x v="0"/>
    <n v="4"/>
    <x v="10"/>
    <n v="1945"/>
    <s v="Alangium"/>
    <s v="Chinense"/>
    <s v="Alangiaceae"/>
    <n v="11"/>
    <n v="19.2"/>
    <n v="0.4017"/>
    <n v="22.674626910000001"/>
    <n v="22.742293889999999"/>
    <n v="74.5"/>
    <n v="77.069999999999993"/>
    <n v="0.46651070604599992"/>
    <n v="2.7248258593749997"/>
    <n v="2.9156919127874996"/>
    <n v="2.62349042"/>
    <n v="2.8112127760000001"/>
    <n v="3.3147530438888274E-2"/>
    <n v="1.31174521"/>
    <n v="1.405606388"/>
    <n v="2.0849315069999999"/>
    <n v="1.2326544020000001"/>
    <n v="4.5018830000000003E-2"/>
    <s v="4/15/2018"/>
    <s v="5/15/2020"/>
    <n v="1"/>
    <m/>
  </r>
  <r>
    <x v="0"/>
    <n v="4"/>
    <x v="10"/>
    <n v="1946"/>
    <s v="Dombeya"/>
    <s v="Goetzenii"/>
    <s v="Malvaceae"/>
    <m/>
    <m/>
    <n v="0.5"/>
    <n v="11.53344077"/>
    <n v="12.202825069999999"/>
    <n v="17.2"/>
    <n v="20.32"/>
    <n v="3.2429354495999999E-2"/>
    <n v="0.14523894999999998"/>
    <n v="0.20268346559999997"/>
    <n v="9.6035808E-2"/>
    <n v="0.14049542900000001"/>
    <n v="0.18247785658126445"/>
    <n v="4.8017904E-2"/>
    <n v="7.0247714000000003E-2"/>
    <n v="2.0849315069999999"/>
    <n v="1.4964520370000001"/>
    <n v="1.0662130000000001E-2"/>
    <s v="4/15/2018"/>
    <s v="5/15/2020"/>
    <n v="1"/>
    <m/>
  </r>
  <r>
    <x v="0"/>
    <n v="4"/>
    <x v="10"/>
    <n v="1947"/>
    <s v="Dombeya"/>
    <s v="Goetzenii"/>
    <s v="Malvaceae"/>
    <m/>
    <m/>
    <n v="0.5"/>
    <n v="8.1748854380000004"/>
    <n v="9.3303456669999996"/>
    <n v="10.5"/>
    <n v="13.76"/>
    <n v="1.4870575104E-2"/>
    <n v="5.4125859374999988E-2"/>
    <n v="9.2941094399999993E-2"/>
    <n v="2.6191079999999999E-2"/>
    <n v="5.0514163000000001E-2"/>
    <n v="0.31503905783883657"/>
    <n v="1.3095539999999999E-2"/>
    <n v="2.5257081000000001E-2"/>
    <n v="2.0849315069999999"/>
    <n v="1.5636005260000001"/>
    <n v="5.8330650000000001E-3"/>
    <s v="4/15/2018"/>
    <s v="5/15/2020"/>
    <n v="1"/>
    <m/>
  </r>
  <r>
    <x v="0"/>
    <n v="4"/>
    <x v="10"/>
    <n v="1948"/>
    <s v="Alangium"/>
    <s v="Chinense"/>
    <s v="Alangiaceae"/>
    <n v="16"/>
    <n v="20.6"/>
    <n v="0.4017"/>
    <n v="17.769324470000001"/>
    <n v="18.28690259"/>
    <n v="38.200000000000003"/>
    <n v="42.83"/>
    <n v="0.14407447500599999"/>
    <n v="0.71639563750000002"/>
    <n v="0.90046546878749989"/>
    <n v="0.56142241999999998"/>
    <n v="0.72184554599999995"/>
    <n v="0.12054956767212562"/>
    <n v="0.28071120999999999"/>
    <n v="0.36092277299999997"/>
    <n v="2.0849315069999999"/>
    <n v="2.2206964519999999"/>
    <n v="3.8472037000000001E-2"/>
    <s v="4/15/2018"/>
    <s v="5/15/2020"/>
    <n v="1"/>
    <m/>
  </r>
  <r>
    <x v="0"/>
    <n v="4"/>
    <x v="10"/>
    <n v="1949"/>
    <s v="Alangium"/>
    <s v="Chinense"/>
    <s v="Alangiaceae"/>
    <m/>
    <m/>
    <n v="0.4017"/>
    <n v="13.109747540000001"/>
    <n v="13.005702550000001"/>
    <n v="21.2"/>
    <n v="22.5"/>
    <n v="3.9760875000000001E-2"/>
    <n v="0.22064694999999995"/>
    <n v="0.24850546875000001"/>
    <n v="0.132191313"/>
    <n v="0.14732557099999999"/>
    <n v="5.1989569884056577E-2"/>
    <n v="6.6095657000000002E-2"/>
    <n v="7.3662784999999995E-2"/>
    <n v="2.0849315069999999"/>
    <n v="0.62352168200000002"/>
    <n v="3.6294370000000001E-3"/>
    <s v="4/15/2018"/>
    <s v="5/15/2020"/>
    <n v="1"/>
    <m/>
  </r>
  <r>
    <x v="0"/>
    <n v="4"/>
    <x v="10"/>
    <n v="1950"/>
    <s v="Macaranga"/>
    <s v="Kilimandsharica"/>
    <s v="Euphorbiaceae"/>
    <m/>
    <m/>
    <n v="0.4"/>
    <n v="19.87405966"/>
    <n v="20.492304520000001"/>
    <n v="50.1"/>
    <n v="56.5"/>
    <n v="0.250719315"/>
    <n v="1.2322580343749998"/>
    <n v="1.5669957187499999"/>
    <n v="1.0588551850000001"/>
    <n v="1.3795479740000001"/>
    <n v="0.12689509425754048"/>
    <n v="0.52942759299999997"/>
    <n v="0.68977398700000003"/>
    <n v="2.0849315069999999"/>
    <n v="3.0696452029999999"/>
    <n v="7.6907271999999999E-2"/>
    <s v="4/15/2018"/>
    <s v="5/15/2020"/>
    <n v="1"/>
    <m/>
  </r>
  <r>
    <x v="0"/>
    <n v="4"/>
    <x v="10"/>
    <n v="1951"/>
    <s v="Macaranga"/>
    <s v="Kilimandsharica"/>
    <s v="Euphorbiaceae"/>
    <m/>
    <m/>
    <n v="0.4"/>
    <n v="19.355120459999998"/>
    <n v="19.995635979999999"/>
    <n v="46.8"/>
    <n v="53"/>
    <n v="0.22061886000000003"/>
    <n v="1.0752709499999999"/>
    <n v="1.3788678750000001"/>
    <n v="0.90335467899999999"/>
    <n v="1.188844053"/>
    <n v="0.13171726468469819"/>
    <n v="0.45167733900000001"/>
    <n v="0.59442202700000002"/>
    <n v="2.0849315069999999"/>
    <n v="2.973718791"/>
    <n v="6.8464928999999994E-2"/>
    <s v="4/15/2018"/>
    <s v="5/15/2020"/>
    <n v="1"/>
    <m/>
  </r>
  <r>
    <x v="0"/>
    <n v="4"/>
    <x v="10"/>
    <n v="1952"/>
    <s v="Alangium"/>
    <s v="Chinense"/>
    <s v="Alangiaceae"/>
    <m/>
    <m/>
    <n v="0.4017"/>
    <n v="20.196861940000002"/>
    <n v="20.3962033"/>
    <n v="52.3"/>
    <n v="55.8"/>
    <n v="0.24454528559999997"/>
    <n v="1.342856434375"/>
    <n v="1.5284080349999998"/>
    <n v="1.174615242"/>
    <n v="1.345777789"/>
    <n v="6.5245062912876031E-2"/>
    <n v="0.587307621"/>
    <n v="0.67288889500000004"/>
    <n v="2.0849315069999999"/>
    <n v="1.6787122210000001"/>
    <n v="4.1047523000000002E-2"/>
    <s v="4/15/2018"/>
    <s v="5/15/2020"/>
    <n v="1"/>
    <m/>
  </r>
  <r>
    <x v="0"/>
    <n v="4"/>
    <x v="10"/>
    <n v="1953"/>
    <s v="Polyscias"/>
    <s v="Fulva"/>
    <s v="Araliaceae"/>
    <m/>
    <m/>
    <n v="0.23699999999999999"/>
    <n v="7.9966687759999999"/>
    <n v="9.1027059510000008"/>
    <n v="10.199999999999999"/>
    <n v="13.31"/>
    <n v="1.3913840094000002E-2"/>
    <n v="5.1077137499999994E-2"/>
    <n v="8.6961500587500018E-2"/>
    <n v="1.1689509000000001E-2"/>
    <n v="2.2300542999999999E-2"/>
    <n v="0.30980358485915033"/>
    <n v="5.8447550000000001E-3"/>
    <n v="1.1150271E-2"/>
    <n v="2.0849315069999999"/>
    <n v="1.4916557159999999"/>
    <n v="2.5446959999999999E-3"/>
    <s v="4/15/2018"/>
    <s v="5/15/2020"/>
    <n v="1"/>
    <m/>
  </r>
  <r>
    <x v="0"/>
    <n v="4"/>
    <x v="10"/>
    <n v="1954"/>
    <s v="Dombeya"/>
    <s v="Goetzenii"/>
    <s v="Malvaceae"/>
    <m/>
    <m/>
    <n v="0.5"/>
    <n v="9.6082048489999998"/>
    <n v="11.509065039999999"/>
    <n v="13.1"/>
    <n v="18.57"/>
    <n v="2.7084118446000002E-2"/>
    <n v="8.4249784375000011E-2"/>
    <n v="0.1692757402875"/>
    <n v="4.7226112000000001E-2"/>
    <n v="0.111302702"/>
    <n v="0.41119172110810653"/>
    <n v="2.3613056E-2"/>
    <n v="5.5651351000000002E-2"/>
    <n v="2.0849315069999999"/>
    <n v="2.623587385"/>
    <n v="1.5366594000000001E-2"/>
    <s v="4/15/2018"/>
    <s v="5/15/2020"/>
    <n v="1"/>
    <m/>
  </r>
  <r>
    <x v="0"/>
    <n v="4"/>
    <x v="10"/>
    <n v="1955"/>
    <s v="Maesa"/>
    <s v="Lanceolata"/>
    <s v="Maesaceae"/>
    <m/>
    <m/>
    <n v="0.67600000000000005"/>
    <n v="9.5044957609999994"/>
    <n v="10.97076904"/>
    <n v="12.9"/>
    <n v="17.29"/>
    <n v="2.3479069613999998E-2"/>
    <n v="8.1696909374999988E-2"/>
    <n v="0.14674418508749998"/>
    <n v="6.0865743999999999E-2"/>
    <n v="0.12401957800000001"/>
    <n v="0.34138719535316592"/>
    <n v="3.0432872E-2"/>
    <n v="6.2009789000000003E-2"/>
    <n v="2.0849315069999999"/>
    <n v="2.1055847569999999"/>
    <n v="1.5145301999999999E-2"/>
    <s v="4/15/2018"/>
    <s v="5/15/2020"/>
    <n v="1"/>
    <m/>
  </r>
  <r>
    <x v="0"/>
    <n v="4"/>
    <x v="10"/>
    <n v="1956"/>
    <s v="Alangium"/>
    <s v="Chinense"/>
    <s v="Alangiaceae"/>
    <n v="10.199999999999999"/>
    <n v="16.600000000000001"/>
    <n v="0.4017"/>
    <n v="20.969685550000001"/>
    <n v="21.037564119999999"/>
    <n v="58.1"/>
    <n v="60.7"/>
    <n v="0.28937984459999999"/>
    <n v="1.6572135343749994"/>
    <n v="1.8086240287499999"/>
    <n v="1.496128082"/>
    <n v="1.63474922"/>
    <n v="4.2499678203759196E-2"/>
    <n v="0.74806404100000001"/>
    <n v="0.81737461"/>
    <n v="2.0849315069999999"/>
    <n v="1.247043364"/>
    <n v="3.3243571E-2"/>
    <s v="4/15/2018"/>
    <s v="5/15/2020"/>
    <n v="1"/>
    <m/>
  </r>
  <r>
    <x v="0"/>
    <n v="1"/>
    <x v="11"/>
    <n v="1957"/>
    <s v="Neoboutonia"/>
    <s v="Macrocalyx"/>
    <s v="Euphorbiaceae"/>
    <m/>
    <m/>
    <n v="0.33"/>
    <n v="15.034232230000001"/>
    <n v="14.98930685"/>
    <n v="27.1"/>
    <n v="28.73"/>
    <n v="6.4827929166000012E-2"/>
    <n v="0.36054940937500002"/>
    <n v="0.40517455728750007"/>
    <n v="0.20140582600000001"/>
    <n v="0.225070515"/>
    <n v="5.3283211155089882E-2"/>
    <n v="0.10070291300000001"/>
    <n v="0.112535257"/>
    <n v="2.0849315069999999"/>
    <n v="0.78180026300000005"/>
    <n v="5.675172E-3"/>
    <s v="4/15/2018"/>
    <s v="5/15/2020"/>
    <n v="1"/>
    <m/>
  </r>
  <r>
    <x v="0"/>
    <n v="1"/>
    <x v="11"/>
    <n v="1958"/>
    <s v="Neoboutonia"/>
    <s v="Macrocalyx"/>
    <s v="Euphorbiaceae"/>
    <m/>
    <m/>
    <n v="0.33"/>
    <n v="8.9153220579999992"/>
    <n v="9.4499072930000008"/>
    <n v="11.8"/>
    <n v="14"/>
    <n v="1.5393840000000001E-2"/>
    <n v="6.8358137499999999E-2"/>
    <n v="9.6211500000000005E-2"/>
    <n v="2.3863387999999999E-2"/>
    <n v="3.5264998999999998E-2"/>
    <n v="0.1873181634178806"/>
    <n v="1.1931694E-2"/>
    <n v="1.7632499999999999E-2"/>
    <n v="2.0849315069999999"/>
    <n v="1.055190539"/>
    <n v="2.734289E-3"/>
    <s v="4/15/2018"/>
    <s v="5/15/2020"/>
    <n v="1"/>
    <m/>
  </r>
  <r>
    <x v="0"/>
    <n v="1"/>
    <x v="11"/>
    <n v="1959"/>
    <s v="Neoboutonia"/>
    <s v="Macrocalyx"/>
    <s v="Euphorbiaceae"/>
    <m/>
    <m/>
    <n v="0.33"/>
    <n v="11.05150117"/>
    <n v="11.883542240000001"/>
    <n v="16.100000000000001"/>
    <n v="19.5"/>
    <n v="2.9864835000000003E-2"/>
    <n v="0.127255909375"/>
    <n v="0.18665521875000002"/>
    <n v="5.3974414999999998E-2"/>
    <n v="8.4213059000000007E-2"/>
    <n v="0.21335946276873188"/>
    <n v="2.6987206999999999E-2"/>
    <n v="4.2106528999999997E-2"/>
    <n v="2.0849315069999999"/>
    <n v="1.6307490140000001"/>
    <n v="7.2517119999999996E-3"/>
    <s v="4/15/2018"/>
    <s v="5/15/2020"/>
    <n v="1"/>
    <m/>
  </r>
  <r>
    <x v="0"/>
    <n v="1"/>
    <x v="11"/>
    <n v="1960"/>
    <s v="Alangium"/>
    <s v="Chinense"/>
    <s v="Alangiaceae"/>
    <n v="17.399999999999999"/>
    <n v="23.4"/>
    <n v="0.4017"/>
    <n v="22.802456329999998"/>
    <n v="23.010931809999999"/>
    <n v="76"/>
    <n v="80.25"/>
    <n v="0.50580250874999999"/>
    <n v="2.8356549999999996"/>
    <n v="3.1612656796874998"/>
    <n v="2.7425935959999999"/>
    <n v="3.0771435500000002"/>
    <n v="5.5204550786749587E-2"/>
    <n v="1.3712967979999999"/>
    <n v="1.5385717750000001"/>
    <n v="2.0849315069999999"/>
    <n v="2.0384362679999999"/>
    <n v="8.0230441999999999E-2"/>
    <s v="4/15/2018"/>
    <s v="5/15/2020"/>
    <n v="1"/>
    <m/>
  </r>
  <r>
    <x v="0"/>
    <n v="1"/>
    <x v="11"/>
    <n v="1961"/>
    <s v="Alangium"/>
    <s v="Chinense"/>
    <s v="Alangiaceae"/>
    <m/>
    <m/>
    <n v="0.4017"/>
    <n v="14.975418189999999"/>
    <n v="15.987976229999999"/>
    <n v="26.9"/>
    <n v="32.42"/>
    <n v="8.2549969656000019E-2"/>
    <n v="0.35524728437499986"/>
    <n v="0.51593731035000012"/>
    <n v="0.23959048499999999"/>
    <n v="0.36764841500000001"/>
    <n v="0.20537649922650908"/>
    <n v="0.119795242"/>
    <n v="0.18382420799999999"/>
    <n v="2.0849315069999999"/>
    <n v="2.6475689880000002"/>
    <n v="3.0710345E-2"/>
    <s v="4/15/2018"/>
    <s v="5/15/2020"/>
    <n v="1"/>
    <m/>
  </r>
  <r>
    <x v="0"/>
    <n v="1"/>
    <x v="11"/>
    <n v="1962"/>
    <s v="Maesa"/>
    <s v="Lanceolata"/>
    <s v="Maesaceae"/>
    <m/>
    <m/>
    <n v="0.67600000000000005"/>
    <n v="8.2336566750000006"/>
    <n v="9.3303456669999996"/>
    <n v="10.6"/>
    <n v="13.76"/>
    <n v="1.4870575104E-2"/>
    <n v="5.5161737499999988E-2"/>
    <n v="9.2941094399999993E-2"/>
    <n v="3.6062731000000001E-2"/>
    <n v="6.7802609999999999E-2"/>
    <n v="0.30281126160126914"/>
    <n v="1.8031366E-2"/>
    <n v="3.3901305E-2"/>
    <n v="2.0849315069999999"/>
    <n v="1.5156373190000001"/>
    <n v="7.6117320000000004E-3"/>
    <s v="4/15/2018"/>
    <s v="5/15/2020"/>
    <n v="1"/>
    <m/>
  </r>
  <r>
    <x v="0"/>
    <n v="1"/>
    <x v="11"/>
    <n v="1963"/>
    <s v="Alangium"/>
    <s v="Chinense"/>
    <s v="Alangiaceae"/>
    <m/>
    <m/>
    <n v="0.4017"/>
    <n v="17.49481844"/>
    <n v="17.767354350000002"/>
    <n v="36.9"/>
    <n v="40.200000000000003"/>
    <n v="0.12692378160000001"/>
    <n v="0.66846540937499999"/>
    <n v="0.79327363500000003"/>
    <n v="0.51681883399999995"/>
    <n v="0.62016081999999995"/>
    <n v="8.7430419457946593E-2"/>
    <n v="0.25840941699999997"/>
    <n v="0.31008040999999997"/>
    <n v="2.0849315069999999"/>
    <n v="1.5827858079999999"/>
    <n v="2.4783065E-2"/>
    <s v="4/15/2018"/>
    <s v="5/15/2020"/>
    <n v="1"/>
    <m/>
  </r>
  <r>
    <x v="0"/>
    <n v="1"/>
    <x v="11"/>
    <n v="1964"/>
    <s v="Dalbergia"/>
    <s v="Lactea"/>
    <s v="Fabaceae"/>
    <n v="16"/>
    <n v="20.6"/>
    <n v="0.78680000000000005"/>
    <n v="23.298085069999999"/>
    <n v="23.53457818"/>
    <n v="82.3"/>
    <n v="87.1"/>
    <n v="0.59583664139999992"/>
    <n v="3.3252620593749995"/>
    <n v="3.7239790087499993"/>
    <n v="6.3058507959999996"/>
    <n v="7.1134383870000004"/>
    <n v="5.7799416933485247E-2"/>
    <n v="3.1529253979999998"/>
    <n v="3.5567191930000002"/>
    <n v="2.0849315069999999"/>
    <n v="2.3022339029999999"/>
    <n v="0.193672451"/>
    <s v="4/15/2018"/>
    <s v="5/15/2020"/>
    <n v="1"/>
    <m/>
  </r>
  <r>
    <x v="0"/>
    <n v="1"/>
    <x v="11"/>
    <n v="1965"/>
    <s v="Alangium"/>
    <s v="Chinense"/>
    <s v="Alangiaceae"/>
    <m/>
    <m/>
    <n v="0.4017"/>
    <n v="16.157115130000001"/>
    <n v="16.856069080000001"/>
    <n v="31.2"/>
    <n v="36"/>
    <n v="0.10178784"/>
    <n v="0.4778982"/>
    <n v="0.63617400000000002"/>
    <n v="0.34464827399999998"/>
    <n v="0.47494124300000001"/>
    <n v="0.15380202899678067"/>
    <n v="0.17232413699999999"/>
    <n v="0.23747062199999999"/>
    <n v="2.0849315069999999"/>
    <n v="2.3022339029999999"/>
    <n v="3.1246342999999999E-2"/>
    <s v="4/15/2018"/>
    <s v="5/15/2020"/>
    <n v="0"/>
    <m/>
  </r>
  <r>
    <x v="0"/>
    <n v="1"/>
    <x v="11"/>
    <n v="1966"/>
    <s v="Dombeya"/>
    <s v="Goetzenii"/>
    <s v="Malvaceae"/>
    <m/>
    <m/>
    <n v="0.5"/>
    <n v="15.51835872"/>
    <n v="15.25750283"/>
    <n v="28.8"/>
    <n v="29.68"/>
    <n v="6.9186074496000005E-2"/>
    <n v="0.40720320000000004"/>
    <n v="0.43241296560000003"/>
    <n v="0.35092104400000002"/>
    <n v="0.36604895500000001"/>
    <n v="2.0243268832963568E-2"/>
    <n v="0.17546052200000001"/>
    <n v="0.18302447699999999"/>
    <n v="2.0849315069999999"/>
    <n v="0.42207621499999998"/>
    <n v="3.6279149999999998E-3"/>
    <s v="4/15/2018"/>
    <s v="5/15/2020"/>
    <n v="1"/>
    <m/>
  </r>
  <r>
    <x v="0"/>
    <n v="1"/>
    <x v="11"/>
    <n v="1967"/>
    <s v="Dombeya"/>
    <s v="Goetzenii"/>
    <s v="Malvaceae"/>
    <m/>
    <m/>
    <n v="0.5"/>
    <n v="11.006521190000001"/>
    <n v="11.48032662"/>
    <n v="16"/>
    <n v="18.5"/>
    <n v="2.6880315000000002E-2"/>
    <n v="0.12567999999999999"/>
    <n v="0.16800196875000001"/>
    <n v="7.9671403000000002E-2"/>
    <n v="0.11021592400000001"/>
    <n v="0.15565531659834611"/>
    <n v="3.9835702000000001E-2"/>
    <n v="5.5107962000000003E-2"/>
    <n v="2.0849315069999999"/>
    <n v="1.1990801579999999"/>
    <n v="7.3250659999999999E-3"/>
    <s v="4/15/2018"/>
    <s v="5/15/2020"/>
    <n v="1"/>
    <m/>
  </r>
  <r>
    <x v="0"/>
    <n v="1"/>
    <x v="11"/>
    <n v="1968"/>
    <s v="Dombeya"/>
    <s v="Goetzenii"/>
    <s v="Malvaceae"/>
    <m/>
    <m/>
    <n v="0.5"/>
    <n v="17.95344751"/>
    <n v="17.99705676"/>
    <n v="39.1"/>
    <n v="41.34"/>
    <n v="0.13422451442400002"/>
    <n v="0.75055015937500003"/>
    <n v="0.8389032151500001"/>
    <n v="0.73483041999999998"/>
    <n v="0.82118612199999996"/>
    <n v="5.3291934754548145E-2"/>
    <n v="0.36741520999999999"/>
    <n v="0.41059306099999998"/>
    <n v="2.0849315069999999"/>
    <n v="1.0743758210000001"/>
    <n v="2.0709482000000001E-2"/>
    <s v="4/15/2018"/>
    <s v="5/15/2020"/>
    <n v="1"/>
    <m/>
  </r>
  <r>
    <x v="0"/>
    <n v="2"/>
    <x v="11"/>
    <n v="1969"/>
    <s v="Neoboutonia"/>
    <s v="Macrocalyx"/>
    <s v="Euphorbiaceae"/>
    <n v="8.8000000000000007"/>
    <n v="9.8000000000000007"/>
    <n v="0.33"/>
    <n v="14.583035669999999"/>
    <n v="14.518704680000001"/>
    <n v="25.6"/>
    <n v="27.13"/>
    <n v="5.7808338126000003E-2"/>
    <n v="0.32174079999999999"/>
    <n v="0.3613021132875"/>
    <n v="0.17493820600000001"/>
    <n v="0.195083379"/>
    <n v="5.2277136409692906E-2"/>
    <n v="8.7469103000000006E-2"/>
    <n v="9.754169E-2"/>
    <n v="2.0849315069999999"/>
    <n v="0.73383705600000004"/>
    <n v="4.8311359999999998E-3"/>
    <s v="4/15/2018"/>
    <s v="5/15/2020"/>
    <n v="1"/>
    <m/>
  </r>
  <r>
    <x v="0"/>
    <n v="2"/>
    <x v="11"/>
    <n v="1970"/>
    <s v="Polyscias"/>
    <s v="Fulva"/>
    <s v="Araliaceae"/>
    <m/>
    <m/>
    <n v="0.23699999999999999"/>
    <n v="7.8762426640000003"/>
    <n v="9.5975955150000001"/>
    <n v="10"/>
    <n v="14.3"/>
    <n v="1.60606446E-2"/>
    <n v="4.9093750000000005E-2"/>
    <n v="0.10037902875"/>
    <n v="1.1080947000000001E-2"/>
    <n v="2.7013194000000001E-2"/>
    <n v="0.42739929985210762"/>
    <n v="5.5404740000000001E-3"/>
    <n v="1.3506597E-2"/>
    <n v="2.0849315069999999"/>
    <n v="2.0624178710000001"/>
    <n v="3.8208080000000002E-3"/>
    <s v="4/15/2018"/>
    <s v="5/15/2020"/>
    <n v="1"/>
    <m/>
  </r>
  <r>
    <x v="0"/>
    <n v="2"/>
    <x v="11"/>
    <n v="1971"/>
    <s v="Dombeya"/>
    <s v="Goetzenii"/>
    <s v="Malvaceae"/>
    <m/>
    <m/>
    <n v="0.5"/>
    <n v="12.889208979999999"/>
    <n v="13.100781250000001"/>
    <n v="20.6"/>
    <n v="22.77"/>
    <n v="4.0720861566000001E-2"/>
    <n v="0.20833423750000005"/>
    <n v="0.25450538478750001"/>
    <n v="0.15221569600000001"/>
    <n v="0.18804616699999999"/>
    <n v="0.10138891064182076"/>
    <n v="7.6107848000000006E-2"/>
    <n v="9.4023084000000007E-2"/>
    <n v="2.0849315069999999"/>
    <n v="1.0408015770000001"/>
    <n v="8.5927220000000006E-3"/>
    <s v="4/15/2018"/>
    <s v="5/15/2020"/>
    <n v="1"/>
    <m/>
  </r>
  <r>
    <x v="0"/>
    <n v="2"/>
    <x v="11"/>
    <n v="1972"/>
    <s v="Alangium"/>
    <s v="Chinense"/>
    <s v="Alangiaceae"/>
    <m/>
    <m/>
    <n v="0.4017"/>
    <n v="18.571683570000001"/>
    <n v="18.79653244"/>
    <n v="42.3"/>
    <n v="45.6"/>
    <n v="0.1633129344"/>
    <n v="0.87842955937499978"/>
    <n v="1.02070584"/>
    <n v="0.71521809599999997"/>
    <n v="0.83795847499999998"/>
    <n v="7.5964615942519714E-2"/>
    <n v="0.35760904799999998"/>
    <n v="0.418979237"/>
    <n v="2.0849315069999999"/>
    <n v="1.5827858079999999"/>
    <n v="2.943511E-2"/>
    <s v="4/15/2018"/>
    <s v="5/15/2020"/>
    <n v="1"/>
    <m/>
  </r>
  <r>
    <x v="0"/>
    <n v="2"/>
    <x v="11"/>
    <n v="1973"/>
    <s v="Dombeya"/>
    <s v="Goetzenii"/>
    <s v="Malvaceae"/>
    <m/>
    <m/>
    <n v="0.5"/>
    <n v="20.662818659999999"/>
    <n v="21.07456032"/>
    <n v="55.7"/>
    <n v="61"/>
    <n v="0.29224734000000002"/>
    <n v="1.5231286843750003"/>
    <n v="1.8265458750000001"/>
    <n v="1.68168304"/>
    <n v="2.0472078800000002"/>
    <n v="9.4334875219069511E-2"/>
    <n v="0.84084152000000001"/>
    <n v="1.0236039400000001"/>
    <n v="2.0849315069999999"/>
    <n v="2.542049934"/>
    <n v="8.7658716999999997E-2"/>
    <s v="4/15/2018"/>
    <s v="5/15/2020"/>
    <n v="1"/>
    <m/>
  </r>
  <r>
    <x v="0"/>
    <n v="2"/>
    <x v="11"/>
    <n v="1974"/>
    <s v="Alangium"/>
    <s v="Chinense"/>
    <s v="Alangiaceae"/>
    <m/>
    <m/>
    <n v="0.4017"/>
    <n v="20.448305349999998"/>
    <n v="20.77146157"/>
    <n v="54.1"/>
    <n v="58.6"/>
    <n v="0.26970321840000006"/>
    <n v="1.436880784375"/>
    <n v="1.6856451150000002"/>
    <n v="1.2700647410000001"/>
    <n v="1.5073261920000001"/>
    <n v="8.2146329765840603E-2"/>
    <n v="0.63503237099999998"/>
    <n v="0.75366309600000003"/>
    <n v="2.0849315069999999"/>
    <n v="2.158344284"/>
    <n v="5.6899099000000002E-2"/>
    <s v="4/15/2018"/>
    <s v="5/15/2020"/>
    <n v="1"/>
    <m/>
  </r>
  <r>
    <x v="0"/>
    <n v="2"/>
    <x v="11"/>
    <n v="1975"/>
    <s v="Alangium"/>
    <s v="Chinense"/>
    <s v="Alangiaceae"/>
    <m/>
    <m/>
    <n v="0.4017"/>
    <n v="22.717683050000002"/>
    <n v="22.802925770000002"/>
    <n v="75"/>
    <n v="77.77"/>
    <n v="0.47502349956599993"/>
    <n v="2.7615234374999997"/>
    <n v="2.9688968722874995"/>
    <n v="2.6628955830000001"/>
    <n v="2.8687141060000001"/>
    <n v="3.5708504886065237E-2"/>
    <n v="1.3314477920000001"/>
    <n v="1.434357053"/>
    <n v="2.0849315069999999"/>
    <n v="1.328580815"/>
    <n v="4.9358580999999999E-2"/>
    <s v="4/15/2018"/>
    <s v="5/15/2020"/>
    <n v="1"/>
    <m/>
  </r>
  <r>
    <x v="0"/>
    <n v="2"/>
    <x v="11"/>
    <n v="1976"/>
    <s v="Neoboutonia"/>
    <s v="Macrocalyx"/>
    <s v="Euphorbiaceae"/>
    <m/>
    <m/>
    <n v="0.33"/>
    <n v="15.949695549999999"/>
    <n v="16.338389240000001"/>
    <n v="30.4"/>
    <n v="33.82"/>
    <n v="8.9833455096000006E-2"/>
    <n v="0.45370480000000002"/>
    <n v="0.56145909435000008"/>
    <n v="0.26701781899999999"/>
    <n v="0.33660747800000002"/>
    <n v="0.11108379484491342"/>
    <n v="0.13350891000000001"/>
    <n v="0.16830373900000001"/>
    <n v="2.0849315069999999"/>
    <n v="1.6403416559999999"/>
    <n v="1.6688715999999999E-2"/>
    <s v="4/15/2018"/>
    <s v="5/15/2020"/>
    <n v="1"/>
    <m/>
  </r>
  <r>
    <x v="0"/>
    <n v="3"/>
    <x v="11"/>
    <n v="1977"/>
    <s v="Neoboutonia"/>
    <s v="Macrocalyx"/>
    <s v="Euphorbiaceae"/>
    <m/>
    <m/>
    <n v="0.33"/>
    <n v="10.77857932"/>
    <n v="10.262042539999999"/>
    <n v="15.5"/>
    <n v="15.7"/>
    <n v="1.9359324600000002E-2"/>
    <n v="0.117947734375"/>
    <n v="0.12099577875"/>
    <n v="4.8909384E-2"/>
    <n v="4.7801880999999997E-2"/>
    <n v="-1.0985631732274308E-2"/>
    <n v="2.4454692E-2"/>
    <n v="2.3900940999999998E-2"/>
    <n v="2.0849315069999999"/>
    <n v="9.5926413000000002E-2"/>
    <n v="-2.6559700000000001E-4"/>
    <s v="4/15/2018"/>
    <s v="5/15/2020"/>
    <n v="1"/>
    <m/>
  </r>
  <r>
    <x v="0"/>
    <n v="3"/>
    <x v="11"/>
    <n v="1978"/>
    <s v="Neoboutonia"/>
    <s v="Macrocalyx"/>
    <s v="Euphorbiaceae"/>
    <m/>
    <m/>
    <n v="0.33"/>
    <n v="15.322363749999999"/>
    <n v="15.606429139999999"/>
    <n v="28.1"/>
    <n v="30.96"/>
    <n v="7.5282286464000009E-2"/>
    <n v="0.38764915937500005"/>
    <n v="0.47051429040000003"/>
    <n v="0.22021016199999999"/>
    <n v="0.27088963500000002"/>
    <n v="9.9345764661020616E-2"/>
    <n v="0.11010508099999999"/>
    <n v="0.135444817"/>
    <n v="2.0849315069999999"/>
    <n v="1.3717477"/>
    <n v="1.215375E-2"/>
    <s v="4/15/2018"/>
    <s v="5/15/2020"/>
    <n v="1"/>
    <m/>
  </r>
  <r>
    <x v="0"/>
    <n v="3"/>
    <x v="11"/>
    <n v="1979"/>
    <s v="Dombeya"/>
    <s v="Goetzenii"/>
    <s v="Malvaceae"/>
    <m/>
    <m/>
    <n v="0.5"/>
    <n v="14.36421107"/>
    <n v="15.151192930000001"/>
    <n v="24.9"/>
    <n v="29.3"/>
    <n v="6.7425804600000014E-2"/>
    <n v="0.30438615937499996"/>
    <n v="0.42141127875000006"/>
    <n v="0.244961555"/>
    <n v="0.35452877300000002"/>
    <n v="0.17731432739830125"/>
    <n v="0.122480777"/>
    <n v="0.177264387"/>
    <n v="2.0849315069999999"/>
    <n v="2.110381077"/>
    <n v="2.6275975999999999E-2"/>
    <s v="4/15/2018"/>
    <s v="5/15/2020"/>
    <n v="1"/>
    <m/>
  </r>
  <r>
    <x v="0"/>
    <n v="3"/>
    <x v="11"/>
    <n v="1980"/>
    <s v="Neoboutonia"/>
    <s v="Macrocalyx"/>
    <s v="Euphorbiaceae"/>
    <n v="10.199999999999999"/>
    <n v="16"/>
    <n v="0.33"/>
    <n v="15.322363749999999"/>
    <n v="15.512395590000001"/>
    <n v="28.1"/>
    <n v="30.61"/>
    <n v="7.3589788733999989E-2"/>
    <n v="0.38764915937500005"/>
    <n v="0.45993617958749994"/>
    <n v="0.22021016199999999"/>
    <n v="0.263385867"/>
    <n v="8.5872250024927654E-2"/>
    <n v="0.11010508099999999"/>
    <n v="0.13169293300000001"/>
    <n v="2.0849315069999999"/>
    <n v="1.203876478"/>
    <n v="1.0354225999999999E-2"/>
    <s v="4/15/2018"/>
    <s v="5/15/2020"/>
    <n v="1"/>
    <m/>
  </r>
  <r>
    <x v="0"/>
    <n v="3"/>
    <x v="11"/>
    <n v="1981"/>
    <s v="Neoboutonia"/>
    <s v="Macrocalyx"/>
    <s v="Euphorbiaceae"/>
    <n v="11"/>
    <n v="17.600000000000001"/>
    <n v="0.33"/>
    <n v="16.866683470000002"/>
    <n v="16.793713690000001"/>
    <n v="34.1"/>
    <n v="35.729999999999997"/>
    <n v="0.10026674796599999"/>
    <n v="0.57086703437500008"/>
    <n v="0.62666717478749989"/>
    <n v="0.35285981300000002"/>
    <n v="0.38490037999999999"/>
    <n v="4.1686597148285834E-2"/>
    <n v="0.176429906"/>
    <n v="0.19245018999999999"/>
    <n v="2.0849315069999999"/>
    <n v="0.78180026300000005"/>
    <n v="7.6838419999999998E-3"/>
    <s v="4/15/2018"/>
    <s v="5/15/2020"/>
    <n v="1"/>
    <m/>
  </r>
  <r>
    <x v="0"/>
    <n v="3"/>
    <x v="11"/>
    <n v="1982"/>
    <s v="Neoboutonia"/>
    <s v="Macrocalyx"/>
    <s v="Euphorbiaceae"/>
    <m/>
    <m/>
    <n v="0.33"/>
    <n v="9.2407056220000001"/>
    <n v="9.6901351429999991"/>
    <n v="12.4"/>
    <n v="14.49"/>
    <n v="1.6490266254000002E-2"/>
    <n v="7.5486549999999986E-2"/>
    <n v="0.10306416408750001"/>
    <n v="2.7225257999999999E-2"/>
    <n v="3.8649873000000001E-2"/>
    <n v="0.1680622805086682"/>
    <n v="1.3612628999999999E-2"/>
    <n v="1.9324937E-2"/>
    <n v="2.0849315069999999"/>
    <n v="1.002431012"/>
    <n v="2.739806E-3"/>
    <s v="4/15/2018"/>
    <s v="5/15/2020"/>
    <n v="1"/>
    <m/>
  </r>
  <r>
    <x v="0"/>
    <n v="3"/>
    <x v="11"/>
    <n v="1983"/>
    <s v="Alangium"/>
    <s v="Chinense"/>
    <s v="Alangiaceae"/>
    <n v="10.4"/>
    <n v="17.2"/>
    <n v="0.4017"/>
    <n v="14.916198319999999"/>
    <n v="16.04401786"/>
    <n v="26.7"/>
    <n v="32.64"/>
    <n v="8.3674128384000013E-2"/>
    <n v="0.34998443437499999"/>
    <n v="0.52296330240000011"/>
    <n v="0.235214227"/>
    <n v="0.37380849500000002"/>
    <n v="0.22218807482354239"/>
    <n v="0.117607114"/>
    <n v="0.186904247"/>
    <n v="2.0849315069999999"/>
    <n v="2.8490144540000002"/>
    <n v="3.3237126999999998E-2"/>
    <s v="4/15/2018"/>
    <s v="5/15/2020"/>
    <n v="1"/>
    <m/>
  </r>
  <r>
    <x v="0"/>
    <n v="3"/>
    <x v="11"/>
    <n v="1984"/>
    <s v="Alangium"/>
    <s v="Chinense"/>
    <s v="Alangiaceae"/>
    <n v="11.4"/>
    <n v="20.8"/>
    <n v="0.4017"/>
    <n v="16.507663010000002"/>
    <n v="16.508215939999999"/>
    <n v="32.6"/>
    <n v="34.520000000000003"/>
    <n v="9.3590651616000012E-2"/>
    <n v="0.52174873750000006"/>
    <n v="0.58494157260000001"/>
    <n v="0.38342916799999999"/>
    <n v="0.428758523"/>
    <n v="5.3593593699760272E-2"/>
    <n v="0.19171458399999999"/>
    <n v="0.21437926099999999"/>
    <n v="2.0849315069999999"/>
    <n v="0.92089356099999997"/>
    <n v="1.0870706000000001E-2"/>
    <s v="4/15/2018"/>
    <s v="5/15/2020"/>
    <n v="1"/>
    <m/>
  </r>
  <r>
    <x v="0"/>
    <n v="3"/>
    <x v="11"/>
    <n v="1985"/>
    <s v="Neoboutonia"/>
    <s v="Macrocalyx"/>
    <s v="Euphorbiaceae"/>
    <m/>
    <m/>
    <n v="0.33"/>
    <n v="13.535776569999999"/>
    <n v="13.4417019"/>
    <n v="22.4"/>
    <n v="23.76"/>
    <n v="4.433878310400001E-2"/>
    <n v="0.24633279999999994"/>
    <n v="0.27711739440000005"/>
    <n v="0.12534193099999999"/>
    <n v="0.13967165200000001"/>
    <n v="5.1919630928411578E-2"/>
    <n v="6.2670965999999995E-2"/>
    <n v="6.9835826000000004E-2"/>
    <n v="2.0849315069999999"/>
    <n v="0.65229960600000003"/>
    <n v="3.4364970000000002E-3"/>
    <s v="4/15/2018"/>
    <s v="5/15/2020"/>
    <n v="1"/>
    <m/>
  </r>
  <r>
    <x v="0"/>
    <n v="3"/>
    <x v="11"/>
    <n v="1986"/>
    <s v="Neoboutonia"/>
    <s v="Macrocalyx"/>
    <s v="Euphorbiaceae"/>
    <n v="6"/>
    <m/>
    <n v="0.33"/>
    <n v="15.897001270000001"/>
    <n v="16.575176880000001"/>
    <n v="30.2"/>
    <n v="34.799999999999997"/>
    <n v="9.5115081599999984E-2"/>
    <n v="0.44775463749999994"/>
    <n v="0.59446925999999989"/>
    <n v="0.26274948100000001"/>
    <n v="0.36094292100000003"/>
    <n v="0.15229219602596322"/>
    <n v="0.13137473999999999"/>
    <n v="0.180471461"/>
    <n v="2.0849315069999999"/>
    <n v="2.2063074899999999"/>
    <n v="2.3548362E-2"/>
    <s v="4/15/2018"/>
    <s v="5/15/2020"/>
    <n v="1"/>
    <m/>
  </r>
  <r>
    <x v="0"/>
    <n v="4"/>
    <x v="11"/>
    <n v="1987"/>
    <s v="Maesa"/>
    <s v="Lanceolata"/>
    <s v="Maesaceae"/>
    <n v="12.8"/>
    <n v="13.6"/>
    <n v="0.67600000000000005"/>
    <n v="9.9633618899999998"/>
    <n v="11.35626272"/>
    <n v="13.8"/>
    <n v="18.2"/>
    <n v="2.60155896E-2"/>
    <n v="9.3494137500000005E-2"/>
    <n v="0.16259743499999998"/>
    <n v="7.2699458999999994E-2"/>
    <n v="0.141779085"/>
    <n v="0.32036360021021931"/>
    <n v="3.6349729999999997E-2"/>
    <n v="7.0889542999999999E-2"/>
    <n v="2.0849315069999999"/>
    <n v="2.110381077"/>
    <n v="1.6566402000000001E-2"/>
    <s v="4/15/2018"/>
    <s v="5/15/2020"/>
    <n v="1"/>
    <m/>
  </r>
  <r>
    <x v="0"/>
    <n v="4"/>
    <x v="11"/>
    <n v="1988"/>
    <s v="Alangium"/>
    <s v="Chinense"/>
    <s v="Alangiaceae"/>
    <m/>
    <m/>
    <n v="0.4017"/>
    <n v="14.3958064"/>
    <n v="14.960601090000001"/>
    <n v="25"/>
    <n v="28.63"/>
    <n v="6.4377423725999999E-2"/>
    <n v="0.30683593749999999"/>
    <n v="0.40235889828749999"/>
    <n v="0.19982070299999999"/>
    <n v="0.270326605"/>
    <n v="0.14494979601583563"/>
    <n v="9.9910350999999994E-2"/>
    <n v="0.13516330200000001"/>
    <n v="2.0849315069999999"/>
    <n v="1.7410643889999999"/>
    <n v="1.6908446000000001E-2"/>
    <s v="4/15/2018"/>
    <s v="5/15/2020"/>
    <n v="1"/>
    <m/>
  </r>
  <r>
    <x v="0"/>
    <n v="4"/>
    <x v="11"/>
    <n v="1989"/>
    <s v="Trichilia"/>
    <s v="Volkensii"/>
    <s v="Meliaceae"/>
    <n v="3.8"/>
    <n v="4.2"/>
    <n v="0.64410000000000001"/>
    <n v="8.4081071900000008"/>
    <n v="10.215885289999999"/>
    <n v="10.9"/>
    <n v="15.6"/>
    <n v="1.91134944E-2"/>
    <n v="5.8328284374999997E-2"/>
    <n v="0.11945934"/>
    <n v="3.7077931000000001E-2"/>
    <n v="9.0278864E-2"/>
    <n v="0.42681566513849917"/>
    <n v="1.8538965000000001E-2"/>
    <n v="4.5139432E-2"/>
    <n v="2.0849315069999999"/>
    <n v="2.2542706959999999"/>
    <n v="1.2758436999999999E-2"/>
    <s v="4/15/2018"/>
    <s v="5/15/2020"/>
    <n v="1"/>
    <m/>
  </r>
  <r>
    <x v="0"/>
    <n v="4"/>
    <x v="11"/>
    <n v="1990"/>
    <s v="Dombeya"/>
    <s v="Goetzenii"/>
    <s v="Malvaceae"/>
    <n v="4.2"/>
    <n v="5"/>
    <n v="0.5"/>
    <n v="14.204523010000001"/>
    <n v="14.02586629"/>
    <n v="24.4"/>
    <n v="25.54"/>
    <n v="5.1230982264000004E-2"/>
    <n v="0.29228454999999998"/>
    <n v="0.32019363915000004"/>
    <n v="0.23289659800000001"/>
    <n v="0.25148283799999999"/>
    <n v="3.6826235648018735E-2"/>
    <n v="0.11644829900000001"/>
    <n v="0.12574141899999999"/>
    <n v="2.0849315069999999"/>
    <n v="0.54678055199999998"/>
    <n v="4.4572780000000003E-3"/>
    <s v="4/15/2018"/>
    <s v="5/15/2020"/>
    <n v="1"/>
    <m/>
  </r>
  <r>
    <x v="0"/>
    <n v="4"/>
    <x v="11"/>
    <n v="1991"/>
    <s v="Albizia"/>
    <s v="Adianthifolia"/>
    <s v="Fabaceae"/>
    <n v="4"/>
    <n v="7"/>
    <n v="0.50749999999999995"/>
    <n v="9.6596806770000008"/>
    <n v="10.099636090000001"/>
    <n v="13.2"/>
    <n v="15.35"/>
    <n v="1.8505791149999999E-2"/>
    <n v="8.5540950000000004E-2"/>
    <n v="0.1156611946875"/>
    <n v="4.8888265E-2"/>
    <n v="6.8549863000000003E-2"/>
    <n v="0.16212715775036304"/>
    <n v="2.4444132E-2"/>
    <n v="3.4274932000000001E-2"/>
    <n v="2.0849315069999999"/>
    <n v="1.0312089360000001"/>
    <n v="4.7151670000000001E-3"/>
    <s v="4/15/2018"/>
    <s v="5/15/2020"/>
    <n v="1"/>
    <m/>
  </r>
  <r>
    <x v="0"/>
    <n v="4"/>
    <x v="11"/>
    <n v="1992"/>
    <s v="Albizia"/>
    <s v="Adianthifolia"/>
    <s v="Fabaceae"/>
    <n v="10.4"/>
    <n v="15.4"/>
    <n v="0.50749999999999995"/>
    <n v="20.489156439999999"/>
    <n v="20.522186810000001"/>
    <n v="54.4"/>
    <n v="56.72"/>
    <n v="0.25267562073599997"/>
    <n v="1.4528608000000001"/>
    <n v="1.5792226295999998"/>
    <n v="1.6160589489999999"/>
    <n v="1.7560788839999999"/>
    <n v="3.9854056932346477E-2"/>
    <n v="0.808029475"/>
    <n v="0.87803944199999995"/>
    <n v="2.0849315069999999"/>
    <n v="1.112746386"/>
    <n v="3.3579024999999998E-2"/>
    <s v="4/15/2018"/>
    <s v="5/15/2020"/>
    <n v="1"/>
    <m/>
  </r>
  <r>
    <x v="0"/>
    <n v="4"/>
    <x v="11"/>
    <n v="1993"/>
    <s v="Alangium"/>
    <s v="Chinense"/>
    <s v="Alangiaceae"/>
    <m/>
    <m/>
    <n v="0.4017"/>
    <n v="7.8762426640000003"/>
    <n v="8.6811541870000006"/>
    <n v="10"/>
    <n v="12.5"/>
    <n v="1.2271875E-2"/>
    <n v="4.9093750000000005E-2"/>
    <n v="7.6699218749999992E-2"/>
    <n v="1.8545163999999999E-2"/>
    <n v="3.1524137000000001E-2"/>
    <n v="0.25446613010520114"/>
    <n v="9.2725819999999997E-3"/>
    <n v="1.5762069E-2"/>
    <n v="2.0849315069999999"/>
    <n v="1.1990801579999999"/>
    <n v="3.1125660000000002E-3"/>
    <s v="4/15/2018"/>
    <s v="5/15/2020"/>
    <n v="1"/>
    <m/>
  </r>
  <r>
    <x v="0"/>
    <n v="4"/>
    <x v="11"/>
    <n v="1994"/>
    <s v="Alangium"/>
    <s v="Chinense"/>
    <s v="Alangiaceae"/>
    <m/>
    <m/>
    <n v="0.4017"/>
    <n v="9.6082048489999998"/>
    <n v="10.695485939999999"/>
    <n v="13.1"/>
    <n v="16.66"/>
    <n v="2.1799216824000003E-2"/>
    <n v="8.4249784375000011E-2"/>
    <n v="0.13624510515000002"/>
    <n v="3.8141315000000002E-2"/>
    <n v="6.7706842000000003E-2"/>
    <n v="0.27525564201240849"/>
    <n v="1.9070657000000001E-2"/>
    <n v="3.3853421000000002E-2"/>
    <n v="2.0849315069999999"/>
    <n v="1.7074901440000001"/>
    <n v="7.0902880000000001E-3"/>
    <s v="4/15/2018"/>
    <s v="5/15/2020"/>
    <n v="1"/>
    <m/>
  </r>
  <r>
    <x v="0"/>
    <n v="4"/>
    <x v="11"/>
    <n v="1995"/>
    <s v="Alangium"/>
    <s v="Chinense"/>
    <s v="Alangiaceae"/>
    <n v="9"/>
    <n v="12"/>
    <n v="0.4017"/>
    <n v="16.483131400000001"/>
    <n v="16.786755400000001"/>
    <n v="32.5"/>
    <n v="35.700000000000003"/>
    <n v="0.10009844460000003"/>
    <n v="0.51855273437500005"/>
    <n v="0.62561527875000023"/>
    <n v="0.38058383699999998"/>
    <n v="0.46537084299999998"/>
    <n v="9.6467491662573845E-2"/>
    <n v="0.190291918"/>
    <n v="0.232685422"/>
    <n v="2.0849315069999999"/>
    <n v="1.534822602"/>
    <n v="2.0333284E-2"/>
    <s v="4/15/2018"/>
    <s v="5/15/2020"/>
    <n v="1"/>
    <m/>
  </r>
  <r>
    <x v="0"/>
    <n v="4"/>
    <x v="11"/>
    <n v="1996"/>
    <s v="Neoboutonia"/>
    <s v="Macrocalyx"/>
    <s v="Euphorbiaceae"/>
    <n v="12.2"/>
    <n v="15"/>
    <n v="0.33"/>
    <n v="18.132932480000001"/>
    <n v="18.034660070000001"/>
    <n v="40"/>
    <n v="41.53"/>
    <n v="0.135461150286"/>
    <n v="0.78550000000000009"/>
    <n v="0.84663218928750006"/>
    <n v="0.51709529200000004"/>
    <n v="0.55346291800000003"/>
    <n v="3.2599430462876722E-2"/>
    <n v="0.25854764600000002"/>
    <n v="0.27673145900000001"/>
    <n v="2.0849315069999999"/>
    <n v="0.73383705600000004"/>
    <n v="8.7215399999999998E-3"/>
    <s v="4/15/2018"/>
    <s v="5/15/2020"/>
    <n v="1"/>
    <m/>
  </r>
  <r>
    <x v="1"/>
    <n v="1"/>
    <x v="12"/>
    <n v="1997"/>
    <s v="Cleistanthus"/>
    <s v="Polystachyus"/>
    <s v="Euphorbiaceae"/>
    <m/>
    <m/>
    <n v="0.65180000000000005"/>
    <n v="8.9702411509999997"/>
    <n v="8.6811541870000006"/>
    <n v="11.9"/>
    <n v="12.5"/>
    <n v="1.2271875E-2"/>
    <n v="6.9521659375000003E-2"/>
    <n v="7.6699218749999992E-2"/>
    <n v="4.7423670000000001E-2"/>
    <n v="5.0560414999999997E-2"/>
    <n v="3.189267756666609E-2"/>
    <n v="2.3711835000000001E-2"/>
    <n v="2.5280207999999998E-2"/>
    <n v="2.008219178"/>
    <n v="0.29877216899999998"/>
    <n v="7.8097699999999997E-4"/>
    <d v="2018-05-19T00:00:00"/>
    <d v="2020-05-21T00:00:00"/>
    <n v="1"/>
    <m/>
  </r>
  <r>
    <x v="1"/>
    <n v="1"/>
    <x v="12"/>
    <n v="1998"/>
    <s v="Cleistanthus"/>
    <s v="Polystachyus"/>
    <s v="Euphorbiaceae"/>
    <n v="6"/>
    <n v="21.8"/>
    <n v="0.65180000000000005"/>
    <n v="22.415753080000002"/>
    <n v="22.27609125"/>
    <n v="71.599999999999994"/>
    <n v="72"/>
    <n v="0.40715136000000002"/>
    <n v="2.5168205499999998"/>
    <n v="2.5446960000000001"/>
    <n v="3.8505338830000002"/>
    <n v="3.8689628649999999"/>
    <n v="2.3775631875231763E-3"/>
    <n v="1.9252669419999999"/>
    <n v="1.9344814319999999"/>
    <n v="2.008219178"/>
    <n v="0.19918144600000001"/>
    <n v="4.588389E-3"/>
    <d v="2018-05-19T00:00:00"/>
    <d v="2020-05-21T00:00:00"/>
    <n v="1"/>
    <m/>
  </r>
  <r>
    <x v="1"/>
    <n v="1"/>
    <x v="12"/>
    <n v="1999"/>
    <s v="Cleistanthus"/>
    <s v="Polystachyus"/>
    <s v="Phyllanthaceae"/>
    <n v="6.2"/>
    <n v="19.600000000000001"/>
    <n v="0.65180000000000005"/>
    <n v="20.869316600000001"/>
    <n v="20.600242940000001"/>
    <n v="57.3"/>
    <n v="57.3"/>
    <n v="0.25786959659999997"/>
    <n v="1.6118901843749995"/>
    <n v="1.6116849787499998"/>
    <n v="2.3246015770000001"/>
    <n v="2.295344644"/>
    <n v="-6.306909049990643E-3"/>
    <n v="1.1623007889999999"/>
    <n v="1.147672322"/>
    <n v="2.008219178"/>
    <n v="0"/>
    <n v="-7.2842979999999998E-3"/>
    <d v="2018-05-19T00:00:00"/>
    <d v="2020-05-21T00:00:00"/>
    <n v="1"/>
    <m/>
  </r>
  <r>
    <x v="1"/>
    <n v="1"/>
    <x v="12"/>
    <n v="2000"/>
    <s v="Sapium"/>
    <s v="Ellipticum"/>
    <s v="Euphorbiaceae"/>
    <m/>
    <m/>
    <n v="0.55100000000000005"/>
    <n v="19.338700230000001"/>
    <n v="18.989046030000001"/>
    <n v="46.7"/>
    <n v="46.7"/>
    <n v="0.17128710060000002"/>
    <n v="1.0706806843750001"/>
    <n v="1.0705443787500002"/>
    <n v="1.2286794720000001"/>
    <n v="1.2069927110000001"/>
    <n v="-8.8676025507958799E-3"/>
    <n v="0.61433973600000003"/>
    <n v="0.60349635499999998"/>
    <n v="2.008219178"/>
    <n v="0"/>
    <n v="-5.3995010000000001E-3"/>
    <d v="2018-05-19T00:00:00"/>
    <d v="2020-05-21T00:00:00"/>
    <n v="1"/>
    <m/>
  </r>
  <r>
    <x v="1"/>
    <n v="1"/>
    <x v="12"/>
    <n v="2001"/>
    <s v="Cleistanthus"/>
    <s v="Polystachyus"/>
    <s v="Phyllanthaceae"/>
    <n v="6.9"/>
    <n v="12.8"/>
    <n v="0.65180000000000005"/>
    <n v="17.473270230000001"/>
    <n v="17.105197629999999"/>
    <n v="36.799999999999997"/>
    <n v="37.1"/>
    <n v="0.10810324140000001"/>
    <n v="0.66484719999999986"/>
    <n v="0.67564525875000003"/>
    <n v="0.82353645900000005"/>
    <n v="0.81948605799999996"/>
    <n v="-2.455128747522798E-3"/>
    <n v="0.41176822899999999"/>
    <n v="0.40974302899999998"/>
    <n v="2.008219178"/>
    <n v="0.149386085"/>
    <n v="-1.008456E-3"/>
    <d v="2018-05-19T00:00:00"/>
    <d v="2020-05-21T00:00:00"/>
    <n v="1"/>
    <m/>
  </r>
  <r>
    <x v="1"/>
    <n v="1"/>
    <x v="12"/>
    <n v="2002"/>
    <s v="Memecylon"/>
    <s v="Walikalense "/>
    <s v="Melastomataceae"/>
    <m/>
    <m/>
    <n v="0.60750000000000004"/>
    <n v="14.3958064"/>
    <n v="13.852404480000001"/>
    <n v="25"/>
    <n v="25"/>
    <n v="4.9087499999999999E-2"/>
    <n v="0.30683593749999999"/>
    <n v="0.30679687499999997"/>
    <n v="0.29920818300000002"/>
    <n v="0.28817990399999999"/>
    <n v="-1.8700470524864617E-2"/>
    <n v="0.14960409099999999"/>
    <n v="0.14408995199999999"/>
    <n v="2.008219178"/>
    <n v="0"/>
    <n v="-2.7457850000000002E-3"/>
    <d v="2018-05-19T00:00:00"/>
    <d v="2020-05-21T00:00:00"/>
    <n v="1"/>
    <m/>
  </r>
  <r>
    <x v="1"/>
    <n v="1"/>
    <x v="12"/>
    <n v="2003"/>
    <s v="Cleistanthus"/>
    <s v="Polystachyus"/>
    <s v="Phyllanthaceae"/>
    <n v="5.4"/>
    <n v="11.8"/>
    <n v="0.65180000000000005"/>
    <n v="17.164842719999999"/>
    <n v="16.856069080000001"/>
    <n v="35.4"/>
    <n v="36"/>
    <n v="0.10178784"/>
    <n v="0.61522323749999985"/>
    <n v="0.63617400000000002"/>
    <n v="0.75033208200000001"/>
    <n v="0.76174095900000005"/>
    <n v="7.5144509640079201E-3"/>
    <n v="0.37516604100000001"/>
    <n v="0.38087048000000001"/>
    <n v="2.008219178"/>
    <n v="0.29877216899999998"/>
    <n v="2.8405460000000002E-3"/>
    <d v="2018-05-19T00:00:00"/>
    <d v="2020-05-21T00:00:00"/>
    <n v="1"/>
    <m/>
  </r>
  <r>
    <x v="1"/>
    <n v="1"/>
    <x v="12"/>
    <n v="2004"/>
    <s v="Psychotria"/>
    <s v="Mahonii"/>
    <s v="Rubiaceae"/>
    <m/>
    <m/>
    <n v="0.56359999999999999"/>
    <n v="8.6364628319999994"/>
    <n v="8.0269969379999999"/>
    <n v="11.3"/>
    <n v="11.3"/>
    <n v="1.0028772600000001E-2"/>
    <n v="6.2687809375E-2"/>
    <n v="6.267982875E-2"/>
    <n v="3.5845587999999998E-2"/>
    <n v="3.3374570999999999E-2"/>
    <n v="-3.5566948672260956E-2"/>
    <n v="1.7922793999999999E-2"/>
    <n v="1.6687285E-2"/>
    <n v="2.008219178"/>
    <n v="0"/>
    <n v="-6.1522599999999997E-4"/>
    <d v="2018-05-19T00:00:00"/>
    <d v="2020-05-21T00:00:00"/>
    <n v="1"/>
    <m/>
  </r>
  <r>
    <x v="1"/>
    <n v="1"/>
    <x v="12"/>
    <n v="2005"/>
    <s v="Cleistanthus"/>
    <s v="Polystachyus"/>
    <s v="Phyllanthaceae"/>
    <n v="9.1999999999999993"/>
    <n v="25.5"/>
    <n v="0.65180000000000005"/>
    <n v="14.613855859999999"/>
    <n v="14.076655349999999"/>
    <n v="25.7"/>
    <n v="25.7"/>
    <n v="5.1874884600000004E-2"/>
    <n v="0.32425930937499997"/>
    <n v="0.32421802875"/>
    <n v="0.343234233"/>
    <n v="0.33091436699999999"/>
    <n v="-1.8201936126951458E-2"/>
    <n v="0.17161711700000001"/>
    <n v="0.16545718300000001"/>
    <n v="2.008219178"/>
    <n v="0"/>
    <n v="-3.0673609999999998E-3"/>
    <d v="2018-05-19T00:00:00"/>
    <d v="2020-05-21T00:00:00"/>
    <n v="1"/>
    <m/>
  </r>
  <r>
    <x v="1"/>
    <n v="1"/>
    <x v="12"/>
    <n v="2006"/>
    <s v="Cleistanthus"/>
    <s v="Polystachyus"/>
    <s v="Phyllanthaceae"/>
    <n v="10.6"/>
    <n v="12.4"/>
    <n v="0.65180000000000005"/>
    <n v="10.77857932"/>
    <n v="10.215885289999999"/>
    <n v="15.5"/>
    <n v="15.6"/>
    <n v="1.91134944E-2"/>
    <n v="0.117947734375"/>
    <n v="0.11945934"/>
    <n v="9.5038199000000004E-2"/>
    <n v="9.1332065000000004E-2"/>
    <n v="-1.9807088385814974E-2"/>
    <n v="4.7519099000000002E-2"/>
    <n v="4.5666032000000002E-2"/>
    <n v="2.008219178"/>
    <n v="4.9795362000000003E-2"/>
    <n v="-9.2274100000000003E-4"/>
    <d v="2018-05-19T00:00:00"/>
    <d v="2020-05-21T00:00:00"/>
    <n v="1"/>
    <m/>
  </r>
  <r>
    <x v="1"/>
    <n v="1"/>
    <x v="12"/>
    <n v="2007"/>
    <s v="Cleistanthus"/>
    <s v="Polystachyus"/>
    <s v="Phyllanthaceae"/>
    <m/>
    <m/>
    <n v="0.65180000000000005"/>
    <n v="13.842837080000001"/>
    <n v="13.589457489999999"/>
    <n v="23.3"/>
    <n v="24.2"/>
    <n v="4.59961656E-2"/>
    <n v="0.26652505937500004"/>
    <n v="0.28747603500000002"/>
    <n v="0.26884696499999999"/>
    <n v="0.28431746499999999"/>
    <n v="2.7860073541863047E-2"/>
    <n v="0.13442348300000001"/>
    <n v="0.14215873300000001"/>
    <n v="2.008219178"/>
    <n v="0.44815825399999998"/>
    <n v="3.8517960000000002E-3"/>
    <d v="2018-05-19T00:00:00"/>
    <d v="2020-05-21T00:00:00"/>
    <n v="1"/>
    <m/>
  </r>
  <r>
    <x v="1"/>
    <n v="1"/>
    <x v="12"/>
    <n v="2008"/>
    <s v="Cleistanthus"/>
    <s v="Polystachyus"/>
    <s v="Phyllanthaceae"/>
    <m/>
    <m/>
    <n v="0.65180000000000005"/>
    <n v="15.29398746"/>
    <n v="14.77761864"/>
    <n v="28"/>
    <n v="28"/>
    <n v="6.1575360000000003E-2"/>
    <n v="0.38489500000000004"/>
    <n v="0.38484600000000002"/>
    <n v="0.42416554299999998"/>
    <n v="0.41018247499999999"/>
    <n v="-1.6692246215289516E-2"/>
    <n v="0.212082771"/>
    <n v="0.20509123700000001"/>
    <n v="2.008219178"/>
    <n v="0"/>
    <n v="-3.48146E-3"/>
    <d v="2018-05-19T00:00:00"/>
    <d v="2020-05-21T00:00:00"/>
    <n v="1"/>
    <m/>
  </r>
  <r>
    <x v="1"/>
    <n v="1"/>
    <x v="12"/>
    <n v="2009"/>
    <s v="Cleistanthus"/>
    <s v="Polystachyus"/>
    <s v="Phyllanthaceae"/>
    <m/>
    <m/>
    <n v="0.65180000000000005"/>
    <n v="17.386443610000001"/>
    <n v="16.947565390000001"/>
    <n v="36.4"/>
    <n v="36.4"/>
    <n v="0.1040623584"/>
    <n v="0.65047255000000004"/>
    <n v="0.65038973999999994"/>
    <n v="0.80224362500000002"/>
    <n v="0.78247292499999999"/>
    <n v="-1.2425442727711501E-2"/>
    <n v="0.40112181299999999"/>
    <n v="0.39123646299999998"/>
    <n v="2.008219178"/>
    <n v="0"/>
    <n v="-4.9224459999999996E-3"/>
    <d v="2018-05-19T00:00:00"/>
    <d v="2020-05-21T00:00:00"/>
    <n v="1"/>
    <m/>
  </r>
  <r>
    <x v="1"/>
    <n v="1"/>
    <x v="12"/>
    <n v="2010"/>
    <s v="Cleistanthus"/>
    <s v="Polystachyus"/>
    <s v="Phyllanthaceae"/>
    <m/>
    <m/>
    <n v="0.65180000000000005"/>
    <n v="21.478470829999999"/>
    <n v="21.396627469999999"/>
    <n v="62.4"/>
    <n v="63.7"/>
    <n v="0.31869097260000007"/>
    <n v="1.9115928"/>
    <n v="1.9918185787500005"/>
    <n v="2.8237501859999998"/>
    <n v="2.9287876549999998"/>
    <n v="1.8186617032796355E-2"/>
    <n v="1.4118750929999999"/>
    <n v="1.4643938270000001"/>
    <n v="2.008219178"/>
    <n v="0.64733969999999996"/>
    <n v="2.6151892999999999E-2"/>
    <d v="2018-05-19T00:00:00"/>
    <d v="2020-05-21T00:00:00"/>
    <n v="1"/>
    <m/>
  </r>
  <r>
    <x v="1"/>
    <n v="1"/>
    <x v="12"/>
    <n v="2011"/>
    <s v="Syzygium"/>
    <s v="Guineense"/>
    <s v="Myrtaceae"/>
    <n v="16"/>
    <n v="25"/>
    <n v="0.60970000000000002"/>
    <n v="21.294988610000001"/>
    <n v="21.049923870000001"/>
    <n v="60.8"/>
    <n v="60.8"/>
    <n v="0.2903341056"/>
    <n v="1.8148192000000001"/>
    <n v="1.81458816"/>
    <n v="2.493830956"/>
    <n v="2.4658166119999998"/>
    <n v="-5.6253965804656291E-3"/>
    <n v="1.246915478"/>
    <n v="1.2329083059999999"/>
    <n v="2.008219178"/>
    <n v="0"/>
    <n v="-6.9749219999999997E-3"/>
    <d v="2018-05-19T00:00:00"/>
    <d v="2020-05-21T00:00:00"/>
    <n v="1"/>
    <m/>
  </r>
  <r>
    <x v="1"/>
    <n v="2"/>
    <x v="12"/>
    <n v="2012"/>
    <s v="Cleistanthus"/>
    <s v="Polystachyus"/>
    <s v="Phyllanthaceae"/>
    <m/>
    <m/>
    <n v="0.65180000000000005"/>
    <n v="9.1871557260000003"/>
    <n v="9.4499072930000008"/>
    <n v="12.3"/>
    <n v="14"/>
    <n v="1.5393840000000001E-2"/>
    <n v="7.4273934375000003E-2"/>
    <n v="9.6211500000000005E-2"/>
    <n v="5.1778586000000001E-2"/>
    <n v="6.8525133000000002E-2"/>
    <n v="0.13953851255113769"/>
    <n v="2.5889293000000001E-2"/>
    <n v="3.4262567000000001E-2"/>
    <n v="2.008219178"/>
    <n v="0.84652114599999995"/>
    <n v="4.1695020000000003E-3"/>
    <d v="2018-05-19T00:00:00"/>
    <d v="2020-05-21T00:00:00"/>
    <n v="1"/>
    <m/>
  </r>
  <r>
    <x v="1"/>
    <n v="2"/>
    <x v="12"/>
    <n v="2013"/>
    <s v="Cleistanthus"/>
    <s v="Polystachyus"/>
    <s v="Phyllanthaceae"/>
    <n v="20"/>
    <n v="23.4"/>
    <n v="0.65180000000000005"/>
    <n v="22.5337657"/>
    <n v="22.865242540000001"/>
    <n v="72.900000000000006"/>
    <n v="78.5"/>
    <n v="0.48398311500000007"/>
    <n v="2.609043159375001"/>
    <n v="3.0248944687500003"/>
    <n v="4.0086724829999998"/>
    <n v="4.6982036579999997"/>
    <n v="7.9035247787797622E-2"/>
    <n v="2.0043362409999999"/>
    <n v="2.3491018289999999"/>
    <n v="2.008219178"/>
    <n v="2.7885402460000002"/>
    <n v="0.17167727099999999"/>
    <d v="2018-05-19T00:00:00"/>
    <d v="2020-05-21T00:00:00"/>
    <n v="1"/>
    <m/>
  </r>
  <r>
    <x v="1"/>
    <n v="2"/>
    <x v="12"/>
    <n v="2014"/>
    <s v="Cleistanthus"/>
    <s v="Polystachyus"/>
    <s v="Phyllanthaceae"/>
    <m/>
    <m/>
    <n v="0.65180000000000005"/>
    <n v="8.1157989649999998"/>
    <n v="7.8005937019999996"/>
    <n v="10.4"/>
    <n v="10.9"/>
    <n v="9.3313374000000004E-3"/>
    <n v="5.3099800000000009E-2"/>
    <n v="5.8320858750000003E-2"/>
    <n v="3.3063367000000003E-2"/>
    <n v="3.4862922999999997E-2"/>
    <n v="2.6390522759989814E-2"/>
    <n v="1.6531684000000001E-2"/>
    <n v="1.7431460999999999E-2"/>
    <n v="2.008219178"/>
    <n v="0.24897680799999999"/>
    <n v="4.4804699999999997E-4"/>
    <d v="2018-05-19T00:00:00"/>
    <d v="2020-05-21T00:00:00"/>
    <n v="1"/>
    <m/>
  </r>
  <r>
    <x v="1"/>
    <n v="2"/>
    <x v="12"/>
    <n v="2015"/>
    <s v="Cleistanthus"/>
    <s v="Polystachyus"/>
    <s v="Phyllanthaceae"/>
    <n v="17.399999999999999"/>
    <n v="25.4"/>
    <n v="0.65180000000000005"/>
    <n v="15.236947199999999"/>
    <n v="15.207304499999999"/>
    <n v="27.8"/>
    <n v="29.5"/>
    <n v="6.8349435E-2"/>
    <n v="0.37941613750000008"/>
    <n v="0.42718396874999998"/>
    <n v="0.416748964"/>
    <n v="0.46705307899999998"/>
    <n v="5.6746233808776185E-2"/>
    <n v="0.208374482"/>
    <n v="0.23352653900000001"/>
    <n v="2.008219178"/>
    <n v="0.84652114599999995"/>
    <n v="1.2524558E-2"/>
    <d v="2018-05-19T00:00:00"/>
    <d v="2020-05-21T00:00:00"/>
    <n v="1"/>
    <m/>
  </r>
  <r>
    <x v="1"/>
    <n v="2"/>
    <x v="12"/>
    <n v="2016"/>
    <s v="Memecylon"/>
    <s v="Walikalense "/>
    <s v="Melastomataceae"/>
    <m/>
    <m/>
    <n v="0.60750000000000004"/>
    <n v="13.809225830000001"/>
    <n v="13.387406929999999"/>
    <n v="23.2"/>
    <n v="23.6"/>
    <n v="4.3743638400000007E-2"/>
    <n v="0.26424219999999993"/>
    <n v="0.27339774000000006"/>
    <n v="0.248309909"/>
    <n v="0.24907848499999999"/>
    <n v="1.5389000107555492E-3"/>
    <n v="0.124154954"/>
    <n v="0.12453924199999999"/>
    <n v="2.008219178"/>
    <n v="0.19918144600000001"/>
    <n v="1.9135800000000001E-4"/>
    <d v="2018-05-19T00:00:00"/>
    <d v="2020-05-21T00:00:00"/>
    <n v="1"/>
    <m/>
  </r>
  <r>
    <x v="1"/>
    <n v="2"/>
    <x v="12"/>
    <n v="2017"/>
    <s v="Strombosia"/>
    <s v="Scheffleri"/>
    <s v="Olacaceae"/>
    <n v="9.8000000000000007"/>
    <n v="15.4"/>
    <n v="0.58399999999999996"/>
    <n v="14.796523519999999"/>
    <n v="14.29567325"/>
    <n v="26.3"/>
    <n v="26.4"/>
    <n v="5.4739238399999994E-2"/>
    <n v="0.33957655937500003"/>
    <n v="0.34212023999999996"/>
    <n v="0.32648518599999998"/>
    <n v="0.31804206899999998"/>
    <n v="-1.3046837398228608E-2"/>
    <n v="0.16324259299999999"/>
    <n v="0.15902103500000001"/>
    <n v="2.008219178"/>
    <n v="4.9795362000000003E-2"/>
    <n v="-2.1021400000000002E-3"/>
    <d v="2018-05-19T00:00:00"/>
    <d v="2020-05-21T00:00:00"/>
    <n v="1"/>
    <m/>
  </r>
  <r>
    <x v="1"/>
    <n v="2"/>
    <x v="12"/>
    <n v="2018"/>
    <s v="Cleistanthus"/>
    <s v="Polystachyus"/>
    <s v="Phyllanthaceae"/>
    <m/>
    <m/>
    <n v="0.65180000000000005"/>
    <n v="14.45865989"/>
    <n v="14.17114984"/>
    <n v="25.2"/>
    <n v="26"/>
    <n v="5.3093040000000008E-2"/>
    <n v="0.31176495000000004"/>
    <n v="0.33183150000000006"/>
    <n v="0.32689592000000001"/>
    <n v="0.34071403099999997"/>
    <n v="2.0616113201203348E-2"/>
    <n v="0.16344796"/>
    <n v="0.170357016"/>
    <n v="2.008219178"/>
    <n v="0.39836289200000002"/>
    <n v="3.4403889999999999E-3"/>
    <d v="2018-05-19T00:00:00"/>
    <d v="2020-05-21T00:00:00"/>
    <n v="1"/>
    <m/>
  </r>
  <r>
    <x v="1"/>
    <n v="2"/>
    <x v="12"/>
    <n v="2019"/>
    <s v="Cleistanthus"/>
    <s v="Polystachyus"/>
    <s v="Phyllanthaceae"/>
    <m/>
    <m/>
    <n v="0.65180000000000005"/>
    <n v="15.37883113"/>
    <n v="15.009346320000001"/>
    <n v="28.3"/>
    <n v="28.8"/>
    <n v="6.5144217600000012E-2"/>
    <n v="0.39318693437500007"/>
    <n v="0.40715136000000007"/>
    <n v="0.43542660999999999"/>
    <n v="0.44000124800000001"/>
    <n v="5.2042626813410186E-3"/>
    <n v="0.217713305"/>
    <n v="0.22000062400000001"/>
    <n v="2.008219178"/>
    <n v="0.24897680799999999"/>
    <n v="1.138979E-3"/>
    <d v="2018-05-19T00:00:00"/>
    <d v="2020-05-21T00:00:00"/>
    <n v="1"/>
    <m/>
  </r>
  <r>
    <x v="1"/>
    <n v="2"/>
    <x v="12"/>
    <n v="2020"/>
    <s v="Syzygium"/>
    <s v="Guineense"/>
    <s v="Myrtaceae"/>
    <n v="1.4"/>
    <n v="12"/>
    <n v="0.60970000000000002"/>
    <n v="16.07995515"/>
    <n v="15.617111230000001"/>
    <n v="30.9"/>
    <n v="31"/>
    <n v="7.5476939999999992E-2"/>
    <n v="0.46875203437499996"/>
    <n v="0.47173087499999994"/>
    <n v="0.50584960999999995"/>
    <n v="0.49474428199999998"/>
    <n v="-1.1053765869560092E-2"/>
    <n v="0.25292480499999997"/>
    <n v="0.24737214099999999"/>
    <n v="2.008219178"/>
    <n v="4.9795362000000003E-2"/>
    <n v="-2.7649689999999999E-3"/>
    <d v="2018-05-19T00:00:00"/>
    <d v="2020-05-21T00:00:00"/>
    <n v="1"/>
    <m/>
  </r>
  <r>
    <x v="1"/>
    <n v="2"/>
    <x v="12"/>
    <n v="2021"/>
    <s v="Cleistanthus"/>
    <s v="Polystachyus"/>
    <s v="Phyllanthaceae"/>
    <n v="2.4"/>
    <n v="19.2"/>
    <n v="0.65180000000000005"/>
    <n v="22.15991781"/>
    <n v="22.08829828"/>
    <n v="68.900000000000006"/>
    <n v="70.099999999999994"/>
    <n v="0.38594634539999995"/>
    <n v="2.330583409375"/>
    <n v="2.4121646587499996"/>
    <n v="3.532393742"/>
    <n v="3.6419552990000001"/>
    <n v="1.520996951086347E-2"/>
    <n v="1.766196871"/>
    <n v="1.8209776499999999"/>
    <n v="2.008219178"/>
    <n v="0.59754433799999995"/>
    <n v="2.7278286999999998E-2"/>
    <d v="2018-05-19T00:00:00"/>
    <d v="2020-05-21T00:00:00"/>
    <n v="1"/>
    <m/>
  </r>
  <r>
    <x v="1"/>
    <n v="2"/>
    <x v="12"/>
    <n v="2022"/>
    <s v="Cleistanthus"/>
    <s v="Polystachyus"/>
    <s v="Phyllanthaceae"/>
    <m/>
    <m/>
    <n v="0.65180000000000005"/>
    <n v="13.501014039999999"/>
    <n v="13.25032528"/>
    <n v="22.3"/>
    <n v="23.2"/>
    <n v="4.2273369599999999E-2"/>
    <n v="0.244138309375"/>
    <n v="0.26420855999999998"/>
    <n v="0.24083486800000001"/>
    <n v="0.255456128"/>
    <n v="2.9348978217711177E-2"/>
    <n v="0.120417434"/>
    <n v="0.127728064"/>
    <n v="2.008219178"/>
    <n v="0.44815825399999998"/>
    <n v="3.6403550000000001E-3"/>
    <d v="2018-05-19T00:00:00"/>
    <d v="2020-05-21T00:00:00"/>
    <n v="1"/>
    <m/>
  </r>
  <r>
    <x v="1"/>
    <n v="2"/>
    <x v="12"/>
    <n v="2023"/>
    <s v="Cleistanthus"/>
    <s v="Polystachyus"/>
    <s v="Phyllanthaceae"/>
    <m/>
    <m/>
    <n v="0.65180000000000005"/>
    <n v="9.8631070049999998"/>
    <n v="9.4002438319999992"/>
    <n v="13.6"/>
    <n v="13.9"/>
    <n v="1.5174713400000001E-2"/>
    <n v="9.0803800000000004E-2"/>
    <n v="9.4841958750000011E-2"/>
    <n v="6.7517451000000006E-2"/>
    <n v="6.7226321000000006E-2"/>
    <n v="-2.1517797736641314E-3"/>
    <n v="3.3758726000000003E-2"/>
    <n v="3.3613161000000003E-2"/>
    <n v="2.008219178"/>
    <n v="0.149386085"/>
    <n v="-7.2484599999999994E-5"/>
    <d v="2018-05-19T00:00:00"/>
    <d v="2020-05-21T00:00:00"/>
    <n v="1"/>
    <m/>
  </r>
  <r>
    <x v="1"/>
    <n v="2"/>
    <x v="12"/>
    <n v="2024"/>
    <s v="Cleistanthus"/>
    <s v="Polystachyus"/>
    <s v="Phyllanthaceae"/>
    <m/>
    <m/>
    <n v="0.65180000000000005"/>
    <n v="23.714786969999999"/>
    <n v="23.681440080000002"/>
    <n v="88.3"/>
    <n v="89.2"/>
    <n v="0.62491450560000006"/>
    <n v="3.8277856843749998"/>
    <n v="3.9057156600000003"/>
    <n v="6.1252629260000004"/>
    <n v="6.2391465300000002"/>
    <n v="9.1731604731786123E-3"/>
    <n v="3.0626314630000002"/>
    <n v="3.1195732650000001"/>
    <n v="2.008219178"/>
    <n v="0.44815825399999998"/>
    <n v="2.8354376000000001E-2"/>
    <d v="2018-05-19T00:00:00"/>
    <d v="2020-05-21T00:00:00"/>
    <n v="1"/>
    <m/>
  </r>
  <r>
    <x v="1"/>
    <n v="2"/>
    <x v="12"/>
    <n v="2025"/>
    <s v="Cleistanthus"/>
    <s v="Polystachyus"/>
    <s v="Phyllanthaceae"/>
    <m/>
    <m/>
    <n v="0.65180000000000005"/>
    <n v="8.2921155160000009"/>
    <n v="7.7433119970000002"/>
    <n v="10.7"/>
    <n v="10.8"/>
    <n v="9.1609056000000015E-3"/>
    <n v="5.620743437499999E-2"/>
    <n v="5.7255660000000007E-2"/>
    <n v="3.5691531999999998E-2"/>
    <n v="3.3995886000000003E-2"/>
    <n v="-2.4237366622174131E-2"/>
    <n v="1.7845765999999999E-2"/>
    <n v="1.6997943000000001E-2"/>
    <n v="2.008219178"/>
    <n v="4.9795362000000003E-2"/>
    <n v="-4.2217699999999998E-4"/>
    <d v="2018-05-19T00:00:00"/>
    <d v="2020-05-21T00:00:00"/>
    <n v="1"/>
    <m/>
  </r>
  <r>
    <x v="1"/>
    <n v="2"/>
    <x v="12"/>
    <n v="2026"/>
    <s v="Carapa"/>
    <s v="Grandiflora"/>
    <s v="Meliaceae"/>
    <m/>
    <m/>
    <n v="0.5524"/>
    <n v="13.9096878"/>
    <n v="13.75464672"/>
    <n v="23.5"/>
    <n v="24.7"/>
    <n v="4.7916468599999998E-2"/>
    <n v="0.27112023437499994"/>
    <n v="0.29947792874999996"/>
    <n v="0.23369901300000001"/>
    <n v="0.25475678099999999"/>
    <n v="4.2961083518323215E-2"/>
    <n v="0.11684950700000001"/>
    <n v="0.12737839000000001"/>
    <n v="2.008219178"/>
    <n v="0.59754433799999995"/>
    <n v="5.242895E-3"/>
    <d v="2018-05-19T00:00:00"/>
    <d v="2020-05-21T00:00:00"/>
    <n v="1"/>
    <m/>
  </r>
  <r>
    <x v="1"/>
    <n v="2"/>
    <x v="12"/>
    <n v="2027"/>
    <s v="Vernonia"/>
    <s v="Conferta"/>
    <s v="Asteraceae"/>
    <m/>
    <m/>
    <n v="0.33"/>
    <n v="10.06266529"/>
    <n v="9.4499072930000008"/>
    <n v="14"/>
    <n v="14"/>
    <n v="1.5393840000000001E-2"/>
    <n v="9.6223750000000011E-2"/>
    <n v="9.6211500000000005E-2"/>
    <n v="3.7495098999999997E-2"/>
    <n v="3.5264998999999998E-2"/>
    <n v="-3.0534161544840829E-2"/>
    <n v="1.8747550000000002E-2"/>
    <n v="1.7632499999999999E-2"/>
    <n v="2.008219178"/>
    <n v="0"/>
    <n v="-5.5524299999999997E-4"/>
    <d v="2018-05-19T00:00:00"/>
    <d v="2020-05-21T00:00:00"/>
    <n v="1"/>
    <m/>
  </r>
  <r>
    <x v="1"/>
    <n v="2"/>
    <x v="12"/>
    <n v="2028"/>
    <s v="Cleistanthus"/>
    <s v="Polystachyus"/>
    <s v="Phyllanthaceae"/>
    <m/>
    <m/>
    <n v="0.65180000000000005"/>
    <n v="14.009045309999999"/>
    <n v="13.852404480000001"/>
    <n v="23.8"/>
    <n v="25"/>
    <n v="4.9087499999999999E-2"/>
    <n v="0.27808663750000001"/>
    <n v="0.30679687499999997"/>
    <n v="0.28350689800000001"/>
    <n v="0.308672638"/>
    <n v="4.2348384007832057E-2"/>
    <n v="0.141753449"/>
    <n v="0.154336319"/>
    <n v="2.008219178"/>
    <n v="0.59754433799999995"/>
    <n v="6.2656860000000003E-3"/>
    <d v="2018-05-19T00:00:00"/>
    <d v="2020-05-21T00:00:00"/>
    <n v="1"/>
    <m/>
  </r>
  <r>
    <x v="1"/>
    <n v="3"/>
    <x v="12"/>
    <n v="2029"/>
    <s v="Carapa"/>
    <s v="Grandiflora"/>
    <s v="Meliaceae"/>
    <m/>
    <m/>
    <n v="0.5524"/>
    <n v="16.18267157"/>
    <n v="15.69680909"/>
    <n v="31.3"/>
    <n v="31.3"/>
    <n v="7.6944852600000016E-2"/>
    <n v="0.48096655937499999"/>
    <n v="0.48090532875000008"/>
    <n v="0.47401295100000002"/>
    <n v="0.46011786500000001"/>
    <n v="-1.4815095637668689E-2"/>
    <n v="0.23700647599999999"/>
    <n v="0.23005893299999999"/>
    <n v="2.008219178"/>
    <n v="0"/>
    <n v="-3.4595540000000001E-3"/>
    <d v="2018-05-19T00:00:00"/>
    <d v="2020-05-21T00:00:00"/>
    <n v="1"/>
    <m/>
  </r>
  <r>
    <x v="1"/>
    <n v="3"/>
    <x v="12"/>
    <n v="2030"/>
    <s v="Cleistanthus"/>
    <s v="Polystachyus"/>
    <s v="Phyllanthaceae"/>
    <m/>
    <m/>
    <n v="0.65180000000000005"/>
    <n v="12.77697474"/>
    <n v="12.271596799999999"/>
    <n v="20.3"/>
    <n v="20.5"/>
    <n v="3.3006435000000001E-2"/>
    <n v="0.20231043437500001"/>
    <n v="0.20629021875"/>
    <n v="0.18997511"/>
    <n v="0.18616655600000001"/>
    <n v="-1.0084222085685964E-2"/>
    <n v="9.4987555000000001E-2"/>
    <n v="9.3083278000000005E-2"/>
    <n v="2.008219178"/>
    <n v="9.9590723000000006E-2"/>
    <n v="-9.4824199999999997E-4"/>
    <d v="2018-05-19T00:00:00"/>
    <d v="2020-05-21T00:00:00"/>
    <n v="1"/>
    <m/>
  </r>
  <r>
    <x v="1"/>
    <n v="3"/>
    <x v="12"/>
    <n v="2031"/>
    <s v="Lindackeria"/>
    <s v="Kivuensis"/>
    <s v="Flacourtiaceae"/>
    <m/>
    <m/>
    <n v="0.56000000000000005"/>
    <n v="9.2939885990000004"/>
    <n v="8.6811541870000006"/>
    <n v="12.5"/>
    <n v="12.5"/>
    <n v="1.2271875E-2"/>
    <n v="7.6708984374999997E-2"/>
    <n v="7.6699218749999992E-2"/>
    <n v="4.6599386999999999E-2"/>
    <n v="4.3597996999999999E-2"/>
    <n v="-3.3151848331724139E-2"/>
    <n v="2.3299693999999999E-2"/>
    <n v="2.1798998E-2"/>
    <n v="2.008219178"/>
    <n v="0"/>
    <n v="-7.4727699999999997E-4"/>
    <d v="2018-05-19T00:00:00"/>
    <d v="2020-05-21T00:00:00"/>
    <n v="1"/>
    <m/>
  </r>
  <r>
    <x v="1"/>
    <n v="3"/>
    <x v="12"/>
    <n v="2032"/>
    <s v="Chrysophyllum "/>
    <s v="Gorungosanum"/>
    <s v="Sapotaceae"/>
    <m/>
    <m/>
    <n v="0.60750000000000004"/>
    <n v="10.870370510000001"/>
    <n v="10.579793009999999"/>
    <n v="15.7"/>
    <n v="16.399999999999999"/>
    <n v="2.1124118399999996E-2"/>
    <n v="0.121011184375"/>
    <n v="0.13202573999999997"/>
    <n v="9.1733262999999995E-2"/>
    <n v="9.7279458999999999E-2"/>
    <n v="2.9231274605563285E-2"/>
    <n v="4.5866630999999998E-2"/>
    <n v="4.8639729E-2"/>
    <n v="2.008219178"/>
    <n v="0.34856753099999999"/>
    <n v="1.380874E-3"/>
    <d v="2018-05-19T00:00:00"/>
    <d v="2020-05-21T00:00:00"/>
    <n v="1"/>
    <m/>
  </r>
  <r>
    <x v="1"/>
    <n v="3"/>
    <x v="12"/>
    <n v="2033"/>
    <s v="Harunga"/>
    <s v="Monta"/>
    <s v=" Hypericaceae"/>
    <m/>
    <m/>
    <n v="0.46700000000000003"/>
    <n v="10.870370510000001"/>
    <n v="11.35626272"/>
    <n v="15.7"/>
    <n v="18.2"/>
    <n v="2.60155896E-2"/>
    <n v="0.121011184375"/>
    <n v="0.16259743499999998"/>
    <n v="7.0964139999999995E-2"/>
    <n v="9.8818321000000001E-2"/>
    <n v="0.1648765968301881"/>
    <n v="3.5482069999999998E-2"/>
    <n v="4.9409160000000001E-2"/>
    <n v="2.008219178"/>
    <n v="1.2448840379999999"/>
    <n v="6.9350449999999999E-3"/>
    <d v="2018-05-19T00:00:00"/>
    <d v="2020-05-21T00:00:00"/>
    <n v="1"/>
    <m/>
  </r>
  <r>
    <x v="1"/>
    <n v="3"/>
    <x v="12"/>
    <n v="2034"/>
    <s v="Syzygium"/>
    <s v="Guineense"/>
    <s v="Myrtaceae"/>
    <m/>
    <m/>
    <n v="0.60970000000000002"/>
    <n v="20.253694849999999"/>
    <n v="20.069123479999998"/>
    <n v="52.7"/>
    <n v="53.5"/>
    <n v="0.224801115"/>
    <n v="1.3634758093749999"/>
    <n v="1.40500696875"/>
    <n v="1.7964326989999999"/>
    <n v="1.8335923000000001"/>
    <n v="1.0195193723202566E-2"/>
    <n v="0.89821635"/>
    <n v="0.91679615000000003"/>
    <n v="2.008219178"/>
    <n v="0.39836289200000002"/>
    <n v="9.2518789999999993E-3"/>
    <d v="2018-05-19T00:00:00"/>
    <d v="2020-05-21T00:00:00"/>
    <n v="1"/>
    <m/>
  </r>
  <r>
    <x v="1"/>
    <n v="3"/>
    <x v="12"/>
    <n v="2035"/>
    <s v="Grewia"/>
    <s v="Mildbraedii "/>
    <s v="Tiliaceae"/>
    <m/>
    <m/>
    <n v="0.55810000000000004"/>
    <n v="11.05150117"/>
    <n v="10.84492777"/>
    <n v="16.100000000000001"/>
    <n v="17"/>
    <n v="2.2698059999999999E-2"/>
    <n v="0.127255909375"/>
    <n v="0.141862875"/>
    <n v="9.0138281000000001E-2"/>
    <n v="9.8406438999999998E-2"/>
    <n v="4.370105271624114E-2"/>
    <n v="4.5069141E-2"/>
    <n v="4.9203219999999999E-2"/>
    <n v="2.008219178"/>
    <n v="0.44815825399999998"/>
    <n v="2.05858E-3"/>
    <d v="2018-05-19T00:00:00"/>
    <d v="2020-05-21T00:00:00"/>
    <n v="1"/>
    <m/>
  </r>
  <r>
    <x v="1"/>
    <n v="3"/>
    <x v="12"/>
    <n v="2036"/>
    <s v="Harunga"/>
    <s v="Monta"/>
    <s v=" Hypericaceae"/>
    <n v="11"/>
    <n v="21.2"/>
    <n v="0.46700000000000003"/>
    <n v="13.842837080000001"/>
    <n v="14.71874607"/>
    <n v="23.3"/>
    <n v="27.8"/>
    <n v="6.0698853600000005E-2"/>
    <n v="0.26652505937500004"/>
    <n v="0.37936783500000004"/>
    <n v="0.19417029999999999"/>
    <n v="0.290995112"/>
    <n v="0.20145752274881218"/>
    <n v="9.7085149999999995E-2"/>
    <n v="0.145497556"/>
    <n v="2.008219178"/>
    <n v="2.2407912689999998"/>
    <n v="2.4107132999999999E-2"/>
    <d v="2018-05-19T00:00:00"/>
    <d v="2020-05-21T00:00:00"/>
    <n v="1"/>
    <m/>
  </r>
  <r>
    <x v="1"/>
    <n v="3"/>
    <x v="12"/>
    <n v="2037"/>
    <s v="Syzygium"/>
    <s v="Guineense"/>
    <s v="Myrtaceae"/>
    <m/>
    <m/>
    <n v="0.60970000000000002"/>
    <n v="20.779933799999998"/>
    <n v="20.505906249999999"/>
    <n v="56.6"/>
    <n v="56.6"/>
    <n v="0.25160760240000002"/>
    <n v="1.5727477375000003"/>
    <n v="1.5725475150000001"/>
    <n v="2.1174191869999999"/>
    <n v="2.0901623310000002"/>
    <n v="-6.4516111177111094E-3"/>
    <n v="1.058709594"/>
    <n v="1.045081165"/>
    <n v="2.008219178"/>
    <n v="0"/>
    <n v="-6.7863250000000002E-3"/>
    <d v="2018-05-19T00:00:00"/>
    <d v="2020-05-21T00:00:00"/>
    <n v="1"/>
    <m/>
  </r>
  <r>
    <x v="1"/>
    <n v="3"/>
    <x v="12"/>
    <n v="2038"/>
    <s v="Syzygium"/>
    <s v="Guineense"/>
    <s v="Myrtaceae"/>
    <n v="10"/>
    <n v="25.4"/>
    <n v="0.60970000000000002"/>
    <n v="24.136678440000001"/>
    <n v="24.453264489999999"/>
    <n v="95.2"/>
    <n v="101.9"/>
    <n v="0.8155287294000001"/>
    <n v="4.4493862000000002"/>
    <n v="5.0970545587500009"/>
    <n v="6.7620914259999996"/>
    <n v="7.8209811409999999"/>
    <n v="7.2441190250276316E-2"/>
    <n v="3.3810457129999998"/>
    <n v="3.910490571"/>
    <n v="2.008219178"/>
    <n v="3.3362892230000001"/>
    <n v="0.26363898099999999"/>
    <d v="2018-05-19T00:00:00"/>
    <d v="2020-05-21T00:00:00"/>
    <n v="1"/>
    <m/>
  </r>
  <r>
    <x v="1"/>
    <n v="3"/>
    <x v="12"/>
    <n v="2039"/>
    <s v="Memecylon"/>
    <s v="Walikalense "/>
    <s v="Melastomataceae"/>
    <m/>
    <m/>
    <n v="0.60750000000000004"/>
    <n v="9.1333366419999997"/>
    <n v="8.6811541870000006"/>
    <n v="12.2"/>
    <n v="12.5"/>
    <n v="1.2271875E-2"/>
    <n v="7.3071137499999994E-2"/>
    <n v="7.6699218749999992E-2"/>
    <n v="4.7304775E-2"/>
    <n v="4.7203716E-2"/>
    <n v="-1.0649352890149501E-3"/>
    <n v="2.3652388E-2"/>
    <n v="2.3601858E-2"/>
    <n v="2.008219178"/>
    <n v="0.149386085"/>
    <n v="-2.51616E-5"/>
    <d v="2018-05-19T00:00:00"/>
    <d v="2020-05-21T00:00:00"/>
    <n v="1"/>
    <m/>
  </r>
  <r>
    <x v="1"/>
    <n v="3"/>
    <x v="12"/>
    <n v="2040"/>
    <s v="Cassipourea"/>
    <s v="Ruwensorensis"/>
    <s v="Rhizophoraceae"/>
    <m/>
    <m/>
    <n v="0.65039999999999998"/>
    <n v="10.639325360000001"/>
    <n v="10.444747850000001"/>
    <n v="15.2"/>
    <n v="16.100000000000001"/>
    <n v="2.0358353400000005E-2"/>
    <n v="0.1134262"/>
    <n v="0.12723970875000001"/>
    <n v="9.0137623E-2"/>
    <n v="9.9048472999999998E-2"/>
    <n v="4.6942938688315984E-2"/>
    <n v="4.5068811E-2"/>
    <n v="4.9524235999999999E-2"/>
    <n v="2.008219178"/>
    <n v="0.44815825399999998"/>
    <n v="2.2185949999999999E-3"/>
    <d v="2018-05-19T00:00:00"/>
    <d v="2020-05-21T00:00:00"/>
    <n v="1"/>
    <m/>
  </r>
  <r>
    <x v="1"/>
    <n v="3"/>
    <x v="12"/>
    <n v="2041"/>
    <s v="Carapa"/>
    <s v="Grandiflora"/>
    <s v="Meliaceae"/>
    <m/>
    <m/>
    <n v="0.5524"/>
    <n v="16.843259100000001"/>
    <n v="16.431014359999999"/>
    <n v="34"/>
    <n v="34.200000000000003"/>
    <n v="9.1863525600000009E-2"/>
    <n v="0.5675237500000001"/>
    <n v="0.57414703500000008"/>
    <n v="0.57928648299999996"/>
    <n v="0.57195523000000004"/>
    <n v="-6.3421490794995407E-3"/>
    <n v="0.289643241"/>
    <n v="0.28597761500000002"/>
    <n v="2.008219178"/>
    <n v="9.9590723000000006E-2"/>
    <n v="-1.8253119999999999E-3"/>
    <d v="2018-05-19T00:00:00"/>
    <d v="2020-05-21T00:00:00"/>
    <n v="1"/>
    <m/>
  </r>
  <r>
    <x v="1"/>
    <n v="3"/>
    <x v="12"/>
    <n v="2042"/>
    <s v="Harunga"/>
    <s v="Monta"/>
    <s v=" Hypericaceae"/>
    <m/>
    <m/>
    <n v="0.46700000000000003"/>
    <n v="10.258477640000001"/>
    <n v="11.27273353"/>
    <n v="14.4"/>
    <n v="18"/>
    <n v="2.5446960000000001E-2"/>
    <n v="0.10180080000000001"/>
    <n v="0.1590435"/>
    <n v="5.6651166000000003E-2"/>
    <n v="9.6015380999999997E-2"/>
    <n v="0.26271824976950464"/>
    <n v="2.8325583000000001E-2"/>
    <n v="4.8007689999999999E-2"/>
    <n v="2.008219178"/>
    <n v="1.7926330150000001"/>
    <n v="9.8007760000000006E-3"/>
    <d v="2018-05-19T00:00:00"/>
    <d v="2020-05-21T00:00:00"/>
    <n v="1"/>
    <m/>
  </r>
  <r>
    <x v="1"/>
    <n v="4"/>
    <x v="12"/>
    <n v="2043"/>
    <s v="Cassipourea"/>
    <s v="Ruwensorensis"/>
    <s v="Rhizophoraceae"/>
    <m/>
    <m/>
    <n v="0.65039999999999998"/>
    <n v="12.625234239999999"/>
    <n v="12.19515502"/>
    <n v="19.899999999999999"/>
    <n v="20.3"/>
    <n v="3.2365548600000002E-2"/>
    <n v="0.19441615937499995"/>
    <n v="0.20228467875"/>
    <n v="0.18023958000000001"/>
    <n v="0.18114667200000001"/>
    <n v="2.4997668666323532E-3"/>
    <n v="9.0119790000000005E-2"/>
    <n v="9.0573336000000004E-2"/>
    <n v="2.008219178"/>
    <n v="0.19918144600000001"/>
    <n v="2.2584499999999999E-4"/>
    <d v="2018-05-19T00:00:00"/>
    <d v="2020-05-21T00:00:00"/>
    <n v="1"/>
    <m/>
  </r>
  <r>
    <x v="1"/>
    <n v="4"/>
    <x v="12"/>
    <n v="2044"/>
    <s v="Carapa"/>
    <s v="Grandiflora"/>
    <s v="Meliaceae"/>
    <m/>
    <m/>
    <n v="0.5524"/>
    <n v="20.831190039999999"/>
    <n v="20.937678909999999"/>
    <n v="57"/>
    <n v="59.9"/>
    <n v="0.28180230540000001"/>
    <n v="1.5950559375"/>
    <n v="1.76126440875"/>
    <n v="1.95428234"/>
    <n v="2.1638046700000002"/>
    <n v="5.0714114323494819E-2"/>
    <n v="0.97714117"/>
    <n v="1.0819023350000001"/>
    <n v="2.008219178"/>
    <n v="1.444065484"/>
    <n v="5.2166201000000002E-2"/>
    <d v="2018-05-19T00:00:00"/>
    <d v="2020-05-21T00:00:00"/>
    <n v="1"/>
    <m/>
  </r>
  <r>
    <x v="1"/>
    <n v="4"/>
    <x v="12"/>
    <n v="2045"/>
    <s v="Carapa"/>
    <s v="Grandiflora"/>
    <s v="Meliaceae"/>
    <n v="16.2"/>
    <n v="23.4"/>
    <n v="0.5524"/>
    <n v="20.95724191"/>
    <n v="20.69307105"/>
    <n v="58"/>
    <n v="58"/>
    <n v="0.26420855999999998"/>
    <n v="1.6515137499999999"/>
    <n v="1.6513034999999998"/>
    <n v="2.0337061269999999"/>
    <n v="2.0086822390000001"/>
    <n v="-6.1651150468330909E-3"/>
    <n v="1.0168530629999999"/>
    <n v="1.0043411200000001"/>
    <n v="2.008219178"/>
    <n v="0"/>
    <n v="-6.2303669999999997E-3"/>
    <d v="2018-05-19T00:00:00"/>
    <d v="2020-05-21T00:00:00"/>
    <n v="1"/>
    <m/>
  </r>
  <r>
    <x v="1"/>
    <n v="4"/>
    <x v="12"/>
    <n v="2046"/>
    <s v="Carapa"/>
    <s v="Grandiflora"/>
    <s v="Meliaceae"/>
    <m/>
    <m/>
    <n v="0.5524"/>
    <n v="13.46611972"/>
    <n v="12.898972710000001"/>
    <n v="22.2"/>
    <n v="22.2"/>
    <n v="3.8707653600000003E-2"/>
    <n v="0.24195363750000001"/>
    <n v="0.241922835"/>
    <n v="0.202617197"/>
    <n v="0.194284186"/>
    <n v="-2.0912312134564279E-2"/>
    <n v="0.101308599"/>
    <n v="9.7142092999999999E-2"/>
    <n v="2.008219178"/>
    <n v="0"/>
    <n v="-2.0747270000000002E-3"/>
    <d v="2018-05-19T00:00:00"/>
    <d v="2020-05-21T00:00:00"/>
    <n v="1"/>
    <m/>
  </r>
  <r>
    <x v="1"/>
    <n v="4"/>
    <x v="12"/>
    <n v="2047"/>
    <s v="Cleistanthus"/>
    <s v="Polystachyus"/>
    <s v="Phyllanthaceae"/>
    <m/>
    <m/>
    <n v="0.65180000000000005"/>
    <n v="8.3502647650000004"/>
    <n v="8.0269969379999999"/>
    <n v="10.8"/>
    <n v="11.3"/>
    <n v="1.0028772600000001E-2"/>
    <n v="5.7262950000000014E-2"/>
    <n v="6.267982875E-2"/>
    <n v="3.6594287000000003E-2"/>
    <n v="3.8463041000000003E-2"/>
    <n v="2.4800913872269202E-2"/>
    <n v="1.8297142999999998E-2"/>
    <n v="1.9231521000000001E-2"/>
    <n v="2.008219178"/>
    <n v="0.24897680799999999"/>
    <n v="4.65277E-4"/>
    <d v="2018-05-19T00:00:00"/>
    <d v="2020-05-21T00:00:00"/>
    <n v="1"/>
    <m/>
  </r>
  <r>
    <x v="1"/>
    <n v="4"/>
    <x v="12"/>
    <n v="2048"/>
    <s v="Cleistanthus"/>
    <s v="Polystachyus"/>
    <s v="Phyllanthaceae"/>
    <n v="12"/>
    <n v="25.6"/>
    <n v="0.65180000000000005"/>
    <n v="24.142385010000002"/>
    <n v="24.159726979999999"/>
    <n v="95.3"/>
    <n v="96.7"/>
    <n v="0.73441890060000004"/>
    <n v="4.4587385593749991"/>
    <n v="4.5901181287500004"/>
    <n v="7.2339160649999998"/>
    <n v="7.4480222749999996"/>
    <n v="1.4524311096451813E-2"/>
    <n v="3.616958033"/>
    <n v="3.7240111379999998"/>
    <n v="2.008219178"/>
    <n v="0.697135061"/>
    <n v="5.3307480999999997E-2"/>
    <d v="2018-05-19T00:00:00"/>
    <d v="2020-05-21T00:00:00"/>
    <n v="1"/>
    <m/>
  </r>
  <r>
    <x v="1"/>
    <n v="1"/>
    <x v="13"/>
    <n v="2049"/>
    <s v="Harunga"/>
    <s v="Monta"/>
    <s v=" Hypericaceae"/>
    <n v="19.2"/>
    <n v="21"/>
    <n v="0.46700000000000003"/>
    <n v="16.959672829999999"/>
    <n v="16.856069080000001"/>
    <n v="34.5"/>
    <n v="36"/>
    <n v="0.10178784"/>
    <n v="0.58433835937499989"/>
    <n v="0.63617400000000002"/>
    <n v="0.50933399499999998"/>
    <n v="0.55015488400000001"/>
    <n v="3.8390165057011746E-2"/>
    <n v="0.25466699799999998"/>
    <n v="0.27507744200000001"/>
    <n v="2.008219178"/>
    <n v="0.74693042300000001"/>
    <n v="1.0163454000000001E-2"/>
    <d v="2018-05-19T00:00:00"/>
    <d v="2020-05-21T00:00:00"/>
    <n v="1"/>
    <m/>
  </r>
  <r>
    <x v="1"/>
    <n v="1"/>
    <x v="13"/>
    <n v="2050"/>
    <s v="Grewia"/>
    <s v="Mildbraedii "/>
    <s v="Tiliaceae"/>
    <m/>
    <m/>
    <n v="0.55810000000000004"/>
    <n v="9.0248816949999995"/>
    <n v="9.1486003510000007"/>
    <n v="12"/>
    <n v="13.4"/>
    <n v="1.4102642400000002E-2"/>
    <n v="7.0694999999999994E-2"/>
    <n v="8.8141515000000017E-2"/>
    <n v="4.1675298E-2"/>
    <n v="5.2383764999999999E-2"/>
    <n v="0.11387608404507364"/>
    <n v="2.0837649E-2"/>
    <n v="2.6191882E-2"/>
    <n v="2.008219178"/>
    <n v="0.697135061"/>
    <n v="2.6661599999999999E-3"/>
    <d v="2018-05-19T00:00:00"/>
    <d v="2020-05-21T00:00:00"/>
    <n v="1"/>
    <m/>
  </r>
  <r>
    <x v="1"/>
    <n v="1"/>
    <x v="13"/>
    <n v="2051"/>
    <s v="Cleistanthus"/>
    <s v="Polystachyus"/>
    <s v="Phyllanthaceae"/>
    <n v="11.2"/>
    <n v="21.2"/>
    <n v="0.65180000000000005"/>
    <n v="17.320650440000001"/>
    <n v="17.082869800000001"/>
    <n v="36.1"/>
    <n v="37"/>
    <n v="0.10752126000000001"/>
    <n v="0.63979465937499991"/>
    <n v="0.67200787500000003"/>
    <n v="0.786472226"/>
    <n v="0.81414134800000004"/>
    <n v="1.7217537327238543E-2"/>
    <n v="0.393236113"/>
    <n v="0.40707067400000002"/>
    <n v="2.008219178"/>
    <n v="0.44815825399999998"/>
    <n v="6.8889700000000003E-3"/>
    <d v="2018-05-19T00:00:00"/>
    <d v="2020-05-21T00:00:00"/>
    <n v="1"/>
    <m/>
  </r>
  <r>
    <x v="1"/>
    <n v="1"/>
    <x v="13"/>
    <n v="2052"/>
    <s v="Memecylon"/>
    <s v="Walikalense "/>
    <s v="Melastomataceae"/>
    <m/>
    <m/>
    <n v="0.77280000000000004"/>
    <n v="15.20828223"/>
    <n v="14.74823009"/>
    <n v="27.7"/>
    <n v="27.9"/>
    <n v="6.1136321399999992E-2"/>
    <n v="0.37669143437499986"/>
    <n v="0.38210200874999994"/>
    <n v="0.48775228799999998"/>
    <n v="0.48004076400000001"/>
    <n v="-7.935710055217168E-3"/>
    <n v="0.24387614399999999"/>
    <n v="0.240020382"/>
    <n v="2.008219178"/>
    <n v="9.9590723000000006E-2"/>
    <n v="-1.919991E-3"/>
    <d v="2018-05-19T00:00:00"/>
    <d v="2020-05-21T00:00:00"/>
    <n v="1"/>
    <m/>
  </r>
  <r>
    <x v="1"/>
    <n v="1"/>
    <x v="13"/>
    <n v="2053"/>
    <s v="Cleistanthus"/>
    <s v="Polystachyus"/>
    <s v="Phyllanthaceae"/>
    <n v="11"/>
    <n v="14.4"/>
    <n v="0.65180000000000005"/>
    <n v="9.9633618899999998"/>
    <n v="9.4002438319999992"/>
    <n v="13.8"/>
    <n v="13.9"/>
    <n v="1.5174713400000001E-2"/>
    <n v="9.3494137500000005E-2"/>
    <n v="9.4841958750000011E-2"/>
    <n v="7.0158261E-2"/>
    <n v="6.7226321000000006E-2"/>
    <n v="-2.1256997060830802E-2"/>
    <n v="3.5079131E-2"/>
    <n v="3.3613161000000003E-2"/>
    <n v="2.008219178"/>
    <n v="4.9795362000000003E-2"/>
    <n v="-7.2998500000000005E-4"/>
    <d v="2018-05-19T00:00:00"/>
    <d v="2020-05-21T00:00:00"/>
    <n v="1"/>
    <m/>
  </r>
  <r>
    <x v="1"/>
    <n v="1"/>
    <x v="13"/>
    <n v="2054"/>
    <s v="Pentadesma"/>
    <s v="Reindersii"/>
    <s v="Clusiaceae"/>
    <n v="7.8"/>
    <n v="28"/>
    <n v="0.68279999999999996"/>
    <n v="22.85247875"/>
    <n v="22.701094980000001"/>
    <n v="76.599999999999994"/>
    <n v="76.599999999999994"/>
    <n v="0.46083816239999997"/>
    <n v="2.8806052374999993"/>
    <n v="2.8802385149999998"/>
    <n v="4.6840228489999998"/>
    <n v="4.6537363259999998"/>
    <n v="-3.2301832217285185E-3"/>
    <n v="2.3420114249999999"/>
    <n v="2.3268681629999999"/>
    <n v="2.008219178"/>
    <n v="0"/>
    <n v="-7.5406420000000002E-3"/>
    <d v="2018-05-19T00:00:00"/>
    <d v="2020-05-21T00:00:00"/>
    <n v="1"/>
    <m/>
  </r>
  <r>
    <x v="1"/>
    <n v="1"/>
    <x v="13"/>
    <n v="2055"/>
    <s v="Grewia"/>
    <s v="Mildbraedii "/>
    <s v="Tiliaceae"/>
    <m/>
    <m/>
    <n v="0.55810000000000004"/>
    <n v="8.8601220030000007"/>
    <n v="8.2491407629999998"/>
    <n v="11.7"/>
    <n v="11.7"/>
    <n v="1.0751340599999999E-2"/>
    <n v="6.7204434374999997E-2"/>
    <n v="6.7195878749999993E-2"/>
    <n v="3.8958833999999998E-2"/>
    <n v="3.6334542999999997E-2"/>
    <n v="-3.4725623763695181E-2"/>
    <n v="1.9479416999999999E-2"/>
    <n v="1.8167272000000002E-2"/>
    <n v="2.008219178"/>
    <n v="0"/>
    <n v="-6.5338699999999996E-4"/>
    <d v="2018-05-19T00:00:00"/>
    <d v="2020-05-21T00:00:00"/>
    <n v="1"/>
    <m/>
  </r>
  <r>
    <x v="1"/>
    <n v="1"/>
    <x v="13"/>
    <n v="2056"/>
    <s v="Syzygium"/>
    <s v="Guineense"/>
    <s v="Myrtaceae"/>
    <n v="5.8"/>
    <n v="10.4"/>
    <n v="0.60970000000000002"/>
    <n v="16.384235279999999"/>
    <n v="16.333485410000002"/>
    <n v="32.1"/>
    <n v="33.799999999999997"/>
    <n v="8.9727237599999995E-2"/>
    <n v="0.50586690937500001"/>
    <n v="0.56079523499999995"/>
    <n v="0.55496582699999997"/>
    <n v="0.61192591399999996"/>
    <n v="4.8652399011791136E-2"/>
    <n v="0.27748291400000002"/>
    <n v="0.30596295699999998"/>
    <n v="2.008219178"/>
    <n v="0.84652114599999995"/>
    <n v="1.418174E-2"/>
    <d v="2018-05-19T00:00:00"/>
    <d v="2020-05-21T00:00:00"/>
    <n v="1"/>
    <m/>
  </r>
  <r>
    <x v="1"/>
    <n v="1"/>
    <x v="13"/>
    <n v="2057"/>
    <s v="Cleistanthus"/>
    <s v="Polystachyus"/>
    <s v="Phyllanthaceae"/>
    <m/>
    <m/>
    <n v="0.65180000000000005"/>
    <n v="16.483131400000001"/>
    <n v="16.284287249999998"/>
    <n v="32.5"/>
    <n v="33.6"/>
    <n v="8.8668518400000007E-2"/>
    <n v="0.51855273437500005"/>
    <n v="0.55417824000000004"/>
    <n v="0.61040455199999999"/>
    <n v="0.64371147299999998"/>
    <n v="2.6455610848959452E-2"/>
    <n v="0.30520227599999999"/>
    <n v="0.321855736"/>
    <n v="2.008219178"/>
    <n v="0.54774897700000003"/>
    <n v="8.2926509999999998E-3"/>
    <d v="2018-05-19T00:00:00"/>
    <d v="2020-05-21T00:00:00"/>
    <n v="1"/>
    <m/>
  </r>
  <r>
    <x v="1"/>
    <n v="1"/>
    <x v="13"/>
    <n v="2058"/>
    <s v="Grewia"/>
    <s v="Mildbraedii "/>
    <s v="Tiliaceae"/>
    <m/>
    <m/>
    <n v="0.55810000000000004"/>
    <n v="8.5228824729999992"/>
    <n v="7.9143358839999998"/>
    <n v="11.1"/>
    <n v="11.1"/>
    <n v="9.6769134000000007E-3"/>
    <n v="6.0488409375000003E-2"/>
    <n v="6.0480708750000001E-2"/>
    <n v="3.3847677999999999E-2"/>
    <n v="3.1486832999999999E-2"/>
    <n v="-3.6002515363796249E-2"/>
    <n v="1.6923839E-2"/>
    <n v="1.5743416999999999E-2"/>
    <n v="2.008219178"/>
    <n v="0"/>
    <n v="-5.8779500000000001E-4"/>
    <d v="2018-05-19T00:00:00"/>
    <d v="2020-05-21T00:00:00"/>
    <n v="1"/>
    <m/>
  </r>
  <r>
    <x v="1"/>
    <n v="1"/>
    <x v="13"/>
    <n v="2059"/>
    <s v="Grewia"/>
    <s v="Mildbraedii "/>
    <s v="Tiliaceae"/>
    <m/>
    <m/>
    <n v="0.55810000000000004"/>
    <n v="9.2939885990000004"/>
    <n v="8.7340420170000002"/>
    <n v="12.5"/>
    <n v="12.6"/>
    <n v="1.2469010400000001E-2"/>
    <n v="7.6708984374999997E-2"/>
    <n v="7.7931315000000001E-2"/>
    <n v="4.6445070999999997E-2"/>
    <n v="4.4397183E-2"/>
    <n v="-2.245488168956717E-2"/>
    <n v="2.3222534999999999E-2"/>
    <n v="2.2198591E-2"/>
    <n v="2.008219178"/>
    <n v="4.9795362000000003E-2"/>
    <n v="-5.0987700000000005E-4"/>
    <d v="2018-05-19T00:00:00"/>
    <d v="2020-05-21T00:00:00"/>
    <n v="1"/>
    <m/>
  </r>
  <r>
    <x v="1"/>
    <n v="1"/>
    <x v="13"/>
    <n v="2060"/>
    <s v="Cleistanthus"/>
    <s v="Polystachyus"/>
    <s v="Phyllanthaceae"/>
    <m/>
    <m/>
    <n v="0.65180000000000005"/>
    <n v="17.23201413"/>
    <n v="16.786755400000001"/>
    <n v="35.700000000000003"/>
    <n v="35.700000000000003"/>
    <n v="0.10009844460000003"/>
    <n v="0.62569493437500023"/>
    <n v="0.62561527875000023"/>
    <n v="0.76570769299999997"/>
    <n v="0.74639134299999998"/>
    <n v="-1.2722935941023507E-2"/>
    <n v="0.38285384700000002"/>
    <n v="0.37319567199999998"/>
    <n v="2.008219178"/>
    <n v="0"/>
    <n v="-4.8093229999999999E-3"/>
    <d v="2018-05-19T00:00:00"/>
    <d v="2020-05-21T00:00:00"/>
    <n v="1"/>
    <m/>
  </r>
  <r>
    <x v="1"/>
    <n v="1"/>
    <x v="13"/>
    <n v="2061"/>
    <s v="Pentadesma"/>
    <s v="Reindersii"/>
    <s v="Clusiaceae"/>
    <n v="8.8000000000000007"/>
    <n v="18.8"/>
    <n v="0.68279999999999996"/>
    <n v="20.569979920000002"/>
    <n v="20.519476520000001"/>
    <n v="55"/>
    <n v="56.7"/>
    <n v="0.2524974606"/>
    <n v="1.4850859375000003"/>
    <n v="1.57810912875"/>
    <n v="2.2140618920000001"/>
    <n v="2.3439802589999998"/>
    <n v="2.8394142256506195E-2"/>
    <n v="1.1070309460000001"/>
    <n v="1.17199013"/>
    <n v="2.008219178"/>
    <n v="0.84652114599999995"/>
    <n v="3.2346660999999999E-2"/>
    <d v="2018-05-19T00:00:00"/>
    <d v="2020-05-21T00:00:00"/>
    <n v="1"/>
    <m/>
  </r>
  <r>
    <x v="1"/>
    <n v="1"/>
    <x v="13"/>
    <n v="2062"/>
    <s v="Carapa"/>
    <s v="Grandiflora"/>
    <s v="Meliaceae"/>
    <m/>
    <m/>
    <n v="0.5524"/>
    <n v="21.318290919999999"/>
    <n v="21.07456032"/>
    <n v="61"/>
    <n v="61"/>
    <n v="0.29224734000000002"/>
    <n v="1.8267784374999998"/>
    <n v="1.8265458750000001"/>
    <n v="2.2818170000000002"/>
    <n v="2.2563517399999999"/>
    <n v="-5.5884441950858985E-3"/>
    <n v="1.1409085000000001"/>
    <n v="1.12817587"/>
    <n v="2.008219178"/>
    <n v="0"/>
    <n v="-6.340259E-3"/>
    <d v="2018-05-19T00:00:00"/>
    <d v="2020-05-21T00:00:00"/>
    <n v="1"/>
    <m/>
  </r>
  <r>
    <x v="1"/>
    <n v="1"/>
    <x v="13"/>
    <n v="2063"/>
    <s v="Cleistanthus"/>
    <s v="Polystachyus"/>
    <s v="Phyllanthaceae"/>
    <m/>
    <m/>
    <n v="0.65180000000000005"/>
    <n v="18.132932480000001"/>
    <n v="17.726319620000002"/>
    <n v="40"/>
    <n v="40"/>
    <n v="0.125664"/>
    <n v="0.78550000000000009"/>
    <n v="0.78539999999999999"/>
    <n v="1.004792975"/>
    <n v="0.98279629099999999"/>
    <n v="-1.1022172162416358E-2"/>
    <n v="0.50239648800000003"/>
    <n v="0.49139814599999998"/>
    <n v="2.008219178"/>
    <n v="0"/>
    <n v="-5.476664E-3"/>
    <d v="2018-05-19T00:00:00"/>
    <d v="2020-05-21T00:00:00"/>
    <n v="1"/>
    <m/>
  </r>
  <r>
    <x v="1"/>
    <n v="1"/>
    <x v="13"/>
    <n v="2064"/>
    <s v="Cleistanthus"/>
    <s v="Polystachyus"/>
    <s v="Phyllanthaceae"/>
    <m/>
    <m/>
    <n v="0.65180000000000005"/>
    <n v="22.488761319999998"/>
    <n v="22.314680809999999"/>
    <n v="72.400000000000006"/>
    <n v="72.400000000000006"/>
    <n v="0.41168783040000007"/>
    <n v="2.5733765500000003"/>
    <n v="2.5730489400000005"/>
    <n v="3.947468921"/>
    <n v="3.9176430170000001"/>
    <n v="-3.7766755355317185E-3"/>
    <n v="1.97373446"/>
    <n v="1.9588215090000001"/>
    <n v="2.008219178"/>
    <n v="0"/>
    <n v="-7.4259579999999999E-3"/>
    <d v="2018-05-19T00:00:00"/>
    <d v="2020-05-21T00:00:00"/>
    <n v="1"/>
    <m/>
  </r>
  <r>
    <x v="1"/>
    <n v="1"/>
    <x v="13"/>
    <n v="2065"/>
    <s v="Cleistanthus"/>
    <s v="Polystachyus"/>
    <s v="Phyllanthaceae"/>
    <m/>
    <m/>
    <n v="0.65180000000000005"/>
    <n v="14.85656825"/>
    <n v="14.418548960000001"/>
    <n v="26.5"/>
    <n v="26.8"/>
    <n v="5.6410569600000009E-2"/>
    <n v="0.34476085937500006"/>
    <n v="0.35256606000000007"/>
    <n v="0.37030457700000002"/>
    <n v="0.36763532300000001"/>
    <n v="-3.6023813765689791E-3"/>
    <n v="0.185152289"/>
    <n v="0.18381766199999999"/>
    <n v="2.008219178"/>
    <n v="0.149386085"/>
    <n v="-6.6458200000000004E-4"/>
    <d v="2018-05-19T00:00:00"/>
    <d v="2020-05-21T00:00:00"/>
    <n v="1"/>
    <m/>
  </r>
  <r>
    <x v="1"/>
    <n v="2"/>
    <x v="13"/>
    <n v="2066"/>
    <s v="Carapa"/>
    <s v="Grandiflora"/>
    <s v="Meliaceae"/>
    <m/>
    <m/>
    <n v="0.5524"/>
    <n v="8.1157989649999998"/>
    <n v="7.7433119970000002"/>
    <n v="10.4"/>
    <n v="10.8"/>
    <n v="9.1609056000000015E-3"/>
    <n v="5.3099800000000009E-2"/>
    <n v="5.7255660000000007E-2"/>
    <n v="2.8132676999999998E-2"/>
    <n v="2.8926130000000001E-2"/>
    <n v="1.3849860560542673E-2"/>
    <n v="1.4066337999999999E-2"/>
    <n v="1.4463065000000001E-2"/>
    <n v="2.008219178"/>
    <n v="0.19918144600000001"/>
    <n v="1.9755200000000001E-4"/>
    <d v="2018-05-19T00:00:00"/>
    <d v="2020-05-21T00:00:00"/>
    <n v="1"/>
    <m/>
  </r>
  <r>
    <x v="1"/>
    <n v="2"/>
    <x v="13"/>
    <n v="2067"/>
    <s v="Macaranga"/>
    <s v="Kilimandscharica "/>
    <s v="Euphorbiaceae"/>
    <m/>
    <m/>
    <n v="0.38179999999999997"/>
    <n v="9.2939885990000004"/>
    <n v="8.6811541870000006"/>
    <n v="12.5"/>
    <n v="12.5"/>
    <n v="1.2271875E-2"/>
    <n v="7.6708984374999997E-2"/>
    <n v="7.6699218749999992E-2"/>
    <n v="3.2064211000000002E-2"/>
    <n v="2.9999007000000001E-2"/>
    <n v="-3.3151861930496844E-2"/>
    <n v="1.6032105000000001E-2"/>
    <n v="1.4999504E-2"/>
    <n v="2.008219178"/>
    <n v="0"/>
    <n v="-5.1418700000000004E-4"/>
    <d v="2018-05-19T00:00:00"/>
    <d v="2020-05-21T00:00:00"/>
    <n v="1"/>
    <m/>
  </r>
  <r>
    <x v="1"/>
    <n v="2"/>
    <x v="13"/>
    <n v="2068"/>
    <s v="Chrysophyllum "/>
    <s v="Gorungosanum"/>
    <s v="Sapotaceae"/>
    <m/>
    <m/>
    <n v="0.63300000000000001"/>
    <n v="10.3068592"/>
    <n v="9.9821470489999999"/>
    <n v="14.5"/>
    <n v="15.1"/>
    <n v="1.79079054E-2"/>
    <n v="0.10321960937499999"/>
    <n v="0.11192440875"/>
    <n v="7.7622340999999997E-2"/>
    <n v="8.1431169999999997E-2"/>
    <n v="2.3853391517702886E-2"/>
    <n v="3.8811170999999998E-2"/>
    <n v="4.0715584999999999E-2"/>
    <n v="2.008219178"/>
    <n v="0.29877216899999998"/>
    <n v="9.4830999999999995E-4"/>
    <d v="2018-05-19T00:00:00"/>
    <d v="2020-05-21T00:00:00"/>
    <n v="1"/>
    <m/>
  </r>
  <r>
    <x v="1"/>
    <n v="2"/>
    <x v="13"/>
    <n v="2069"/>
    <s v="Grewia"/>
    <s v="Mildbraedii "/>
    <s v="Tiliaceae"/>
    <m/>
    <m/>
    <n v="0.55810000000000004"/>
    <n v="9.3470069010000003"/>
    <n v="9.5975955150000001"/>
    <n v="12.6"/>
    <n v="14.3"/>
    <n v="1.60606446E-2"/>
    <n v="7.794123750000001E-2"/>
    <n v="0.10037902875"/>
    <n v="4.7435745000000001E-2"/>
    <n v="6.2317853999999999E-2"/>
    <n v="0.13587755278982905"/>
    <n v="2.3717872000000001E-2"/>
    <n v="3.1158926999999999E-2"/>
    <n v="2.008219178"/>
    <n v="0.84652114599999995"/>
    <n v="3.7052999999999999E-3"/>
    <d v="2018-05-19T00:00:00"/>
    <d v="2020-05-21T00:00:00"/>
    <n v="1"/>
    <m/>
  </r>
  <r>
    <x v="1"/>
    <n v="2"/>
    <x v="13"/>
    <n v="2070"/>
    <s v="Cleistanthus"/>
    <s v="Polystachyus"/>
    <s v="Phyllanthaceae"/>
    <m/>
    <m/>
    <n v="0.65180000000000005"/>
    <n v="18.753993789999999"/>
    <n v="18.543539030000002"/>
    <n v="43.3"/>
    <n v="44.2"/>
    <n v="0.15343888560000005"/>
    <n v="0.92045380937499988"/>
    <n v="0.95899303500000033"/>
    <n v="1.2121449790000001"/>
    <n v="1.2479895400000001"/>
    <n v="1.4511557648129961E-2"/>
    <n v="0.60607248899999999"/>
    <n v="0.62399477000000003"/>
    <n v="2.008219178"/>
    <n v="0.44815825399999998"/>
    <n v="8.9244649999999995E-3"/>
    <d v="2018-05-19T00:00:00"/>
    <d v="2020-05-21T00:00:00"/>
    <n v="1"/>
    <m/>
  </r>
  <r>
    <x v="1"/>
    <n v="2"/>
    <x v="13"/>
    <n v="2071"/>
    <s v="Cleistanthus"/>
    <s v="Polystachyus"/>
    <s v="Phyllanthaceae"/>
    <m/>
    <m/>
    <n v="0.65180000000000005"/>
    <n v="20.096051809999999"/>
    <n v="19.84600154"/>
    <n v="51.6"/>
    <n v="52"/>
    <n v="0.21237216000000003"/>
    <n v="1.3071505499999998"/>
    <n v="1.3273260000000002"/>
    <n v="1.8260765409999999"/>
    <n v="1.8312939930000001"/>
    <n v="1.4207206102345839E-3"/>
    <n v="0.91303827000000004"/>
    <n v="0.91564699599999999"/>
    <n v="2.008219178"/>
    <n v="0.19918144600000001"/>
    <n v="1.2990250000000001E-3"/>
    <d v="2018-05-19T00:00:00"/>
    <d v="2020-05-21T00:00:00"/>
    <n v="1"/>
    <m/>
  </r>
  <r>
    <x v="1"/>
    <n v="2"/>
    <x v="13"/>
    <n v="2072"/>
    <s v="Cleistanthus"/>
    <s v="Polystachyus"/>
    <s v="Phyllanthaceae"/>
    <m/>
    <m/>
    <n v="0.65180000000000005"/>
    <n v="12.66339672"/>
    <n v="12.079407310000001"/>
    <n v="20"/>
    <n v="20"/>
    <n v="3.1415999999999999E-2"/>
    <n v="0.19637500000000002"/>
    <n v="0.19635"/>
    <n v="0.182932233"/>
    <n v="0.17469390700000001"/>
    <n v="-2.2945918298501358E-2"/>
    <n v="9.1466116E-2"/>
    <n v="8.7346954000000004E-2"/>
    <n v="2.008219178"/>
    <n v="0"/>
    <n v="-2.0511520000000001E-3"/>
    <d v="2018-05-19T00:00:00"/>
    <d v="2020-05-21T00:00:00"/>
    <n v="1"/>
    <m/>
  </r>
  <r>
    <x v="1"/>
    <n v="2"/>
    <x v="13"/>
    <n v="2073"/>
    <s v="Cleistanthus"/>
    <s v="Polystachyus"/>
    <s v="Phyllanthaceae"/>
    <m/>
    <m/>
    <n v="0.65180000000000005"/>
    <n v="8.1748854380000004"/>
    <n v="7.9143358839999998"/>
    <n v="10.5"/>
    <n v="11.1"/>
    <n v="9.6769134000000007E-3"/>
    <n v="5.4125859374999988E-2"/>
    <n v="6.0480708750000001E-2"/>
    <n v="3.3926128E-2"/>
    <n v="3.6636473000000003E-2"/>
    <n v="3.8272126923976399E-2"/>
    <n v="1.6963064E-2"/>
    <n v="1.8318237000000001E-2"/>
    <n v="2.008219178"/>
    <n v="0.29877216899999998"/>
    <n v="6.7481300000000002E-4"/>
    <d v="2018-05-19T00:00:00"/>
    <d v="2020-05-21T00:00:00"/>
    <n v="1"/>
    <m/>
  </r>
  <r>
    <x v="1"/>
    <n v="2"/>
    <x v="13"/>
    <n v="2074"/>
    <s v="Cleistanthus"/>
    <s v="Polystachyus"/>
    <s v="Phyllanthaceae"/>
    <m/>
    <m/>
    <n v="0.65180000000000005"/>
    <n v="20.008246450000001"/>
    <n v="19.980833140000001"/>
    <n v="51"/>
    <n v="52.9"/>
    <n v="0.21978712139999998"/>
    <n v="1.2769284375000001"/>
    <n v="1.3736695087499999"/>
    <n v="1.777246514"/>
    <n v="1.906228746"/>
    <n v="3.4887400773472049E-2"/>
    <n v="0.888623257"/>
    <n v="0.95311437300000001"/>
    <n v="2.008219178"/>
    <n v="0.94611186899999999"/>
    <n v="3.2113584000000001E-2"/>
    <d v="2018-05-19T00:00:00"/>
    <d v="2020-05-21T00:00:00"/>
    <n v="0"/>
    <s v="dead"/>
  </r>
  <r>
    <x v="1"/>
    <n v="2"/>
    <x v="13"/>
    <n v="2075"/>
    <s v="Ocotea"/>
    <s v="Usambarensis"/>
    <s v="Lauraceae"/>
    <m/>
    <m/>
    <n v="0.53910000000000002"/>
    <n v="25.499284710000001"/>
    <n v="25.778819389999999"/>
    <n v="127"/>
    <n v="135"/>
    <n v="1.4313914999999999"/>
    <n v="7.9183309374999995"/>
    <n v="8.946196875"/>
    <n v="11.10505008"/>
    <n v="12.64528318"/>
    <n v="6.4676360478919115E-2"/>
    <n v="5.5525250420000001"/>
    <n v="6.322641591"/>
    <n v="2.008219178"/>
    <n v="3.9836289219999999"/>
    <n v="0.38348231999999999"/>
    <d v="2018-05-19T00:00:00"/>
    <d v="2020-05-21T00:00:00"/>
    <n v="1"/>
    <m/>
  </r>
  <r>
    <x v="1"/>
    <n v="2"/>
    <x v="13"/>
    <n v="2076"/>
    <s v="Pentadesma"/>
    <s v="Reindersii"/>
    <s v="Clusiaceae"/>
    <m/>
    <m/>
    <n v="0.68279999999999996"/>
    <n v="20.569979920000002"/>
    <n v="20.666700779999999"/>
    <n v="55"/>
    <n v="57.8"/>
    <n v="0.26238957359999998"/>
    <n v="1.4850859375000003"/>
    <n v="1.6399348349999998"/>
    <n v="2.2140618920000001"/>
    <n v="2.4506050099999999"/>
    <n v="5.0545353471279246E-2"/>
    <n v="1.1070309460000001"/>
    <n v="1.2253025049999999"/>
    <n v="2.008219178"/>
    <n v="1.3942701230000001"/>
    <n v="5.8893750000000002E-2"/>
    <d v="2018-05-19T00:00:00"/>
    <d v="2020-05-21T00:00:00"/>
    <n v="1"/>
    <m/>
  </r>
  <r>
    <x v="1"/>
    <n v="2"/>
    <x v="13"/>
    <n v="2077"/>
    <s v="Cleistanthus"/>
    <s v="Polystachyus"/>
    <s v="Phyllanthaceae"/>
    <m/>
    <m/>
    <n v="0.65180000000000005"/>
    <n v="17.09706748"/>
    <n v="16.646317079999999"/>
    <n v="35.1"/>
    <n v="35.1"/>
    <n v="9.6762065400000014E-2"/>
    <n v="0.6048399093750001"/>
    <n v="0.60476290875000005"/>
    <n v="0.73512581499999996"/>
    <n v="0.71620392099999997"/>
    <n v="-1.2985001559137772E-2"/>
    <n v="0.36756290800000002"/>
    <n v="0.35810196"/>
    <n v="2.008219178"/>
    <n v="0"/>
    <n v="-4.7111130000000003E-3"/>
    <d v="2018-05-19T00:00:00"/>
    <d v="2020-05-21T00:00:00"/>
    <n v="1"/>
    <m/>
  </r>
  <r>
    <x v="1"/>
    <n v="2"/>
    <x v="13"/>
    <n v="2078"/>
    <s v="Pentadesma"/>
    <s v="Reindersii"/>
    <s v="Clusiaceae"/>
    <n v="17.399999999999999"/>
    <n v="22.4"/>
    <n v="0.68279999999999996"/>
    <n v="19.58061502"/>
    <n v="19.24308971"/>
    <n v="48.2"/>
    <n v="48.2"/>
    <n v="0.18246726960000004"/>
    <n v="1.1405656375000002"/>
    <n v="1.1404204350000002"/>
    <n v="1.6308568720000001"/>
    <n v="1.6034135899999999"/>
    <n v="-8.4506287424108272E-3"/>
    <n v="0.81542843600000003"/>
    <n v="0.80170679499999997"/>
    <n v="2.008219178"/>
    <n v="0"/>
    <n v="-6.8327409999999998E-3"/>
    <d v="2018-05-19T00:00:00"/>
    <d v="2020-05-21T00:00:00"/>
    <n v="1"/>
    <m/>
  </r>
  <r>
    <x v="1"/>
    <n v="2"/>
    <x v="13"/>
    <n v="2079"/>
    <s v="Syzygium"/>
    <s v="Guineense"/>
    <s v="Myrtaceae"/>
    <n v="16.600000000000001"/>
    <n v="21.4"/>
    <n v="0.60970000000000002"/>
    <n v="20.89458544"/>
    <n v="20.626917779999999"/>
    <n v="57.5"/>
    <n v="57.5"/>
    <n v="0.25967287500000003"/>
    <n v="1.6231621093749995"/>
    <n v="1.6229554687500001"/>
    <n v="2.1953969280000001"/>
    <n v="2.1679437849999998"/>
    <n v="-6.2661034738384766E-3"/>
    <n v="1.097698464"/>
    <n v="1.0839718920000001"/>
    <n v="2.008219178"/>
    <n v="0"/>
    <n v="-6.835196E-3"/>
    <d v="2018-05-19T00:00:00"/>
    <d v="2020-05-21T00:00:00"/>
    <n v="1"/>
    <m/>
  </r>
  <r>
    <x v="1"/>
    <n v="2"/>
    <x v="13"/>
    <n v="2080"/>
    <s v="Memecylon"/>
    <s v="Walikalense "/>
    <s v="Melastomataceae"/>
    <m/>
    <m/>
    <n v="0.77280000000000004"/>
    <n v="9.1333366419999997"/>
    <n v="8.7340420170000002"/>
    <n v="12.2"/>
    <n v="12.6"/>
    <n v="1.2469010400000001E-2"/>
    <n v="7.3071137499999994E-2"/>
    <n v="7.7931315000000001E-2"/>
    <n v="5.9829766999999999E-2"/>
    <n v="6.0998335000000001E-2"/>
    <n v="9.6320441034267248E-3"/>
    <n v="2.9914883999999999E-2"/>
    <n v="3.0499168E-2"/>
    <n v="2.008219178"/>
    <n v="0.19918144600000001"/>
    <n v="2.9094599999999999E-4"/>
    <d v="2018-05-19T00:00:00"/>
    <d v="2020-05-21T00:00:00"/>
    <n v="1"/>
    <m/>
  </r>
  <r>
    <x v="1"/>
    <n v="2"/>
    <x v="13"/>
    <n v="2081"/>
    <s v="Cleistanthus"/>
    <s v="Polystachyus"/>
    <s v="Phyllanthaceae"/>
    <m/>
    <m/>
    <n v="0.65180000000000005"/>
    <n v="19.138288769999999"/>
    <n v="19.006282200000001"/>
    <n v="45.5"/>
    <n v="46.8"/>
    <n v="0.17202144959999999"/>
    <n v="1.0163633593750001"/>
    <n v="1.0751340599999999"/>
    <n v="1.361966266"/>
    <n v="1.4292698159999999"/>
    <n v="2.4018422279902394E-2"/>
    <n v="0.68098313300000002"/>
    <n v="0.71463490799999996"/>
    <n v="2.008219178"/>
    <n v="0.64733969999999996"/>
    <n v="1.6757022999999999E-2"/>
    <d v="2018-05-19T00:00:00"/>
    <d v="2020-05-21T00:00:00"/>
    <n v="1"/>
    <m/>
  </r>
  <r>
    <x v="1"/>
    <n v="3"/>
    <x v="13"/>
    <n v="2082"/>
    <s v="Cleistanthus"/>
    <s v="Polystachyus"/>
    <s v="Phyllanthaceae"/>
    <m/>
    <m/>
    <n v="0.65180000000000005"/>
    <n v="11.447524420000001"/>
    <n v="11.018117139999999"/>
    <n v="17"/>
    <n v="17.399999999999999"/>
    <n v="2.3778770399999996E-2"/>
    <n v="0.14188093750000003"/>
    <n v="0.14861731499999997"/>
    <n v="0.12070617"/>
    <n v="0.12168572"/>
    <n v="4.0246653399095573E-3"/>
    <n v="6.0353085000000001E-2"/>
    <n v="6.0842859999999999E-2"/>
    <n v="2.008219178"/>
    <n v="0.19918144600000001"/>
    <n v="2.43885E-4"/>
    <d v="2018-05-19T00:00:00"/>
    <d v="2020-05-21T00:00:00"/>
    <n v="1"/>
    <m/>
  </r>
  <r>
    <x v="1"/>
    <n v="3"/>
    <x v="13"/>
    <n v="2083"/>
    <s v="Cleistanthus"/>
    <s v="Polystachyus"/>
    <s v="Phyllanthaceae"/>
    <m/>
    <m/>
    <n v="0.65180000000000005"/>
    <n v="14.705669049999999"/>
    <n v="14.20243703"/>
    <n v="26"/>
    <n v="26.1"/>
    <n v="5.3502233400000002E-2"/>
    <n v="0.33187375000000002"/>
    <n v="0.33438895875000002"/>
    <n v="0.353251329"/>
    <n v="0.34401637099999999"/>
    <n v="-1.3191058873716206E-2"/>
    <n v="0.17662566399999999"/>
    <n v="0.17200818500000001"/>
    <n v="2.008219178"/>
    <n v="4.9795362000000003E-2"/>
    <n v="-2.2992899999999998E-3"/>
    <d v="2018-05-19T00:00:00"/>
    <d v="2020-05-21T00:00:00"/>
    <n v="1"/>
    <m/>
  </r>
  <r>
    <x v="1"/>
    <n v="3"/>
    <x v="13"/>
    <n v="2084"/>
    <s v="Pentadesma"/>
    <s v="Reindersii"/>
    <s v="Clusiaceae"/>
    <m/>
    <m/>
    <n v="0.68279999999999996"/>
    <n v="9.0792460740000003"/>
    <n v="8.8912640169999992"/>
    <n v="12.1"/>
    <n v="12.9"/>
    <n v="1.3069841400000001E-2"/>
    <n v="7.1878159374999986E-2"/>
    <n v="8.1686508749999998E-2"/>
    <n v="5.1872737000000002E-2"/>
    <n v="5.7589728E-2"/>
    <n v="5.2061481190731819E-2"/>
    <n v="2.5936369000000001E-2"/>
    <n v="2.8794864E-2"/>
    <n v="2.008219178"/>
    <n v="0.39836289200000002"/>
    <n v="1.423398E-3"/>
    <d v="2018-05-19T00:00:00"/>
    <d v="2020-05-21T00:00:00"/>
    <n v="1"/>
    <m/>
  </r>
  <r>
    <x v="1"/>
    <n v="3"/>
    <x v="13"/>
    <n v="2085"/>
    <s v="Cleistanthus"/>
    <s v="Polystachyus"/>
    <s v="Phyllanthaceae"/>
    <m/>
    <m/>
    <n v="0.65180000000000005"/>
    <n v="16.131477180000001"/>
    <n v="16.879041390000001"/>
    <n v="31.1"/>
    <n v="36.1"/>
    <n v="0.10235411340000002"/>
    <n v="0.474839659375"/>
    <n v="0.63971320875000004"/>
    <n v="0.54846499400000004"/>
    <n v="0.76689545699999995"/>
    <n v="0.16692751380361998"/>
    <n v="0.27423249700000002"/>
    <n v="0.38344772900000001"/>
    <n v="2.008219178"/>
    <n v="2.4897680769999999"/>
    <n v="5.4384120000000001E-2"/>
    <d v="2018-05-19T00:00:00"/>
    <d v="2020-05-21T00:00:00"/>
    <n v="1"/>
    <m/>
  </r>
  <r>
    <x v="1"/>
    <n v="3"/>
    <x v="13"/>
    <n v="2086"/>
    <s v="Cleistanthus"/>
    <s v="Polystachyus"/>
    <s v="Phyllanthaceae"/>
    <m/>
    <m/>
    <n v="0.65180000000000005"/>
    <n v="14.705669049999999"/>
    <n v="14.44901436"/>
    <n v="26"/>
    <n v="26.9"/>
    <n v="5.6832329399999999E-2"/>
    <n v="0.33187375000000002"/>
    <n v="0.35520205874999999"/>
    <n v="0.353251329"/>
    <n v="0.37108143900000001"/>
    <n v="2.4520115842617093E-2"/>
    <n v="0.17662566399999999"/>
    <n v="0.18554071899999999"/>
    <n v="2.008219178"/>
    <n v="0.44815825399999998"/>
    <n v="4.4392839999999999E-3"/>
    <d v="2018-05-19T00:00:00"/>
    <d v="2020-05-21T00:00:00"/>
    <n v="1"/>
    <m/>
  </r>
  <r>
    <x v="1"/>
    <n v="3"/>
    <x v="13"/>
    <n v="2087"/>
    <s v="Cleistanthus"/>
    <s v="Polystachyus"/>
    <s v="Phyllanthaceae"/>
    <m/>
    <m/>
    <n v="0.65180000000000005"/>
    <n v="17.298589660000001"/>
    <n v="17.38982077"/>
    <n v="36"/>
    <n v="38.4"/>
    <n v="0.11581194239999999"/>
    <n v="0.63625500000000001"/>
    <n v="0.72382463999999991"/>
    <n v="0.78125281899999999"/>
    <n v="0.89070368499999997"/>
    <n v="6.5288191496709516E-2"/>
    <n v="0.39062640999999998"/>
    <n v="0.44535184300000002"/>
    <n v="2.008219178"/>
    <n v="1.195088677"/>
    <n v="2.7250726999999999E-2"/>
    <d v="2018-05-19T00:00:00"/>
    <d v="2020-05-21T00:00:00"/>
    <n v="1"/>
    <m/>
  </r>
  <r>
    <x v="1"/>
    <n v="3"/>
    <x v="13"/>
    <n v="2088"/>
    <s v="Cleistanthus"/>
    <s v="Polystachyus"/>
    <s v="Phyllanthaceae"/>
    <n v="14"/>
    <n v="22.4"/>
    <n v="0.65180000000000005"/>
    <n v="22.169660820000001"/>
    <n v="21.976079720000001"/>
    <n v="69"/>
    <n v="69"/>
    <n v="0.37392894000000004"/>
    <n v="2.3373534374999996"/>
    <n v="2.3370558750000003"/>
    <n v="3.543928347"/>
    <n v="3.5137229680000002"/>
    <n v="-4.2623158434825469E-3"/>
    <n v="1.7719641740000001"/>
    <n v="1.7568614840000001"/>
    <n v="2.008219178"/>
    <n v="0"/>
    <n v="-7.5204390000000003E-3"/>
    <d v="2018-05-19T00:00:00"/>
    <d v="2020-05-21T00:00:00"/>
    <n v="1"/>
    <m/>
  </r>
  <r>
    <x v="1"/>
    <n v="3"/>
    <x v="13"/>
    <n v="2089"/>
    <s v="Cleistanthus"/>
    <s v="Polystachyus"/>
    <s v="Phyllanthaceae"/>
    <n v="12.6"/>
    <n v="19.600000000000001"/>
    <n v="0.65180000000000005"/>
    <n v="17.473270230000001"/>
    <n v="17.149664600000001"/>
    <n v="36.799999999999997"/>
    <n v="37.299999999999997"/>
    <n v="0.10927191659999999"/>
    <n v="0.66484719999999986"/>
    <n v="0.68294947874999989"/>
    <n v="0.82353645900000005"/>
    <n v="0.83023265499999999"/>
    <n v="4.0325015156883106E-3"/>
    <n v="0.41176822899999999"/>
    <n v="0.41511632799999998"/>
    <n v="2.008219178"/>
    <n v="0.24897680799999999"/>
    <n v="1.6671979999999999E-3"/>
    <d v="2018-05-19T00:00:00"/>
    <d v="2020-05-21T00:00:00"/>
    <n v="1"/>
    <m/>
  </r>
  <r>
    <x v="1"/>
    <n v="3"/>
    <x v="13"/>
    <n v="2090"/>
    <s v="Cleistanthus"/>
    <s v="Polystachyus"/>
    <s v="Phyllanthaceae"/>
    <m/>
    <m/>
    <n v="0.65180000000000005"/>
    <n v="16.843259100000001"/>
    <n v="16.575176880000001"/>
    <n v="34"/>
    <n v="34.799999999999997"/>
    <n v="9.5115081599999984E-2"/>
    <n v="0.5675237500000001"/>
    <n v="0.59446925999999989"/>
    <n v="0.68081548400000003"/>
    <n v="0.70136571999999997"/>
    <n v="1.4808215320806343E-2"/>
    <n v="0.34040774200000001"/>
    <n v="0.35068285999999999"/>
    <n v="2.008219178"/>
    <n v="0.39836289200000002"/>
    <n v="5.116532E-3"/>
    <d v="2018-05-19T00:00:00"/>
    <d v="2020-05-21T00:00:00"/>
    <n v="1"/>
    <m/>
  </r>
  <r>
    <x v="1"/>
    <n v="3"/>
    <x v="13"/>
    <n v="2091"/>
    <s v="Cleistanthus"/>
    <s v="Polystachyus"/>
    <s v="Phyllanthaceae"/>
    <m/>
    <m/>
    <n v="0.65180000000000005"/>
    <n v="16.359317010000002"/>
    <n v="15.98286309"/>
    <n v="32"/>
    <n v="32.4"/>
    <n v="8.2448150399999989E-2"/>
    <n v="0.50271999999999994"/>
    <n v="0.51530093999999993"/>
    <n v="0.58786585700000005"/>
    <n v="0.58876421400000001"/>
    <n v="7.6037526819777213E-4"/>
    <n v="0.29393292900000001"/>
    <n v="0.294382107"/>
    <n v="2.008219178"/>
    <n v="0.19918144600000001"/>
    <n v="2.2367E-4"/>
    <d v="2018-05-19T00:00:00"/>
    <d v="2020-05-21T00:00:00"/>
    <n v="1"/>
    <m/>
  </r>
  <r>
    <x v="1"/>
    <n v="3"/>
    <x v="13"/>
    <n v="2092"/>
    <s v="Pentadesma"/>
    <s v="Reindersii"/>
    <s v="Clusiaceae"/>
    <m/>
    <m/>
    <n v="0.68279999999999996"/>
    <n v="11.952182609999999"/>
    <n v="11.43913459"/>
    <n v="18.2"/>
    <n v="18.399999999999999"/>
    <n v="2.6590502399999997E-2"/>
    <n v="0.16261813750000001"/>
    <n v="0.16619063999999997"/>
    <n v="0.15049891500000001"/>
    <n v="0.14729962999999999"/>
    <n v="-1.069956084031771E-2"/>
    <n v="7.5249457000000006E-2"/>
    <n v="7.3649814999999993E-2"/>
    <n v="2.008219178"/>
    <n v="9.9590723000000006E-2"/>
    <n v="-7.96548E-4"/>
    <d v="2018-05-19T00:00:00"/>
    <d v="2020-05-21T00:00:00"/>
    <n v="1"/>
    <m/>
  </r>
  <r>
    <x v="1"/>
    <n v="3"/>
    <x v="13"/>
    <n v="2093"/>
    <s v="Grewia"/>
    <s v="Mildbraedii "/>
    <s v="Tiliaceae"/>
    <m/>
    <m/>
    <n v="0.55810000000000004"/>
    <n v="8.5798206970000006"/>
    <n v="9.7433625549999991"/>
    <n v="11.2"/>
    <n v="14.6"/>
    <n v="1.6741586400000001E-2"/>
    <n v="6.1583199999999984E-2"/>
    <n v="0.10463491500000001"/>
    <n v="3.4670038E-2"/>
    <n v="6.5857103E-2"/>
    <n v="0.31949273267536238"/>
    <n v="1.7335019E-2"/>
    <n v="3.2928552E-2"/>
    <n v="2.008219178"/>
    <n v="1.6930422919999999"/>
    <n v="7.7648559999999997E-3"/>
    <d v="2018-05-19T00:00:00"/>
    <d v="2020-05-21T00:00:00"/>
    <n v="1"/>
    <m/>
  </r>
  <r>
    <x v="1"/>
    <n v="3"/>
    <x v="13"/>
    <n v="2094"/>
    <s v="Cleistanthus"/>
    <s v="Polystachyus"/>
    <s v="Phyllanthaceae"/>
    <m/>
    <m/>
    <n v="0.65180000000000005"/>
    <n v="18.55317896"/>
    <n v="18.204429520000001"/>
    <n v="42.2"/>
    <n v="42.4"/>
    <n v="0.14119607039999998"/>
    <n v="0.87428113750000025"/>
    <n v="0.88247543999999989"/>
    <n v="1.140714268"/>
    <n v="1.1301644749999999"/>
    <n v="-4.6267070619396486E-3"/>
    <n v="0.57035713399999999"/>
    <n v="0.56508223800000001"/>
    <n v="2.008219178"/>
    <n v="9.9590723000000006E-2"/>
    <n v="-2.626654E-3"/>
    <d v="2018-05-19T00:00:00"/>
    <d v="2020-05-21T00:00:00"/>
    <n v="1"/>
    <m/>
  </r>
  <r>
    <x v="1"/>
    <n v="3"/>
    <x v="13"/>
    <n v="2095"/>
    <s v="Cleistanthus"/>
    <s v="Polystachyus"/>
    <s v="Phyllanthaceae"/>
    <m/>
    <m/>
    <n v="0.65180000000000005"/>
    <n v="14.916198319999999"/>
    <n v="14.418548960000001"/>
    <n v="26.7"/>
    <n v="26.8"/>
    <n v="5.6410569600000009E-2"/>
    <n v="0.34998443437499999"/>
    <n v="0.35256606000000007"/>
    <n v="0.37725153099999997"/>
    <n v="0.36763532300000001"/>
    <n v="-1.2857500572957E-2"/>
    <n v="0.188625766"/>
    <n v="0.18381766199999999"/>
    <n v="2.008219178"/>
    <n v="4.9795362000000003E-2"/>
    <n v="-2.3942130000000001E-3"/>
    <d v="2018-05-19T00:00:00"/>
    <d v="2020-05-21T00:00:00"/>
    <n v="1"/>
    <m/>
  </r>
  <r>
    <x v="1"/>
    <n v="3"/>
    <x v="13"/>
    <n v="2096"/>
    <s v="Cleistanthus"/>
    <s v="Polystachyus"/>
    <s v="Phyllanthaceae"/>
    <m/>
    <m/>
    <n v="0.65180000000000005"/>
    <n v="20.461955209999999"/>
    <n v="20.256165490000001"/>
    <n v="54.2"/>
    <n v="54.8"/>
    <n v="0.23585876159999997"/>
    <n v="1.4421976375000001"/>
    <n v="1.4741172599999997"/>
    <n v="2.045698759"/>
    <n v="2.0696179799999999"/>
    <n v="5.7885200352260245E-3"/>
    <n v="1.02284938"/>
    <n v="1.0348089899999999"/>
    <n v="2.008219178"/>
    <n v="0.29877216899999998"/>
    <n v="5.9553310000000003E-3"/>
    <d v="2018-05-19T00:00:00"/>
    <d v="2020-05-21T00:00:00"/>
    <n v="1"/>
    <m/>
  </r>
  <r>
    <x v="1"/>
    <n v="3"/>
    <x v="13"/>
    <n v="2097"/>
    <s v="Cleistanthus"/>
    <s v="Polystachyus"/>
    <s v="Phyllanthaceae"/>
    <m/>
    <m/>
    <n v="0.65180000000000005"/>
    <n v="11.66093807"/>
    <n v="11.27273353"/>
    <n v="17.5"/>
    <n v="18"/>
    <n v="2.5446960000000001E-2"/>
    <n v="0.15034960937499997"/>
    <n v="0.1590435"/>
    <n v="0.13005673100000001"/>
    <n v="0.13294228699999999"/>
    <n v="1.092727048103293E-2"/>
    <n v="6.5028365000000005E-2"/>
    <n v="6.6471142999999996E-2"/>
    <n v="2.008219178"/>
    <n v="0.24897680799999999"/>
    <n v="7.1843700000000005E-4"/>
    <d v="2018-05-19T00:00:00"/>
    <d v="2020-05-21T00:00:00"/>
    <n v="1"/>
    <m/>
  </r>
  <r>
    <x v="1"/>
    <n v="3"/>
    <x v="13"/>
    <n v="2098"/>
    <s v="Cleistanthus"/>
    <s v="Polystachyus"/>
    <s v="Phyllanthaceae"/>
    <m/>
    <m/>
    <n v="0.65180000000000005"/>
    <n v="15.29398746"/>
    <n v="14.89422761"/>
    <n v="28"/>
    <n v="28.4"/>
    <n v="6.33472224E-2"/>
    <n v="0.38489500000000004"/>
    <n v="0.39592013999999998"/>
    <n v="0.42416554299999998"/>
    <n v="0.42494588700000002"/>
    <n v="9.1525143024528998E-4"/>
    <n v="0.212082771"/>
    <n v="0.212472944"/>
    <n v="2.008219178"/>
    <n v="0.19918144600000001"/>
    <n v="1.9428800000000001E-4"/>
    <d v="2018-05-19T00:00:00"/>
    <d v="2020-05-21T00:00:00"/>
    <n v="1"/>
    <m/>
  </r>
  <r>
    <x v="1"/>
    <n v="3"/>
    <x v="13"/>
    <n v="2099"/>
    <s v="Cleistanthus"/>
    <s v="Polystachyus"/>
    <s v="Phyllanthaceae"/>
    <n v="10.8"/>
    <n v="17.399999999999999"/>
    <n v="0.65180000000000005"/>
    <n v="17.9332216"/>
    <n v="17.517747910000001"/>
    <n v="39"/>
    <n v="39"/>
    <n v="0.11945934000000001"/>
    <n v="0.74671593750000009"/>
    <n v="0.74662087500000007"/>
    <n v="0.94606135800000002"/>
    <n v="0.92466321799999995"/>
    <n v="-1.1392105551455612E-2"/>
    <n v="0.47303067900000001"/>
    <n v="0.46233160899999998"/>
    <n v="2.008219178"/>
    <n v="0"/>
    <n v="-5.3276410000000001E-3"/>
    <d v="2018-05-19T00:00:00"/>
    <d v="2020-05-21T00:00:00"/>
    <n v="1"/>
    <m/>
  </r>
  <r>
    <x v="1"/>
    <n v="3"/>
    <x v="13"/>
    <n v="2100"/>
    <s v="Cleistanthus"/>
    <s v="Polystachyus"/>
    <s v="Phyllanthaceae"/>
    <m/>
    <m/>
    <n v="0.65180000000000005"/>
    <n v="9.9133543389999996"/>
    <n v="9.4499072930000008"/>
    <n v="13.7"/>
    <n v="14"/>
    <n v="1.5393840000000001E-2"/>
    <n v="9.2144059374999976E-2"/>
    <n v="9.6211500000000005E-2"/>
    <n v="6.8830442000000006E-2"/>
    <n v="6.8525133000000002E-2"/>
    <n v="-2.2136701871919994E-3"/>
    <n v="3.4415221000000003E-2"/>
    <n v="3.4262567000000001E-2"/>
    <n v="2.008219178"/>
    <n v="0.149386085"/>
    <n v="-7.6014599999999996E-5"/>
    <d v="2018-05-19T00:00:00"/>
    <d v="2020-05-21T00:00:00"/>
    <n v="1"/>
    <m/>
  </r>
  <r>
    <x v="1"/>
    <n v="3"/>
    <x v="13"/>
    <n v="2101"/>
    <s v="Cleistanthus"/>
    <s v="Polystachyus"/>
    <s v="Phyllanthaceae"/>
    <n v="10"/>
    <n v="18"/>
    <n v="0.65180000000000005"/>
    <n v="14.886434830000001"/>
    <n v="14.56987724"/>
    <n v="26.6"/>
    <n v="27.3"/>
    <n v="5.8535076600000013E-2"/>
    <n v="0.34736773750000005"/>
    <n v="0.36584422875000006"/>
    <n v="0.37376906500000001"/>
    <n v="0.38504644100000002"/>
    <n v="1.4802079312534518E-2"/>
    <n v="0.18688453299999999"/>
    <n v="0.19252322099999999"/>
    <n v="2.008219178"/>
    <n v="0.34856753099999999"/>
    <n v="2.807805E-3"/>
    <d v="2018-05-19T00:00:00"/>
    <d v="2020-05-21T00:00:00"/>
    <n v="1"/>
    <m/>
  </r>
  <r>
    <x v="1"/>
    <n v="3"/>
    <x v="13"/>
    <n v="2102"/>
    <s v="Cleistanthus"/>
    <s v="Polystachyus"/>
    <s v="Phyllanthaceae"/>
    <n v="10.4"/>
    <n v="22.4"/>
    <n v="0.65180000000000005"/>
    <n v="22.071273250000001"/>
    <n v="21.871757030000001"/>
    <n v="68"/>
    <n v="68"/>
    <n v="0.36316895999999999"/>
    <n v="2.2700950000000004"/>
    <n v="2.269806"/>
    <n v="3.4294431159999998"/>
    <n v="3.399182937"/>
    <n v="-4.4132638244779995E-3"/>
    <n v="1.7147215579999999"/>
    <n v="1.699591469"/>
    <n v="2.008219178"/>
    <n v="0"/>
    <n v="-7.5340829999999996E-3"/>
    <d v="2018-05-19T00:00:00"/>
    <d v="2020-05-21T00:00:00"/>
    <n v="1"/>
    <m/>
  </r>
  <r>
    <x v="1"/>
    <n v="3"/>
    <x v="13"/>
    <n v="2103"/>
    <s v="Cleistanthus"/>
    <s v="Polystachyus"/>
    <s v="Phyllanthaceae"/>
    <n v="14"/>
    <n v="23.8"/>
    <n v="0.65180000000000005"/>
    <n v="18.966391229999999"/>
    <n v="18.598524059999999"/>
    <n v="44.5"/>
    <n v="44.5"/>
    <n v="0.155528835"/>
    <n v="0.97217898437500005"/>
    <n v="0.97205521875000001"/>
    <n v="1.2927141099999999"/>
    <n v="1.268236986"/>
    <n v="-9.51899751195108E-3"/>
    <n v="0.64635705499999996"/>
    <n v="0.63411849300000001"/>
    <n v="2.008219178"/>
    <n v="0"/>
    <n v="-6.0942360000000003E-3"/>
    <d v="2018-05-19T00:00:00"/>
    <d v="2020-05-21T00:00:00"/>
    <n v="1"/>
    <m/>
  </r>
  <r>
    <x v="1"/>
    <n v="3"/>
    <x v="13"/>
    <n v="2104"/>
    <s v="Cleistanthus"/>
    <s v="Polystachyus"/>
    <s v="Phyllanthaceae"/>
    <n v="14.8"/>
    <n v="21.2"/>
    <n v="0.65180000000000005"/>
    <n v="17.727760700000001"/>
    <n v="17.38982077"/>
    <n v="38"/>
    <n v="38.4"/>
    <n v="0.11581194239999999"/>
    <n v="0.7089137499999999"/>
    <n v="0.72382463999999991"/>
    <n v="0.88923069200000004"/>
    <n v="0.89070368499999997"/>
    <n v="8.2416786436690444E-4"/>
    <n v="0.44461534600000002"/>
    <n v="0.44535184300000002"/>
    <n v="2.008219178"/>
    <n v="0.19918144600000001"/>
    <n v="3.6674100000000002E-4"/>
    <d v="2018-05-19T00:00:00"/>
    <d v="2020-05-21T00:00:00"/>
    <n v="1"/>
    <m/>
  </r>
  <r>
    <x v="1"/>
    <n v="3"/>
    <x v="13"/>
    <n v="2105"/>
    <s v="Cleistanthus"/>
    <s v="Polystachyus"/>
    <s v="Phyllanthaceae"/>
    <m/>
    <m/>
    <n v="0.65180000000000005"/>
    <n v="14.3958064"/>
    <n v="13.884768040000001"/>
    <n v="25"/>
    <n v="25.1"/>
    <n v="4.948098540000001E-2"/>
    <n v="0.30683593749999999"/>
    <n v="0.30925615875000007"/>
    <n v="0.32048514700000003"/>
    <n v="0.31179667700000002"/>
    <n v="-1.3686072357073264E-2"/>
    <n v="0.160242573"/>
    <n v="0.155898338"/>
    <n v="2.008219178"/>
    <n v="4.9795362000000003E-2"/>
    <n v="-2.1632280000000001E-3"/>
    <d v="2018-05-19T00:00:00"/>
    <d v="2020-05-21T00:00:00"/>
    <n v="1"/>
    <m/>
  </r>
  <r>
    <x v="1"/>
    <n v="3"/>
    <x v="13"/>
    <n v="2106"/>
    <s v="Cleistanthus"/>
    <s v="Polystachyus"/>
    <s v="Phyllanthaceae"/>
    <m/>
    <m/>
    <n v="0.65180000000000005"/>
    <n v="18.966391229999999"/>
    <n v="18.598524059999999"/>
    <n v="44.5"/>
    <n v="44.5"/>
    <n v="0.155528835"/>
    <n v="0.97217898437500005"/>
    <n v="0.97205521875000001"/>
    <n v="1.2927141099999999"/>
    <n v="1.268236986"/>
    <n v="-9.51899751195108E-3"/>
    <n v="0.64635705499999996"/>
    <n v="0.63411849300000001"/>
    <n v="2.008219178"/>
    <n v="0"/>
    <n v="-6.0942360000000003E-3"/>
    <d v="2018-05-19T00:00:00"/>
    <d v="2020-05-21T00:00:00"/>
    <n v="1"/>
    <m/>
  </r>
  <r>
    <x v="1"/>
    <n v="4"/>
    <x v="13"/>
    <n v="2107"/>
    <s v="Pentadesma"/>
    <s v="Reindersii"/>
    <s v="Clusiaceae"/>
    <n v="4.4000000000000004"/>
    <n v="8.4"/>
    <n v="0.68279999999999996"/>
    <n v="7.9366191979999998"/>
    <n v="7.9143358839999998"/>
    <n v="10.1"/>
    <n v="11.1"/>
    <n v="9.6769134000000007E-3"/>
    <n v="5.0080534374999992E-2"/>
    <n v="6.0480708750000001E-2"/>
    <n v="3.1971657000000001E-2"/>
    <n v="3.8336151999999998E-2"/>
    <n v="9.0400279932785002E-2"/>
    <n v="1.5985828000000001E-2"/>
    <n v="1.9168075999999999E-2"/>
    <n v="2.008219178"/>
    <n v="0.49795361500000002"/>
    <n v="1.584612E-3"/>
    <d v="2018-05-19T00:00:00"/>
    <d v="2020-05-21T00:00:00"/>
    <n v="1"/>
    <m/>
  </r>
  <r>
    <x v="1"/>
    <n v="4"/>
    <x v="13"/>
    <n v="2108"/>
    <s v="Pentadesma"/>
    <s v="Reindersii"/>
    <s v="Clusiaceae"/>
    <m/>
    <m/>
    <n v="0.68279999999999996"/>
    <n v="9.4522583069999992"/>
    <n v="9.3503607479999999"/>
    <n v="12.8"/>
    <n v="13.8"/>
    <n v="1.4957157600000003E-2"/>
    <n v="8.0435199999999998E-2"/>
    <n v="9.3482235000000025E-2"/>
    <n v="6.0211871E-2"/>
    <n v="6.9001414999999997E-2"/>
    <n v="6.7849907799000048E-2"/>
    <n v="3.0105935E-2"/>
    <n v="3.4500706999999999E-2"/>
    <n v="2.008219178"/>
    <n v="0.49795361500000002"/>
    <n v="2.1883929999999998E-3"/>
    <d v="2018-05-19T00:00:00"/>
    <d v="2020-05-21T00:00:00"/>
    <n v="1"/>
    <m/>
  </r>
  <r>
    <x v="1"/>
    <n v="4"/>
    <x v="13"/>
    <n v="2109"/>
    <s v="Pariri"/>
    <s v="Excelsa"/>
    <s v="Chrysobalaceae"/>
    <m/>
    <m/>
    <n v="0.70189999999999997"/>
    <n v="8.1748854380000004"/>
    <n v="8.2491407629999998"/>
    <n v="10.5"/>
    <n v="11.7"/>
    <n v="1.0751340599999999E-2"/>
    <n v="5.4125859374999988E-2"/>
    <n v="6.7195878749999993E-2"/>
    <n v="3.6468955999999997E-2"/>
    <n v="4.5445764E-2"/>
    <n v="0.10957879459965952"/>
    <n v="1.8234477999999998E-2"/>
    <n v="2.2722882E-2"/>
    <n v="2.008219178"/>
    <n v="0.59754433799999995"/>
    <n v="2.2350170000000002E-3"/>
    <d v="2018-05-19T00:00:00"/>
    <d v="2020-05-21T00:00:00"/>
    <n v="1"/>
    <m/>
  </r>
  <r>
    <x v="1"/>
    <n v="4"/>
    <x v="13"/>
    <n v="2110"/>
    <s v="Pentadesma"/>
    <s v="Reindersii"/>
    <s v="Clusiaceae"/>
    <m/>
    <m/>
    <n v="0.68279999999999996"/>
    <n v="21.578796799999999"/>
    <n v="21.454188299999998"/>
    <n v="63.3"/>
    <n v="64.2"/>
    <n v="0.32371360560000007"/>
    <n v="1.967132559375"/>
    <n v="2.0232100350000004"/>
    <n v="3.0523627599999998"/>
    <n v="3.1199648780000002"/>
    <n v="1.0908061641721088E-2"/>
    <n v="1.5261813799999999"/>
    <n v="1.5599824390000001"/>
    <n v="2.008219178"/>
    <n v="0.44815825399999998"/>
    <n v="1.683136E-2"/>
    <d v="2018-05-19T00:00:00"/>
    <d v="2020-05-21T00:00:00"/>
    <n v="1"/>
    <m/>
  </r>
  <r>
    <x v="1"/>
    <n v="4"/>
    <x v="13"/>
    <n v="2111"/>
    <s v="Cleistanthus"/>
    <s v="Polystachyus"/>
    <s v="Phyllanthaceae"/>
    <m/>
    <m/>
    <n v="0.65180000000000005"/>
    <n v="15.843964570000001"/>
    <n v="15.34604554"/>
    <n v="30"/>
    <n v="30"/>
    <n v="7.0685999999999999E-2"/>
    <n v="0.44184374999999998"/>
    <n v="0.4417875"/>
    <n v="0.50234084899999998"/>
    <n v="0.48692708499999998"/>
    <n v="-1.5518466619781167E-2"/>
    <n v="0.251170424"/>
    <n v="0.24346354200000001"/>
    <n v="2.008219178"/>
    <n v="0"/>
    <n v="-3.8376700000000001E-3"/>
    <d v="2018-05-19T00:00:00"/>
    <d v="2020-05-21T00:00:00"/>
    <n v="1"/>
    <m/>
  </r>
  <r>
    <x v="1"/>
    <n v="4"/>
    <x v="13"/>
    <n v="2112"/>
    <s v="Strombosia"/>
    <s v="Scheffleri"/>
    <s v="Olacaceae"/>
    <m/>
    <m/>
    <n v="0.58399999999999996"/>
    <n v="20.182566470000001"/>
    <n v="19.87621613"/>
    <n v="52.2"/>
    <n v="52.2"/>
    <n v="0.21400893360000001"/>
    <n v="1.3377261375"/>
    <n v="1.3375558350000001"/>
    <n v="1.6849374500000001"/>
    <n v="1.6599710969999999"/>
    <n v="-7.4335763974515603E-3"/>
    <n v="0.84246872500000003"/>
    <n v="0.82998554899999999"/>
    <n v="2.008219178"/>
    <n v="0"/>
    <n v="-6.2160430000000001E-3"/>
    <d v="2018-05-19T00:00:00"/>
    <d v="2020-05-21T00:00:00"/>
    <n v="1"/>
    <m/>
  </r>
  <r>
    <x v="1"/>
    <n v="4"/>
    <x v="13"/>
    <n v="2113"/>
    <s v="Strombosia"/>
    <s v="Scheffleri"/>
    <s v="Olacaceae"/>
    <m/>
    <m/>
    <n v="0.58399999999999996"/>
    <n v="8.7488692019999998"/>
    <n v="8.1385932150000002"/>
    <n v="11.5"/>
    <n v="11.5"/>
    <n v="1.0386915E-2"/>
    <n v="6.4926484374999996E-2"/>
    <n v="6.4918218749999992E-2"/>
    <n v="3.8892087999999998E-2"/>
    <n v="3.6242016000000002E-2"/>
    <n v="-3.5141447023055543E-2"/>
    <n v="1.9446043999999999E-2"/>
    <n v="1.8121008000000001E-2"/>
    <n v="2.008219178"/>
    <n v="0"/>
    <n v="-6.5980599999999998E-4"/>
    <d v="2018-05-19T00:00:00"/>
    <d v="2020-05-21T00:00:00"/>
    <n v="1"/>
    <m/>
  </r>
  <r>
    <x v="1"/>
    <n v="4"/>
    <x v="13"/>
    <n v="2114"/>
    <s v="Grewia"/>
    <s v="Mildbraedii "/>
    <s v="Tiliaceae"/>
    <m/>
    <m/>
    <n v="0.55810000000000004"/>
    <n v="12.2747551"/>
    <n v="11.683888189999999"/>
    <n v="19"/>
    <n v="19"/>
    <n v="2.835294E-2"/>
    <n v="0.17722843749999997"/>
    <n v="0.17720587499999998"/>
    <n v="0.13797790800000001"/>
    <n v="0.13149169499999999"/>
    <n v="-2.3976412626178365E-2"/>
    <n v="6.8988954000000005E-2"/>
    <n v="6.5745846999999996E-2"/>
    <n v="2.008219178"/>
    <n v="0"/>
    <n v="-1.614917E-3"/>
    <d v="2018-05-19T00:00:00"/>
    <d v="2020-05-21T00:00:00"/>
    <n v="1"/>
    <m/>
  </r>
  <r>
    <x v="1"/>
    <n v="4"/>
    <x v="13"/>
    <n v="2115"/>
    <s v="Harunga"/>
    <s v="Monta"/>
    <s v=" Hypericaceae"/>
    <n v="4.5999999999999996"/>
    <n v="14.2"/>
    <n v="0.46700000000000003"/>
    <n v="15.923391000000001"/>
    <n v="15.42825225"/>
    <n v="30.3"/>
    <n v="30.3"/>
    <n v="7.2106788599999999E-2"/>
    <n v="0.45072480937499998"/>
    <n v="0.45066742874999999"/>
    <n v="0.37173294800000001"/>
    <n v="0.36044705399999999"/>
    <n v="-1.5352227182045366E-2"/>
    <n v="0.185866474"/>
    <n v="0.18022352699999999"/>
    <n v="2.008219178"/>
    <n v="0"/>
    <n v="-2.8099259999999999E-3"/>
    <d v="2018-05-19T00:00:00"/>
    <d v="2020-05-21T00:00:00"/>
    <n v="1"/>
    <m/>
  </r>
  <r>
    <x v="1"/>
    <n v="4"/>
    <x v="13"/>
    <n v="2116"/>
    <s v="Syzygium"/>
    <s v="Guineense"/>
    <s v="Myrtaceae"/>
    <m/>
    <m/>
    <n v="0.60970000000000002"/>
    <n v="11.006521190000001"/>
    <n v="10.579793009999999"/>
    <n v="16"/>
    <n v="16.399999999999999"/>
    <n v="2.1124118399999996E-2"/>
    <n v="0.12567999999999999"/>
    <n v="0.13202573999999997"/>
    <n v="9.6689908000000005E-2"/>
    <n v="9.7623276999999994E-2"/>
    <n v="4.7838034518716942E-3"/>
    <n v="4.8344954000000002E-2"/>
    <n v="4.8811637999999997E-2"/>
    <n v="2.008219178"/>
    <n v="0.19918144600000001"/>
    <n v="2.32387E-4"/>
    <d v="2018-05-19T00:00:00"/>
    <d v="2020-05-21T00:00:00"/>
    <n v="1"/>
    <m/>
  </r>
  <r>
    <x v="1"/>
    <n v="4"/>
    <x v="13"/>
    <n v="2117"/>
    <s v="Syzygium"/>
    <s v="Guineense"/>
    <s v="Myrtaceae"/>
    <m/>
    <m/>
    <n v="0.60970000000000002"/>
    <n v="17.95344751"/>
    <n v="17.949283189999999"/>
    <n v="39.1"/>
    <n v="41.1"/>
    <n v="0.1326705534"/>
    <n v="0.75055015937500003"/>
    <n v="0.82919095875000004"/>
    <n v="0.89179659300000003"/>
    <n v="0.98278311399999996"/>
    <n v="4.837638651136808E-2"/>
    <n v="0.44589829600000003"/>
    <n v="0.49139155699999998"/>
    <n v="2.008219178"/>
    <n v="0.995907231"/>
    <n v="2.2653533999999999E-2"/>
    <d v="2018-05-19T00:00:00"/>
    <d v="2020-05-21T00:00:00"/>
    <n v="1"/>
    <m/>
  </r>
  <r>
    <x v="1"/>
    <n v="4"/>
    <x v="13"/>
    <n v="2118"/>
    <s v="Syzygium"/>
    <s v="Guineense"/>
    <s v="Myrtaceae"/>
    <m/>
    <m/>
    <n v="0.60970000000000002"/>
    <n v="16.748843780000001"/>
    <n v="16.284287249999998"/>
    <n v="33.6"/>
    <n v="33.6"/>
    <n v="8.8668518400000007E-2"/>
    <n v="0.55424879999999999"/>
    <n v="0.55417824000000004"/>
    <n v="0.61988615400000002"/>
    <n v="0.60309960600000001"/>
    <n v="-1.3670555352301489E-2"/>
    <n v="0.30994307700000001"/>
    <n v="0.30154980300000001"/>
    <n v="2.008219178"/>
    <n v="0"/>
    <n v="-4.1794609999999998E-3"/>
    <d v="2018-05-19T00:00:00"/>
    <d v="2020-05-21T00:00:00"/>
    <n v="1"/>
    <m/>
  </r>
  <r>
    <x v="1"/>
    <n v="1"/>
    <x v="14"/>
    <n v="2119"/>
    <s v="Podocarpus"/>
    <s v="Latifolius"/>
    <s v="Podocarpaceae"/>
    <m/>
    <m/>
    <n v="0.46899999999999997"/>
    <n v="12.2747551"/>
    <n v="14.74823009"/>
    <n v="19"/>
    <n v="20.9"/>
    <n v="3.4307057399999993E-2"/>
    <n v="0.17722843749999997"/>
    <n v="0.21441910874999995"/>
    <n v="0.116434938"/>
    <n v="0.12807843199999999"/>
    <n v="4.7460049386037734E-2"/>
    <n v="5.8217469000000001E-2"/>
    <n v="6.4039215999999996E-2"/>
    <n v="2.008219178"/>
    <n v="0.94611186899999999"/>
    <n v="2.8989599999999999E-3"/>
    <d v="2018-05-19T00:00:00"/>
    <d v="2020-05-21T00:00:00"/>
    <n v="1"/>
    <m/>
  </r>
  <r>
    <x v="1"/>
    <n v="1"/>
    <x v="14"/>
    <n v="2120"/>
    <s v="Podocarpus"/>
    <s v="Latifolius"/>
    <s v="Podocarpaceae"/>
    <m/>
    <m/>
    <n v="0.46899999999999997"/>
    <n v="8.6364628319999994"/>
    <n v="8.6280231290000007"/>
    <n v="11.3"/>
    <n v="12.4"/>
    <n v="1.20763104E-2"/>
    <n v="6.2687809375E-2"/>
    <n v="7.5476939999999992E-2"/>
    <n v="2.9960753E-2"/>
    <n v="3.5882965000000003E-2"/>
    <n v="8.9818073880673213E-2"/>
    <n v="1.4980377E-2"/>
    <n v="1.7941482000000002E-2"/>
    <n v="2.008219178"/>
    <n v="0.54774897700000003"/>
    <n v="1.4744929999999999E-3"/>
    <d v="2018-05-19T00:00:00"/>
    <d v="2020-05-21T00:00:00"/>
    <n v="1"/>
    <m/>
  </r>
  <r>
    <x v="1"/>
    <n v="1"/>
    <x v="14"/>
    <n v="2121"/>
    <s v="Melchiora"/>
    <s v="Schliebenii "/>
    <s v="Pentaphylacaceae"/>
    <m/>
    <m/>
    <n v="0.59499999999999997"/>
    <n v="20.29595642"/>
    <n v="19.995635979999999"/>
    <n v="53"/>
    <n v="53"/>
    <n v="0.22061886000000003"/>
    <n v="1.3790434375000002"/>
    <n v="1.3788678750000001"/>
    <n v="1.777304389"/>
    <n v="1.751632106"/>
    <n v="-7.2451469002551821E-3"/>
    <n v="0.88865219500000003"/>
    <n v="0.87581605299999998"/>
    <n v="2.008219178"/>
    <n v="0"/>
    <n v="-6.3918029999999997E-3"/>
    <d v="2018-05-19T00:00:00"/>
    <d v="2020-05-21T00:00:00"/>
    <n v="1"/>
    <m/>
  </r>
  <r>
    <x v="1"/>
    <n v="1"/>
    <x v="14"/>
    <n v="2122"/>
    <s v="Grewia"/>
    <s v="Mildbraedii "/>
    <s v="Tiliaceae"/>
    <m/>
    <m/>
    <n v="0.55810000000000004"/>
    <n v="9.5564772379999994"/>
    <n v="9.3503607479999999"/>
    <n v="13"/>
    <n v="13.8"/>
    <n v="1.4957157600000003E-2"/>
    <n v="8.2968437500000006E-2"/>
    <n v="9.3482235000000025E-2"/>
    <n v="5.1522165000000002E-2"/>
    <n v="5.6673294999999999E-2"/>
    <n v="4.7450502288329754E-2"/>
    <n v="2.5761082000000001E-2"/>
    <n v="2.8336647E-2"/>
    <n v="2.008219178"/>
    <n v="0.39836289200000002"/>
    <n v="1.282512E-3"/>
    <d v="2018-05-19T00:00:00"/>
    <d v="2020-05-21T00:00:00"/>
    <n v="1"/>
    <m/>
  </r>
  <r>
    <x v="1"/>
    <n v="1"/>
    <x v="14"/>
    <n v="2123"/>
    <s v="Syzygium"/>
    <s v="Guineense"/>
    <s v="Myrtaceae"/>
    <m/>
    <m/>
    <n v="0.60970000000000002"/>
    <n v="12.31433337"/>
    <n v="12.23344767"/>
    <n v="19.100000000000001"/>
    <n v="20.399999999999999"/>
    <n v="3.26852064E-2"/>
    <n v="0.179098909375"/>
    <n v="0.20428253999999998"/>
    <n v="0.15244270600000001"/>
    <n v="0.17224009400000001"/>
    <n v="6.0800421113982032E-2"/>
    <n v="7.6221353000000006E-2"/>
    <n v="8.6120047000000005E-2"/>
    <n v="2.008219178"/>
    <n v="0.64733969999999996"/>
    <n v="4.9290899999999997E-3"/>
    <d v="2018-05-19T00:00:00"/>
    <d v="2020-05-21T00:00:00"/>
    <n v="1"/>
    <m/>
  </r>
  <r>
    <x v="1"/>
    <n v="1"/>
    <x v="14"/>
    <n v="2124"/>
    <s v="Pentadesma"/>
    <s v="Reindersii"/>
    <s v="Clusiaceae"/>
    <m/>
    <m/>
    <n v="0.68279999999999996"/>
    <n v="8.1157989649999998"/>
    <n v="7.6279168039999998"/>
    <n v="10.4"/>
    <n v="10.6"/>
    <n v="8.824754399999999E-3"/>
    <n v="5.3099800000000009E-2"/>
    <n v="5.5154714999999993E-2"/>
    <n v="3.4597279000000002E-2"/>
    <n v="3.3799540000000003E-2"/>
    <n v="-1.1616184468017952E-2"/>
    <n v="1.7298639000000001E-2"/>
    <n v="1.6899770000000001E-2"/>
    <n v="2.008219178"/>
    <n v="9.9590723000000006E-2"/>
    <n v="-1.9861799999999999E-4"/>
    <d v="2018-05-19T00:00:00"/>
    <d v="2020-05-21T00:00:00"/>
    <n v="1"/>
    <m/>
  </r>
  <r>
    <x v="1"/>
    <n v="1"/>
    <x v="14"/>
    <n v="2125"/>
    <s v="Cleistanthus"/>
    <s v="Polystachyus"/>
    <s v="Phyllanthaceae"/>
    <m/>
    <m/>
    <n v="0.65180000000000005"/>
    <n v="24.31929264"/>
    <n v="24.264633239999998"/>
    <n v="98.5"/>
    <n v="98.5"/>
    <n v="0.76201471500000006"/>
    <n v="4.7631983593749991"/>
    <n v="4.7625919687500007"/>
    <n v="7.7708104200000001"/>
    <n v="7.7537636650000001"/>
    <n v="-1.093556144790037E-3"/>
    <n v="3.8854052100000001"/>
    <n v="3.876881832"/>
    <n v="2.008219178"/>
    <n v="0"/>
    <n v="-4.2442469999999996E-3"/>
    <d v="2018-05-19T00:00:00"/>
    <d v="2020-05-21T00:00:00"/>
    <n v="1"/>
    <m/>
  </r>
  <r>
    <x v="1"/>
    <n v="1"/>
    <x v="14"/>
    <n v="2126"/>
    <s v="Syzygium"/>
    <s v="Guineense"/>
    <s v="Myrtaceae"/>
    <n v="6.2"/>
    <n v="9.1999999999999993"/>
    <n v="0.60970000000000002"/>
    <n v="8.4081071900000008"/>
    <n v="7.8005937019999996"/>
    <n v="10.9"/>
    <n v="10.9"/>
    <n v="9.3313374000000004E-3"/>
    <n v="5.8328284374999997E-2"/>
    <n v="5.8320858750000003E-2"/>
    <n v="3.5143941999999997E-2"/>
    <n v="3.2663415000000001E-2"/>
    <n v="-3.6448517616767123E-2"/>
    <n v="1.7571970999999999E-2"/>
    <n v="1.6331708E-2"/>
    <n v="2.008219178"/>
    <n v="0"/>
    <n v="-6.1759300000000005E-4"/>
    <d v="2018-05-19T00:00:00"/>
    <d v="2020-05-21T00:00:00"/>
    <n v="1"/>
    <m/>
  </r>
  <r>
    <x v="1"/>
    <n v="1"/>
    <x v="14"/>
    <n v="2127"/>
    <s v="Pentadesma"/>
    <s v="Reindersii"/>
    <s v="Clusiaceae"/>
    <m/>
    <m/>
    <n v="0.68279999999999996"/>
    <n v="9.5044957609999994"/>
    <n v="9.3002564620000001"/>
    <n v="12.9"/>
    <n v="13.7"/>
    <n v="1.4741172599999998E-2"/>
    <n v="8.1696909374999988E-2"/>
    <n v="9.2132328749999978E-2"/>
    <n v="6.1463236999999997E-2"/>
    <n v="6.7672952999999994E-2"/>
    <n v="4.7926722776678657E-2"/>
    <n v="3.0731619000000002E-2"/>
    <n v="3.3836475999999997E-2"/>
    <n v="2.008219178"/>
    <n v="0.39836289200000002"/>
    <n v="1.5460750000000001E-3"/>
    <d v="2018-05-19T00:00:00"/>
    <d v="2020-05-21T00:00:00"/>
    <n v="1"/>
    <m/>
  </r>
  <r>
    <x v="1"/>
    <n v="1"/>
    <x v="14"/>
    <n v="2128"/>
    <s v="Oxyanthus"/>
    <s v="Troupinii"/>
    <s v="Rubiaceae"/>
    <m/>
    <m/>
    <n v="0.52500000000000002"/>
    <n v="8.5228824729999992"/>
    <n v="8.0829271640000009"/>
    <n v="11.1"/>
    <n v="11.4"/>
    <n v="1.02070584E-2"/>
    <n v="6.0488409375000003E-2"/>
    <n v="6.3794114999999998E-2"/>
    <n v="3.1886982000000001E-2"/>
    <n v="3.1897439999999999E-2"/>
    <n v="1.6328748594665729E-4"/>
    <n v="1.5943491000000001E-2"/>
    <n v="1.594872E-2"/>
    <n v="2.008219178"/>
    <n v="0.149386085"/>
    <n v="2.6038E-6"/>
    <d v="2018-05-19T00:00:00"/>
    <d v="2020-05-21T00:00:00"/>
    <n v="1"/>
    <m/>
  </r>
  <r>
    <x v="1"/>
    <n v="1"/>
    <x v="14"/>
    <n v="2129"/>
    <s v="Anthocleista"/>
    <s v="Grandiflora"/>
    <s v="Gentiaceae"/>
    <n v="14.2"/>
    <n v="24.2"/>
    <n v="0.57799999999999996"/>
    <n v="17.727760700000001"/>
    <n v="17.685060740000001"/>
    <n v="38"/>
    <n v="39.799999999999997"/>
    <n v="0.12441050159999999"/>
    <n v="0.7089137499999999"/>
    <n v="0.77756563499999987"/>
    <n v="0.79082502300000002"/>
    <n v="0.86355974599999996"/>
    <n v="4.3813122205297567E-2"/>
    <n v="0.39541251100000002"/>
    <n v="0.43177987299999998"/>
    <n v="2.008219178"/>
    <n v="0.89631650799999996"/>
    <n v="1.8109258999999999E-2"/>
    <d v="2018-05-19T00:00:00"/>
    <d v="2020-05-21T00:00:00"/>
    <n v="1"/>
    <m/>
  </r>
  <r>
    <x v="1"/>
    <n v="1"/>
    <x v="14"/>
    <n v="2130"/>
    <s v="Oxyanthus"/>
    <s v="Troupinii"/>
    <s v="Rubiaceae"/>
    <m/>
    <m/>
    <n v="0.52500000000000002"/>
    <n v="7.8762426640000003"/>
    <n v="7.6279168039999998"/>
    <n v="10"/>
    <n v="10.6"/>
    <n v="8.824754399999999E-3"/>
    <n v="4.9093750000000005E-2"/>
    <n v="5.5154714999999993E-2"/>
    <n v="2.4082301E-2"/>
    <n v="2.6152656E-2"/>
    <n v="4.1068017764491906E-2"/>
    <n v="1.204115E-2"/>
    <n v="1.3076328E-2"/>
    <n v="2.008219178"/>
    <n v="0.29877216899999998"/>
    <n v="5.1547099999999998E-4"/>
    <d v="2018-05-19T00:00:00"/>
    <d v="2020-05-21T00:00:00"/>
    <n v="1"/>
    <m/>
  </r>
  <r>
    <x v="1"/>
    <n v="1"/>
    <x v="14"/>
    <n v="2131"/>
    <s v="Carapa"/>
    <s v="Grandiflora"/>
    <s v="Meliaceae"/>
    <m/>
    <m/>
    <n v="0.5524"/>
    <n v="8.9702411509999997"/>
    <n v="9.5485815929999998"/>
    <n v="11.9"/>
    <n v="14.2"/>
    <n v="1.58368056E-2"/>
    <n v="6.9521659375000003E-2"/>
    <n v="9.8980034999999994E-2"/>
    <n v="4.0351448999999998E-2"/>
    <n v="6.0553859000000002E-2"/>
    <n v="0.20212230817016066"/>
    <n v="2.0175723999999999E-2"/>
    <n v="3.0276929000000001E-2"/>
    <n v="2.008219178"/>
    <n v="1.145293315"/>
    <n v="5.029932E-3"/>
    <d v="2018-05-19T00:00:00"/>
    <d v="2020-05-21T00:00:00"/>
    <n v="1"/>
    <m/>
  </r>
  <r>
    <x v="1"/>
    <n v="1"/>
    <x v="14"/>
    <n v="2132"/>
    <s v="Melchiora"/>
    <s v="Schliebenii "/>
    <s v="Pentaphylacaceae"/>
    <m/>
    <m/>
    <n v="0.59499999999999997"/>
    <n v="18.699817620000001"/>
    <n v="18.488124020000001"/>
    <n v="43"/>
    <n v="43.9"/>
    <n v="0.15136307339999999"/>
    <n v="0.90774343749999986"/>
    <n v="0.9460192087499999"/>
    <n v="1.090905979"/>
    <n v="1.1233673150000001"/>
    <n v="1.4601086325363366E-2"/>
    <n v="0.54545299000000003"/>
    <n v="0.56168365799999997"/>
    <n v="2.008219178"/>
    <n v="0.44815825399999998"/>
    <n v="8.0821199999999999E-3"/>
    <d v="2018-05-19T00:00:00"/>
    <d v="2020-05-21T00:00:00"/>
    <n v="1"/>
    <m/>
  </r>
  <r>
    <x v="1"/>
    <n v="1"/>
    <x v="14"/>
    <n v="2133"/>
    <s v="Melchiora"/>
    <s v="Schliebenii "/>
    <s v="Pentaphylacaceae"/>
    <n v="8.8000000000000007"/>
    <n v="15.6"/>
    <n v="0.59499999999999997"/>
    <n v="16.605030559999999"/>
    <n v="16.13492716"/>
    <n v="33"/>
    <n v="33"/>
    <n v="8.5530060000000005E-2"/>
    <n v="0.53463093750000001"/>
    <n v="0.53456287499999999"/>
    <n v="0.57947774399999996"/>
    <n v="0.563460446"/>
    <n v="-1.3957699062483663E-2"/>
    <n v="0.28973887199999998"/>
    <n v="0.281730223"/>
    <n v="2.008219178"/>
    <n v="0"/>
    <n v="-3.9879360000000001E-3"/>
    <d v="2018-05-19T00:00:00"/>
    <d v="2020-05-21T00:00:00"/>
    <n v="1"/>
    <m/>
  </r>
  <r>
    <x v="1"/>
    <n v="2"/>
    <x v="14"/>
    <n v="2134"/>
    <s v="Anthocleista"/>
    <s v="Grandiflora"/>
    <s v="Gentiaceae"/>
    <m/>
    <m/>
    <n v="0.57799999999999996"/>
    <n v="13.21810082"/>
    <n v="12.7184952"/>
    <n v="21.5"/>
    <n v="21.7"/>
    <n v="3.6983700600000002E-2"/>
    <n v="0.22693585937499997"/>
    <n v="0.23114812875000001"/>
    <n v="0.19536083900000001"/>
    <n v="0.191582267"/>
    <n v="-9.7255300323810072E-3"/>
    <n v="9.7680419000000004E-2"/>
    <n v="9.5791133000000001E-2"/>
    <n v="2.008219178"/>
    <n v="9.9590723000000006E-2"/>
    <n v="-9.4077699999999995E-4"/>
    <d v="2018-05-19T00:00:00"/>
    <d v="2020-05-21T00:00:00"/>
    <n v="1"/>
    <m/>
  </r>
  <r>
    <x v="1"/>
    <n v="2"/>
    <x v="14"/>
    <n v="2135"/>
    <s v="Syzygium"/>
    <s v="Guineense"/>
    <s v="Myrtaceae"/>
    <n v="13.4"/>
    <n v="24.6"/>
    <n v="0.60970000000000002"/>
    <n v="17.209690259999999"/>
    <n v="17.685060740000001"/>
    <n v="35.6"/>
    <n v="39.799999999999997"/>
    <n v="0.12441050159999999"/>
    <n v="0.62219455000000001"/>
    <n v="0.77756563499999987"/>
    <n v="0.71257957100000002"/>
    <n v="0.90975452800000001"/>
    <n v="0.12164171712123371"/>
    <n v="0.35628978500000003"/>
    <n v="0.454877264"/>
    <n v="2.008219178"/>
    <n v="2.0914051840000001"/>
    <n v="4.9091992000000001E-2"/>
    <d v="2018-05-19T00:00:00"/>
    <d v="2020-05-21T00:00:00"/>
    <n v="1"/>
    <m/>
  </r>
  <r>
    <x v="1"/>
    <n v="2"/>
    <x v="14"/>
    <n v="2136"/>
    <s v="Carapa"/>
    <s v="Grandiflora"/>
    <s v="Meliaceae"/>
    <m/>
    <m/>
    <n v="0.5524"/>
    <n v="12.31433337"/>
    <n v="11.84391827"/>
    <n v="19.100000000000001"/>
    <n v="19.399999999999999"/>
    <n v="2.9559314399999995E-2"/>
    <n v="0.179098909375"/>
    <n v="0.18474571499999995"/>
    <n v="0.13844358100000001"/>
    <n v="0.13739633100000001"/>
    <n v="-3.781065803146411E-3"/>
    <n v="6.9221790000000005E-2"/>
    <n v="6.8698165000000005E-2"/>
    <n v="2.008219178"/>
    <n v="0.149386085"/>
    <n v="-2.6074099999999999E-4"/>
    <d v="2018-05-19T00:00:00"/>
    <d v="2020-05-21T00:00:00"/>
    <n v="1"/>
    <m/>
  </r>
  <r>
    <x v="1"/>
    <n v="2"/>
    <x v="14"/>
    <n v="2137"/>
    <s v="Melchiora"/>
    <s v="Schliebenii "/>
    <s v="Pentaphylacaceae"/>
    <n v="4.5999999999999996"/>
    <n v="28.8"/>
    <n v="0.59499999999999997"/>
    <n v="23.124512370000001"/>
    <n v="23.08789384"/>
    <n v="80"/>
    <n v="81.2"/>
    <n v="0.51784877760000003"/>
    <n v="3.1420000000000003"/>
    <n v="3.23655486"/>
    <n v="4.5093102719999996"/>
    <n v="4.6351104259999998"/>
    <n v="1.3701599224693013E-2"/>
    <n v="2.2546551359999998"/>
    <n v="2.3175552129999999"/>
    <n v="2.008219178"/>
    <n v="0.59754433799999995"/>
    <n v="3.1321320999999999E-2"/>
    <d v="2018-05-19T00:00:00"/>
    <d v="2020-05-21T00:00:00"/>
    <n v="1"/>
    <m/>
  </r>
  <r>
    <x v="1"/>
    <n v="2"/>
    <x v="14"/>
    <n v="2138"/>
    <s v="Oxyanthus"/>
    <s v="Troupinii"/>
    <s v="Rubiaceae"/>
    <m/>
    <m/>
    <n v="0.52500000000000002"/>
    <n v="8.3502647650000004"/>
    <n v="7.7433119970000002"/>
    <n v="10.8"/>
    <n v="10.8"/>
    <n v="9.1609056000000015E-3"/>
    <n v="5.7262950000000014E-2"/>
    <n v="5.7255660000000007E-2"/>
    <n v="2.9628738000000002E-2"/>
    <n v="2.7524930999999999E-2"/>
    <n v="-3.6675574919341605E-2"/>
    <n v="1.4814369000000001E-2"/>
    <n v="1.3762465E-2"/>
    <n v="2.008219178"/>
    <n v="0"/>
    <n v="-5.2379900000000003E-4"/>
    <d v="2018-05-19T00:00:00"/>
    <d v="2020-05-21T00:00:00"/>
    <n v="1"/>
    <m/>
  </r>
  <r>
    <x v="1"/>
    <n v="2"/>
    <x v="14"/>
    <n v="2139"/>
    <s v="Carapa"/>
    <s v="Grandiflora"/>
    <s v="Meliaceae"/>
    <m/>
    <m/>
    <n v="0.5524"/>
    <n v="11.49057528"/>
    <n v="11.146188840000001"/>
    <n v="17.100000000000001"/>
    <n v="17.7"/>
    <n v="2.46057966E-2"/>
    <n v="0.143555034375"/>
    <n v="0.15378622875"/>
    <n v="0.10426934"/>
    <n v="0.108266432"/>
    <n v="1.8731916058231698E-2"/>
    <n v="5.2134670000000001E-2"/>
    <n v="5.4133215999999998E-2"/>
    <n v="2.008219178"/>
    <n v="0.29877216899999998"/>
    <n v="9.9518299999999996E-4"/>
    <d v="2018-05-19T00:00:00"/>
    <d v="2020-05-21T00:00:00"/>
    <n v="1"/>
    <m/>
  </r>
  <r>
    <x v="1"/>
    <n v="2"/>
    <x v="14"/>
    <n v="2140"/>
    <s v="Oxyanthus"/>
    <s v="Troupinii"/>
    <s v="Rubiaceae"/>
    <m/>
    <m/>
    <n v="0.52500000000000002"/>
    <n v="11.66093807"/>
    <n v="11.0609792"/>
    <n v="17.5"/>
    <n v="17.5"/>
    <n v="2.4052875000000001E-2"/>
    <n v="0.15034960937499997"/>
    <n v="0.15033046875"/>
    <n v="0.10530104999999999"/>
    <n v="0.100009981"/>
    <n v="-2.5671201708233695E-2"/>
    <n v="5.2650524999999997E-2"/>
    <n v="5.0004990999999999E-2"/>
    <n v="2.008219178"/>
    <n v="0"/>
    <n v="-1.3173530000000001E-3"/>
    <d v="2018-05-19T00:00:00"/>
    <d v="2020-05-21T00:00:00"/>
    <n v="1"/>
    <m/>
  </r>
  <r>
    <x v="1"/>
    <n v="2"/>
    <x v="14"/>
    <n v="2141"/>
    <s v="Syzygium"/>
    <s v="Guineense"/>
    <s v="Myrtaceae"/>
    <m/>
    <m/>
    <n v="0.60970000000000002"/>
    <n v="17.9332216"/>
    <n v="19.176276390000002"/>
    <n v="39"/>
    <n v="40.799999999999997"/>
    <n v="0.1307408256"/>
    <n v="0.74671593750000009"/>
    <n v="0.81713015999999994"/>
    <n v="0.88637418499999998"/>
    <n v="0.92728376300000004"/>
    <n v="2.2467883995745546E-2"/>
    <n v="0.443187092"/>
    <n v="0.46364188099999998"/>
    <n v="2.008219178"/>
    <n v="0.89631650799999996"/>
    <n v="1.0185536E-2"/>
    <d v="2018-05-19T00:00:00"/>
    <d v="2020-05-21T00:00:00"/>
    <n v="1"/>
    <m/>
  </r>
  <r>
    <x v="1"/>
    <n v="2"/>
    <x v="14"/>
    <n v="2142"/>
    <s v="Pentadesma"/>
    <s v="Reindersii"/>
    <s v="Clusiaceae"/>
    <m/>
    <m/>
    <n v="0.68279999999999996"/>
    <n v="9.0248816949999995"/>
    <n v="8.5210240590000002"/>
    <n v="12"/>
    <n v="12.2"/>
    <n v="1.1689893599999999E-2"/>
    <n v="7.0694999999999994E-2"/>
    <n v="7.3061834999999992E-2"/>
    <n v="5.0740909000000001E-2"/>
    <n v="4.9547291E-2"/>
    <n v="-1.1853726873306162E-2"/>
    <n v="2.5370455E-2"/>
    <n v="2.4773645E-2"/>
    <n v="2.008219178"/>
    <n v="9.9590723000000006E-2"/>
    <n v="-2.9718399999999998E-4"/>
    <d v="2018-05-19T00:00:00"/>
    <d v="2020-05-21T00:00:00"/>
    <n v="1"/>
    <m/>
  </r>
  <r>
    <x v="1"/>
    <n v="2"/>
    <x v="14"/>
    <n v="2143"/>
    <s v="Pentadesma"/>
    <s v="Reindersii"/>
    <s v="Clusiaceae"/>
    <m/>
    <m/>
    <n v="0.68279999999999996"/>
    <n v="8.0563943820000006"/>
    <n v="7.4527123419999999"/>
    <n v="10.3"/>
    <n v="10.3"/>
    <n v="8.3323086000000011E-3"/>
    <n v="5.2083559375000012E-2"/>
    <n v="5.2076928750000008E-2"/>
    <n v="3.3708321999999999E-2"/>
    <n v="3.1240832999999999E-2"/>
    <n v="-3.7853817042022966E-2"/>
    <n v="1.6854160999999999E-2"/>
    <n v="1.5620416999999999E-2"/>
    <n v="2.008219178"/>
    <n v="0"/>
    <n v="-6.1434700000000001E-4"/>
    <d v="2018-05-19T00:00:00"/>
    <d v="2020-05-21T00:00:00"/>
    <n v="1"/>
    <m/>
  </r>
  <r>
    <x v="1"/>
    <n v="2"/>
    <x v="14"/>
    <n v="2144"/>
    <s v="Syzygium"/>
    <s v="Guineense"/>
    <s v="Myrtaceae"/>
    <n v="10.6"/>
    <n v="25.6"/>
    <n v="0.60970000000000002"/>
    <n v="17.727760700000001"/>
    <n v="17.432699509999999"/>
    <n v="38"/>
    <n v="38.6"/>
    <n v="0.11702145840000003"/>
    <n v="0.7089137499999999"/>
    <n v="0.73138411500000011"/>
    <n v="0.83312897500000005"/>
    <n v="0.84504294800000002"/>
    <n v="7.0704383974807177E-3"/>
    <n v="0.41656448699999998"/>
    <n v="0.42252147400000001"/>
    <n v="2.008219178"/>
    <n v="0.29877216899999998"/>
    <n v="2.966303E-3"/>
    <d v="2018-05-19T00:00:00"/>
    <d v="2020-05-21T00:00:00"/>
    <n v="1"/>
    <m/>
  </r>
  <r>
    <x v="1"/>
    <n v="2"/>
    <x v="14"/>
    <n v="2145"/>
    <s v="Melchiora"/>
    <s v="Schliebenii "/>
    <s v="Pentaphylacaceae"/>
    <m/>
    <m/>
    <n v="0.59499999999999997"/>
    <n v="18.327125070000001"/>
    <n v="17.929286430000001"/>
    <n v="41"/>
    <n v="41"/>
    <n v="0.13202574"/>
    <n v="0.82526593749999988"/>
    <n v="0.82516087500000002"/>
    <n v="0.97471531600000005"/>
    <n v="0.954058937"/>
    <n v="-1.0666164650354018E-2"/>
    <n v="0.48735765800000003"/>
    <n v="0.47702946899999998"/>
    <n v="2.008219178"/>
    <n v="0"/>
    <n v="-5.1429589999999999E-3"/>
    <d v="2018-05-19T00:00:00"/>
    <d v="2020-05-21T00:00:00"/>
    <n v="1"/>
    <m/>
  </r>
  <r>
    <x v="1"/>
    <n v="2"/>
    <x v="14"/>
    <n v="2146"/>
    <s v="Pentadesma"/>
    <s v="Reindersii"/>
    <s v="Clusiaceae"/>
    <m/>
    <m/>
    <n v="0.68279999999999996"/>
    <n v="9.7109067840000005"/>
    <n v="9.3503607479999999"/>
    <n v="13.3"/>
    <n v="13.8"/>
    <n v="1.4957157600000003E-2"/>
    <n v="8.6841934375000013E-2"/>
    <n v="9.3482235000000025E-2"/>
    <n v="6.6620744999999995E-2"/>
    <n v="6.9001414999999997E-2"/>
    <n v="1.7483647445966012E-2"/>
    <n v="3.3310372999999997E-2"/>
    <n v="3.4500706999999999E-2"/>
    <n v="2.008219178"/>
    <n v="0.24897680799999999"/>
    <n v="5.9273099999999999E-4"/>
    <d v="2018-05-19T00:00:00"/>
    <d v="2020-05-21T00:00:00"/>
    <n v="1"/>
    <m/>
  </r>
  <r>
    <x v="1"/>
    <n v="2"/>
    <x v="14"/>
    <n v="2147"/>
    <s v="Melchiora"/>
    <s v="Schliebenii "/>
    <s v="Pentaphylacaceae"/>
    <m/>
    <m/>
    <n v="0.59499999999999997"/>
    <n v="18.931462360000001"/>
    <n v="18.561914909999999"/>
    <n v="44.3"/>
    <n v="44.3"/>
    <n v="0.15413396459999998"/>
    <n v="0.96345993437499977"/>
    <n v="0.96333727874999986"/>
    <n v="1.1701874569999999"/>
    <n v="1.1478880300000001"/>
    <n v="-9.5807258228706622E-3"/>
    <n v="0.58509372900000001"/>
    <n v="0.57394401500000003"/>
    <n v="2.008219178"/>
    <n v="0"/>
    <n v="-5.5520400000000003E-3"/>
    <d v="2018-05-19T00:00:00"/>
    <d v="2020-05-21T00:00:00"/>
    <n v="1"/>
    <m/>
  </r>
  <r>
    <x v="1"/>
    <n v="2"/>
    <x v="14"/>
    <n v="2148"/>
    <s v="Pentadesma"/>
    <s v="Reindersii"/>
    <s v="Clusiaceae"/>
    <m/>
    <m/>
    <n v="0.68279999999999996"/>
    <n v="9.0248816949999995"/>
    <n v="8.6280231290000007"/>
    <n v="12"/>
    <n v="12.4"/>
    <n v="1.20763104E-2"/>
    <n v="7.0694999999999994E-2"/>
    <n v="7.5476939999999992E-2"/>
    <n v="5.0740909000000001E-2"/>
    <n v="5.1771899000000003E-2"/>
    <n v="1.0016358307121942E-2"/>
    <n v="2.5370455E-2"/>
    <n v="2.5885948999999998E-2"/>
    <n v="2.008219178"/>
    <n v="0.19918144600000001"/>
    <n v="2.5669199999999999E-4"/>
    <d v="2018-05-19T00:00:00"/>
    <d v="2020-05-21T00:00:00"/>
    <n v="1"/>
    <m/>
  </r>
  <r>
    <x v="1"/>
    <n v="2"/>
    <x v="14"/>
    <n v="2149"/>
    <s v="Carapa"/>
    <s v="Grandiflora"/>
    <s v="Meliaceae"/>
    <m/>
    <m/>
    <n v="0.5524"/>
    <n v="18.699817620000001"/>
    <n v="18.319251009999999"/>
    <n v="43"/>
    <n v="43"/>
    <n v="0.14522046"/>
    <n v="0.90774343749999986"/>
    <n v="0.90762787499999997"/>
    <n v="1.0146081469999999"/>
    <n v="0.99445010899999997"/>
    <n v="-9.9928458845741867E-3"/>
    <n v="0.50730407399999999"/>
    <n v="0.49722505500000003"/>
    <n v="2.008219178"/>
    <n v="0"/>
    <n v="-5.0188840000000004E-3"/>
    <d v="2018-05-19T00:00:00"/>
    <d v="2020-05-21T00:00:00"/>
    <n v="1"/>
    <m/>
  </r>
  <r>
    <x v="1"/>
    <n v="2"/>
    <x v="14"/>
    <n v="2150"/>
    <s v="Pentadesma"/>
    <s v="Reindersii"/>
    <s v="Clusiaceae"/>
    <m/>
    <m/>
    <n v="0.68279999999999996"/>
    <n v="19.858962999999999"/>
    <n v="19.661619330000001"/>
    <n v="50"/>
    <n v="50.8"/>
    <n v="0.20268346559999997"/>
    <n v="1.22734375"/>
    <n v="1.2667716599999999"/>
    <n v="1.776153884"/>
    <n v="1.814278356"/>
    <n v="1.0575290622079528E-2"/>
    <n v="0.88807694199999998"/>
    <n v="0.90713917799999999"/>
    <n v="2.008219178"/>
    <n v="0.39836289200000002"/>
    <n v="9.4921090000000003E-3"/>
    <d v="2018-05-19T00:00:00"/>
    <d v="2020-05-21T00:00:00"/>
    <n v="1"/>
    <m/>
  </r>
  <r>
    <x v="1"/>
    <n v="2"/>
    <x v="14"/>
    <n v="2151"/>
    <s v="Syzygium"/>
    <s v="Guineense"/>
    <s v="Myrtaceae"/>
    <m/>
    <m/>
    <n v="0.60970000000000002"/>
    <n v="11.05150117"/>
    <n v="10.53496436"/>
    <n v="16.100000000000001"/>
    <n v="16.3"/>
    <n v="2.08672926E-2"/>
    <n v="0.127255909375"/>
    <n v="0.13042057874999999"/>
    <n v="9.8263390000000006E-2"/>
    <n v="9.6065743999999995E-2"/>
    <n v="-1.126308138506575E-2"/>
    <n v="4.9131695000000003E-2"/>
    <n v="4.8032871999999997E-2"/>
    <n v="2.008219178"/>
    <n v="9.9590723000000006E-2"/>
    <n v="-5.4716300000000003E-4"/>
    <d v="2018-05-19T00:00:00"/>
    <d v="2020-05-21T00:00:00"/>
    <n v="1"/>
    <m/>
  </r>
  <r>
    <x v="1"/>
    <n v="2"/>
    <x v="14"/>
    <n v="2152"/>
    <s v="Grewia"/>
    <s v="Mildbraedii "/>
    <s v="Tiliaceae"/>
    <m/>
    <m/>
    <n v="0.55810000000000004"/>
    <n v="8.4656455259999994"/>
    <n v="8.1385932150000002"/>
    <n v="11"/>
    <n v="11.5"/>
    <n v="1.0386915E-2"/>
    <n v="5.9403437499999989E-2"/>
    <n v="6.4918218749999992E-2"/>
    <n v="3.3037011999999998E-2"/>
    <n v="3.4672435000000001E-2"/>
    <n v="2.4059366957299506E-2"/>
    <n v="1.6518505999999999E-2"/>
    <n v="1.7336217000000001E-2"/>
    <n v="2.008219178"/>
    <n v="0.24897680799999999"/>
    <n v="4.0718200000000002E-4"/>
    <d v="2018-05-19T00:00:00"/>
    <d v="2020-05-21T00:00:00"/>
    <n v="1"/>
    <m/>
  </r>
  <r>
    <x v="1"/>
    <n v="2"/>
    <x v="14"/>
    <n v="2153"/>
    <s v="Pentadesma"/>
    <s v="Reindersii"/>
    <s v="Clusiaceae"/>
    <m/>
    <m/>
    <n v="0.68279999999999996"/>
    <n v="10.96134041"/>
    <n v="10.35377733"/>
    <n v="15.9"/>
    <n v="15.9"/>
    <n v="1.98556974E-2"/>
    <n v="0.124113909375"/>
    <n v="0.12409810875000001"/>
    <n v="0.106247729"/>
    <n v="0.100496091"/>
    <n v="-2.7713410392577006E-2"/>
    <n v="5.3123864999999999E-2"/>
    <n v="5.0248044999999998E-2"/>
    <n v="2.008219178"/>
    <n v="0"/>
    <n v="-1.432025E-3"/>
    <d v="2018-05-19T00:00:00"/>
    <d v="2020-05-21T00:00:00"/>
    <n v="1"/>
    <m/>
  </r>
  <r>
    <x v="1"/>
    <n v="2"/>
    <x v="14"/>
    <n v="2154"/>
    <s v="Syzygium"/>
    <s v="Guineense"/>
    <s v="Myrtaceae"/>
    <n v="13.4"/>
    <n v="24.4"/>
    <n v="0.60970000000000002"/>
    <n v="22.717683050000002"/>
    <n v="22.848261279999999"/>
    <n v="75"/>
    <n v="78.3"/>
    <n v="0.4815201006"/>
    <n v="2.7615234374999997"/>
    <n v="3.0095006287500001"/>
    <n v="4.0014680709999997"/>
    <n v="4.3767537330000001"/>
    <n v="4.4639540441220961E-2"/>
    <n v="2.0007340359999999"/>
    <n v="2.188376866"/>
    <n v="2.008219178"/>
    <n v="1.6432469300000001"/>
    <n v="9.3437426000000004E-2"/>
    <d v="2018-05-19T00:00:00"/>
    <d v="2020-05-21T00:00:00"/>
    <n v="1"/>
    <m/>
  </r>
  <r>
    <x v="1"/>
    <n v="2"/>
    <x v="14"/>
    <n v="2155"/>
    <s v="Pentadesma"/>
    <s v="Reindersii"/>
    <s v="Clusiaceae"/>
    <m/>
    <m/>
    <n v="0.68279999999999996"/>
    <n v="8.4656455259999994"/>
    <n v="8.1385932150000002"/>
    <n v="11"/>
    <n v="11.5"/>
    <n v="1.0386915E-2"/>
    <n v="5.9403437499999989E-2"/>
    <n v="6.4918218749999992E-2"/>
    <n v="4.0223540000000002E-2"/>
    <n v="4.2214715999999999E-2"/>
    <n v="2.4059368010118334E-2"/>
    <n v="2.0111770000000001E-2"/>
    <n v="2.1107358E-2"/>
    <n v="2.008219178"/>
    <n v="0.24897680799999999"/>
    <n v="4.9575699999999999E-4"/>
    <d v="2018-05-19T00:00:00"/>
    <d v="2020-05-21T00:00:00"/>
    <n v="1"/>
    <m/>
  </r>
  <r>
    <x v="1"/>
    <n v="2"/>
    <x v="14"/>
    <n v="2156"/>
    <s v="Pentadesma"/>
    <s v="Reindersii"/>
    <s v="Clusiaceae"/>
    <m/>
    <m/>
    <n v="0.68279999999999996"/>
    <n v="7.9366191979999998"/>
    <n v="9.4499072930000008"/>
    <n v="10.1"/>
    <n v="14"/>
    <n v="1.5393840000000001E-2"/>
    <n v="5.0080534374999992E-2"/>
    <n v="9.6211500000000005E-2"/>
    <n v="3.1971657000000001E-2"/>
    <n v="7.1704224999999996E-2"/>
    <n v="0.40219707551328254"/>
    <n v="1.5985828000000001E-2"/>
    <n v="3.5852111999999998E-2"/>
    <n v="2.008219178"/>
    <n v="1.9420191"/>
    <n v="9.8924879999999996E-3"/>
    <d v="2018-05-19T00:00:00"/>
    <d v="2020-05-21T00:00:00"/>
    <n v="1"/>
    <m/>
  </r>
  <r>
    <x v="1"/>
    <n v="2"/>
    <x v="14"/>
    <n v="2157"/>
    <s v="Syzygium"/>
    <s v="Guineense"/>
    <s v="Myrtaceae"/>
    <m/>
    <m/>
    <n v="0.60970000000000002"/>
    <n v="14.916198319999999"/>
    <n v="15.455483940000001"/>
    <n v="26.7"/>
    <n v="30.4"/>
    <n v="7.2583526400000001E-2"/>
    <n v="0.34998443437499999"/>
    <n v="0.45364704"/>
    <n v="0.353450667"/>
    <n v="0.471413843"/>
    <n v="0.14340687471617836"/>
    <n v="0.17672533400000001"/>
    <n v="0.23570692200000001"/>
    <n v="2.008219178"/>
    <n v="1.8424283770000001"/>
    <n v="2.9370094999999999E-2"/>
    <d v="2018-05-19T00:00:00"/>
    <d v="2020-05-21T00:00:00"/>
    <n v="1"/>
    <m/>
  </r>
  <r>
    <x v="1"/>
    <n v="2"/>
    <x v="14"/>
    <n v="2158"/>
    <s v="Syzygium"/>
    <s v="Guineense"/>
    <s v="Myrtaceae"/>
    <n v="11.8"/>
    <n v="18.399999999999999"/>
    <n v="0.60970000000000002"/>
    <n v="21.080383879999999"/>
    <n v="21.314970639999999"/>
    <n v="59"/>
    <n v="63"/>
    <n v="0.31172526"/>
    <n v="1.7089534374999995"/>
    <n v="1.9482828750000001"/>
    <n v="2.3286114470000001"/>
    <n v="2.6754542450000001"/>
    <n v="6.9139381910972436E-2"/>
    <n v="1.1643057240000001"/>
    <n v="1.337727122"/>
    <n v="2.008219178"/>
    <n v="1.9918144609999999"/>
    <n v="8.6355812000000004E-2"/>
    <d v="2018-05-19T00:00:00"/>
    <d v="2020-05-21T00:00:00"/>
    <n v="1"/>
    <m/>
  </r>
  <r>
    <x v="1"/>
    <n v="2"/>
    <x v="14"/>
    <n v="2159"/>
    <s v="Pentadesma"/>
    <s v="Reindersii"/>
    <s v="Clusiaceae"/>
    <m/>
    <m/>
    <n v="0.68279999999999996"/>
    <n v="11.31724627"/>
    <n v="10.71317537"/>
    <n v="16.7"/>
    <n v="16.7"/>
    <n v="2.1904020600000001E-2"/>
    <n v="0.13691755937499997"/>
    <n v="0.13690012874999999"/>
    <n v="0.120636595"/>
    <n v="0.11434791800000001"/>
    <n v="-2.665892594479205E-2"/>
    <n v="6.0318297999999999E-2"/>
    <n v="5.7173959000000003E-2"/>
    <n v="2.008219178"/>
    <n v="0"/>
    <n v="-1.565735E-3"/>
    <d v="2018-05-19T00:00:00"/>
    <d v="2020-05-21T00:00:00"/>
    <n v="1"/>
    <m/>
  </r>
  <r>
    <x v="1"/>
    <n v="2"/>
    <x v="14"/>
    <n v="2160"/>
    <s v="Melchiora"/>
    <s v="Schliebenii "/>
    <s v="Pentaphylacaceae"/>
    <m/>
    <m/>
    <n v="0.59499999999999997"/>
    <n v="15.490638799999999"/>
    <n v="14.980704769999999"/>
    <n v="28.7"/>
    <n v="28.7"/>
    <n v="6.4692612599999991E-2"/>
    <n v="0.40438030937499991"/>
    <n v="0.40432882874999992"/>
    <n v="0.41232222899999998"/>
    <n v="0.39906951800000001"/>
    <n v="-1.6267905890332855E-2"/>
    <n v="0.20616111400000001"/>
    <n v="0.19953475900000001"/>
    <n v="2.008219178"/>
    <n v="0"/>
    <n v="-3.2996169999999999E-3"/>
    <d v="2018-05-19T00:00:00"/>
    <d v="2020-05-21T00:00:00"/>
    <n v="1"/>
    <m/>
  </r>
  <r>
    <x v="1"/>
    <n v="2"/>
    <x v="14"/>
    <n v="2161"/>
    <s v="Carapa"/>
    <s v="Grandiflora"/>
    <s v="Meliaceae"/>
    <m/>
    <m/>
    <n v="0.5524"/>
    <n v="9.0248816949999995"/>
    <n v="8.6280231290000007"/>
    <n v="12"/>
    <n v="12.4"/>
    <n v="1.20763104E-2"/>
    <n v="7.0694999999999994E-2"/>
    <n v="7.5476939999999992E-2"/>
    <n v="4.1259823000000001E-2"/>
    <n v="4.2098168999999998E-2"/>
    <n v="1.0016352055424131E-2"/>
    <n v="2.0629911000000001E-2"/>
    <n v="2.1049083999999999E-2"/>
    <n v="2.008219178"/>
    <n v="0.19918144600000001"/>
    <n v="2.08729E-4"/>
    <d v="2018-05-19T00:00:00"/>
    <d v="2020-05-21T00:00:00"/>
    <n v="1"/>
    <m/>
  </r>
  <r>
    <x v="1"/>
    <n v="3"/>
    <x v="14"/>
    <n v="2162"/>
    <s v="Syzygium"/>
    <s v="Guineense"/>
    <s v="Myrtaceae"/>
    <m/>
    <m/>
    <n v="0.60970000000000002"/>
    <n v="23.275902349999999"/>
    <n v="23.72230678"/>
    <n v="82"/>
    <n v="83.8"/>
    <n v="0.55154243759999999"/>
    <n v="3.3010637499999995"/>
    <n v="3.447140235"/>
    <n v="4.8770126310000004"/>
    <n v="4.9840690060000004"/>
    <n v="1.0812445422493178E-2"/>
    <n v="2.4385063150000001"/>
    <n v="2.4920345020000001"/>
    <n v="2.008219178"/>
    <n v="0.89631650799999996"/>
    <n v="2.6654554E-2"/>
    <d v="2018-05-19T00:00:00"/>
    <d v="2020-05-21T00:00:00"/>
    <n v="1"/>
    <m/>
  </r>
  <r>
    <x v="1"/>
    <n v="3"/>
    <x v="14"/>
    <n v="2163"/>
    <s v="Oxyanthus"/>
    <s v="Troupinii"/>
    <s v="Rubiaceae"/>
    <m/>
    <m/>
    <n v="0.52500000000000002"/>
    <n v="8.4656455259999994"/>
    <n v="7.8576009679999999"/>
    <n v="11"/>
    <n v="11"/>
    <n v="9.5033400000000007E-3"/>
    <n v="5.9403437499999989E-2"/>
    <n v="5.9395875000000001E-2"/>
    <n v="3.1123275999999998E-2"/>
    <n v="2.8939570000000001E-2"/>
    <n v="-3.6224183955683033E-2"/>
    <n v="1.5561637999999999E-2"/>
    <n v="1.4469785000000001E-2"/>
    <n v="2.008219178"/>
    <n v="0"/>
    <n v="-5.4369200000000003E-4"/>
    <d v="2018-05-19T00:00:00"/>
    <d v="2020-05-21T00:00:00"/>
    <n v="1"/>
    <m/>
  </r>
  <r>
    <x v="1"/>
    <n v="3"/>
    <x v="14"/>
    <n v="2164"/>
    <s v="Syzygium"/>
    <s v="Guineense"/>
    <s v="Myrtaceae"/>
    <m/>
    <m/>
    <n v="0.60970000000000002"/>
    <n v="18.250095959999999"/>
    <n v="18.488124020000001"/>
    <n v="40.6"/>
    <n v="43.9"/>
    <n v="0.15136307339999999"/>
    <n v="0.80924173750000006"/>
    <n v="0.9460192087499999"/>
    <n v="0.97527272099999995"/>
    <n v="1.1504470410000001"/>
    <n v="8.2256326004386246E-2"/>
    <n v="0.48763635999999999"/>
    <n v="0.57522352099999996"/>
    <n v="2.008219178"/>
    <n v="1.6432469300000001"/>
    <n v="4.3614343E-2"/>
    <d v="2018-05-19T00:00:00"/>
    <d v="2020-05-21T00:00:00"/>
    <n v="1"/>
    <m/>
  </r>
  <r>
    <x v="1"/>
    <n v="3"/>
    <x v="14"/>
    <n v="2165"/>
    <s v="Carapa"/>
    <s v="Grandiflora"/>
    <s v="Meliaceae"/>
    <m/>
    <m/>
    <n v="0.5524"/>
    <n v="11.006521190000001"/>
    <n v="11.56222796"/>
    <n v="16"/>
    <n v="18.7"/>
    <n v="2.74646526E-2"/>
    <n v="0.12567999999999999"/>
    <n v="0.17165407874999999"/>
    <n v="8.7810677000000004E-2"/>
    <n v="0.124915978"/>
    <n v="0.17550785291848589"/>
    <n v="4.3905338000000002E-2"/>
    <n v="6.2457988999999998E-2"/>
    <n v="2.008219178"/>
    <n v="1.3444747610000001"/>
    <n v="9.2383599999999993E-3"/>
    <d v="2018-05-19T00:00:00"/>
    <d v="2020-05-21T00:00:00"/>
    <n v="1"/>
    <m/>
  </r>
  <r>
    <x v="1"/>
    <n v="3"/>
    <x v="14"/>
    <n v="2166"/>
    <s v="Oxyanthus"/>
    <s v="Troupinii"/>
    <s v="Rubiaceae"/>
    <m/>
    <m/>
    <n v="0.52500000000000002"/>
    <n v="8.7488692019999998"/>
    <n v="8.3586553299999995"/>
    <n v="11.5"/>
    <n v="11.9"/>
    <n v="1.11220494E-2"/>
    <n v="6.4926484374999996E-2"/>
    <n v="6.9512808750000002E-2"/>
    <n v="3.5052404000000002E-2"/>
    <n v="3.5839616999999997E-2"/>
    <n v="1.1059401806649412E-2"/>
    <n v="1.7526202000000001E-2"/>
    <n v="1.7919807999999999E-2"/>
    <n v="2.008219178"/>
    <n v="0.19918144600000001"/>
    <n v="1.9599799999999999E-4"/>
    <d v="2018-05-19T00:00:00"/>
    <d v="2020-05-21T00:00:00"/>
    <n v="1"/>
    <m/>
  </r>
  <r>
    <x v="1"/>
    <n v="3"/>
    <x v="14"/>
    <n v="2167"/>
    <s v="Syzygium"/>
    <s v="Guineense"/>
    <s v="Myrtaceae"/>
    <m/>
    <m/>
    <n v="0.60970000000000002"/>
    <n v="19.155230799999998"/>
    <n v="20.213509810000001"/>
    <n v="45.6"/>
    <n v="46.5"/>
    <n v="0.169823115"/>
    <n v="1.0208358"/>
    <n v="1.0613944687499999"/>
    <n v="1.282626874"/>
    <n v="1.3079418780000001"/>
    <n v="9.7323022390488744E-3"/>
    <n v="0.64131343699999999"/>
    <n v="0.65397093900000003"/>
    <n v="2.008219178"/>
    <n v="0.44815825399999998"/>
    <n v="6.3028490000000001E-3"/>
    <d v="2018-05-19T00:00:00"/>
    <d v="2020-05-21T00:00:00"/>
    <n v="1"/>
    <m/>
  </r>
  <r>
    <x v="1"/>
    <n v="3"/>
    <x v="14"/>
    <n v="2168"/>
    <s v="Pentadesma"/>
    <s v="Reindersii"/>
    <s v="Clusiaceae"/>
    <m/>
    <m/>
    <n v="0.68279999999999996"/>
    <n v="10.06266529"/>
    <n v="9.7433625549999991"/>
    <n v="14"/>
    <n v="14.6"/>
    <n v="1.6741586400000001E-2"/>
    <n v="9.6223750000000011E-2"/>
    <n v="0.10463491500000001"/>
    <n v="7.6238681000000003E-2"/>
    <n v="8.0182973000000005E-2"/>
    <n v="2.5117889314539045E-2"/>
    <n v="3.8119340000000002E-2"/>
    <n v="4.0091487000000002E-2"/>
    <n v="2.008219178"/>
    <n v="0.29877216899999998"/>
    <n v="9.8203799999999996E-4"/>
    <d v="2018-05-19T00:00:00"/>
    <d v="2020-05-21T00:00:00"/>
    <n v="1"/>
    <m/>
  </r>
  <r>
    <x v="1"/>
    <n v="3"/>
    <x v="14"/>
    <n v="2169"/>
    <s v="Pentadesma"/>
    <s v="Reindersii"/>
    <s v="Clusiaceae"/>
    <m/>
    <m/>
    <n v="0.68279999999999996"/>
    <n v="8.6928114769999993"/>
    <n v="8.3586553299999995"/>
    <n v="11.4"/>
    <n v="11.9"/>
    <n v="1.11220494E-2"/>
    <n v="6.3802237499999997E-2"/>
    <n v="6.9512808750000002E-2"/>
    <n v="4.4257229000000002E-2"/>
    <n v="4.6318910999999997E-2"/>
    <n v="2.2672623477490148E-2"/>
    <n v="2.2128614000000001E-2"/>
    <n v="2.3159455999999998E-2"/>
    <n v="2.008219178"/>
    <n v="0.24897680799999999"/>
    <n v="5.1331200000000003E-4"/>
    <d v="2018-05-19T00:00:00"/>
    <d v="2020-05-21T00:00:00"/>
    <n v="1"/>
    <m/>
  </r>
  <r>
    <x v="1"/>
    <n v="3"/>
    <x v="14"/>
    <n v="2170"/>
    <s v="Sericanthe"/>
    <s v="Leordii"/>
    <s v="Rubiaceae"/>
    <m/>
    <m/>
    <n v="0.59499999999999997"/>
    <n v="8.4656455259999994"/>
    <n v="7.9143358839999998"/>
    <n v="11"/>
    <n v="11.1"/>
    <n v="9.6769134000000007E-3"/>
    <n v="5.9403437499999989E-2"/>
    <n v="6.0480708750000001E-2"/>
    <n v="3.5167247999999998E-2"/>
    <n v="3.3517113000000001E-2"/>
    <n v="-2.3931178042634033E-2"/>
    <n v="1.7583623999999999E-2"/>
    <n v="1.6758557E-2"/>
    <n v="2.008219178"/>
    <n v="4.9795362000000003E-2"/>
    <n v="-4.1084500000000001E-4"/>
    <d v="2018-05-19T00:00:00"/>
    <d v="2020-05-21T00:00:00"/>
    <n v="1"/>
    <m/>
  </r>
  <r>
    <x v="1"/>
    <n v="3"/>
    <x v="14"/>
    <n v="2171"/>
    <s v="Pentadesma"/>
    <s v="Reindersii"/>
    <s v="Clusiaceae"/>
    <m/>
    <m/>
    <n v="0.68279999999999996"/>
    <n v="9.3470069010000003"/>
    <n v="9.1993778830000004"/>
    <n v="12.6"/>
    <n v="13.5"/>
    <n v="1.4313915E-2"/>
    <n v="7.794123750000001E-2"/>
    <n v="8.9461968749999995E-2"/>
    <n v="5.7754423999999999E-2"/>
    <n v="6.5061684999999994E-2"/>
    <n v="5.9324135859542236E-2"/>
    <n v="2.8877211999999999E-2"/>
    <n v="3.2530841999999997E-2"/>
    <n v="2.008219178"/>
    <n v="0.44815825399999998"/>
    <n v="1.819338E-3"/>
    <d v="2018-05-19T00:00:00"/>
    <d v="2020-05-21T00:00:00"/>
    <n v="1"/>
    <m/>
  </r>
  <r>
    <x v="1"/>
    <n v="3"/>
    <x v="14"/>
    <n v="2172"/>
    <s v="Sericanthe"/>
    <s v="Leordii"/>
    <s v="Rubiaceae"/>
    <m/>
    <m/>
    <n v="0.59499999999999997"/>
    <n v="8.6928114769999993"/>
    <n v="8.3586553299999995"/>
    <n v="11.4"/>
    <n v="11.9"/>
    <n v="1.11220494E-2"/>
    <n v="6.3802237499999997E-2"/>
    <n v="6.9512808750000002E-2"/>
    <n v="3.8693881999999999E-2"/>
    <n v="4.0496402000000001E-2"/>
    <n v="2.2672640255316377E-2"/>
    <n v="1.9346940999999999E-2"/>
    <n v="2.0248201E-2"/>
    <n v="2.008219178"/>
    <n v="0.24897680799999999"/>
    <n v="4.4878600000000001E-4"/>
    <d v="2018-05-19T00:00:00"/>
    <d v="2020-05-21T00:00:00"/>
    <n v="1"/>
    <m/>
  </r>
  <r>
    <x v="1"/>
    <n v="3"/>
    <x v="14"/>
    <n v="2173"/>
    <s v="Carapa"/>
    <s v="Grandiflora"/>
    <s v="Meliaceae"/>
    <m/>
    <m/>
    <n v="0.5524"/>
    <n v="12.54844864"/>
    <n v="12.00150859"/>
    <n v="19.7"/>
    <n v="19.8"/>
    <n v="3.0790821600000004E-2"/>
    <n v="0.19052793437499993"/>
    <n v="0.19244263500000003"/>
    <n v="0.149787853"/>
    <n v="0.14483691900000001"/>
    <n v="-1.6737001181427853E-2"/>
    <n v="7.4893926999999999E-2"/>
    <n v="7.2418459000000004E-2"/>
    <n v="2.008219178"/>
    <n v="4.9795362000000003E-2"/>
    <n v="-1.2326679999999999E-3"/>
    <d v="2018-05-19T00:00:00"/>
    <d v="2020-05-21T00:00:00"/>
    <n v="1"/>
    <m/>
  </r>
  <r>
    <x v="1"/>
    <n v="3"/>
    <x v="14"/>
    <n v="2174"/>
    <s v="Oxyanthus"/>
    <s v="Troupinii"/>
    <s v="Rubiaceae"/>
    <m/>
    <m/>
    <n v="0.52500000000000002"/>
    <n v="9.5564772379999994"/>
    <n v="8.9431967229999998"/>
    <n v="13"/>
    <n v="13"/>
    <n v="1.3273260000000002E-2"/>
    <n v="8.2968437500000006E-2"/>
    <n v="8.2957875000000014E-2"/>
    <n v="4.8537639E-2"/>
    <n v="4.5495132000000001E-2"/>
    <n v="-3.2234642665399257E-2"/>
    <n v="2.426882E-2"/>
    <n v="2.2747566E-2"/>
    <n v="2.008219178"/>
    <n v="0"/>
    <n v="-7.5751400000000004E-4"/>
    <d v="2018-05-19T00:00:00"/>
    <d v="2020-05-21T00:00:00"/>
    <n v="1"/>
    <m/>
  </r>
  <r>
    <x v="1"/>
    <n v="3"/>
    <x v="14"/>
    <n v="2175"/>
    <s v="Oxyanthus"/>
    <s v="Troupinii"/>
    <s v="Rubiaceae"/>
    <m/>
    <m/>
    <n v="0.52500000000000002"/>
    <n v="10.01313158"/>
    <n v="9.4499072930000008"/>
    <n v="13.9"/>
    <n v="14"/>
    <n v="1.5393840000000001E-2"/>
    <n v="9.4854034375000021E-2"/>
    <n v="9.6211500000000005E-2"/>
    <n v="5.7891084000000002E-2"/>
    <n v="5.5481700000000002E-2"/>
    <n v="-2.116808110382614E-2"/>
    <n v="2.8945542000000001E-2"/>
    <n v="2.7740850000000001E-2"/>
    <n v="2.008219178"/>
    <n v="4.9795362000000003E-2"/>
    <n v="-5.9988100000000003E-4"/>
    <d v="2018-05-19T00:00:00"/>
    <d v="2020-05-21T00:00:00"/>
    <n v="1"/>
    <m/>
  </r>
  <r>
    <x v="1"/>
    <n v="3"/>
    <x v="14"/>
    <n v="2176"/>
    <s v="Melchiora"/>
    <s v="Schliebenii "/>
    <s v="Pentaphylacaceae"/>
    <m/>
    <m/>
    <n v="0.59499999999999997"/>
    <n v="24.067329059999999"/>
    <n v="23.995445360000002"/>
    <n v="94"/>
    <n v="94"/>
    <n v="0.69397944"/>
    <n v="4.337923749999999"/>
    <n v="4.3373714999999997"/>
    <n v="6.4233682319999996"/>
    <n v="6.4046428449999997"/>
    <n v="-1.4537531533732263E-3"/>
    <n v="3.2116841159999998"/>
    <n v="3.2023214219999998"/>
    <n v="2.008219178"/>
    <n v="0"/>
    <n v="-4.6621869999999999E-3"/>
    <d v="2018-05-19T00:00:00"/>
    <d v="2020-05-21T00:00:00"/>
    <n v="1"/>
    <m/>
  </r>
  <r>
    <x v="1"/>
    <n v="3"/>
    <x v="14"/>
    <n v="2177"/>
    <s v="Oxyanthus"/>
    <s v="Troupinii"/>
    <s v="Rubiaceae"/>
    <m/>
    <m/>
    <n v="0.52500000000000002"/>
    <n v="9.4522583069999992"/>
    <n v="8.8390951619999996"/>
    <n v="12.8"/>
    <n v="12.8"/>
    <n v="1.2867993600000002E-2"/>
    <n v="8.0435199999999998E-2"/>
    <n v="8.0424960000000018E-2"/>
    <n v="4.6589402000000002E-2"/>
    <n v="4.3637356000000002E-2"/>
    <n v="-3.2595803575325065E-2"/>
    <n v="2.3294701000000001E-2"/>
    <n v="2.1818678000000001E-2"/>
    <n v="2.008219178"/>
    <n v="0"/>
    <n v="-7.3499100000000005E-4"/>
    <d v="2018-05-19T00:00:00"/>
    <d v="2020-05-21T00:00:00"/>
    <n v="1"/>
    <m/>
  </r>
  <r>
    <x v="1"/>
    <n v="3"/>
    <x v="14"/>
    <n v="2178"/>
    <s v="Podocarpus"/>
    <s v="Latifolius"/>
    <s v="Podocarpaceae"/>
    <m/>
    <m/>
    <n v="0.46899999999999997"/>
    <n v="10.73237187"/>
    <n v="10.12298444"/>
    <n v="15.4"/>
    <n v="15.4"/>
    <n v="1.8626546400000003E-2"/>
    <n v="0.11643073750000001"/>
    <n v="0.11641591500000001"/>
    <n v="6.7776512999999997E-2"/>
    <n v="6.4017892000000007E-2"/>
    <n v="-2.8409803490050012E-2"/>
    <n v="3.3888255999999999E-2"/>
    <n v="3.2008946000000003E-2"/>
    <n v="2.008219178"/>
    <n v="0"/>
    <n v="-9.3580900000000001E-4"/>
    <d v="2018-05-19T00:00:00"/>
    <d v="2020-05-21T00:00:00"/>
    <n v="1"/>
    <m/>
  </r>
  <r>
    <x v="1"/>
    <n v="3"/>
    <x v="14"/>
    <n v="2179"/>
    <s v="Oxyanthus"/>
    <s v="Troupinii"/>
    <s v="Rubiaceae"/>
    <m/>
    <m/>
    <n v="0.52500000000000002"/>
    <n v="9.0248816949999995"/>
    <n v="8.4130300850000008"/>
    <n v="12"/>
    <n v="12"/>
    <n v="1.1309760000000002E-2"/>
    <n v="7.0694999999999994E-2"/>
    <n v="7.0686000000000013E-2"/>
    <n v="3.9261171999999997E-2"/>
    <n v="3.6661135999999997E-2"/>
    <n v="-3.4119189795906411E-2"/>
    <n v="1.9630585999999998E-2"/>
    <n v="1.8330567999999998E-2"/>
    <n v="2.008219178"/>
    <n v="0"/>
    <n v="-6.4734899999999997E-4"/>
    <d v="2018-05-19T00:00:00"/>
    <d v="2020-05-21T00:00:00"/>
    <n v="1"/>
    <m/>
  </r>
  <r>
    <x v="1"/>
    <n v="3"/>
    <x v="14"/>
    <n v="2180"/>
    <s v="Syzygium"/>
    <s v="Guineense"/>
    <s v="Myrtaceae"/>
    <m/>
    <m/>
    <n v="0.60970000000000002"/>
    <n v="21.762867809999999"/>
    <n v="21.544983770000002"/>
    <n v="65"/>
    <n v="65"/>
    <n v="0.3318315"/>
    <n v="2.0742109375000002"/>
    <n v="2.0739468749999999"/>
    <n v="2.9020592829999998"/>
    <n v="2.8736985310000001"/>
    <n v="-4.8902509244003068E-3"/>
    <n v="1.4510296410000001"/>
    <n v="1.436849265"/>
    <n v="2.008219178"/>
    <n v="0"/>
    <n v="-7.061169E-3"/>
    <d v="2018-05-19T00:00:00"/>
    <d v="2020-05-21T00:00:00"/>
    <n v="1"/>
    <m/>
  </r>
  <r>
    <x v="1"/>
    <n v="3"/>
    <x v="14"/>
    <n v="2181"/>
    <s v="Oxyanthus"/>
    <s v="Troupinii"/>
    <s v="Rubiaceae"/>
    <m/>
    <m/>
    <n v="0.52500000000000002"/>
    <n v="8.4656455259999994"/>
    <n v="7.8576009679999999"/>
    <n v="11"/>
    <n v="11"/>
    <n v="9.5033400000000007E-3"/>
    <n v="5.9403437499999989E-2"/>
    <n v="5.9395875000000001E-2"/>
    <n v="3.1123275999999998E-2"/>
    <n v="2.8939570000000001E-2"/>
    <n v="-3.6224183955683033E-2"/>
    <n v="1.5561637999999999E-2"/>
    <n v="1.4469785000000001E-2"/>
    <n v="2.008219178"/>
    <n v="0"/>
    <n v="-5.4369200000000003E-4"/>
    <d v="2018-05-19T00:00:00"/>
    <d v="2020-05-21T00:00:00"/>
    <n v="1"/>
    <m/>
  </r>
  <r>
    <x v="1"/>
    <n v="3"/>
    <x v="14"/>
    <n v="2182"/>
    <s v="Pentadesma"/>
    <s v="Reindersii"/>
    <s v="Clusiaceae"/>
    <m/>
    <m/>
    <n v="0.68279999999999996"/>
    <n v="11.05150117"/>
    <n v="11.103669399999999"/>
    <n v="16.100000000000001"/>
    <n v="17.600000000000001"/>
    <n v="2.4328550400000006E-2"/>
    <n v="0.127255909375"/>
    <n v="0.15205344000000004"/>
    <n v="0.109746027"/>
    <n v="0.131190258"/>
    <n v="8.8874646659642051E-2"/>
    <n v="5.4873012999999998E-2"/>
    <n v="6.5595129000000002E-2"/>
    <n v="2.008219178"/>
    <n v="0.74693042300000001"/>
    <n v="5.3391159999999997E-3"/>
    <d v="2018-05-19T00:00:00"/>
    <d v="2020-05-21T00:00:00"/>
    <n v="1"/>
    <m/>
  </r>
  <r>
    <x v="1"/>
    <n v="3"/>
    <x v="14"/>
    <n v="2183"/>
    <s v="Melchiora"/>
    <s v="Schliebenii "/>
    <s v="Pentaphylacaceae"/>
    <n v="24.4"/>
    <n v="16.8"/>
    <n v="0.59499999999999997"/>
    <n v="21.567749549999998"/>
    <n v="21.465624859999998"/>
    <n v="63.2"/>
    <n v="64.3"/>
    <n v="0.32472284459999995"/>
    <n v="1.9609221999999999"/>
    <n v="2.0295177787499998"/>
    <n v="2.6591135029999999"/>
    <n v="2.7374937250000002"/>
    <n v="1.4465555116041888E-2"/>
    <n v="1.329556752"/>
    <n v="1.3687468620000001"/>
    <n v="2.008219178"/>
    <n v="0.54774897700000003"/>
    <n v="1.9514857E-2"/>
    <d v="2018-05-19T00:00:00"/>
    <d v="2020-05-21T00:00:00"/>
    <n v="1"/>
    <m/>
  </r>
  <r>
    <x v="1"/>
    <n v="3"/>
    <x v="14"/>
    <n v="2184"/>
    <s v="Syzygium"/>
    <s v="Guineense"/>
    <s v="Myrtaceae"/>
    <m/>
    <m/>
    <n v="0.60970000000000002"/>
    <n v="18.132932480000001"/>
    <n v="17.889130999999999"/>
    <n v="40"/>
    <n v="40.799999999999997"/>
    <n v="0.1307408256"/>
    <n v="0.78550000000000009"/>
    <n v="0.81713015999999994"/>
    <n v="0.94140041399999996"/>
    <n v="0.965659932"/>
    <n v="1.2669516608048425E-2"/>
    <n v="0.47070020699999998"/>
    <n v="0.482829966"/>
    <n v="2.008219178"/>
    <n v="0.39836289200000002"/>
    <n v="6.0400569999999997E-3"/>
    <d v="2018-05-19T00:00:00"/>
    <d v="2020-05-21T00:00:00"/>
    <n v="1"/>
    <m/>
  </r>
  <r>
    <x v="1"/>
    <n v="3"/>
    <x v="14"/>
    <n v="2185"/>
    <s v="Carapa"/>
    <s v="Grandiflora"/>
    <s v="Meliaceae"/>
    <m/>
    <m/>
    <n v="0.5524"/>
    <n v="7.8762426640000003"/>
    <n v="7.3937390179999998"/>
    <n v="10"/>
    <n v="10.199999999999999"/>
    <n v="8.1713015999999999E-3"/>
    <n v="4.9093750000000005E-2"/>
    <n v="5.1070634999999996E-2"/>
    <n v="2.5308247999999998E-2"/>
    <n v="2.4731677000000001E-2"/>
    <n v="-1.1475569576388751E-2"/>
    <n v="1.2654123999999999E-2"/>
    <n v="1.2365838000000001E-2"/>
    <n v="2.008219178"/>
    <n v="9.9590723000000006E-2"/>
    <n v="-1.4355300000000001E-4"/>
    <d v="2018-05-19T00:00:00"/>
    <d v="2020-05-21T00:00:00"/>
    <n v="1"/>
    <m/>
  </r>
  <r>
    <x v="1"/>
    <n v="3"/>
    <x v="14"/>
    <n v="2186"/>
    <s v="Syzygium"/>
    <s v="Guineense"/>
    <s v="Myrtaceae"/>
    <n v="9.6"/>
    <n v="23"/>
    <n v="0.60970000000000002"/>
    <n v="16.605030559999999"/>
    <n v="16.308922729999999"/>
    <n v="33"/>
    <n v="33.700000000000003"/>
    <n v="8.9197092600000027E-2"/>
    <n v="0.53463093750000001"/>
    <n v="0.55748182875000019"/>
    <n v="0.59344654799999996"/>
    <n v="0.60750394900000004"/>
    <n v="1.1657854984029511E-2"/>
    <n v="0.29672327399999998"/>
    <n v="0.30375197500000001"/>
    <n v="2.008219178"/>
    <n v="0.34856753099999999"/>
    <n v="3.4999670000000001E-3"/>
    <d v="2018-05-19T00:00:00"/>
    <d v="2020-05-21T00:00:00"/>
    <n v="1"/>
    <m/>
  </r>
  <r>
    <x v="1"/>
    <n v="3"/>
    <x v="14"/>
    <n v="2187"/>
    <s v="Podocarpus"/>
    <s v="Latifolius"/>
    <s v="Podocarpaceae"/>
    <m/>
    <m/>
    <n v="0.46899999999999997"/>
    <n v="12.2747551"/>
    <n v="11.724127729999999"/>
    <n v="19"/>
    <n v="19.100000000000001"/>
    <n v="2.8652177400000003E-2"/>
    <n v="0.17722843749999997"/>
    <n v="0.17907610875000002"/>
    <n v="0.116434938"/>
    <n v="0.11248108599999999"/>
    <n v="-1.7203083314837914E-2"/>
    <n v="5.8217469000000001E-2"/>
    <n v="5.6240542999999997E-2"/>
    <n v="2.008219178"/>
    <n v="4.9795362000000003E-2"/>
    <n v="-9.8441700000000002E-4"/>
    <d v="2018-05-19T00:00:00"/>
    <d v="2020-05-21T00:00:00"/>
    <n v="1"/>
    <m/>
  </r>
  <r>
    <x v="1"/>
    <n v="3"/>
    <x v="14"/>
    <n v="2188"/>
    <s v="Oxyanthus"/>
    <s v="Troupinii"/>
    <s v="Rubiaceae"/>
    <m/>
    <m/>
    <n v="0.52500000000000002"/>
    <n v="8.8046385419999993"/>
    <n v="8.1939970889999998"/>
    <n v="11.6"/>
    <n v="11.6"/>
    <n v="1.05683424E-2"/>
    <n v="6.6060549999999982E-2"/>
    <n v="6.6052139999999995E-2"/>
    <n v="3.587162E-2"/>
    <n v="3.3441400000000003E-2"/>
    <n v="-3.4932342551531159E-2"/>
    <n v="1.793581E-2"/>
    <n v="1.6720700000000002E-2"/>
    <n v="2.008219178"/>
    <n v="0"/>
    <n v="-6.0506799999999995E-4"/>
    <d v="2018-05-19T00:00:00"/>
    <d v="2020-05-21T00:00:00"/>
    <n v="1"/>
    <m/>
  </r>
  <r>
    <x v="1"/>
    <n v="3"/>
    <x v="14"/>
    <n v="2189"/>
    <s v="Syzygium"/>
    <s v="Guineense"/>
    <s v="Myrtaceae"/>
    <m/>
    <m/>
    <n v="0.60970000000000002"/>
    <n v="13.000124980000001"/>
    <n v="12.422775079999999"/>
    <n v="20.9"/>
    <n v="20.9"/>
    <n v="3.4307057399999993E-2"/>
    <n v="0.21444640937499998"/>
    <n v="0.21441910874999995"/>
    <n v="0.19161381099999999"/>
    <n v="0.18330377"/>
    <n v="-2.207788068059649E-2"/>
    <n v="9.5806904999999998E-2"/>
    <n v="9.1651885000000002E-2"/>
    <n v="2.008219178"/>
    <n v="0"/>
    <n v="-2.0690069999999999E-3"/>
    <d v="2018-05-19T00:00:00"/>
    <d v="2020-05-21T00:00:00"/>
    <n v="1"/>
    <m/>
  </r>
  <r>
    <x v="1"/>
    <n v="4"/>
    <x v="14"/>
    <n v="2190"/>
    <s v="Carapa"/>
    <s v="Grandiflora"/>
    <s v="Meliaceae"/>
    <m/>
    <m/>
    <n v="0.5524"/>
    <n v="16.458523190000001"/>
    <n v="16.357975589999999"/>
    <n v="32.4"/>
    <n v="33.9"/>
    <n v="9.0258953399999994E-2"/>
    <n v="0.51536654999999998"/>
    <n v="0.56411845875"/>
    <n v="0.51550868800000005"/>
    <n v="0.55976340599999996"/>
    <n v="4.101148381448684E-2"/>
    <n v="0.25775434400000002"/>
    <n v="0.27988170299999998"/>
    <n v="2.008219178"/>
    <n v="0.74693042300000001"/>
    <n v="1.1018398E-2"/>
    <d v="2018-05-19T00:00:00"/>
    <d v="2020-05-21T00:00:00"/>
    <n v="1"/>
    <m/>
  </r>
  <r>
    <x v="1"/>
    <n v="4"/>
    <x v="14"/>
    <n v="2191"/>
    <s v="Melchiora"/>
    <s v="Schliebenii "/>
    <s v="Pentaphylacaceae"/>
    <n v="7.4"/>
    <n v="14.4"/>
    <n v="0.59499999999999997"/>
    <n v="20.702135160000001"/>
    <n v="20.423820549999999"/>
    <n v="56"/>
    <n v="56"/>
    <n v="0.24630144000000001"/>
    <n v="1.5395800000000002"/>
    <n v="1.5393840000000001"/>
    <n v="2.017610957"/>
    <n v="1.991133365"/>
    <n v="-6.578022111247547E-3"/>
    <n v="1.008805478"/>
    <n v="0.99556668199999998"/>
    <n v="2.008219178"/>
    <n v="0"/>
    <n v="-6.592306E-3"/>
    <d v="2018-05-19T00:00:00"/>
    <d v="2020-05-21T00:00:00"/>
    <n v="1"/>
    <m/>
  </r>
  <r>
    <x v="1"/>
    <n v="4"/>
    <x v="14"/>
    <n v="2192"/>
    <s v="Syzygium"/>
    <s v="Guineense"/>
    <s v="Myrtaceae"/>
    <n v="10.4"/>
    <n v="15"/>
    <n v="0.60970000000000002"/>
    <n v="16.70120077"/>
    <n v="17.28157444"/>
    <n v="33.4"/>
    <n v="37.9"/>
    <n v="0.1128156414"/>
    <n v="0.54767023749999988"/>
    <n v="0.70509775875000003"/>
    <n v="0.61100297699999995"/>
    <n v="0.80848788299999996"/>
    <n v="0.13945881179694475"/>
    <n v="0.30550148799999999"/>
    <n v="0.40424394200000002"/>
    <n v="2.008219178"/>
    <n v="2.2407912689999998"/>
    <n v="4.9169162000000002E-2"/>
    <d v="2018-05-19T00:00:00"/>
    <d v="2020-05-21T00:00:00"/>
    <n v="1"/>
    <m/>
  </r>
  <r>
    <x v="1"/>
    <n v="4"/>
    <x v="14"/>
    <n v="2193"/>
    <s v="Syzygium"/>
    <s v="Guineense"/>
    <s v="Myrtaceae"/>
    <m/>
    <m/>
    <n v="0.60970000000000002"/>
    <n v="17.298589660000001"/>
    <n v="18.6349442"/>
    <n v="36"/>
    <n v="37.700000000000003"/>
    <n v="0.11162811660000002"/>
    <n v="0.63625500000000001"/>
    <n v="0.69767572875000017"/>
    <n v="0.73196344400000002"/>
    <n v="0.76652838400000001"/>
    <n v="2.297615517618885E-2"/>
    <n v="0.36598172200000001"/>
    <n v="0.383264192"/>
    <n v="2.008219178"/>
    <n v="0.84652114599999995"/>
    <n v="8.6058690000000004E-3"/>
    <d v="2018-05-19T00:00:00"/>
    <d v="2020-05-21T00:00:00"/>
    <n v="1"/>
    <m/>
  </r>
  <r>
    <x v="1"/>
    <n v="4"/>
    <x v="14"/>
    <n v="2194"/>
    <s v="Syzygium"/>
    <s v="Guineense"/>
    <s v="Myrtaceae"/>
    <m/>
    <m/>
    <n v="0.60970000000000002"/>
    <n v="14.826598000000001"/>
    <n v="14.95197143"/>
    <n v="26.4"/>
    <n v="28.6"/>
    <n v="6.42425784E-2"/>
    <n v="0.34216380000000002"/>
    <n v="0.40151611500000001"/>
    <n v="0.34371291599999998"/>
    <n v="0.40515449599999998"/>
    <n v="8.1894299854016889E-2"/>
    <n v="0.17185645799999999"/>
    <n v="0.20257724799999999"/>
    <n v="2.008219178"/>
    <n v="1.0954979540000001"/>
    <n v="1.5297527999999999E-2"/>
    <d v="2018-05-19T00:00:00"/>
    <d v="2020-05-21T00:00:00"/>
    <n v="1"/>
    <m/>
  </r>
  <r>
    <x v="1"/>
    <n v="4"/>
    <x v="14"/>
    <n v="2195"/>
    <s v="Symphonia"/>
    <s v="Globulifera"/>
    <s v="Clusiaceae"/>
    <n v="12.4"/>
    <n v="13.6"/>
    <n v="0.60040000000000004"/>
    <n v="12.35375015"/>
    <n v="12.118135710000001"/>
    <n v="19.2"/>
    <n v="20.100000000000001"/>
    <n v="3.1730945400000002E-2"/>
    <n v="0.18097919999999998"/>
    <n v="0.19831840875000001"/>
    <n v="0.152185338"/>
    <n v="0.163322202"/>
    <n v="3.5168393396316819E-2"/>
    <n v="7.6092669000000002E-2"/>
    <n v="8.1661101E-2"/>
    <n v="2.008219178"/>
    <n v="0.44815825399999998"/>
    <n v="2.772821E-3"/>
    <d v="2018-05-19T00:00:00"/>
    <d v="2020-05-21T00:00:00"/>
    <n v="1"/>
    <m/>
  </r>
  <r>
    <x v="1"/>
    <n v="4"/>
    <x v="14"/>
    <n v="2196"/>
    <s v="Podocarpus"/>
    <s v="Latifolius"/>
    <s v="Podocarpaceae"/>
    <m/>
    <m/>
    <n v="0.46899999999999997"/>
    <n v="15.004875670000001"/>
    <n v="14.599845780000001"/>
    <n v="27"/>
    <n v="27.4"/>
    <n v="5.8964690399999992E-2"/>
    <n v="0.35789343749999997"/>
    <n v="0.36852931499999991"/>
    <n v="0.28125784799999998"/>
    <n v="0.28182062099999999"/>
    <n v="9.9536728424837987E-4"/>
    <n v="0.14062892399999999"/>
    <n v="0.14091031000000001"/>
    <n v="2.008219178"/>
    <n v="0.19918144600000001"/>
    <n v="1.4011699999999999E-4"/>
    <d v="2018-05-19T00:00:00"/>
    <d v="2020-05-21T00:00:00"/>
    <n v="1"/>
    <m/>
  </r>
  <r>
    <x v="1"/>
    <n v="4"/>
    <x v="14"/>
    <n v="2197"/>
    <s v="Syzygium"/>
    <s v="Guineense"/>
    <s v="Myrtaceae"/>
    <m/>
    <m/>
    <n v="0.60970000000000002"/>
    <n v="18.013782670000001"/>
    <n v="17.601863399999999"/>
    <n v="39.4"/>
    <n v="39.4"/>
    <n v="0.1219223544"/>
    <n v="0.76211173749999972"/>
    <n v="0.76201471499999995"/>
    <n v="0.90817072099999996"/>
    <n v="0.88789647999999999"/>
    <n v="-1.1242408337581972E-2"/>
    <n v="0.45408535999999999"/>
    <n v="0.44394823999999999"/>
    <n v="2.008219178"/>
    <n v="0"/>
    <n v="-5.0478160000000001E-3"/>
    <d v="2018-05-19T00:00:00"/>
    <d v="2020-05-21T00:00:00"/>
    <n v="1"/>
    <m/>
  </r>
  <r>
    <x v="1"/>
    <n v="4"/>
    <x v="14"/>
    <n v="2198"/>
    <s v="Memecylon"/>
    <s v="Walikalense "/>
    <s v="Melastomataceae"/>
    <m/>
    <m/>
    <n v="0.77280000000000004"/>
    <n v="9.5044957609999994"/>
    <n v="9.7915316249999993"/>
    <n v="12.9"/>
    <n v="14.7"/>
    <n v="1.69717086E-2"/>
    <n v="8.1696909374999988E-2"/>
    <n v="0.10607317875"/>
    <n v="6.9358303999999996E-2"/>
    <n v="9.2138730000000002E-2"/>
    <n v="0.14142355531280484"/>
    <n v="3.4679151999999998E-2"/>
    <n v="4.6069365000000001E-2"/>
    <n v="2.008219178"/>
    <n v="0.89631650799999996"/>
    <n v="5.6717979999999996E-3"/>
    <d v="2018-05-19T00:00:00"/>
    <d v="2020-05-21T00:00:00"/>
    <n v="1"/>
    <m/>
  </r>
  <r>
    <x v="1"/>
    <n v="4"/>
    <x v="14"/>
    <n v="2199"/>
    <s v="Melchiora"/>
    <s v="Schliebenii "/>
    <s v="Pentaphylacaceae"/>
    <m/>
    <m/>
    <n v="0.59499999999999997"/>
    <n v="12.47104212"/>
    <n v="11.883542240000001"/>
    <n v="19.5"/>
    <n v="19.5"/>
    <n v="2.9864835000000003E-2"/>
    <n v="0.18667898437500002"/>
    <n v="0.18665521875000002"/>
    <n v="0.15692504600000001"/>
    <n v="0.14970572100000001"/>
    <n v="-2.3452006994525234E-2"/>
    <n v="7.8462523000000006E-2"/>
    <n v="7.4852859999999993E-2"/>
    <n v="2.008219178"/>
    <n v="0"/>
    <n v="-1.7974449999999999E-3"/>
    <d v="2018-05-19T00:00:00"/>
    <d v="2020-05-21T00:00:00"/>
    <n v="1"/>
    <m/>
  </r>
  <r>
    <x v="1"/>
    <n v="4"/>
    <x v="14"/>
    <n v="2200"/>
    <s v="Syzygium"/>
    <s v="Guineense"/>
    <s v="Myrtaceae"/>
    <m/>
    <m/>
    <n v="0.60970000000000002"/>
    <n v="22.926354060000001"/>
    <n v="22.779641649999999"/>
    <n v="77.5"/>
    <n v="77.5"/>
    <n v="0.47173087500000005"/>
    <n v="2.9486933593750004"/>
    <n v="2.9483179687500001"/>
    <n v="4.3041990669999999"/>
    <n v="4.2773142269999997"/>
    <n v="-3.1200667330282396E-3"/>
    <n v="2.152099534"/>
    <n v="2.1386571139999999"/>
    <n v="2.008219178"/>
    <n v="0"/>
    <n v="-6.6937020000000002E-3"/>
    <d v="2018-05-19T00:00:00"/>
    <d v="2020-05-21T00:00:00"/>
    <n v="1"/>
    <m/>
  </r>
  <r>
    <x v="1"/>
    <n v="4"/>
    <x v="14"/>
    <n v="2201"/>
    <s v="Sericanthe"/>
    <s v="Leordii"/>
    <s v="Rubiaceae"/>
    <m/>
    <m/>
    <n v="0.59499999999999997"/>
    <n v="13.63928125"/>
    <n v="13.07621936"/>
    <n v="22.7"/>
    <n v="22.7"/>
    <n v="4.0470876599999997E-2"/>
    <n v="0.25297518437499994"/>
    <n v="0.25294297874999999"/>
    <n v="0.230389449"/>
    <n v="0.22110202500000001"/>
    <n v="-2.0489241104716498E-2"/>
    <n v="0.115194724"/>
    <n v="0.110551013"/>
    <n v="2.008219178"/>
    <n v="0"/>
    <n v="-2.3123530000000001E-3"/>
    <d v="2018-05-19T00:00:00"/>
    <d v="2020-05-21T00:00:00"/>
    <n v="1"/>
    <m/>
  </r>
  <r>
    <x v="1"/>
    <n v="4"/>
    <x v="14"/>
    <n v="2202"/>
    <s v="Carapa"/>
    <s v="Grandiflora"/>
    <s v="Meliaceae"/>
    <m/>
    <m/>
    <n v="0.5524"/>
    <n v="10.870370510000001"/>
    <n v="10.668897299999999"/>
    <n v="15.7"/>
    <n v="16.600000000000001"/>
    <n v="2.1642482400000006E-2"/>
    <n v="0.121011184375"/>
    <n v="0.13526551500000003"/>
    <n v="8.3603652000000001E-2"/>
    <n v="9.1527226000000003E-2"/>
    <n v="4.5089339639399782E-2"/>
    <n v="4.1801826E-2"/>
    <n v="4.5763613000000002E-2"/>
    <n v="2.008219178"/>
    <n v="0.44815825399999998"/>
    <n v="1.9727859999999998E-3"/>
    <d v="2018-05-19T00:00:00"/>
    <d v="2020-05-21T00:00:00"/>
    <n v="1"/>
    <m/>
  </r>
  <r>
    <x v="1"/>
    <n v="4"/>
    <x v="14"/>
    <n v="2203"/>
    <s v="Anthocleista"/>
    <s v="Grandiflora"/>
    <s v="Gentiaceae"/>
    <m/>
    <m/>
    <n v="0.57799999999999996"/>
    <n v="18.753993789999999"/>
    <n v="18.469555979999999"/>
    <n v="43.3"/>
    <n v="43.8"/>
    <n v="0.15067427759999999"/>
    <n v="0.92045380937499988"/>
    <n v="0.94171423499999996"/>
    <n v="1.0780043800000001"/>
    <n v="1.0861144659999999"/>
    <n v="3.7322031153148205E-3"/>
    <n v="0.53900219000000005"/>
    <n v="0.54305723299999997"/>
    <n v="2.008219178"/>
    <n v="0.24897680799999999"/>
    <n v="2.0192230000000001E-3"/>
    <d v="2018-05-19T00:00:00"/>
    <d v="2020-05-21T00:00:00"/>
    <n v="1"/>
    <m/>
  </r>
  <r>
    <x v="1"/>
    <n v="4"/>
    <x v="14"/>
    <n v="2204"/>
    <s v="Chionthus"/>
    <s v="Africanus "/>
    <s v="Oleaceae"/>
    <n v="8.1999999999999993"/>
    <n v="20.399999999999999"/>
    <n v="0.68049999999999999"/>
    <n v="20.609957990000002"/>
    <n v="20.326593949999999"/>
    <n v="55.3"/>
    <n v="55.3"/>
    <n v="0.24018238859999996"/>
    <n v="1.5013310593749998"/>
    <n v="1.5011399287499998"/>
    <n v="2.2345703449999998"/>
    <n v="2.2045798620000001"/>
    <n v="-6.7283583341483724E-3"/>
    <n v="1.117285173"/>
    <n v="1.1022899310000001"/>
    <n v="2.008219178"/>
    <n v="0"/>
    <n v="-7.4669350000000001E-3"/>
    <d v="2018-05-19T00:00:00"/>
    <d v="2020-05-21T00:00:00"/>
    <n v="1"/>
    <m/>
  </r>
  <r>
    <x v="1"/>
    <n v="4"/>
    <x v="14"/>
    <n v="2205"/>
    <s v="Podocarpus"/>
    <s v="Latifolius"/>
    <s v="Podocarpaceae"/>
    <m/>
    <m/>
    <n v="0.46899999999999997"/>
    <n v="12.66339672"/>
    <n v="12.079407310000001"/>
    <n v="20"/>
    <n v="20"/>
    <n v="3.1415999999999999E-2"/>
    <n v="0.19637500000000002"/>
    <n v="0.19635"/>
    <n v="0.13267201300000001"/>
    <n v="0.12669714900000001"/>
    <n v="-2.2945916562980395E-2"/>
    <n v="6.6336006000000003E-2"/>
    <n v="6.3348574000000005E-2"/>
    <n v="2.008219178"/>
    <n v="0"/>
    <n v="-1.4876030000000001E-3"/>
    <d v="2018-05-19T00:00:00"/>
    <d v="2020-05-21T00:00:00"/>
    <n v="1"/>
    <m/>
  </r>
  <r>
    <x v="1"/>
    <n v="4"/>
    <x v="14"/>
    <n v="2206"/>
    <s v="Chionthus"/>
    <s v="Africanus "/>
    <s v="Oleaceae"/>
    <n v="15"/>
    <n v="20.6"/>
    <n v="0.68049999999999999"/>
    <n v="19.40412701"/>
    <n v="19.057730320000001"/>
    <n v="47.1"/>
    <n v="47.1"/>
    <n v="0.17423392140000002"/>
    <n v="1.0891006593750001"/>
    <n v="1.08896200875"/>
    <n v="1.540198795"/>
    <n v="1.513357726"/>
    <n v="-8.7543502183068129E-3"/>
    <n v="0.77009939800000005"/>
    <n v="0.75667886299999998"/>
    <n v="2.008219178"/>
    <n v="0"/>
    <n v="-6.6828039999999997E-3"/>
    <d v="2018-05-19T00:00:00"/>
    <d v="2020-05-21T00:00:00"/>
    <n v="1"/>
    <m/>
  </r>
  <r>
    <x v="1"/>
    <n v="4"/>
    <x v="14"/>
    <n v="2207"/>
    <s v="Pentadesma"/>
    <s v="Reindersii"/>
    <s v="Clusiaceae"/>
    <n v="6.2"/>
    <n v="11.6"/>
    <n v="0.68279999999999996"/>
    <n v="8.6364628319999994"/>
    <n v="8.4130300850000008"/>
    <n v="11.3"/>
    <n v="12"/>
    <n v="1.1309760000000002E-2"/>
    <n v="6.2687809375E-2"/>
    <n v="7.0686000000000013E-2"/>
    <n v="4.3227338999999997E-2"/>
    <n v="4.7380638000000003E-2"/>
    <n v="4.5682524563735658E-2"/>
    <n v="2.1613668999999999E-2"/>
    <n v="2.3690319000000001E-2"/>
    <n v="2.008219178"/>
    <n v="0.34856753099999999"/>
    <n v="1.034075E-3"/>
    <d v="2018-05-19T00:00:00"/>
    <d v="2020-05-21T00:00:00"/>
    <n v="1"/>
    <m/>
  </r>
  <r>
    <x v="1"/>
    <n v="4"/>
    <x v="14"/>
    <n v="2208"/>
    <s v="Podocarpus"/>
    <s v="Latifolius"/>
    <s v="Podocarpaceae"/>
    <n v="17"/>
    <n v="19.600000000000001"/>
    <n v="0.46899999999999997"/>
    <n v="12.625234239999999"/>
    <n v="12.23344767"/>
    <n v="19.899999999999999"/>
    <n v="20.399999999999999"/>
    <n v="3.26852064E-2"/>
    <n v="0.19441615937499995"/>
    <n v="0.20428253999999998"/>
    <n v="0.13099377600000001"/>
    <n v="0.13332928199999999"/>
    <n v="8.7998673400646564E-3"/>
    <n v="6.5496888000000003E-2"/>
    <n v="6.6664640999999997E-2"/>
    <n v="2.008219178"/>
    <n v="0.24897680799999999"/>
    <n v="5.81487E-4"/>
    <d v="2018-05-19T00:00:00"/>
    <d v="2020-05-21T00:00:00"/>
    <n v="1"/>
    <m/>
  </r>
  <r>
    <x v="1"/>
    <n v="1"/>
    <x v="15"/>
    <n v="2209"/>
    <s v="Polyscias"/>
    <s v="Fulva"/>
    <s v=" Araliaceae "/>
    <n v="11.2"/>
    <n v="17.2"/>
    <n v="0.23699999999999999"/>
    <n v="11.618620870000001"/>
    <n v="11.0609792"/>
    <n v="17.399999999999999"/>
    <n v="17.5"/>
    <n v="2.4052875000000001E-2"/>
    <n v="0.14863623749999996"/>
    <n v="0.15033046875"/>
    <n v="4.7743302000000001E-2"/>
    <n v="4.6017417999999997E-2"/>
    <n v="-1.8334058476954167E-2"/>
    <n v="2.3871651000000001E-2"/>
    <n v="2.3008708999999999E-2"/>
    <n v="2.008219178"/>
    <n v="4.9795362000000003E-2"/>
    <n v="-4.2970500000000001E-4"/>
    <d v="2018-05-19T00:00:00"/>
    <d v="2020-05-21T00:00:00"/>
    <n v="1"/>
    <m/>
  </r>
  <r>
    <x v="1"/>
    <n v="1"/>
    <x v="15"/>
    <n v="2210"/>
    <s v="Carapa"/>
    <s v="Grandiflora"/>
    <s v="Meliaceae"/>
    <m/>
    <m/>
    <n v="0.5524"/>
    <n v="15.57352345"/>
    <n v="15.179293080000001"/>
    <n v="29"/>
    <n v="29.4"/>
    <n v="6.7886834399999998E-2"/>
    <n v="0.41287843749999997"/>
    <n v="0.42429271499999999"/>
    <n v="0.39339164700000001"/>
    <n v="0.39406706899999999"/>
    <n v="8.5421343975863623E-4"/>
    <n v="0.19669582299999999"/>
    <n v="0.19703353500000001"/>
    <n v="2.008219178"/>
    <n v="0.19918144600000001"/>
    <n v="1.6816499999999999E-4"/>
    <d v="2018-05-19T00:00:00"/>
    <d v="2020-05-21T00:00:00"/>
    <n v="1"/>
    <m/>
  </r>
  <r>
    <x v="1"/>
    <n v="1"/>
    <x v="15"/>
    <n v="2211"/>
    <s v="Memecylon"/>
    <s v="Walikalense "/>
    <s v="Melastomataceae"/>
    <m/>
    <m/>
    <n v="0.77280000000000004"/>
    <n v="7.9966687759999999"/>
    <n v="7.6279168039999998"/>
    <n v="10.199999999999999"/>
    <n v="10.6"/>
    <n v="8.824754399999999E-3"/>
    <n v="5.1077137499999994E-2"/>
    <n v="5.5154714999999993E-2"/>
    <n v="3.7050611999999997E-2"/>
    <n v="3.8141152999999997E-2"/>
    <n v="1.444511681679209E-2"/>
    <n v="1.8525305999999998E-2"/>
    <n v="1.9070576999999998E-2"/>
    <n v="2.008219178"/>
    <n v="0.19918144600000001"/>
    <n v="2.7151999999999998E-4"/>
    <d v="2018-05-19T00:00:00"/>
    <d v="2020-05-21T00:00:00"/>
    <n v="1"/>
    <m/>
  </r>
  <r>
    <x v="1"/>
    <n v="1"/>
    <x v="15"/>
    <n v="2212"/>
    <s v="Syzygium"/>
    <s v="Guineense"/>
    <s v="Myrtaceae"/>
    <m/>
    <m/>
    <n v="0.60970000000000002"/>
    <n v="17.473270230000001"/>
    <n v="17.62274824"/>
    <n v="36.799999999999997"/>
    <n v="39.5"/>
    <n v="0.12254203499999999"/>
    <n v="0.66484719999999986"/>
    <n v="0.76588771874999995"/>
    <n v="0.77157940199999997"/>
    <n v="0.89333401599999995"/>
    <n v="7.2960643501634212E-2"/>
    <n v="0.38578970099999998"/>
    <n v="0.44666700799999998"/>
    <n v="2.008219178"/>
    <n v="1.3444747610000001"/>
    <n v="3.0314074999999999E-2"/>
    <d v="2018-05-19T00:00:00"/>
    <d v="2020-05-21T00:00:00"/>
    <n v="1"/>
    <m/>
  </r>
  <r>
    <x v="1"/>
    <n v="1"/>
    <x v="15"/>
    <n v="2213"/>
    <s v="Carapa"/>
    <s v="Grandiflora"/>
    <s v="Meliaceae"/>
    <m/>
    <m/>
    <n v="0.5524"/>
    <n v="8.4656455259999994"/>
    <n v="7.9143358839999998"/>
    <n v="11"/>
    <n v="11.1"/>
    <n v="9.6769134000000007E-3"/>
    <n v="5.9403437499999989E-2"/>
    <n v="6.0480708750000001E-2"/>
    <n v="3.2707655000000002E-2"/>
    <n v="3.1172930000000001E-2"/>
    <n v="-2.3931181859673484E-2"/>
    <n v="1.6353827000000001E-2"/>
    <n v="1.5586465000000001E-2"/>
    <n v="2.008219178"/>
    <n v="4.9795362000000003E-2"/>
    <n v="-3.8211099999999997E-4"/>
    <d v="2018-05-19T00:00:00"/>
    <d v="2020-05-21T00:00:00"/>
    <n v="1"/>
    <m/>
  </r>
  <r>
    <x v="1"/>
    <n v="1"/>
    <x v="15"/>
    <n v="2214"/>
    <s v="Syzygium"/>
    <s v="Guineense"/>
    <s v="Myrtaceae"/>
    <m/>
    <m/>
    <n v="0.60970000000000002"/>
    <n v="9.1871557260000003"/>
    <n v="12.156717990000001"/>
    <n v="12.3"/>
    <n v="20.2"/>
    <n v="3.20474616E-2"/>
    <n v="7.4273934375000003E-2"/>
    <n v="0.200296635"/>
    <n v="4.8511866000000001E-2"/>
    <n v="0.16792489799999999"/>
    <n v="0.6183131948587508"/>
    <n v="2.4255933E-2"/>
    <n v="8.3962448999999995E-2"/>
    <n v="2.008219178"/>
    <n v="3.9338335610000001"/>
    <n v="2.9731074999999999E-2"/>
    <d v="2018-05-19T00:00:00"/>
    <d v="2020-05-21T00:00:00"/>
    <n v="1"/>
    <m/>
  </r>
  <r>
    <x v="1"/>
    <n v="1"/>
    <x v="15"/>
    <n v="2215"/>
    <s v="Carapa"/>
    <s v="Grandiflora"/>
    <s v="Meliaceae"/>
    <m/>
    <m/>
    <n v="0.5524"/>
    <n v="12.07440291"/>
    <n v="11.48032662"/>
    <n v="18.5"/>
    <n v="18.5"/>
    <n v="2.6880315000000002E-2"/>
    <n v="0.16802335937499999"/>
    <n v="0.16800196875000001"/>
    <n v="0.12760707299999999"/>
    <n v="0.12147564199999999"/>
    <n v="-2.4520249399219138E-2"/>
    <n v="6.3803536999999994E-2"/>
    <n v="6.0737820999999997E-2"/>
    <n v="2.008219178"/>
    <n v="0"/>
    <n v="-1.5265840000000001E-3"/>
    <d v="2018-05-19T00:00:00"/>
    <d v="2020-05-21T00:00:00"/>
    <n v="1"/>
    <m/>
  </r>
  <r>
    <x v="1"/>
    <n v="1"/>
    <x v="15"/>
    <n v="2216"/>
    <s v="Syzygium"/>
    <s v="Guineense"/>
    <s v="Myrtaceae"/>
    <m/>
    <m/>
    <n v="0.60970000000000002"/>
    <n v="12.2747551"/>
    <n v="11.724127729999999"/>
    <n v="19"/>
    <n v="19.100000000000001"/>
    <n v="2.8652177400000003E-2"/>
    <n v="0.17722843749999997"/>
    <n v="0.17907610875000002"/>
    <n v="0.150415305"/>
    <n v="0.145307561"/>
    <n v="-1.720308335766153E-2"/>
    <n v="7.5207652E-2"/>
    <n v="7.2653780000000001E-2"/>
    <n v="2.008219178"/>
    <n v="4.9795362000000003E-2"/>
    <n v="-1.2717099999999999E-3"/>
    <d v="2018-05-19T00:00:00"/>
    <d v="2020-05-21T00:00:00"/>
    <n v="1"/>
    <m/>
  </r>
  <r>
    <x v="1"/>
    <n v="1"/>
    <x v="15"/>
    <n v="2217"/>
    <s v="Syzygium"/>
    <s v="Guineense"/>
    <s v="Myrtaceae"/>
    <m/>
    <m/>
    <n v="0.60970000000000002"/>
    <n v="17.209690259999999"/>
    <n v="16.786755400000001"/>
    <n v="35.6"/>
    <n v="35.700000000000003"/>
    <n v="0.10009844460000003"/>
    <n v="0.62219455000000001"/>
    <n v="0.62561527875000023"/>
    <n v="0.71257957100000002"/>
    <n v="0.69930138500000005"/>
    <n v="-9.366392597942903E-3"/>
    <n v="0.35628978500000003"/>
    <n v="0.34965069300000001"/>
    <n v="2.008219178"/>
    <n v="4.9795362000000003E-2"/>
    <n v="-3.3059600000000001E-3"/>
    <d v="2018-05-19T00:00:00"/>
    <d v="2020-05-21T00:00:00"/>
    <n v="1"/>
    <m/>
  </r>
  <r>
    <x v="1"/>
    <n v="1"/>
    <x v="15"/>
    <n v="2218"/>
    <s v="Syzygium"/>
    <s v="Guineense"/>
    <s v="Myrtaceae"/>
    <n v="16"/>
    <n v="23.8"/>
    <n v="0.60970000000000002"/>
    <n v="17.9332216"/>
    <n v="17.909235769999999"/>
    <n v="39"/>
    <n v="40.9"/>
    <n v="0.13138249739999999"/>
    <n v="0.74671593750000009"/>
    <n v="0.82114060874999995"/>
    <n v="0.88637418499999998"/>
    <n v="0.97134961500000006"/>
    <n v="4.5586293061870634E-2"/>
    <n v="0.443187092"/>
    <n v="0.48567480699999999"/>
    <n v="2.008219178"/>
    <n v="0.94611186899999999"/>
    <n v="2.1156911E-2"/>
    <d v="2018-05-19T00:00:00"/>
    <d v="2020-05-21T00:00:00"/>
    <n v="1"/>
    <m/>
  </r>
  <r>
    <x v="1"/>
    <n v="1"/>
    <x v="15"/>
    <n v="2219"/>
    <s v="Carapa"/>
    <s v="Grandiflora"/>
    <s v="Meliaceae"/>
    <n v="8.8000000000000007"/>
    <n v="14.6"/>
    <n v="0.5524"/>
    <n v="12.35375015"/>
    <n v="11.764211960000001"/>
    <n v="19.2"/>
    <n v="19.2"/>
    <n v="2.8952985599999998E-2"/>
    <n v="0.18097919999999998"/>
    <n v="0.18095615999999998"/>
    <n v="0.140298907"/>
    <n v="0.13376052899999999"/>
    <n v="-2.376438437536085E-2"/>
    <n v="7.0149453000000001E-2"/>
    <n v="6.6880263999999995E-2"/>
    <n v="2.008219178"/>
    <n v="0"/>
    <n v="-1.6279039999999999E-3"/>
    <d v="2018-05-19T00:00:00"/>
    <d v="2020-05-21T00:00:00"/>
    <n v="1"/>
    <m/>
  </r>
  <r>
    <x v="1"/>
    <n v="1"/>
    <x v="15"/>
    <n v="2220"/>
    <s v="Syzygium"/>
    <s v="Guineense"/>
    <s v="Myrtaceae"/>
    <m/>
    <m/>
    <n v="0.60970000000000002"/>
    <n v="16.8900367"/>
    <n v="18.338212009999999"/>
    <n v="34.200000000000003"/>
    <n v="43.1"/>
    <n v="0.1458966894"/>
    <n v="0.57422013750000001"/>
    <n v="0.91185430874999995"/>
    <n v="0.64695621400000003"/>
    <n v="1.1010943230000001"/>
    <n v="0.26480236439965915"/>
    <n v="0.32347810700000001"/>
    <n v="0.55054716199999998"/>
    <n v="2.008219178"/>
    <n v="4.4317871760000003"/>
    <n v="0.113069857"/>
    <d v="2018-05-19T00:00:00"/>
    <d v="2020-05-21T00:00:00"/>
    <n v="1"/>
    <m/>
  </r>
  <r>
    <x v="1"/>
    <n v="1"/>
    <x v="15"/>
    <n v="2221"/>
    <s v="Syzygium"/>
    <s v="Guineense"/>
    <s v="Myrtaceae"/>
    <m/>
    <m/>
    <n v="0.60970000000000002"/>
    <n v="14.074679529999999"/>
    <n v="13.52257664"/>
    <n v="24"/>
    <n v="24"/>
    <n v="4.5239040000000008E-2"/>
    <n v="0.28277999999999998"/>
    <n v="0.28274400000000005"/>
    <n v="0.271229426"/>
    <n v="0.26084038900000001"/>
    <n v="-1.9448260278739103E-2"/>
    <n v="0.135614713"/>
    <n v="0.13042019399999999"/>
    <n v="2.008219178"/>
    <n v="0"/>
    <n v="-2.5866299999999999E-3"/>
    <d v="2018-05-19T00:00:00"/>
    <d v="2020-05-21T00:00:00"/>
    <n v="1"/>
    <m/>
  </r>
  <r>
    <x v="1"/>
    <n v="1"/>
    <x v="15"/>
    <n v="2222"/>
    <s v="Apodytes"/>
    <s v="Dimidiata "/>
    <s v="Icaciceae"/>
    <m/>
    <m/>
    <n v="0.58699999999999997"/>
    <n v="7.9366191979999998"/>
    <n v="7.5697990400000004"/>
    <n v="10.1"/>
    <n v="10.5"/>
    <n v="8.6590350000000007E-3"/>
    <n v="5.0080534374999992E-2"/>
    <n v="5.4118968750000003E-2"/>
    <n v="2.7585792000000001E-2"/>
    <n v="2.8415394E-2"/>
    <n v="1.4754456747097001E-2"/>
    <n v="1.3792896000000001E-2"/>
    <n v="1.4207697E-2"/>
    <n v="2.008219178"/>
    <n v="0.19918144600000001"/>
    <n v="2.0655200000000001E-4"/>
    <d v="2018-05-19T00:00:00"/>
    <d v="2020-05-21T00:00:00"/>
    <n v="1"/>
    <m/>
  </r>
  <r>
    <x v="1"/>
    <n v="1"/>
    <x v="15"/>
    <n v="2223"/>
    <s v="Pentadesma"/>
    <s v="Reindersii"/>
    <s v="Clusiaceae"/>
    <m/>
    <m/>
    <n v="0.68279999999999996"/>
    <n v="8.4656455259999994"/>
    <n v="8.1385932150000002"/>
    <n v="11"/>
    <n v="11.5"/>
    <n v="1.0386915E-2"/>
    <n v="5.9403437499999989E-2"/>
    <n v="6.4918218749999992E-2"/>
    <n v="4.0223540000000002E-2"/>
    <n v="4.2214715999999999E-2"/>
    <n v="2.4059368010118334E-2"/>
    <n v="2.0111770000000001E-2"/>
    <n v="2.1107358E-2"/>
    <n v="2.008219178"/>
    <n v="0.24897680799999999"/>
    <n v="4.9575699999999999E-4"/>
    <d v="2018-05-19T00:00:00"/>
    <d v="2020-05-21T00:00:00"/>
    <n v="1"/>
    <m/>
  </r>
  <r>
    <x v="1"/>
    <n v="1"/>
    <x v="15"/>
    <n v="2224"/>
    <s v="Melchiora"/>
    <s v="Schliebenii "/>
    <s v="Pentaphylacaceae"/>
    <n v="4.4000000000000004"/>
    <n v="15.4"/>
    <n v="0.59950000000000003"/>
    <n v="15.265515450000001"/>
    <n v="14.980704769999999"/>
    <n v="27.9"/>
    <n v="28.7"/>
    <n v="6.4692612599999991E-2"/>
    <n v="0.38215065937499987"/>
    <n v="0.40432882874999992"/>
    <n v="0.38748876399999999"/>
    <n v="0.40201498800000002"/>
    <n v="1.8325947518723296E-2"/>
    <n v="0.19374438199999999"/>
    <n v="0.20100749400000001"/>
    <n v="2.008219178"/>
    <n v="0.39836289200000002"/>
    <n v="3.6166929999999998E-3"/>
    <d v="2018-05-19T00:00:00"/>
    <d v="2020-05-21T00:00:00"/>
    <n v="1"/>
    <m/>
  </r>
  <r>
    <x v="1"/>
    <n v="1"/>
    <x v="15"/>
    <n v="2225"/>
    <s v="Pentadesma"/>
    <s v="Reindersii"/>
    <s v="Clusiaceae"/>
    <m/>
    <m/>
    <n v="0.68279999999999996"/>
    <n v="10.06266529"/>
    <n v="9.6463959819999996"/>
    <n v="14"/>
    <n v="14.4"/>
    <n v="1.6286054400000003E-2"/>
    <n v="9.6223750000000011E-2"/>
    <n v="0.10178784000000002"/>
    <n v="7.6238681000000003E-2"/>
    <n v="7.7294651000000006E-2"/>
    <n v="6.8497486992171114E-3"/>
    <n v="3.8119340000000002E-2"/>
    <n v="3.8647325000000003E-2"/>
    <n v="2.008219178"/>
    <n v="0.19918144600000001"/>
    <n v="2.6291200000000002E-4"/>
    <d v="2018-05-19T00:00:00"/>
    <d v="2020-05-21T00:00:00"/>
    <n v="1"/>
    <m/>
  </r>
  <r>
    <x v="1"/>
    <n v="1"/>
    <x v="15"/>
    <n v="2226"/>
    <s v="Syzygium"/>
    <s v="Guineense"/>
    <s v="Myrtaceae"/>
    <m/>
    <m/>
    <n v="0.60970000000000002"/>
    <n v="19.91912366"/>
    <n v="20.47867123"/>
    <n v="50.4"/>
    <n v="56.4"/>
    <n v="0.24983259839999997"/>
    <n v="1.2470598000000002"/>
    <n v="1.5614537399999997"/>
    <n v="1.62002091"/>
    <n v="2.0730788109999998"/>
    <n v="0.12279326714561968"/>
    <n v="0.81001045500000002"/>
    <n v="1.0365394059999999"/>
    <n v="2.008219178"/>
    <n v="2.987721692"/>
    <n v="0.11280091"/>
    <d v="2018-05-19T00:00:00"/>
    <d v="2020-05-21T00:00:00"/>
    <n v="1"/>
    <m/>
  </r>
  <r>
    <x v="1"/>
    <n v="1"/>
    <x v="15"/>
    <n v="2227"/>
    <s v="Oxyanthus"/>
    <s v="Troupinii"/>
    <s v="Rubiaceae"/>
    <m/>
    <m/>
    <n v="0.52500000000000002"/>
    <n v="8.0563943820000006"/>
    <n v="7.9143358839999998"/>
    <n v="10.3"/>
    <n v="11.1"/>
    <n v="9.6769134000000007E-3"/>
    <n v="5.2083559375000012E-2"/>
    <n v="6.0480708750000001E-2"/>
    <n v="2.6082075E-2"/>
    <n v="2.9662895000000002E-2"/>
    <n v="6.4061056075285672E-2"/>
    <n v="1.3041038E-2"/>
    <n v="1.4831446999999999E-2"/>
    <n v="2.008219178"/>
    <n v="0.39836289200000002"/>
    <n v="8.9154100000000003E-4"/>
    <d v="2018-05-19T00:00:00"/>
    <d v="2020-05-21T00:00:00"/>
    <n v="1"/>
    <m/>
  </r>
  <r>
    <x v="1"/>
    <n v="1"/>
    <x v="15"/>
    <n v="2228"/>
    <s v="Syzygium"/>
    <s v="Guineense"/>
    <s v="Myrtaceae"/>
    <n v="8.1999999999999993"/>
    <n v="10.199999999999999"/>
    <n v="0.60970000000000002"/>
    <n v="19.978686580000002"/>
    <n v="20.069123479999998"/>
    <n v="50.8"/>
    <n v="53.5"/>
    <n v="0.224801115"/>
    <n v="1.2669329499999999"/>
    <n v="1.40500696875"/>
    <n v="1.650014514"/>
    <n v="1.8335923000000001"/>
    <n v="5.2530602764141288E-2"/>
    <n v="0.82500725699999999"/>
    <n v="0.91679615000000003"/>
    <n v="2.008219178"/>
    <n v="1.3444747610000001"/>
    <n v="4.5706611000000001E-2"/>
    <d v="2018-05-19T00:00:00"/>
    <d v="2020-05-21T00:00:00"/>
    <n v="1"/>
    <m/>
  </r>
  <r>
    <x v="1"/>
    <n v="1"/>
    <x v="15"/>
    <n v="2229"/>
    <s v="Syzygium"/>
    <s v="Guineense"/>
    <s v="Myrtaceae"/>
    <m/>
    <m/>
    <n v="0.60970000000000002"/>
    <n v="10.20986927"/>
    <n v="9.8394931700000008"/>
    <n v="14.3"/>
    <n v="14.8"/>
    <n v="1.7203401600000005E-2"/>
    <n v="0.10039180937500003"/>
    <n v="0.10752126000000002"/>
    <n v="7.2161925000000002E-2"/>
    <n v="7.4435605000000002E-2"/>
    <n v="1.5447435869968542E-2"/>
    <n v="3.6080963000000001E-2"/>
    <n v="3.7217802000000001E-2"/>
    <n v="2.008219178"/>
    <n v="0.24897680799999999"/>
    <n v="5.6609300000000004E-4"/>
    <d v="2018-05-19T00:00:00"/>
    <d v="2020-05-21T00:00:00"/>
    <n v="1"/>
    <m/>
  </r>
  <r>
    <x v="1"/>
    <n v="1"/>
    <x v="15"/>
    <n v="2230"/>
    <s v="Syzygium"/>
    <s v="Guineense"/>
    <s v="Myrtaceae"/>
    <n v="12.2"/>
    <n v="22.2"/>
    <n v="0.60970000000000002"/>
    <n v="19.75221831"/>
    <n v="19.692723019999999"/>
    <n v="49.3"/>
    <n v="51"/>
    <n v="0.20428254000000001"/>
    <n v="1.1932186843749999"/>
    <n v="1.2767658750000002"/>
    <n v="1.5390288219999999"/>
    <n v="1.6394866640000001"/>
    <n v="3.1486404147646189E-2"/>
    <n v="0.76951441099999995"/>
    <n v="0.81974333200000005"/>
    <n v="2.008219178"/>
    <n v="0.84652114599999995"/>
    <n v="2.5011673000000002E-2"/>
    <d v="2018-05-19T00:00:00"/>
    <d v="2020-05-21T00:00:00"/>
    <n v="1"/>
    <m/>
  </r>
  <r>
    <x v="1"/>
    <n v="1"/>
    <x v="15"/>
    <n v="2231"/>
    <s v="Syzygium"/>
    <s v="Guineense"/>
    <s v="Myrtaceae"/>
    <m/>
    <m/>
    <n v="0.60970000000000002"/>
    <n v="17.516303829999998"/>
    <n v="17.559921339999999"/>
    <n v="37"/>
    <n v="39.200000000000003"/>
    <n v="0.12068770560000003"/>
    <n v="0.67209343749999995"/>
    <n v="0.75429816000000016"/>
    <n v="0.78166035599999995"/>
    <n v="0.87707533500000001"/>
    <n v="5.7350597938052354E-2"/>
    <n v="0.39083017799999997"/>
    <n v="0.43853766700000002"/>
    <n v="2.008219178"/>
    <n v="1.0954979540000001"/>
    <n v="2.3756117E-2"/>
    <d v="2018-05-19T00:00:00"/>
    <d v="2020-05-21T00:00:00"/>
    <n v="1"/>
    <m/>
  </r>
  <r>
    <x v="1"/>
    <n v="1"/>
    <x v="15"/>
    <n v="2232"/>
    <s v="Carapa"/>
    <s v="Grandiflora"/>
    <s v="Meliaceae"/>
    <m/>
    <m/>
    <n v="0.5524"/>
    <n v="10.06266529"/>
    <n v="9.9347994570000004"/>
    <n v="14"/>
    <n v="15"/>
    <n v="1.76715E-2"/>
    <n v="9.6223750000000011E-2"/>
    <n v="0.110446875"/>
    <n v="6.1993262E-2"/>
    <n v="7.0050634000000001E-2"/>
    <n v="6.084625773862011E-2"/>
    <n v="3.0996631E-2"/>
    <n v="3.5025317E-2"/>
    <n v="2.008219178"/>
    <n v="0.49795361500000002"/>
    <n v="2.0060989999999999E-3"/>
    <d v="2018-05-19T00:00:00"/>
    <d v="2020-05-21T00:00:00"/>
    <n v="1"/>
    <m/>
  </r>
  <r>
    <x v="1"/>
    <n v="1"/>
    <x v="15"/>
    <n v="2233"/>
    <s v="Pentadesma"/>
    <s v="Reindersii"/>
    <s v="Clusiaceae"/>
    <m/>
    <m/>
    <n v="0.68279999999999996"/>
    <n v="8.7488692019999998"/>
    <n v="8.3040261960000006"/>
    <n v="11.5"/>
    <n v="11.8"/>
    <n v="1.0935909600000002E-2"/>
    <n v="6.4926484374999996E-2"/>
    <n v="6.8349435000000014E-2"/>
    <n v="4.5301521999999997E-2"/>
    <n v="4.5271511E-2"/>
    <n v="-3.2998975524378335E-4"/>
    <n v="2.2650760999999998E-2"/>
    <n v="2.2635756E-2"/>
    <n v="2.008219178"/>
    <n v="0.149386085"/>
    <n v="-7.4717900000000003E-6"/>
    <d v="2018-05-19T00:00:00"/>
    <d v="2020-05-21T00:00:00"/>
    <n v="1"/>
    <m/>
  </r>
  <r>
    <x v="1"/>
    <n v="1"/>
    <x v="15"/>
    <n v="2234"/>
    <s v="Syzygium"/>
    <s v="Guineense"/>
    <s v="Myrtaceae"/>
    <m/>
    <m/>
    <n v="0.60970000000000002"/>
    <n v="17.451658909999999"/>
    <n v="17.015505770000001"/>
    <n v="36.700000000000003"/>
    <n v="36.700000000000003"/>
    <n v="0.10578474060000002"/>
    <n v="0.66123880937500013"/>
    <n v="0.66115462875000008"/>
    <n v="0.76656548800000002"/>
    <n v="0.74786156500000001"/>
    <n v="-1.2300572228315937E-2"/>
    <n v="0.38328274400000001"/>
    <n v="0.37393078200000002"/>
    <n v="2.008219178"/>
    <n v="0"/>
    <n v="-4.6568429999999999E-3"/>
    <d v="2018-05-19T00:00:00"/>
    <d v="2020-05-21T00:00:00"/>
    <n v="1"/>
    <m/>
  </r>
  <r>
    <x v="1"/>
    <n v="1"/>
    <x v="15"/>
    <n v="2235"/>
    <s v="Syzygium"/>
    <s v="Guineense"/>
    <s v="Myrtaceae"/>
    <m/>
    <m/>
    <n v="0.60970000000000002"/>
    <n v="17.320650440000001"/>
    <n v="16.947565390000001"/>
    <n v="36.1"/>
    <n v="36.4"/>
    <n v="0.1040623584"/>
    <n v="0.63979465937499991"/>
    <n v="0.65038973999999994"/>
    <n v="0.73685355799999996"/>
    <n v="0.73310657400000001"/>
    <n v="-2.5386107143889674E-3"/>
    <n v="0.36842677899999998"/>
    <n v="0.36655328700000001"/>
    <n v="2.008219178"/>
    <n v="0.149386085"/>
    <n v="-9.3291200000000004E-4"/>
    <d v="2018-05-19T00:00:00"/>
    <d v="2020-05-21T00:00:00"/>
    <n v="1"/>
    <m/>
  </r>
  <r>
    <x v="1"/>
    <n v="1"/>
    <x v="15"/>
    <n v="2236"/>
    <s v="Carapa"/>
    <s v="Grandiflora"/>
    <s v="Meliaceae"/>
    <m/>
    <m/>
    <n v="0.5524"/>
    <n v="16.105757319999999"/>
    <n v="15.617111230000001"/>
    <n v="31"/>
    <n v="31"/>
    <n v="7.5476939999999992E-2"/>
    <n v="0.47179093750000001"/>
    <n v="0.47173087499999994"/>
    <n v="0.46302695700000002"/>
    <n v="0.44931090499999998"/>
    <n v="-1.4973558819205531E-2"/>
    <n v="0.23151347799999999"/>
    <n v="0.22465545200000001"/>
    <n v="2.008219178"/>
    <n v="0"/>
    <n v="-3.4149789999999998E-3"/>
    <d v="2018-05-19T00:00:00"/>
    <d v="2020-05-21T00:00:00"/>
    <n v="1"/>
    <m/>
  </r>
  <r>
    <x v="1"/>
    <n v="1"/>
    <x v="15"/>
    <n v="2237"/>
    <s v="Syzygium"/>
    <s v="Guineense"/>
    <s v="Myrtaceae"/>
    <m/>
    <m/>
    <n v="0.60970000000000002"/>
    <n v="18.132932480000001"/>
    <n v="17.726319620000002"/>
    <n v="40"/>
    <n v="40"/>
    <n v="0.125664"/>
    <n v="0.78550000000000009"/>
    <n v="0.78539999999999999"/>
    <n v="0.94140041399999996"/>
    <n v="0.92079150399999998"/>
    <n v="-1.1022172467139589E-2"/>
    <n v="0.47070020699999998"/>
    <n v="0.46039575199999999"/>
    <n v="2.008219178"/>
    <n v="0"/>
    <n v="-5.1311409999999997E-3"/>
    <d v="2018-05-19T00:00:00"/>
    <d v="2020-05-21T00:00:00"/>
    <n v="1"/>
    <m/>
  </r>
  <r>
    <x v="1"/>
    <n v="1"/>
    <x v="15"/>
    <n v="2238"/>
    <s v="Melchiora"/>
    <s v="Schliebenii "/>
    <s v="Pentaphylacaceae"/>
    <m/>
    <m/>
    <n v="0.59950000000000003"/>
    <n v="18.211259179999999"/>
    <n v="18.561914909999999"/>
    <n v="40.4"/>
    <n v="44.3"/>
    <n v="0.15413396459999998"/>
    <n v="0.80128854999999988"/>
    <n v="0.96333727874999986"/>
    <n v="0.94816856299999996"/>
    <n v="1.156360413"/>
    <n v="9.8844032188236161E-2"/>
    <n v="0.474084281"/>
    <n v="0.57818020699999995"/>
    <n v="2.008219178"/>
    <n v="1.9420191"/>
    <n v="5.1834943000000001E-2"/>
    <d v="2018-05-19T00:00:00"/>
    <d v="2020-05-21T00:00:00"/>
    <n v="1"/>
    <m/>
  </r>
  <r>
    <x v="1"/>
    <n v="1"/>
    <x v="15"/>
    <n v="2239"/>
    <s v="Syzygium"/>
    <s v="Guineense"/>
    <s v="Myrtaceae"/>
    <n v="11.2"/>
    <n v="18.600000000000001"/>
    <n v="0.60970000000000002"/>
    <n v="14.236690980000001"/>
    <n v="13.91702139"/>
    <n v="24.5"/>
    <n v="25.2"/>
    <n v="4.9876041600000004E-2"/>
    <n v="0.29468523437499994"/>
    <n v="0.31172526"/>
    <n v="0.28554062699999999"/>
    <n v="0.29506894900000002"/>
    <n v="1.634519509398482E-2"/>
    <n v="0.14277031300000001"/>
    <n v="0.147534475"/>
    <n v="2.008219178"/>
    <n v="0.34856753099999999"/>
    <n v="2.372332E-3"/>
    <d v="2018-05-19T00:00:00"/>
    <d v="2020-05-21T00:00:00"/>
    <n v="1"/>
    <m/>
  </r>
  <r>
    <x v="1"/>
    <n v="1"/>
    <x v="15"/>
    <n v="2240"/>
    <s v="Syzygium"/>
    <s v="Guineense"/>
    <s v="Myrtaceae"/>
    <n v="12"/>
    <n v="12.8"/>
    <n v="0.60970000000000002"/>
    <n v="14.17223856"/>
    <n v="13.622724140000001"/>
    <n v="24.3"/>
    <n v="24.3"/>
    <n v="4.6377084600000007E-2"/>
    <n v="0.28989368437500002"/>
    <n v="0.28985677875000004"/>
    <n v="0.27976658900000001"/>
    <n v="0.26917426999999999"/>
    <n v="-1.9219331994933985E-2"/>
    <n v="0.13988329499999999"/>
    <n v="0.134587135"/>
    <n v="2.008219178"/>
    <n v="0"/>
    <n v="-2.6372420000000001E-3"/>
    <d v="2018-05-19T00:00:00"/>
    <d v="2020-05-21T00:00:00"/>
    <n v="1"/>
    <m/>
  </r>
  <r>
    <x v="1"/>
    <n v="1"/>
    <x v="15"/>
    <n v="2241"/>
    <s v="Carapa"/>
    <s v="Grandiflora"/>
    <s v="Meliaceae"/>
    <m/>
    <m/>
    <n v="0.5524"/>
    <n v="7.9366191979999998"/>
    <n v="7.7433119970000002"/>
    <n v="10.1"/>
    <n v="10.8"/>
    <n v="9.1609056000000015E-3"/>
    <n v="5.0080534374999992E-2"/>
    <n v="5.7255660000000007E-2"/>
    <n v="2.5997659999999999E-2"/>
    <n v="2.8926130000000001E-2"/>
    <n v="5.3150973791193233E-2"/>
    <n v="1.2998829999999999E-2"/>
    <n v="1.4463065000000001E-2"/>
    <n v="2.008219178"/>
    <n v="0.34856753099999999"/>
    <n v="7.29121E-4"/>
    <d v="2018-05-19T00:00:00"/>
    <d v="2020-05-21T00:00:00"/>
    <n v="1"/>
    <m/>
  </r>
  <r>
    <x v="1"/>
    <n v="2"/>
    <x v="15"/>
    <n v="2242"/>
    <s v="Syzygium"/>
    <s v="Guineense"/>
    <s v="Myrtaceae"/>
    <m/>
    <m/>
    <n v="0.60970000000000002"/>
    <n v="21.950344189999999"/>
    <n v="22.465859680000001"/>
    <n v="66.8"/>
    <n v="67.400000000000006"/>
    <n v="0.35678837040000011"/>
    <n v="2.1906809499999995"/>
    <n v="2.2299273150000007"/>
    <n v="3.0867315990000002"/>
    <n v="3.1144567329999999"/>
    <n v="4.4526700243706814E-3"/>
    <n v="1.5433657999999999"/>
    <n v="1.557228367"/>
    <n v="2.008219178"/>
    <n v="0.29877216899999998"/>
    <n v="6.9029149999999999E-3"/>
    <d v="2018-05-19T00:00:00"/>
    <d v="2020-05-21T00:00:00"/>
    <n v="1"/>
    <m/>
  </r>
  <r>
    <x v="1"/>
    <n v="2"/>
    <x v="15"/>
    <n v="2243"/>
    <s v="Symphonia"/>
    <s v="Globulifera"/>
    <s v="Clusiaceae"/>
    <m/>
    <m/>
    <n v="0.60040000000000004"/>
    <n v="10.45066057"/>
    <n v="9.8394931700000008"/>
    <n v="14.8"/>
    <n v="14.8"/>
    <n v="1.7203401600000005E-2"/>
    <n v="0.10753495000000003"/>
    <n v="0.10752126000000002"/>
    <n v="7.7769326E-2"/>
    <n v="7.3327253999999994E-2"/>
    <n v="-2.9287008352878167E-2"/>
    <n v="3.8884663E-2"/>
    <n v="3.6663626999999997E-2"/>
    <n v="2.008219178"/>
    <n v="0"/>
    <n v="-1.1059729999999999E-3"/>
    <d v="2018-05-19T00:00:00"/>
    <d v="2020-05-21T00:00:00"/>
    <n v="1"/>
    <m/>
  </r>
  <r>
    <x v="1"/>
    <n v="2"/>
    <x v="15"/>
    <n v="2244"/>
    <s v="Symphonia"/>
    <s v="Globulifera"/>
    <s v="Clusiaceae"/>
    <m/>
    <m/>
    <n v="0.60040000000000004"/>
    <n v="8.1748854380000004"/>
    <n v="7.9143358839999998"/>
    <n v="10.5"/>
    <n v="11.1"/>
    <n v="9.6769134000000007E-3"/>
    <n v="5.4125859374999988E-2"/>
    <n v="6.0480708750000001E-2"/>
    <n v="3.1312432000000001E-2"/>
    <n v="3.3813968999999999E-2"/>
    <n v="3.8272114314149432E-2"/>
    <n v="1.5656216000000001E-2"/>
    <n v="1.6906984999999999E-2"/>
    <n v="2.008219178"/>
    <n v="0.29877216899999998"/>
    <n v="6.2282500000000003E-4"/>
    <d v="2018-05-19T00:00:00"/>
    <d v="2020-05-21T00:00:00"/>
    <n v="1"/>
    <m/>
  </r>
  <r>
    <x v="1"/>
    <n v="2"/>
    <x v="15"/>
    <n v="2245"/>
    <s v="Carapa"/>
    <s v="Grandiflora"/>
    <s v="Meliaceae"/>
    <n v="7.4"/>
    <n v="11.6"/>
    <n v="0.5524"/>
    <n v="8.5228824729999992"/>
    <n v="8.4671523670000006"/>
    <n v="11.1"/>
    <n v="12.1"/>
    <n v="1.14990414E-2"/>
    <n v="6.0488409375000003E-2"/>
    <n v="7.1869008750000005E-2"/>
    <n v="3.3510238999999997E-2"/>
    <n v="3.9402462999999999E-2"/>
    <n v="8.0657178704264823E-2"/>
    <n v="1.6755118999999999E-2"/>
    <n v="1.9701231E-2"/>
    <n v="2.008219178"/>
    <n v="0.49795361500000002"/>
    <n v="1.4670270000000001E-3"/>
    <d v="2018-05-19T00:00:00"/>
    <d v="2020-05-21T00:00:00"/>
    <n v="1"/>
    <m/>
  </r>
  <r>
    <x v="1"/>
    <n v="2"/>
    <x v="15"/>
    <n v="2246"/>
    <s v="Carapa"/>
    <s v="Grandiflora"/>
    <s v="Meliaceae"/>
    <n v="15.2"/>
    <n v="19.600000000000001"/>
    <n v="0.5524"/>
    <n v="18.84332169"/>
    <n v="18.469555979999999"/>
    <n v="43.8"/>
    <n v="43.8"/>
    <n v="0.15067427759999999"/>
    <n v="0.94183413749999978"/>
    <n v="0.94171423499999996"/>
    <n v="1.059658175"/>
    <n v="1.039138916"/>
    <n v="-9.7369724880545863E-3"/>
    <n v="0.52982908799999995"/>
    <n v="0.51956945799999998"/>
    <n v="2.008219178"/>
    <n v="0"/>
    <n v="-5.10882E-3"/>
    <d v="2018-05-19T00:00:00"/>
    <d v="2020-05-21T00:00:00"/>
    <n v="1"/>
    <m/>
  </r>
  <r>
    <x v="1"/>
    <n v="2"/>
    <x v="15"/>
    <n v="2247"/>
    <s v="Syzygium"/>
    <s v="Guineense"/>
    <s v="Myrtaceae"/>
    <m/>
    <m/>
    <n v="0.60970000000000002"/>
    <n v="12.31433337"/>
    <n v="12.156717990000001"/>
    <n v="19.100000000000001"/>
    <n v="20.2"/>
    <n v="3.20474616E-2"/>
    <n v="0.179098909375"/>
    <n v="0.200296635"/>
    <n v="0.15244270600000001"/>
    <n v="0.16792489799999999"/>
    <n v="4.8166065588792759E-2"/>
    <n v="7.6221353000000006E-2"/>
    <n v="8.3962448999999995E-2"/>
    <n v="2.008219178"/>
    <n v="0.54774897700000003"/>
    <n v="3.8547070000000002E-3"/>
    <d v="2018-05-19T00:00:00"/>
    <d v="2020-05-21T00:00:00"/>
    <n v="1"/>
    <m/>
  </r>
  <r>
    <x v="1"/>
    <n v="2"/>
    <x v="15"/>
    <n v="2248"/>
    <s v="Syzygium"/>
    <s v="Guineense"/>
    <s v="Myrtaceae"/>
    <m/>
    <m/>
    <n v="0.60970000000000002"/>
    <n v="8.7488692019999998"/>
    <n v="8.4671523670000006"/>
    <n v="11.5"/>
    <n v="12.1"/>
    <n v="1.14990414E-2"/>
    <n v="6.4926484374999996E-2"/>
    <n v="7.1869008750000005E-2"/>
    <n v="4.0561660999999999E-2"/>
    <n v="4.3386756999999998E-2"/>
    <n v="3.352768806812164E-2"/>
    <n v="2.0280830999999999E-2"/>
    <n v="2.1693378999999999E-2"/>
    <n v="2.008219178"/>
    <n v="0.29877216899999998"/>
    <n v="7.0338300000000002E-4"/>
    <d v="2018-05-19T00:00:00"/>
    <d v="2020-05-21T00:00:00"/>
    <n v="1"/>
    <m/>
  </r>
  <r>
    <x v="1"/>
    <n v="2"/>
    <x v="15"/>
    <n v="2249"/>
    <s v="Syzygium"/>
    <s v="Guineense"/>
    <s v="Myrtaceae"/>
    <m/>
    <m/>
    <n v="0.60970000000000002"/>
    <n v="8.1748854380000004"/>
    <n v="7.8576009679999999"/>
    <n v="10.5"/>
    <n v="11"/>
    <n v="9.5033400000000007E-3"/>
    <n v="5.4125859374999988E-2"/>
    <n v="5.9395875000000001E-2"/>
    <n v="3.1785723000000002E-2"/>
    <n v="3.3488061E-2"/>
    <n v="2.5979116778335472E-2"/>
    <n v="1.5892862000000001E-2"/>
    <n v="1.6744030999999999E-2"/>
    <n v="2.008219178"/>
    <n v="0.24897680799999999"/>
    <n v="4.2384299999999997E-4"/>
    <d v="2018-05-19T00:00:00"/>
    <d v="2020-05-21T00:00:00"/>
    <n v="1"/>
    <m/>
  </r>
  <r>
    <x v="1"/>
    <n v="2"/>
    <x v="15"/>
    <n v="2250"/>
    <s v="Syzygium"/>
    <s v="Guineense"/>
    <s v="Myrtaceae"/>
    <m/>
    <m/>
    <n v="0.60970000000000002"/>
    <n v="15.29398746"/>
    <n v="14.77761864"/>
    <n v="28"/>
    <n v="28"/>
    <n v="6.1575360000000003E-2"/>
    <n v="0.38489500000000004"/>
    <n v="0.38484600000000002"/>
    <n v="0.39740486600000002"/>
    <n v="0.38430399199999998"/>
    <n v="-1.669224642660553E-2"/>
    <n v="0.19870243300000001"/>
    <n v="0.19215199599999999"/>
    <n v="2.008219178"/>
    <n v="0"/>
    <n v="-3.261814E-3"/>
    <d v="2018-05-19T00:00:00"/>
    <d v="2020-05-21T00:00:00"/>
    <n v="1"/>
    <m/>
  </r>
  <r>
    <x v="1"/>
    <n v="2"/>
    <x v="15"/>
    <n v="2251"/>
    <s v="Syzygium"/>
    <s v="Guineense"/>
    <s v="Myrtaceae"/>
    <m/>
    <m/>
    <n v="0.60970000000000002"/>
    <n v="10.545425979999999"/>
    <n v="9.9347994570000004"/>
    <n v="15"/>
    <n v="15"/>
    <n v="1.76715E-2"/>
    <n v="0.11046093749999999"/>
    <n v="0.110446875"/>
    <n v="8.1757800000000005E-2"/>
    <n v="7.7134007000000004E-2"/>
    <n v="-2.8989344818546949E-2"/>
    <n v="4.0878900000000003E-2"/>
    <n v="3.8567004000000002E-2"/>
    <n v="2.008219178"/>
    <n v="0"/>
    <n v="-1.151217E-3"/>
    <d v="2018-05-19T00:00:00"/>
    <d v="2020-05-21T00:00:00"/>
    <n v="1"/>
    <m/>
  </r>
  <r>
    <x v="1"/>
    <n v="2"/>
    <x v="15"/>
    <n v="2252"/>
    <s v="Chionthus"/>
    <s v="Africanus "/>
    <s v="Oleaceae"/>
    <m/>
    <m/>
    <n v="0.68049999999999999"/>
    <n v="10.06266529"/>
    <n v="10.215885289999999"/>
    <n v="14"/>
    <n v="15.6"/>
    <n v="1.91134944E-2"/>
    <n v="9.6223750000000011E-2"/>
    <n v="0.11945934"/>
    <n v="7.5988025000000001E-2"/>
    <n v="9.5255030000000004E-2"/>
    <n v="0.11252858323683507"/>
    <n v="3.7994013E-2"/>
    <n v="4.7627515000000002E-2"/>
    <n v="2.008219178"/>
    <n v="0.79672578400000005"/>
    <n v="4.7970369999999997E-3"/>
    <d v="2018-05-19T00:00:00"/>
    <d v="2020-05-21T00:00:00"/>
    <n v="1"/>
    <m/>
  </r>
  <r>
    <x v="1"/>
    <n v="2"/>
    <x v="15"/>
    <n v="2253"/>
    <s v="Carapa"/>
    <s v="Grandiflora"/>
    <s v="Meliaceae"/>
    <m/>
    <m/>
    <n v="0.5524"/>
    <n v="8.4081071900000008"/>
    <n v="8.1939970889999998"/>
    <n v="10.9"/>
    <n v="11.6"/>
    <n v="1.05683424E-2"/>
    <n v="5.8328284374999997E-2"/>
    <n v="6.6052139999999995E-2"/>
    <n v="3.1916602000000002E-2"/>
    <n v="3.5143786000000003E-2"/>
    <n v="4.7963641218217688E-2"/>
    <n v="1.5958301000000001E-2"/>
    <n v="1.7571893000000002E-2"/>
    <n v="2.008219178"/>
    <n v="0.34856753099999999"/>
    <n v="8.0349399999999997E-4"/>
    <d v="2018-05-19T00:00:00"/>
    <d v="2020-05-21T00:00:00"/>
    <n v="1"/>
    <m/>
  </r>
  <r>
    <x v="1"/>
    <n v="2"/>
    <x v="15"/>
    <n v="2254"/>
    <s v="Carapa"/>
    <s v="Grandiflora"/>
    <s v="Meliaceae"/>
    <m/>
    <m/>
    <n v="0.5524"/>
    <n v="8.8046385419999993"/>
    <n v="8.4130300850000008"/>
    <n v="11.6"/>
    <n v="12"/>
    <n v="1.1309760000000002E-2"/>
    <n v="6.6060549999999982E-2"/>
    <n v="7.0686000000000013E-2"/>
    <n v="3.7697720999999997E-2"/>
    <n v="3.8527428000000002E-2"/>
    <n v="1.0840829412834567E-2"/>
    <n v="1.8848859999999999E-2"/>
    <n v="1.9263714000000001E-2"/>
    <n v="2.008219178"/>
    <n v="0.19918144600000001"/>
    <n v="2.0657800000000001E-4"/>
    <d v="2018-05-19T00:00:00"/>
    <d v="2020-05-21T00:00:00"/>
    <n v="1"/>
    <m/>
  </r>
  <r>
    <x v="1"/>
    <n v="2"/>
    <x v="15"/>
    <n v="2255"/>
    <s v="Carapa"/>
    <s v="Grandiflora"/>
    <s v="Meliaceae"/>
    <m/>
    <m/>
    <n v="0.5524"/>
    <n v="9.1333366419999997"/>
    <n v="8.5210240590000002"/>
    <n v="12.2"/>
    <n v="12.2"/>
    <n v="1.1689893599999999E-2"/>
    <n v="7.3071137499999994E-2"/>
    <n v="7.3061834999999992E-2"/>
    <n v="4.3112519000000002E-2"/>
    <n v="4.0289235E-2"/>
    <n v="-3.3725953835648394E-2"/>
    <n v="2.1556259000000001E-2"/>
    <n v="2.0144618E-2"/>
    <n v="2.008219178"/>
    <n v="0"/>
    <n v="-7.0293199999999997E-4"/>
    <d v="2018-05-19T00:00:00"/>
    <d v="2020-05-21T00:00:00"/>
    <n v="1"/>
    <m/>
  </r>
  <r>
    <x v="1"/>
    <n v="2"/>
    <x v="15"/>
    <n v="2256"/>
    <s v="Carapa"/>
    <s v="Grandiflora"/>
    <s v="Meliaceae"/>
    <m/>
    <m/>
    <n v="0.5524"/>
    <n v="9.6596806770000008"/>
    <n v="10.35377733"/>
    <n v="13.2"/>
    <n v="15.9"/>
    <n v="1.98556974E-2"/>
    <n v="8.5540950000000004E-2"/>
    <n v="0.12409810875000001"/>
    <n v="5.3105393000000001E-2"/>
    <n v="8.1718104E-2"/>
    <n v="0.21461655532815688"/>
    <n v="2.6552696000000001E-2"/>
    <n v="4.0859052E-2"/>
    <n v="2.008219178"/>
    <n v="1.3444747610000001"/>
    <n v="7.1239019999999997E-3"/>
    <d v="2018-05-19T00:00:00"/>
    <d v="2020-05-21T00:00:00"/>
    <n v="1"/>
    <m/>
  </r>
  <r>
    <x v="1"/>
    <n v="2"/>
    <x v="15"/>
    <n v="2257"/>
    <s v="Chionthus"/>
    <s v="Africanus "/>
    <s v="Oleaceae"/>
    <m/>
    <m/>
    <n v="0.68049999999999999"/>
    <n v="9.5564772379999994"/>
    <n v="8.9948950080000003"/>
    <n v="13"/>
    <n v="13.1"/>
    <n v="1.34782494E-2"/>
    <n v="8.2968437500000006E-2"/>
    <n v="8.4239058749999998E-2"/>
    <n v="6.2523520999999999E-2"/>
    <n v="5.9823122999999999E-2"/>
    <n v="-2.1984932705777501E-2"/>
    <n v="3.126176E-2"/>
    <n v="2.9911561E-2"/>
    <n v="2.008219178"/>
    <n v="4.9795362000000003E-2"/>
    <n v="-6.7233600000000005E-4"/>
    <d v="2018-05-19T00:00:00"/>
    <d v="2020-05-21T00:00:00"/>
    <n v="1"/>
    <m/>
  </r>
  <r>
    <x v="1"/>
    <n v="2"/>
    <x v="15"/>
    <n v="2258"/>
    <s v="Carapa"/>
    <s v="Grandiflora"/>
    <s v="Meliaceae"/>
    <m/>
    <m/>
    <n v="0.5524"/>
    <n v="10.68595442"/>
    <n v="10.71317537"/>
    <n v="15.3"/>
    <n v="16.7"/>
    <n v="2.1904020600000001E-2"/>
    <n v="0.11492355937499998"/>
    <n v="0.13690012874999999"/>
    <n v="7.8179720999999994E-2"/>
    <n v="9.2981676999999999E-2"/>
    <n v="8.634125321842534E-2"/>
    <n v="3.9089860999999997E-2"/>
    <n v="4.6490838999999999E-2"/>
    <n v="2.008219178"/>
    <n v="0.697135061"/>
    <n v="3.6853440000000001E-3"/>
    <d v="2018-05-19T00:00:00"/>
    <d v="2020-05-21T00:00:00"/>
    <n v="1"/>
    <m/>
  </r>
  <r>
    <x v="1"/>
    <n v="2"/>
    <x v="15"/>
    <n v="2259"/>
    <s v="Bridelia"/>
    <s v="Brideliifolia"/>
    <s v="Phyllanthaceae"/>
    <m/>
    <m/>
    <n v="0.59950000000000003"/>
    <n v="8.0563943820000006"/>
    <n v="7.8005937019999996"/>
    <n v="10.3"/>
    <n v="10.9"/>
    <n v="9.3313374000000004E-3"/>
    <n v="5.2083559375000012E-2"/>
    <n v="5.8320858750000003E-2"/>
    <n v="2.9688545E-2"/>
    <n v="3.2129977999999997E-2"/>
    <n v="3.935238150277548E-2"/>
    <n v="1.4844273E-2"/>
    <n v="1.6064988999999998E-2"/>
    <n v="2.008219178"/>
    <n v="0.29877216899999998"/>
    <n v="6.0786E-4"/>
    <d v="2018-05-19T00:00:00"/>
    <d v="2020-05-21T00:00:00"/>
    <n v="1"/>
    <m/>
  </r>
  <r>
    <x v="1"/>
    <n v="2"/>
    <x v="15"/>
    <n v="2260"/>
    <s v="Chionthus"/>
    <s v="Africanus "/>
    <s v="Oleaceae"/>
    <m/>
    <m/>
    <n v="0.68049999999999999"/>
    <n v="19.452755610000001"/>
    <n v="19.10879104"/>
    <n v="47.4"/>
    <n v="47.4"/>
    <n v="0.17646053039999998"/>
    <n v="1.1030187374999998"/>
    <n v="1.1028783149999999"/>
    <n v="1.56322044"/>
    <n v="1.5362371239999999"/>
    <n v="-8.6704069650664125E-3"/>
    <n v="0.78161022000000002"/>
    <n v="0.76811856199999995"/>
    <n v="2.008219178"/>
    <n v="0"/>
    <n v="-6.7182199999999996E-3"/>
    <d v="2018-05-19T00:00:00"/>
    <d v="2020-05-21T00:00:00"/>
    <n v="1"/>
    <m/>
  </r>
  <r>
    <x v="1"/>
    <n v="2"/>
    <x v="15"/>
    <n v="2261"/>
    <s v="Anthocleista"/>
    <s v="Grandiflora"/>
    <s v="Gentiaceae"/>
    <m/>
    <m/>
    <n v="0.57799999999999996"/>
    <n v="11.006521190000001"/>
    <n v="12.118135710000001"/>
    <n v="16"/>
    <n v="20.100000000000001"/>
    <n v="3.1730945400000002E-2"/>
    <n v="0.12567999999999999"/>
    <n v="0.19831840875000001"/>
    <n v="9.1780265999999999E-2"/>
    <n v="0.157372445"/>
    <n v="0.26850552760137786"/>
    <n v="4.5890133E-2"/>
    <n v="7.8686222E-2"/>
    <n v="2.008219178"/>
    <n v="2.0416098229999999"/>
    <n v="1.6330931E-2"/>
    <d v="2018-05-19T00:00:00"/>
    <d v="2020-05-21T00:00:00"/>
    <n v="1"/>
    <m/>
  </r>
  <r>
    <x v="1"/>
    <n v="2"/>
    <x v="15"/>
    <n v="2262"/>
    <s v="Carapa"/>
    <s v="Grandiflora"/>
    <s v="Meliaceae"/>
    <m/>
    <m/>
    <n v="0.5524"/>
    <n v="7.9966687759999999"/>
    <n v="10.71317537"/>
    <n v="10.199999999999999"/>
    <n v="16.7"/>
    <n v="2.1904020600000001E-2"/>
    <n v="5.1077137499999994E-2"/>
    <n v="0.13690012874999999"/>
    <n v="2.6698169000000001E-2"/>
    <n v="9.2981676999999999E-2"/>
    <n v="0.62135023887363261"/>
    <n v="1.3349084000000001E-2"/>
    <n v="4.6490838999999999E-2"/>
    <n v="2.008219178"/>
    <n v="3.2366984990000001"/>
    <n v="1.6503057000000002E-2"/>
    <d v="2018-05-19T00:00:00"/>
    <d v="2020-05-21T00:00:00"/>
    <n v="1"/>
    <m/>
  </r>
  <r>
    <x v="1"/>
    <n v="2"/>
    <x v="15"/>
    <n v="2263"/>
    <s v="Cassipourea"/>
    <s v="Ruwensorensis"/>
    <s v="Rhizophoraceae"/>
    <m/>
    <m/>
    <n v="0.65039999999999998"/>
    <n v="11.447524420000001"/>
    <n v="10.84492777"/>
    <n v="17"/>
    <n v="17"/>
    <n v="2.2698059999999999E-2"/>
    <n v="0.14188093750000003"/>
    <n v="0.141862875"/>
    <n v="0.120453122"/>
    <n v="0.11426067400000001"/>
    <n v="-2.6281093550776215E-2"/>
    <n v="6.0226560999999998E-2"/>
    <n v="5.7130337000000003E-2"/>
    <n v="2.008219178"/>
    <n v="0"/>
    <n v="-1.5417759999999999E-3"/>
    <d v="2018-05-19T00:00:00"/>
    <d v="2020-05-21T00:00:00"/>
    <n v="1"/>
    <m/>
  </r>
  <r>
    <x v="1"/>
    <n v="2"/>
    <x v="15"/>
    <n v="2264"/>
    <s v="Chionthus"/>
    <s v="Africanus "/>
    <s v="Oleaceae"/>
    <m/>
    <m/>
    <n v="0.68049999999999999"/>
    <n v="23.200977510000001"/>
    <n v="23.071813150000001"/>
    <n v="81"/>
    <n v="81"/>
    <n v="0.51530094000000004"/>
    <n v="3.2210409375000006"/>
    <n v="3.2206308750000003"/>
    <n v="5.2838710180000001"/>
    <n v="5.2551587509999997"/>
    <n v="-2.7132312636734476E-3"/>
    <n v="2.6419355090000001"/>
    <n v="2.6275793759999999"/>
    <n v="2.008219178"/>
    <n v="0"/>
    <n v="-7.1486880000000003E-3"/>
    <d v="2018-05-19T00:00:00"/>
    <d v="2020-05-21T00:00:00"/>
    <n v="1"/>
    <m/>
  </r>
  <r>
    <x v="1"/>
    <n v="2"/>
    <x v="15"/>
    <n v="2265"/>
    <s v="Melchiora"/>
    <s v="Schliebenii "/>
    <s v="Pentaphylacaceae"/>
    <m/>
    <m/>
    <n v="0.59950000000000003"/>
    <n v="10.96134041"/>
    <n v="13.819930129999999"/>
    <n v="15.9"/>
    <n v="24.9"/>
    <n v="4.8695585399999998E-2"/>
    <n v="0.124113909375"/>
    <n v="0.30434740874999999"/>
    <n v="9.3577498999999995E-2"/>
    <n v="0.28161264000000003"/>
    <n v="0.54861668607934277"/>
    <n v="4.6788749999999997E-2"/>
    <n v="0.14080632000000001"/>
    <n v="2.008219178"/>
    <n v="4.4815825379999996"/>
    <n v="4.6816389E-2"/>
    <d v="2018-05-19T00:00:00"/>
    <d v="2020-05-21T00:00:00"/>
    <n v="1"/>
    <m/>
  </r>
  <r>
    <x v="1"/>
    <n v="2"/>
    <x v="15"/>
    <n v="2266"/>
    <s v="Carapa"/>
    <s v="Grandiflora"/>
    <s v="Meliaceae"/>
    <m/>
    <m/>
    <n v="0.5524"/>
    <n v="15.37883113"/>
    <n v="15.37353345"/>
    <n v="28.3"/>
    <n v="30.1"/>
    <n v="7.1158025400000019E-2"/>
    <n v="0.39318693437500007"/>
    <n v="0.4447376587500001"/>
    <n v="0.37049208700000003"/>
    <n v="0.41774145400000001"/>
    <n v="5.9769682755100008E-2"/>
    <n v="0.185246043"/>
    <n v="0.20887072700000001"/>
    <n v="2.008219178"/>
    <n v="0.89631650799999996"/>
    <n v="1.1763997E-2"/>
    <d v="2018-05-19T00:00:00"/>
    <d v="2020-05-21T00:00:00"/>
    <n v="1"/>
    <s v="correct this"/>
  </r>
  <r>
    <x v="1"/>
    <n v="2"/>
    <x v="15"/>
    <n v="2267"/>
    <s v="Podocarpus"/>
    <s v="Latifolius"/>
    <s v="Podocarpaceae"/>
    <m/>
    <m/>
    <n v="0.46899999999999997"/>
    <n v="15.37883113"/>
    <n v="14.86521623"/>
    <n v="28.3"/>
    <n v="28.3"/>
    <n v="6.2901900600000005E-2"/>
    <n v="0.39318693437500007"/>
    <n v="0.39313687875000003"/>
    <n v="0.31579412699999998"/>
    <n v="0.30549633300000001"/>
    <n v="-1.6508521346715935E-2"/>
    <n v="0.157897064"/>
    <n v="0.15274816699999999"/>
    <n v="2.008219178"/>
    <n v="0"/>
    <n v="-2.5639119999999998E-3"/>
    <d v="2018-05-19T00:00:00"/>
    <d v="2020-05-21T00:00:00"/>
    <n v="1"/>
    <m/>
  </r>
  <r>
    <x v="1"/>
    <n v="2"/>
    <x v="15"/>
    <n v="2268"/>
    <s v="Syzygium"/>
    <s v="Guineense"/>
    <s v="Myrtaceae"/>
    <m/>
    <m/>
    <n v="0.60970000000000002"/>
    <n v="21.20070509"/>
    <n v="21.184070340000002"/>
    <n v="60"/>
    <n v="61.9"/>
    <n v="0.30093464939999998"/>
    <n v="1.7673749999999999"/>
    <n v="1.8808415587499998"/>
    <n v="2.4196781839999999"/>
    <n v="2.5695306439999999"/>
    <n v="2.9921387359212865E-2"/>
    <n v="1.2098390919999999"/>
    <n v="1.2847653219999999"/>
    <n v="2.008219178"/>
    <n v="0.94611186899999999"/>
    <n v="3.7309786999999997E-2"/>
    <d v="2018-05-19T00:00:00"/>
    <d v="2020-05-21T00:00:00"/>
    <n v="1"/>
    <m/>
  </r>
  <r>
    <x v="1"/>
    <n v="2"/>
    <x v="15"/>
    <n v="2269"/>
    <s v="Symphonia"/>
    <s v="Globulifera"/>
    <s v="Clusiaceae"/>
    <m/>
    <m/>
    <n v="0.60040000000000004"/>
    <n v="19.858962999999999"/>
    <n v="19.535677750000001"/>
    <n v="50"/>
    <n v="50"/>
    <n v="0.19635"/>
    <n v="1.22734375"/>
    <n v="1.2271874999999999"/>
    <n v="1.5666364580000001"/>
    <n v="1.54174028"/>
    <n v="-7.9767724381473535E-3"/>
    <n v="0.78331822900000003"/>
    <n v="0.77087013999999998"/>
    <n v="2.008219178"/>
    <n v="0"/>
    <n v="-6.1985709999999999E-3"/>
    <d v="2018-05-19T00:00:00"/>
    <d v="2020-05-21T00:00:00"/>
    <n v="1"/>
    <m/>
  </r>
  <r>
    <x v="1"/>
    <n v="3"/>
    <x v="15"/>
    <n v="2270"/>
    <s v="Syzygium"/>
    <s v="Guineense"/>
    <s v="Myrtaceae"/>
    <m/>
    <m/>
    <n v="0.60970000000000002"/>
    <n v="9.5564772379999994"/>
    <n v="8.9431967229999998"/>
    <n v="13"/>
    <n v="13"/>
    <n v="1.3273260000000002E-2"/>
    <n v="8.2968437500000006E-2"/>
    <n v="8.2957875000000014E-2"/>
    <n v="5.6166397999999999E-2"/>
    <n v="5.2645694E-2"/>
    <n v="-3.2234642801432956E-2"/>
    <n v="2.8083199E-2"/>
    <n v="2.6322847E-2"/>
    <n v="2.008219178"/>
    <n v="0"/>
    <n v="-8.7657399999999997E-4"/>
    <d v="2018-05-19T00:00:00"/>
    <d v="2020-05-21T00:00:00"/>
    <n v="1"/>
    <m/>
  </r>
  <r>
    <x v="1"/>
    <n v="3"/>
    <x v="15"/>
    <n v="2271"/>
    <s v="Syzygium"/>
    <s v="Guineense"/>
    <s v="Myrtaceae"/>
    <m/>
    <m/>
    <n v="0.60970000000000002"/>
    <n v="15.063488420000001"/>
    <n v="14.539810320000001"/>
    <n v="27.2"/>
    <n v="27.2"/>
    <n v="5.8107033600000003E-2"/>
    <n v="0.36321520000000002"/>
    <n v="0.36316896000000004"/>
    <n v="0.37001754399999998"/>
    <n v="0.35745740799999998"/>
    <n v="-1.7196431810691304E-2"/>
    <n v="0.18500877199999999"/>
    <n v="0.17872870399999999"/>
    <n v="2.008219178"/>
    <n v="0"/>
    <n v="-3.127183E-3"/>
    <d v="2018-05-19T00:00:00"/>
    <d v="2020-05-21T00:00:00"/>
    <n v="1"/>
    <m/>
  </r>
  <r>
    <x v="1"/>
    <n v="3"/>
    <x v="15"/>
    <n v="2272"/>
    <s v="Oxyanthus"/>
    <s v="Troupinii"/>
    <s v="Rubiaceae"/>
    <n v="5.3"/>
    <n v="11.6"/>
    <n v="0.52500000000000002"/>
    <n v="8.6928114769999993"/>
    <n v="8.1939970889999998"/>
    <n v="11.4"/>
    <n v="11.6"/>
    <n v="1.05683424E-2"/>
    <n v="6.3802237499999997E-2"/>
    <n v="6.6052139999999995E-2"/>
    <n v="3.4244374000000001E-2"/>
    <n v="3.3441400000000003E-2"/>
    <n v="-1.1815261667147225E-2"/>
    <n v="1.7122187000000001E-2"/>
    <n v="1.6720700000000002E-2"/>
    <n v="2.008219178"/>
    <n v="9.9590723000000006E-2"/>
    <n v="-1.99922E-4"/>
    <d v="2018-05-19T00:00:00"/>
    <d v="2020-05-21T00:00:00"/>
    <n v="1"/>
    <m/>
  </r>
  <r>
    <x v="1"/>
    <n v="3"/>
    <x v="15"/>
    <n v="2273"/>
    <s v="Syzygium"/>
    <s v="Guineense"/>
    <s v="Myrtaceae"/>
    <n v="10.6"/>
    <n v="27"/>
    <n v="0.60970000000000002"/>
    <n v="24.308552729999999"/>
    <n v="24.293141689999999"/>
    <n v="98.3"/>
    <n v="99"/>
    <n v="0.76977054"/>
    <n v="4.7438750593749992"/>
    <n v="4.8110658749999997"/>
    <n v="7.248594776"/>
    <n v="7.3451462120000004"/>
    <n v="6.5889668932666515E-3"/>
    <n v="3.624297388"/>
    <n v="3.6725731060000002"/>
    <n v="2.008219178"/>
    <n v="0.34856753099999999"/>
    <n v="2.4039068E-2"/>
    <d v="2018-05-19T00:00:00"/>
    <d v="2020-05-21T00:00:00"/>
    <n v="1"/>
    <m/>
  </r>
  <r>
    <x v="1"/>
    <n v="3"/>
    <x v="15"/>
    <n v="2274"/>
    <s v="Cleistanthus"/>
    <s v="Polystachyus"/>
    <s v="Phyllanthaceae"/>
    <m/>
    <m/>
    <n v="0.65180000000000005"/>
    <n v="10.3068592"/>
    <n v="12.00150859"/>
    <n v="14.5"/>
    <n v="19.8"/>
    <n v="3.0790821600000004E-2"/>
    <n v="0.10321960937499999"/>
    <n v="0.19244263500000003"/>
    <n v="7.9871589000000007E-2"/>
    <n v="0.17022185000000001"/>
    <n v="0.37679272611615194"/>
    <n v="3.9935795000000003E-2"/>
    <n v="8.5110925000000004E-2"/>
    <n v="2.008219178"/>
    <n v="2.639154161"/>
    <n v="2.2495119000000001E-2"/>
    <d v="2018-05-19T00:00:00"/>
    <d v="2020-05-21T00:00:00"/>
    <n v="1"/>
    <m/>
  </r>
  <r>
    <x v="1"/>
    <n v="3"/>
    <x v="15"/>
    <n v="2275"/>
    <s v="Chionthus"/>
    <s v="Africanus "/>
    <s v="Rhizophoraceae"/>
    <m/>
    <m/>
    <n v="0.68049999999999999"/>
    <n v="16.23354148"/>
    <n v="15.74953472"/>
    <n v="31.5"/>
    <n v="31.5"/>
    <n v="7.7931315000000001E-2"/>
    <n v="0.48713273437500004"/>
    <n v="0.48707071875000002"/>
    <n v="0.59009356099999999"/>
    <n v="0.57291583000000001"/>
    <n v="-1.4710690065744011E-2"/>
    <n v="0.29504678099999998"/>
    <n v="0.28645791500000001"/>
    <n v="2.008219178"/>
    <n v="0"/>
    <n v="-4.2768570000000002E-3"/>
    <d v="2018-05-19T00:00:00"/>
    <d v="2020-05-21T00:00:00"/>
    <n v="1"/>
    <m/>
  </r>
  <r>
    <x v="1"/>
    <n v="3"/>
    <x v="15"/>
    <n v="2276"/>
    <s v="Carapa"/>
    <s v="Grandiflora"/>
    <s v="Meliaceae"/>
    <m/>
    <m/>
    <n v="0.5524"/>
    <n v="17.622797720000001"/>
    <n v="17.325054099999999"/>
    <n v="37.5"/>
    <n v="38.1"/>
    <n v="0.11400944940000002"/>
    <n v="0.69038085937499993"/>
    <n v="0.71255905875000014"/>
    <n v="0.73304855199999996"/>
    <n v="0.74364661899999995"/>
    <n v="7.1476314030822436E-3"/>
    <n v="0.36652427599999998"/>
    <n v="0.37182330899999999"/>
    <n v="2.008219178"/>
    <n v="0.29877216899999998"/>
    <n v="2.6386729999999998E-3"/>
    <d v="2018-05-19T00:00:00"/>
    <d v="2020-05-21T00:00:00"/>
    <n v="1"/>
    <m/>
  </r>
  <r>
    <x v="1"/>
    <n v="3"/>
    <x v="15"/>
    <n v="2277"/>
    <s v="Carapa"/>
    <s v="Grandiflora"/>
    <s v="Meliaceae"/>
    <m/>
    <m/>
    <n v="0.5524"/>
    <n v="9.0792460740000003"/>
    <n v="8.7340420170000002"/>
    <n v="12.1"/>
    <n v="12.6"/>
    <n v="1.2469010400000001E-2"/>
    <n v="7.1878159374999986E-2"/>
    <n v="7.7931315000000001E-2"/>
    <n v="4.2180165999999998E-2"/>
    <n v="4.3954571999999997E-2"/>
    <n v="2.0518943309846809E-2"/>
    <n v="2.1090082999999999E-2"/>
    <n v="2.1977285999999999E-2"/>
    <n v="2.008219178"/>
    <n v="0.24897680799999999"/>
    <n v="4.41786E-4"/>
    <d v="2018-05-19T00:00:00"/>
    <d v="2020-05-21T00:00:00"/>
    <n v="1"/>
    <m/>
  </r>
  <r>
    <x v="1"/>
    <n v="3"/>
    <x v="15"/>
    <n v="2278"/>
    <s v="Carapa"/>
    <s v="Grandiflora"/>
    <s v="Meliaceae"/>
    <m/>
    <m/>
    <n v="0.5524"/>
    <n v="8.1748854380000004"/>
    <n v="8.8912640169999992"/>
    <n v="10.5"/>
    <n v="12.9"/>
    <n v="1.3069841400000001E-2"/>
    <n v="5.4125859374999988E-2"/>
    <n v="8.1686508749999998E-2"/>
    <n v="2.8866775000000001E-2"/>
    <n v="4.6828920000000003E-2"/>
    <n v="0.24091477977598874"/>
    <n v="1.4433388E-2"/>
    <n v="2.3414460000000002E-2"/>
    <n v="2.008219178"/>
    <n v="1.195088677"/>
    <n v="4.472157E-3"/>
    <d v="2018-05-19T00:00:00"/>
    <d v="2020-05-21T00:00:00"/>
    <n v="1"/>
    <m/>
  </r>
  <r>
    <x v="1"/>
    <n v="3"/>
    <x v="15"/>
    <n v="2279"/>
    <s v="Apodytes"/>
    <s v="Dimidiata "/>
    <s v="Icaciceae"/>
    <m/>
    <m/>
    <n v="0.58699999999999997"/>
    <n v="14.332502509999999"/>
    <n v="13.787344409999999"/>
    <n v="24.8"/>
    <n v="24.8"/>
    <n v="4.83052416E-2"/>
    <n v="0.30194619999999994"/>
    <n v="0.30190775999999997"/>
    <n v="0.28362586299999998"/>
    <n v="0.27309177600000001"/>
    <n v="-1.8846583951297419E-2"/>
    <n v="0.141812931"/>
    <n v="0.136545888"/>
    <n v="2.008219178"/>
    <n v="0"/>
    <n v="-2.6227429999999999E-3"/>
    <d v="2018-05-19T00:00:00"/>
    <d v="2020-05-21T00:00:00"/>
    <n v="1"/>
    <m/>
  </r>
  <r>
    <x v="1"/>
    <n v="3"/>
    <x v="15"/>
    <n v="2280"/>
    <s v="Syzygium"/>
    <s v="Guineense"/>
    <s v="Myrtaceae"/>
    <m/>
    <m/>
    <n v="0.60970000000000002"/>
    <n v="25.265241530000001"/>
    <n v="25.277732360000002"/>
    <n v="120"/>
    <n v="120"/>
    <n v="1.130976"/>
    <n v="7.0694999999999997"/>
    <n v="7.0686"/>
    <n v="11.10997686"/>
    <n v="11.11533764"/>
    <n v="2.4021435859508439E-4"/>
    <n v="5.5549884299999999"/>
    <n v="5.5576688189999999"/>
    <n v="2.008219178"/>
    <n v="0"/>
    <n v="1.3347089999999999E-3"/>
    <d v="2018-05-19T00:00:00"/>
    <d v="2020-05-21T00:00:00"/>
    <n v="1"/>
    <m/>
  </r>
  <r>
    <x v="1"/>
    <n v="3"/>
    <x v="15"/>
    <n v="2281"/>
    <s v="Carapa"/>
    <s v="Grandiflora"/>
    <s v="Meliaceae"/>
    <m/>
    <m/>
    <n v="0.5524"/>
    <n v="13.74162791"/>
    <n v="13.181054189999999"/>
    <n v="23"/>
    <n v="23"/>
    <n v="4.154766E-2"/>
    <n v="0.25970593749999998"/>
    <n v="0.25967287499999997"/>
    <n v="0.22144845299999999"/>
    <n v="0.21262715300000001"/>
    <n v="-2.0241649189214211E-2"/>
    <n v="0.110724226"/>
    <n v="0.10631357600000001"/>
    <n v="2.008219178"/>
    <n v="0"/>
    <n v="-2.1962990000000001E-3"/>
    <d v="2018-05-19T00:00:00"/>
    <d v="2020-05-21T00:00:00"/>
    <n v="1"/>
    <m/>
  </r>
  <r>
    <x v="1"/>
    <n v="3"/>
    <x v="15"/>
    <n v="2282"/>
    <s v="Melchiora"/>
    <s v="Schliebenii "/>
    <s v="Pentaphylacaceae"/>
    <m/>
    <m/>
    <n v="0.59950000000000003"/>
    <n v="11.006521190000001"/>
    <n v="10.399357480000001"/>
    <n v="16"/>
    <n v="16"/>
    <n v="2.0106240000000001E-2"/>
    <n v="0.12567999999999999"/>
    <n v="0.125664"/>
    <n v="9.5110834000000005E-2"/>
    <n v="8.9986604999999997E-2"/>
    <n v="-2.7577696665998332E-2"/>
    <n v="4.7555417000000003E-2"/>
    <n v="4.4993302999999998E-2"/>
    <n v="2.008219178"/>
    <n v="0"/>
    <n v="-1.2758139999999999E-3"/>
    <d v="2018-05-19T00:00:00"/>
    <d v="2020-05-21T00:00:00"/>
    <n v="1"/>
    <m/>
  </r>
  <r>
    <x v="1"/>
    <n v="4"/>
    <x v="15"/>
    <n v="2283"/>
    <s v="Melchiora"/>
    <s v="Schliebenii "/>
    <s v="Pentaphylacaceae"/>
    <m/>
    <m/>
    <n v="0.59950000000000003"/>
    <n v="16.725058839999999"/>
    <n v="16.25957863"/>
    <n v="33.5"/>
    <n v="33.5"/>
    <n v="8.8141515000000004E-2"/>
    <n v="0.55095460937500007"/>
    <n v="0.55088446874999997"/>
    <n v="0.60538492899999996"/>
    <n v="0.58893509899999996"/>
    <n v="-1.3717881578559266E-2"/>
    <n v="0.30269246500000002"/>
    <n v="0.29446755000000002"/>
    <n v="2.008219178"/>
    <n v="0"/>
    <n v="-4.0956259999999998E-3"/>
    <d v="2018-05-19T00:00:00"/>
    <d v="2020-05-21T00:00:00"/>
    <n v="1"/>
    <m/>
  </r>
  <r>
    <x v="1"/>
    <n v="4"/>
    <x v="15"/>
    <n v="2284"/>
    <s v="Melchiora"/>
    <s v="Schliebenii "/>
    <s v="Pentaphylacaceae"/>
    <m/>
    <m/>
    <n v="0.59950000000000003"/>
    <n v="22.284950729999998"/>
    <n v="22.098370790000001"/>
    <n v="70.2"/>
    <n v="70.2"/>
    <n v="0.38704826160000005"/>
    <n v="2.4193596375000004"/>
    <n v="2.4190516350000002"/>
    <n v="3.3950545129999998"/>
    <n v="3.3673089470000002"/>
    <n v="-4.086169726743423E-3"/>
    <n v="1.6975272560000001"/>
    <n v="1.683654473"/>
    <n v="2.008219178"/>
    <n v="0"/>
    <n v="-6.9080019999999999E-3"/>
    <d v="2018-05-19T00:00:00"/>
    <d v="2020-05-21T00:00:00"/>
    <n v="1"/>
    <m/>
  </r>
  <r>
    <x v="1"/>
    <n v="4"/>
    <x v="15"/>
    <n v="2285"/>
    <s v="Syzygium"/>
    <s v="Guineense"/>
    <s v="Myrtaceae"/>
    <n v="9.1999999999999993"/>
    <n v="20.8"/>
    <n v="0.60970000000000002"/>
    <n v="16.725058839999999"/>
    <n v="16.25957863"/>
    <n v="33.5"/>
    <n v="33.5"/>
    <n v="8.8141515000000004E-2"/>
    <n v="0.55095460937500007"/>
    <n v="0.55088446874999997"/>
    <n v="0.61543581199999997"/>
    <n v="0.59871287500000003"/>
    <n v="-1.3717880953601913E-2"/>
    <n v="0.30771790599999999"/>
    <n v="0.299356438"/>
    <n v="2.008219178"/>
    <n v="0"/>
    <n v="-4.163623E-3"/>
    <d v="2018-05-19T00:00:00"/>
    <d v="2020-05-21T00:00:00"/>
    <n v="1"/>
    <m/>
  </r>
  <r>
    <x v="1"/>
    <n v="4"/>
    <x v="15"/>
    <n v="2286"/>
    <s v="Carapa"/>
    <s v="Grandiflora"/>
    <s v="Meliaceae"/>
    <m/>
    <m/>
    <n v="0.5524"/>
    <n v="7.9966687759999999"/>
    <n v="7.68575374"/>
    <n v="10.199999999999999"/>
    <n v="10.7"/>
    <n v="8.9920446000000005E-3"/>
    <n v="5.1077137499999994E-2"/>
    <n v="5.6200278749999999E-2"/>
    <n v="2.6698169000000001E-2"/>
    <n v="2.8199524E-2"/>
    <n v="2.7243098110330759E-2"/>
    <n v="1.3349084000000001E-2"/>
    <n v="1.4099762E-2"/>
    <n v="2.008219178"/>
    <n v="0.24897680799999999"/>
    <n v="3.7380300000000003E-4"/>
    <d v="2018-05-19T00:00:00"/>
    <d v="2020-05-21T00:00:00"/>
    <n v="1"/>
    <m/>
  </r>
  <r>
    <x v="1"/>
    <n v="4"/>
    <x v="15"/>
    <n v="2287"/>
    <s v="Podocarpus"/>
    <s v="Latifolius"/>
    <s v="Podocarpaceae"/>
    <m/>
    <m/>
    <n v="0.46899999999999997"/>
    <n v="18.191759480000002"/>
    <n v="17.82848997"/>
    <n v="40.299999999999997"/>
    <n v="40.5"/>
    <n v="0.12882523500000001"/>
    <n v="0.79732668437499987"/>
    <n v="0.80515771875000008"/>
    <n v="0.74177624499999995"/>
    <n v="0.73437819900000001"/>
    <n v="-4.9912319272397533E-3"/>
    <n v="0.37088812300000001"/>
    <n v="0.36718909900000002"/>
    <n v="2.008219178"/>
    <n v="9.9590723000000006E-2"/>
    <n v="-1.8419420000000001E-3"/>
    <d v="2018-05-19T00:00:00"/>
    <d v="2020-05-21T00:00:00"/>
    <n v="1"/>
    <m/>
  </r>
  <r>
    <x v="1"/>
    <n v="4"/>
    <x v="15"/>
    <n v="2288"/>
    <s v="Syzygium"/>
    <s v="Guineense"/>
    <s v="Myrtaceae"/>
    <n v="14.2"/>
    <n v="31"/>
    <n v="0.60970000000000002"/>
    <n v="25.155124399999998"/>
    <n v="25.27005905"/>
    <n v="117"/>
    <n v="119.8"/>
    <n v="1.1272092216"/>
    <n v="6.7204434374999984"/>
    <n v="7.045057635"/>
    <n v="10.529280780000001"/>
    <n v="11.07592193"/>
    <n v="2.520319268233126E-2"/>
    <n v="5.2646403890000002"/>
    <n v="5.537960966"/>
    <n v="2.008219178"/>
    <n v="1.3942701230000001"/>
    <n v="0.13610096899999999"/>
    <d v="2018-05-19T00:00:00"/>
    <d v="2020-05-21T00:00:00"/>
    <n v="1"/>
    <m/>
  </r>
  <r>
    <x v="1"/>
    <n v="4"/>
    <x v="15"/>
    <n v="2289"/>
    <s v="Pentadesma"/>
    <s v="Reindersii"/>
    <s v="Clusiaceae"/>
    <n v="5.4"/>
    <n v="8.6"/>
    <n v="0.68279999999999996"/>
    <n v="9.399762741"/>
    <n v="8.7866884160000005"/>
    <n v="12.7"/>
    <n v="12.7"/>
    <n v="1.2667716599999998E-2"/>
    <n v="7.9183309374999997E-2"/>
    <n v="7.9173228749999991E-2"/>
    <n v="5.8975615000000002E-2"/>
    <n v="5.5218400000000001E-2"/>
    <n v="-3.2779202108444518E-2"/>
    <n v="2.9487808000000001E-2"/>
    <n v="2.76092E-2"/>
    <n v="2.008219178"/>
    <n v="0"/>
    <n v="-9.3546000000000005E-4"/>
    <d v="2018-05-19T00:00:00"/>
    <d v="2020-05-21T00:00:00"/>
    <n v="1"/>
    <m/>
  </r>
  <r>
    <x v="1"/>
    <n v="4"/>
    <x v="15"/>
    <n v="2290"/>
    <s v="Syzygium"/>
    <s v="Guineense"/>
    <s v="Myrtaceae"/>
    <n v="14.6"/>
    <n v="22"/>
    <n v="0.60970000000000002"/>
    <n v="19.052907250000001"/>
    <n v="19.176276390000002"/>
    <n v="45"/>
    <n v="47.8"/>
    <n v="0.17945133359999998"/>
    <n v="0.99414843750000004"/>
    <n v="1.121570835"/>
    <n v="1.2433731379999999"/>
    <n v="1.4076985479999999"/>
    <n v="6.1810074213474848E-2"/>
    <n v="0.62168656899999997"/>
    <n v="0.70384927399999997"/>
    <n v="2.008219178"/>
    <n v="1.3942701230000001"/>
    <n v="4.0913216000000002E-2"/>
    <d v="2018-05-19T00:00:00"/>
    <d v="2020-05-21T00:00:00"/>
    <n v="1"/>
    <m/>
  </r>
  <r>
    <x v="1"/>
    <n v="4"/>
    <x v="15"/>
    <n v="2291"/>
    <s v="Syzygium"/>
    <s v="Guineense"/>
    <s v="Myrtaceae"/>
    <m/>
    <m/>
    <n v="0.60970000000000002"/>
    <n v="19.858962999999999"/>
    <n v="19.692723019999999"/>
    <n v="50"/>
    <n v="51"/>
    <n v="0.20428254000000001"/>
    <n v="1.22734375"/>
    <n v="1.2767658750000002"/>
    <n v="1.5903163659999999"/>
    <n v="1.6394866640000001"/>
    <n v="1.5162794305022318E-2"/>
    <n v="0.79515818299999996"/>
    <n v="0.81974333200000005"/>
    <n v="2.008219178"/>
    <n v="0.49795361500000002"/>
    <n v="1.2242263999999999E-2"/>
    <d v="2018-05-19T00:00:00"/>
    <d v="2020-05-21T00:00:00"/>
    <n v="1"/>
    <m/>
  </r>
  <r>
    <x v="1"/>
    <n v="4"/>
    <x v="15"/>
    <n v="2292"/>
    <s v="Carapa"/>
    <s v="Grandiflora"/>
    <s v="Meliaceae"/>
    <n v="7"/>
    <n v="14.2"/>
    <n v="0.5524"/>
    <n v="10.11196492"/>
    <n v="9.4993526970000008"/>
    <n v="14.1"/>
    <n v="14.1"/>
    <n v="1.5614537399999998E-2"/>
    <n v="9.7603284374999974E-2"/>
    <n v="9.7590858749999981E-2"/>
    <n v="6.3161124999999999E-2"/>
    <n v="5.9423703000000001E-2"/>
    <n v="-3.0373086078500575E-2"/>
    <n v="3.1580562E-2"/>
    <n v="2.9711851000000001E-2"/>
    <n v="2.008219178"/>
    <n v="0"/>
    <n v="-9.3053099999999996E-4"/>
    <d v="2018-05-19T00:00:00"/>
    <d v="2020-05-21T00:00:00"/>
    <n v="1"/>
    <m/>
  </r>
  <r>
    <x v="1"/>
    <n v="4"/>
    <x v="15"/>
    <n v="2293"/>
    <s v="Chionthus"/>
    <s v="Africanus "/>
    <s v="Oleaceae"/>
    <m/>
    <m/>
    <n v="0.68049999999999999"/>
    <n v="17.516303829999998"/>
    <n v="17.082869800000001"/>
    <n v="37"/>
    <n v="37"/>
    <n v="0.10752126000000001"/>
    <n v="0.67209343749999995"/>
    <n v="0.67200787500000003"/>
    <n v="0.87013158700000004"/>
    <n v="0.84911097599999996"/>
    <n v="-1.2177235609942745E-2"/>
    <n v="0.43506579299999998"/>
    <n v="0.42455548799999998"/>
    <n v="2.008219178"/>
    <n v="0"/>
    <n v="-5.233644E-3"/>
    <d v="2018-05-19T00:00:00"/>
    <d v="2020-05-21T00:00:00"/>
    <n v="1"/>
    <m/>
  </r>
  <r>
    <x v="1"/>
    <n v="4"/>
    <x v="15"/>
    <n v="2294"/>
    <s v="Oxyanthus"/>
    <s v="Speciosus"/>
    <s v="Rubiaceae"/>
    <m/>
    <m/>
    <n v="0.52500000000000002"/>
    <n v="7.9366191979999998"/>
    <n v="7.5697990400000004"/>
    <n v="10.1"/>
    <n v="10.5"/>
    <n v="8.6590350000000007E-3"/>
    <n v="5.0080534374999992E-2"/>
    <n v="5.4118968750000003E-2"/>
    <n v="2.4738316999999999E-2"/>
    <n v="2.5482286E-2"/>
    <n v="1.4754468668116826E-2"/>
    <n v="1.2369158999999999E-2"/>
    <n v="1.2741143E-2"/>
    <n v="2.008219178"/>
    <n v="0.19918144600000001"/>
    <n v="1.85231E-4"/>
    <d v="2018-05-19T00:00:00"/>
    <d v="2020-05-21T00:00:00"/>
    <n v="1"/>
    <m/>
  </r>
  <r>
    <x v="1"/>
    <n v="4"/>
    <x v="15"/>
    <n v="2295"/>
    <s v="Melchiora"/>
    <s v="Schliebenii "/>
    <s v="Pentaphylacaceae"/>
    <m/>
    <m/>
    <n v="0.59950000000000003"/>
    <n v="11.006521190000001"/>
    <n v="10.489949729999999"/>
    <n v="16"/>
    <n v="16.2"/>
    <n v="2.0612037599999997E-2"/>
    <n v="0.12567999999999999"/>
    <n v="0.12882523499999998"/>
    <n v="9.5110834000000005E-2"/>
    <n v="9.2979126999999995E-2"/>
    <n v="-1.1287541915634016E-2"/>
    <n v="4.7555417000000003E-2"/>
    <n v="4.6489563999999997E-2"/>
    <n v="2.008219178"/>
    <n v="9.9590723000000006E-2"/>
    <n v="-5.30745E-4"/>
    <d v="2018-05-19T00:00:00"/>
    <d v="2020-05-21T00:00:00"/>
    <n v="1"/>
    <m/>
  </r>
  <r>
    <x v="1"/>
    <n v="1"/>
    <x v="16"/>
    <n v="2296"/>
    <s v="Syzygium"/>
    <s v="Guineense"/>
    <s v="Myrtaceae"/>
    <m/>
    <m/>
    <n v="0.60970000000000002"/>
    <n v="17.9332216"/>
    <n v="17.517747910000001"/>
    <n v="39"/>
    <n v="39"/>
    <n v="0.11945934000000001"/>
    <n v="0.74671593750000009"/>
    <n v="0.74662087500000007"/>
    <n v="0.88637418499999998"/>
    <n v="0.86632605699999998"/>
    <n v="-1.1392105732521364E-2"/>
    <n v="0.443187092"/>
    <n v="0.43316302899999998"/>
    <n v="2.008219178"/>
    <n v="0"/>
    <n v="-4.9915180000000003E-3"/>
    <d v="2018-05-19T00:00:00"/>
    <d v="2020-05-21T00:00:00"/>
    <n v="1"/>
    <m/>
  </r>
  <r>
    <x v="1"/>
    <n v="1"/>
    <x v="16"/>
    <n v="2297"/>
    <s v="Grewia"/>
    <s v="Mildbraedii "/>
    <s v="Tiliaceae"/>
    <m/>
    <m/>
    <n v="0.55810000000000004"/>
    <n v="9.2939885990000004"/>
    <n v="10.84492777"/>
    <n v="12.5"/>
    <n v="17"/>
    <n v="2.2698059999999999E-2"/>
    <n v="7.6708984374999997E-2"/>
    <n v="0.141862875"/>
    <n v="4.6445070999999997E-2"/>
    <n v="9.8406438999999998E-2"/>
    <n v="0.37388144760611747"/>
    <n v="2.3222534999999999E-2"/>
    <n v="4.9203219999999999E-2"/>
    <n v="2.008219178"/>
    <n v="2.2407912689999998"/>
    <n v="1.2937176E-2"/>
    <d v="2018-05-19T00:00:00"/>
    <d v="2020-05-21T00:00:00"/>
    <n v="1"/>
    <m/>
  </r>
  <r>
    <x v="1"/>
    <n v="1"/>
    <x v="16"/>
    <n v="2298"/>
    <s v="Syzygium"/>
    <s v="Guineense"/>
    <s v="Myrtaceae"/>
    <m/>
    <m/>
    <n v="0.60970000000000002"/>
    <n v="14.42728913"/>
    <n v="13.884768040000001"/>
    <n v="25.1"/>
    <n v="25.1"/>
    <n v="4.948098540000001E-2"/>
    <n v="0.30929553437499996"/>
    <n v="0.30925615875000007"/>
    <n v="0.30326052100000001"/>
    <n v="0.29212537100000002"/>
    <n v="-1.8628035682756752E-2"/>
    <n v="0.15163025999999999"/>
    <n v="0.146062685"/>
    <n v="2.008219178"/>
    <n v="0"/>
    <n v="-2.7723940000000001E-3"/>
    <d v="2018-05-19T00:00:00"/>
    <d v="2020-05-21T00:00:00"/>
    <n v="1"/>
    <m/>
  </r>
  <r>
    <x v="1"/>
    <n v="1"/>
    <x v="16"/>
    <n v="2299"/>
    <s v="Memecylon"/>
    <s v="Walikalense "/>
    <s v="Melastomataceae"/>
    <n v="4.3"/>
    <n v="9.8000000000000007"/>
    <n v="0.77280000000000004"/>
    <n v="8.4656455259999994"/>
    <n v="7.9143358839999998"/>
    <n v="11"/>
    <n v="11.1"/>
    <n v="9.6769134000000007E-3"/>
    <n v="5.9403437499999989E-2"/>
    <n v="6.0480708750000001E-2"/>
    <n v="4.5390329E-2"/>
    <n v="4.3260501999999999E-2"/>
    <n v="-2.3931172727673779E-2"/>
    <n v="2.2695164E-2"/>
    <n v="2.1630251E-2"/>
    <n v="2.008219178"/>
    <n v="4.9795362000000003E-2"/>
    <n v="-5.3027700000000001E-4"/>
    <d v="2018-05-19T00:00:00"/>
    <d v="2020-05-21T00:00:00"/>
    <n v="1"/>
    <m/>
  </r>
  <r>
    <x v="1"/>
    <n v="1"/>
    <x v="16"/>
    <n v="2300"/>
    <s v="Carapa"/>
    <s v="Grandiflora"/>
    <s v="Meliaceae"/>
    <n v="14.8"/>
    <n v="20.399999999999999"/>
    <n v="0.5524"/>
    <n v="18.422220809999999"/>
    <n v="18.028735409999999"/>
    <n v="41.5"/>
    <n v="41.5"/>
    <n v="0.135265515"/>
    <n v="0.84551710937500002"/>
    <n v="0.84540946875"/>
    <n v="0.93294986599999996"/>
    <n v="0.91349595699999997"/>
    <n v="-1.0493135146856153E-2"/>
    <n v="0.46647493299999998"/>
    <n v="0.45674797900000003"/>
    <n v="2.008219178"/>
    <n v="0"/>
    <n v="-4.843572E-3"/>
    <d v="2018-05-19T00:00:00"/>
    <d v="2020-05-21T00:00:00"/>
    <n v="1"/>
    <m/>
  </r>
  <r>
    <x v="1"/>
    <n v="1"/>
    <x v="16"/>
    <n v="2301"/>
    <s v="Sericanthe"/>
    <s v="Leordii"/>
    <s v="Rubiaceae"/>
    <m/>
    <m/>
    <n v="0.61450000000000005"/>
    <n v="8.1748854380000004"/>
    <n v="7.5697990400000004"/>
    <n v="10.5"/>
    <n v="10.5"/>
    <n v="8.6590350000000007E-3"/>
    <n v="5.4125859374999988E-2"/>
    <n v="5.4118968750000003E-2"/>
    <n v="3.2029935000000002E-2"/>
    <n v="2.9713941000000001E-2"/>
    <n v="-3.7373711732547908E-2"/>
    <n v="1.6014967000000001E-2"/>
    <n v="1.4856971E-2"/>
    <n v="2.008219178"/>
    <n v="0"/>
    <n v="-5.7662800000000004E-4"/>
    <d v="2018-05-19T00:00:00"/>
    <d v="2020-05-21T00:00:00"/>
    <n v="1"/>
    <m/>
  </r>
  <r>
    <x v="1"/>
    <n v="1"/>
    <x v="16"/>
    <n v="2302"/>
    <s v="Carapa"/>
    <s v="Grandiflora"/>
    <s v="Meliaceae"/>
    <m/>
    <m/>
    <n v="0.5524"/>
    <n v="9.7618852040000004"/>
    <n v="9.1486003510000007"/>
    <n v="13.4"/>
    <n v="13.4"/>
    <n v="1.4102642400000002E-2"/>
    <n v="8.8152737500000009E-2"/>
    <n v="8.8141515000000017E-2"/>
    <n v="5.5252012000000003E-2"/>
    <n v="5.1861534000000001E-2"/>
    <n v="-3.1534106141208648E-2"/>
    <n v="2.7626006000000002E-2"/>
    <n v="2.5930767E-2"/>
    <n v="2.008219178"/>
    <n v="0"/>
    <n v="-8.4415E-4"/>
    <d v="2018-05-19T00:00:00"/>
    <d v="2020-05-21T00:00:00"/>
    <n v="1"/>
    <m/>
  </r>
  <r>
    <x v="1"/>
    <n v="1"/>
    <x v="16"/>
    <n v="2303"/>
    <s v="Syzygium"/>
    <s v="Guineense"/>
    <s v="Meliaceae"/>
    <n v="12.6"/>
    <n v="12.6"/>
    <n v="0.60970000000000002"/>
    <n v="21.467197280000001"/>
    <n v="21.37342538"/>
    <n v="62.3"/>
    <n v="63.5"/>
    <n v="0.31669291500000002"/>
    <n v="1.9054708093750001"/>
    <n v="1.97933071875"/>
    <n v="2.6359785790000001"/>
    <n v="2.724331378"/>
    <n v="1.6416804608886452E-2"/>
    <n v="1.317989289"/>
    <n v="1.362165689"/>
    <n v="2.008219178"/>
    <n v="0.59754433799999995"/>
    <n v="2.1997797999999999E-2"/>
    <d v="2018-05-19T00:00:00"/>
    <d v="2020-05-21T00:00:00"/>
    <n v="1"/>
    <m/>
  </r>
  <r>
    <x v="1"/>
    <n v="1"/>
    <x v="16"/>
    <n v="2304"/>
    <s v="Carapa"/>
    <s v="Grandiflora"/>
    <s v="Myrtaceae"/>
    <m/>
    <m/>
    <n v="0.5524"/>
    <n v="9.2407056220000001"/>
    <n v="8.6280231290000007"/>
    <n v="12.4"/>
    <n v="12.4"/>
    <n v="1.20763104E-2"/>
    <n v="7.5486549999999986E-2"/>
    <n v="7.5476939999999992E-2"/>
    <n v="4.5013417999999999E-2"/>
    <n v="4.2098168999999998E-2"/>
    <n v="-3.3341169021469531E-2"/>
    <n v="2.2506709E-2"/>
    <n v="2.1049083999999999E-2"/>
    <n v="2.008219178"/>
    <n v="0"/>
    <n v="-7.2583000000000001E-4"/>
    <d v="2018-05-19T00:00:00"/>
    <d v="2020-05-21T00:00:00"/>
    <n v="1"/>
    <m/>
  </r>
  <r>
    <x v="1"/>
    <n v="1"/>
    <x v="16"/>
    <n v="2305"/>
    <s v="Melchiora"/>
    <s v="Schliebenii "/>
    <s v="Pentaphylacaceae"/>
    <m/>
    <m/>
    <n v="0.61450000000000005"/>
    <n v="11.447524420000001"/>
    <n v="10.84492777"/>
    <n v="17"/>
    <n v="17"/>
    <n v="2.2698059999999999E-2"/>
    <n v="0.14188093750000003"/>
    <n v="0.141862875"/>
    <n v="0.11395967999999999"/>
    <n v="0.108101058"/>
    <n v="-2.6281090415742652E-2"/>
    <n v="5.6979839999999997E-2"/>
    <n v="5.4050529E-2"/>
    <n v="2.008219178"/>
    <n v="0"/>
    <n v="-1.458661E-3"/>
    <d v="2018-05-19T00:00:00"/>
    <d v="2020-05-21T00:00:00"/>
    <n v="1"/>
    <m/>
  </r>
  <r>
    <x v="1"/>
    <n v="1"/>
    <x v="16"/>
    <n v="2306"/>
    <s v="Melchiora"/>
    <s v="Schliebenii "/>
    <s v="Meliaceae"/>
    <n v="10.199999999999999"/>
    <n v="17.2"/>
    <n v="0.61450000000000005"/>
    <n v="21.248063009999999"/>
    <n v="21.000317840000001"/>
    <n v="60.4"/>
    <n v="60.4"/>
    <n v="0.2865264864"/>
    <n v="1.7910185499999998"/>
    <n v="1.7907905399999999"/>
    <n v="2.4754845009999999"/>
    <n v="2.447309959"/>
    <n v="-5.6999203805205871E-3"/>
    <n v="1.2377422499999999"/>
    <n v="1.223654979"/>
    <n v="2.008219178"/>
    <n v="0"/>
    <n v="-7.014808E-3"/>
    <d v="2018-05-19T00:00:00"/>
    <d v="2020-05-21T00:00:00"/>
    <n v="1"/>
    <m/>
  </r>
  <r>
    <x v="1"/>
    <n v="1"/>
    <x v="16"/>
    <n v="2307"/>
    <s v="Carapa"/>
    <s v="Grandiflora"/>
    <s v="Meliaceae"/>
    <n v="4.7"/>
    <n v="12.8"/>
    <n v="0.5524"/>
    <n v="9.0792460740000003"/>
    <n v="8.5746470299999995"/>
    <n v="12.1"/>
    <n v="12.3"/>
    <n v="1.1882316600000001E-2"/>
    <n v="7.1878159374999986E-2"/>
    <n v="7.4264478750000001E-2"/>
    <n v="4.2180165999999998E-2"/>
    <n v="4.1187790000000002E-2"/>
    <n v="-1.1855407820549873E-2"/>
    <n v="2.1090082999999999E-2"/>
    <n v="2.0593895000000001E-2"/>
    <n v="2.008219178"/>
    <n v="9.9590723000000006E-2"/>
    <n v="-2.4707899999999998E-4"/>
    <d v="2018-05-19T00:00:00"/>
    <d v="2020-05-21T00:00:00"/>
    <n v="1"/>
    <m/>
  </r>
  <r>
    <x v="1"/>
    <n v="1"/>
    <x v="16"/>
    <n v="2308"/>
    <s v="Carapa"/>
    <s v="Grandiflora"/>
    <s v="Meliaceae"/>
    <m/>
    <m/>
    <n v="0.5524"/>
    <n v="13.000124980000001"/>
    <n v="13.787344409999999"/>
    <n v="20.9"/>
    <n v="24.8"/>
    <n v="4.83052416E-2"/>
    <n v="0.21444640937499998"/>
    <n v="0.30190775999999997"/>
    <n v="0.17401752300000001"/>
    <n v="0.25736969999999998"/>
    <n v="0.19487791764072163"/>
    <n v="8.7008762000000003E-2"/>
    <n v="0.12868484999999999"/>
    <n v="2.008219178"/>
    <n v="1.9420191"/>
    <n v="2.0752758999999999E-2"/>
    <d v="2018-05-19T00:00:00"/>
    <d v="2020-05-21T00:00:00"/>
    <n v="1"/>
    <m/>
  </r>
  <r>
    <x v="1"/>
    <n v="1"/>
    <x v="16"/>
    <n v="2309"/>
    <s v="Grewia"/>
    <s v="Mildbraedii "/>
    <s v="Tiliaceae"/>
    <n v="5.2"/>
    <n v="13.8"/>
    <n v="0.55810000000000004"/>
    <n v="8.4081071900000008"/>
    <n v="7.9143358839999998"/>
    <n v="10.9"/>
    <n v="11.1"/>
    <n v="9.6769134000000007E-3"/>
    <n v="5.8328284374999997E-2"/>
    <n v="6.0480708750000001E-2"/>
    <n v="3.2237993999999999E-2"/>
    <n v="3.1486832999999999E-2"/>
    <n v="-1.1739872157382158E-2"/>
    <n v="1.6118996999999999E-2"/>
    <n v="1.5743416999999999E-2"/>
    <n v="2.008219178"/>
    <n v="9.9590723000000006E-2"/>
    <n v="-1.87021E-4"/>
    <d v="2018-05-19T00:00:00"/>
    <d v="2020-05-21T00:00:00"/>
    <n v="1"/>
    <m/>
  </r>
  <r>
    <x v="1"/>
    <n v="1"/>
    <x v="16"/>
    <n v="2310"/>
    <s v="Syzygium"/>
    <s v="Guineense"/>
    <s v="Myrtaceae"/>
    <m/>
    <m/>
    <n v="0.60970000000000002"/>
    <n v="18.15259635"/>
    <n v="18.146331660000001"/>
    <n v="40.1"/>
    <n v="42.1"/>
    <n v="0.13920508140000001"/>
    <n v="0.78943240937500003"/>
    <n v="0.87003175875000005"/>
    <n v="0.94700114999999996"/>
    <n v="1.041034287"/>
    <n v="4.7141117943010367E-2"/>
    <n v="0.47350057499999998"/>
    <n v="0.52051714400000004"/>
    <n v="2.008219178"/>
    <n v="0.995907231"/>
    <n v="2.3412071E-2"/>
    <d v="2018-05-19T00:00:00"/>
    <d v="2020-05-21T00:00:00"/>
    <n v="1"/>
    <m/>
  </r>
  <r>
    <x v="1"/>
    <n v="1"/>
    <x v="16"/>
    <n v="2311"/>
    <s v="Syzygium"/>
    <s v="Guineense"/>
    <s v="Myrtaceae"/>
    <n v="17.399999999999999"/>
    <n v="22.4"/>
    <n v="0.60970000000000002"/>
    <n v="21.259834730000001"/>
    <n v="21.07456032"/>
    <n v="60.5"/>
    <n v="61"/>
    <n v="0.29224734000000002"/>
    <n v="1.796953984375"/>
    <n v="1.8265458750000001"/>
    <n v="2.4658883500000002"/>
    <n v="2.4845093"/>
    <n v="3.7461285981948778E-3"/>
    <n v="1.2329441750000001"/>
    <n v="1.24225465"/>
    <n v="2.008219178"/>
    <n v="0.24897680799999999"/>
    <n v="4.6361850000000001E-3"/>
    <d v="2018-05-19T00:00:00"/>
    <d v="2020-05-21T00:00:00"/>
    <n v="1"/>
    <m/>
  </r>
  <r>
    <x v="1"/>
    <n v="1"/>
    <x v="16"/>
    <n v="2312"/>
    <s v="Memecylon"/>
    <s v="Walikalense "/>
    <s v="Melastomataceae"/>
    <m/>
    <m/>
    <n v="0.77280000000000004"/>
    <n v="8.5798206970000006"/>
    <n v="8.1385932150000002"/>
    <n v="11.2"/>
    <n v="11.5"/>
    <n v="1.0386915E-2"/>
    <n v="6.1583199999999984E-2"/>
    <n v="6.4918218749999992E-2"/>
    <n v="4.7633980999999999E-2"/>
    <n v="4.7637275E-2"/>
    <n v="3.4433454083093162E-5"/>
    <n v="2.3816990999999999E-2"/>
    <n v="2.3818637E-2"/>
    <n v="2.008219178"/>
    <n v="0.149386085"/>
    <n v="8.1963199999999999E-7"/>
    <d v="2018-05-19T00:00:00"/>
    <d v="2020-05-21T00:00:00"/>
    <n v="1"/>
    <m/>
  </r>
  <r>
    <x v="1"/>
    <n v="1"/>
    <x v="16"/>
    <n v="2313"/>
    <s v="Chionthus"/>
    <s v="Africanus "/>
    <s v="Oleaceae"/>
    <m/>
    <m/>
    <n v="0.68049999999999999"/>
    <n v="12.5098235"/>
    <n v="12.7184952"/>
    <n v="19.600000000000001"/>
    <n v="21.7"/>
    <n v="3.6983700600000002E-2"/>
    <n v="0.18859855"/>
    <n v="0.23114812875000001"/>
    <n v="0.18124094800000001"/>
    <n v="0.224674608"/>
    <n v="0.10697329292302836"/>
    <n v="9.0620474000000006E-2"/>
    <n v="0.112337304"/>
    <n v="2.008219178"/>
    <n v="1.045702592"/>
    <n v="1.0813974000000001E-2"/>
    <d v="2018-05-19T00:00:00"/>
    <d v="2020-05-21T00:00:00"/>
    <n v="1"/>
    <m/>
  </r>
  <r>
    <x v="1"/>
    <n v="1"/>
    <x v="16"/>
    <n v="2314"/>
    <s v="Chionthus"/>
    <s v="Africanus "/>
    <s v="Oleaceae"/>
    <n v="6.6"/>
    <n v="10.199999999999999"/>
    <n v="0.68049999999999999"/>
    <n v="11.447524420000001"/>
    <n v="10.84492777"/>
    <n v="17"/>
    <n v="17"/>
    <n v="2.2698059999999999E-2"/>
    <n v="0.14188093750000003"/>
    <n v="0.141862875"/>
    <n v="0.12589083500000001"/>
    <n v="0.119418837"/>
    <n v="-2.6281090617401279E-2"/>
    <n v="6.2945417000000004E-2"/>
    <n v="5.9709418E-2"/>
    <n v="2.008219178"/>
    <n v="0"/>
    <n v="-1.611377E-3"/>
    <d v="2018-05-19T00:00:00"/>
    <d v="2020-05-21T00:00:00"/>
    <n v="1"/>
    <m/>
  </r>
  <r>
    <x v="1"/>
    <n v="1"/>
    <x v="16"/>
    <n v="2315"/>
    <s v="Carapa"/>
    <s v="Grandiflora"/>
    <s v="Meliaceae"/>
    <n v="7.2"/>
    <n v="11.2"/>
    <n v="0.5524"/>
    <n v="11.86984612"/>
    <n v="11.521357399999999"/>
    <n v="18"/>
    <n v="18.600000000000001"/>
    <n v="2.7171698400000006E-2"/>
    <n v="0.15906375"/>
    <n v="0.16982311500000002"/>
    <n v="0.118961103"/>
    <n v="0.12318887100000001"/>
    <n v="1.7389605913739885E-2"/>
    <n v="5.9480551999999999E-2"/>
    <n v="6.1594435000000003E-2"/>
    <n v="2.008219178"/>
    <n v="0.29877216899999998"/>
    <n v="1.0526159999999999E-3"/>
    <d v="2018-05-19T00:00:00"/>
    <d v="2020-05-21T00:00:00"/>
    <n v="1"/>
    <m/>
  </r>
  <r>
    <x v="1"/>
    <n v="1"/>
    <x v="16"/>
    <n v="2316"/>
    <s v="Chionthus"/>
    <s v="Africanus "/>
    <s v="Oleaceae"/>
    <n v="9.1999999999999993"/>
    <n v="12.8"/>
    <n v="0.68049999999999999"/>
    <n v="11.185251129999999"/>
    <n v="10.888488560000001"/>
    <n v="16.399999999999999"/>
    <n v="17.100000000000001"/>
    <n v="2.2965881400000002E-2"/>
    <n v="0.13204254999999995"/>
    <n v="0.14353675875000002"/>
    <n v="0.11473839"/>
    <n v="0.12126741000000001"/>
    <n v="2.7558465925256691E-2"/>
    <n v="5.7369194999999998E-2"/>
    <n v="6.0633705000000003E-2"/>
    <n v="2.008219178"/>
    <n v="0.34856753099999999"/>
    <n v="1.625575E-3"/>
    <d v="2018-05-19T00:00:00"/>
    <d v="2020-05-21T00:00:00"/>
    <n v="1"/>
    <m/>
  </r>
  <r>
    <x v="1"/>
    <n v="1"/>
    <x v="16"/>
    <n v="2317"/>
    <s v="Ixora"/>
    <s v="Burundiensis"/>
    <s v="Rubiaceae"/>
    <m/>
    <m/>
    <n v="0.79290000000000005"/>
    <n v="13.000124980000001"/>
    <n v="13.041024119999999"/>
    <n v="20.9"/>
    <n v="22.6"/>
    <n v="4.0115090400000004E-2"/>
    <n v="0.21444640937499998"/>
    <n v="0.250719315"/>
    <n v="0.24762276999999999"/>
    <n v="0.28934509899999999"/>
    <n v="7.7538145334145422E-2"/>
    <n v="0.123811385"/>
    <n v="0.14467255000000001"/>
    <n v="2.008219178"/>
    <n v="0.84652114599999995"/>
    <n v="1.0387893E-2"/>
    <d v="2018-05-19T00:00:00"/>
    <d v="2020-05-21T00:00:00"/>
    <n v="1"/>
    <m/>
  </r>
  <r>
    <x v="1"/>
    <n v="1"/>
    <x v="16"/>
    <n v="2318"/>
    <s v="Chionthus"/>
    <s v="Africanus "/>
    <s v="Oleaceae"/>
    <m/>
    <m/>
    <n v="0.68049999999999999"/>
    <n v="12.586918539999999"/>
    <n v="13.622724140000001"/>
    <n v="19.8"/>
    <n v="24.3"/>
    <n v="4.6377084600000007E-2"/>
    <n v="0.1924671375"/>
    <n v="0.28985677875000004"/>
    <n v="0.185980378"/>
    <n v="0.29964041600000002"/>
    <n v="0.2374949776955014"/>
    <n v="9.2990189000000001E-2"/>
    <n v="0.14982020800000001"/>
    <n v="2.008219178"/>
    <n v="2.2407912689999998"/>
    <n v="2.8298713E-2"/>
    <d v="2018-05-19T00:00:00"/>
    <d v="2020-05-21T00:00:00"/>
    <n v="1"/>
    <m/>
  </r>
  <r>
    <x v="1"/>
    <n v="1"/>
    <x v="16"/>
    <n v="2319"/>
    <s v="Sericanthe"/>
    <s v="Leordii"/>
    <s v="Rubiaceae"/>
    <m/>
    <m/>
    <n v="0.61450000000000005"/>
    <n v="9.5564772379999994"/>
    <n v="8.9431967229999998"/>
    <n v="13"/>
    <n v="13"/>
    <n v="1.3273260000000002E-2"/>
    <n v="8.2968437500000006E-2"/>
    <n v="8.2957875000000014E-2"/>
    <n v="5.6597927999999999E-2"/>
    <n v="5.3050172999999999E-2"/>
    <n v="-3.2234654137971767E-2"/>
    <n v="2.8298963999999999E-2"/>
    <n v="2.6525086999999999E-2"/>
    <n v="2.008219178"/>
    <n v="0"/>
    <n v="-8.8330799999999997E-4"/>
    <d v="2018-05-19T00:00:00"/>
    <d v="2020-05-21T00:00:00"/>
    <n v="1"/>
    <m/>
  </r>
  <r>
    <x v="1"/>
    <n v="1"/>
    <x v="16"/>
    <n v="2320"/>
    <s v="Syzygium"/>
    <s v="Guineense"/>
    <s v="Myrtaceae"/>
    <m/>
    <m/>
    <n v="0.60970000000000002"/>
    <n v="19.420378329999998"/>
    <n v="19.374737159999999"/>
    <n v="47.2"/>
    <n v="49"/>
    <n v="0.18857454000000001"/>
    <n v="1.0937302"/>
    <n v="1.178590875"/>
    <n v="1.390473619"/>
    <n v="1.492427967"/>
    <n v="3.5235137866778163E-2"/>
    <n v="0.69523681000000004"/>
    <n v="0.74621398299999997"/>
    <n v="2.008219178"/>
    <n v="0.89631650799999996"/>
    <n v="2.5384268000000001E-2"/>
    <d v="2018-05-19T00:00:00"/>
    <d v="2020-05-21T00:00:00"/>
    <n v="1"/>
    <m/>
  </r>
  <r>
    <x v="1"/>
    <n v="1"/>
    <x v="16"/>
    <n v="2321"/>
    <s v="Syzygium"/>
    <s v="Guineense"/>
    <s v="Myrtaceae"/>
    <m/>
    <m/>
    <n v="0.60970000000000002"/>
    <n v="12.586918539999999"/>
    <n v="12.156717990000001"/>
    <n v="19.8"/>
    <n v="20.2"/>
    <n v="3.20474616E-2"/>
    <n v="0.1924671375"/>
    <n v="0.200296635"/>
    <n v="0.16707069399999999"/>
    <n v="0.16792489799999999"/>
    <n v="2.5394656051895338E-3"/>
    <n v="8.3535346999999996E-2"/>
    <n v="8.3962448999999995E-2"/>
    <n v="2.008219178"/>
    <n v="0.19918144600000001"/>
    <n v="2.1267700000000001E-4"/>
    <d v="2018-05-19T00:00:00"/>
    <d v="2020-05-21T00:00:00"/>
    <n v="1"/>
    <m/>
  </r>
  <r>
    <x v="1"/>
    <n v="1"/>
    <x v="16"/>
    <n v="2322"/>
    <s v="Carapa"/>
    <s v="Grandiflora"/>
    <s v="Meliaceae"/>
    <m/>
    <m/>
    <n v="0.5524"/>
    <n v="8.2921155160000009"/>
    <n v="8.3040261960000006"/>
    <n v="10.7"/>
    <n v="11.8"/>
    <n v="1.0935909600000002E-2"/>
    <n v="5.620743437499999E-2"/>
    <n v="6.8349435000000014E-2"/>
    <n v="3.0368907000000001E-2"/>
    <n v="3.6812398000000003E-2"/>
    <n v="9.5813944897636727E-2"/>
    <n v="1.5184453000000001E-2"/>
    <n v="1.8406199000000002E-2"/>
    <n v="2.008219178"/>
    <n v="0.54774897700000003"/>
    <n v="1.60428E-3"/>
    <d v="2018-05-19T00:00:00"/>
    <d v="2020-05-21T00:00:00"/>
    <n v="1"/>
    <m/>
  </r>
  <r>
    <x v="1"/>
    <n v="1"/>
    <x v="16"/>
    <n v="2323"/>
    <s v="Chionthus"/>
    <s v="Africanus "/>
    <s v="Oleaceae"/>
    <m/>
    <m/>
    <n v="0.68049999999999999"/>
    <n v="15.265515450000001"/>
    <n v="14.74823009"/>
    <n v="27.9"/>
    <n v="27.9"/>
    <n v="6.1136321399999992E-2"/>
    <n v="0.38215065937499987"/>
    <n v="0.38210200874999994"/>
    <n v="0.438507596"/>
    <n v="0.42399903700000002"/>
    <n v="-1.6754122617103153E-2"/>
    <n v="0.219253798"/>
    <n v="0.211999519"/>
    <n v="2.008219178"/>
    <n v="0"/>
    <n v="-3.6122939999999998E-3"/>
    <d v="2018-05-19T00:00:00"/>
    <d v="2020-05-21T00:00:00"/>
    <n v="1"/>
    <m/>
  </r>
  <r>
    <x v="1"/>
    <n v="1"/>
    <x v="16"/>
    <n v="2324"/>
    <s v="Ixora"/>
    <s v="Burundiensis"/>
    <s v="Rubiaceae"/>
    <m/>
    <m/>
    <n v="0.79290000000000005"/>
    <n v="9.5044957609999994"/>
    <n v="9.4002438319999992"/>
    <n v="12.9"/>
    <n v="13.9"/>
    <n v="1.5174713400000001E-2"/>
    <n v="8.1696909374999988E-2"/>
    <n v="9.4841958750000011E-2"/>
    <n v="7.1118425999999998E-2"/>
    <n v="8.1395596000000001E-2"/>
    <n v="6.7211144319909488E-2"/>
    <n v="3.5559212999999999E-2"/>
    <n v="4.0697798E-2"/>
    <n v="2.008219178"/>
    <n v="0.49795361500000002"/>
    <n v="2.5587769999999999E-3"/>
    <d v="2018-05-19T00:00:00"/>
    <d v="2020-05-21T00:00:00"/>
    <n v="1"/>
    <m/>
  </r>
  <r>
    <x v="1"/>
    <n v="1"/>
    <x v="16"/>
    <n v="2325"/>
    <s v="Ixora"/>
    <s v="Burundiensis"/>
    <s v="Rubiaceae"/>
    <m/>
    <m/>
    <n v="0.79290000000000005"/>
    <n v="14.074679529999999"/>
    <n v="13.52257664"/>
    <n v="24"/>
    <n v="24"/>
    <n v="4.5239040000000008E-2"/>
    <n v="0.28277999999999998"/>
    <n v="0.28274400000000005"/>
    <n v="0.35051012999999998"/>
    <n v="0.337084365"/>
    <n v="-1.9448259326242633E-2"/>
    <n v="0.17525506499999999"/>
    <n v="0.16854218200000001"/>
    <n v="2.008219178"/>
    <n v="0"/>
    <n v="-3.3427040000000002E-3"/>
    <d v="2018-05-19T00:00:00"/>
    <d v="2020-05-21T00:00:00"/>
    <n v="1"/>
    <m/>
  </r>
  <r>
    <x v="1"/>
    <n v="1"/>
    <x v="16"/>
    <n v="2326"/>
    <s v="Ixora"/>
    <s v="Burundiensis"/>
    <s v="Rubiaceae"/>
    <m/>
    <m/>
    <n v="0.79290000000000005"/>
    <n v="14.3958064"/>
    <n v="13.852404480000001"/>
    <n v="25"/>
    <n v="25"/>
    <n v="4.9087499999999999E-2"/>
    <n v="0.30683593749999999"/>
    <n v="0.30679687499999997"/>
    <n v="0.388033723"/>
    <n v="0.373731494"/>
    <n v="-1.8700469604366003E-2"/>
    <n v="0.19401686100000001"/>
    <n v="0.186865747"/>
    <n v="2.008219178"/>
    <n v="0"/>
    <n v="-3.5609230000000001E-3"/>
    <d v="2018-05-19T00:00:00"/>
    <d v="2020-05-21T00:00:00"/>
    <n v="1"/>
    <m/>
  </r>
  <r>
    <x v="1"/>
    <n v="1"/>
    <x v="16"/>
    <n v="2327"/>
    <s v="Ixora"/>
    <s v="Burundiensis"/>
    <s v="Rubiaceae"/>
    <m/>
    <m/>
    <n v="0.79290000000000005"/>
    <n v="14.705669049999999"/>
    <n v="14.17114984"/>
    <n v="26"/>
    <n v="26"/>
    <n v="5.3093040000000008E-2"/>
    <n v="0.33187375000000002"/>
    <n v="0.33183150000000006"/>
    <n v="0.42770602499999999"/>
    <n v="0.41252624500000001"/>
    <n v="-1.7994188340169116E-2"/>
    <n v="0.21385301300000001"/>
    <n v="0.20626312199999999"/>
    <n v="2.008219178"/>
    <n v="0"/>
    <n v="-3.779414E-3"/>
    <d v="2018-05-19T00:00:00"/>
    <d v="2020-05-21T00:00:00"/>
    <n v="1"/>
    <m/>
  </r>
  <r>
    <x v="1"/>
    <n v="1"/>
    <x v="16"/>
    <n v="2328"/>
    <s v="Ixora"/>
    <s v="Burundiensis"/>
    <s v="Rubiaceae"/>
    <m/>
    <m/>
    <n v="0.79290000000000005"/>
    <n v="17.11972682"/>
    <n v="16.66989306"/>
    <n v="35.200000000000003"/>
    <n v="35.200000000000003"/>
    <n v="9.7314201600000025E-2"/>
    <n v="0.60829120000000014"/>
    <n v="0.60821376000000016"/>
    <n v="0.89618243099999995"/>
    <n v="0.87319239699999995"/>
    <n v="-1.2940858736013978E-2"/>
    <n v="0.44809121499999999"/>
    <n v="0.43659619799999999"/>
    <n v="2.008219178"/>
    <n v="0"/>
    <n v="-5.723985E-3"/>
    <d v="2018-05-19T00:00:00"/>
    <d v="2020-05-21T00:00:00"/>
    <n v="1"/>
    <m/>
  </r>
  <r>
    <x v="1"/>
    <n v="1"/>
    <x v="16"/>
    <n v="2329"/>
    <s v="Carapa"/>
    <s v="Grandiflora"/>
    <s v="Meliaceae"/>
    <m/>
    <m/>
    <n v="0.5524"/>
    <n v="13.809225830000001"/>
    <n v="13.48896117"/>
    <n v="23.2"/>
    <n v="23.9"/>
    <n v="4.4862833399999996E-2"/>
    <n v="0.26424219999999993"/>
    <n v="0.28039270875"/>
    <n v="0.22630412"/>
    <n v="0.234393934"/>
    <n v="1.748983403707682E-2"/>
    <n v="0.11315206"/>
    <n v="0.117196967"/>
    <n v="2.008219178"/>
    <n v="0.34856753099999999"/>
    <n v="2.0141759999999999E-3"/>
    <d v="2018-05-19T00:00:00"/>
    <d v="2020-05-21T00:00:00"/>
    <n v="1"/>
    <m/>
  </r>
  <r>
    <x v="1"/>
    <n v="1"/>
    <x v="16"/>
    <n v="2330"/>
    <s v="Memecylon"/>
    <s v="Walikalense "/>
    <s v="Melastomataceae"/>
    <m/>
    <m/>
    <n v="0.77280000000000004"/>
    <n v="16.605030559999999"/>
    <n v="16.551325070000001"/>
    <n v="33"/>
    <n v="34.700000000000003"/>
    <n v="9.4569228600000013E-2"/>
    <n v="0.53463093750000001"/>
    <n v="0.59105767875000004"/>
    <n v="0.74793129400000002"/>
    <n v="0.82237989300000003"/>
    <n v="4.7251478052711807E-2"/>
    <n v="0.37396564700000001"/>
    <n v="0.411189947"/>
    <n v="2.008219178"/>
    <n v="0.84652114599999995"/>
    <n v="1.8535975E-2"/>
    <d v="2018-05-19T00:00:00"/>
    <d v="2020-05-21T00:00:00"/>
    <n v="1"/>
    <m/>
  </r>
  <r>
    <x v="1"/>
    <n v="1"/>
    <x v="16"/>
    <n v="2331"/>
    <s v="Carapa"/>
    <s v="Grandiflora"/>
    <s v="Meliaceae"/>
    <m/>
    <m/>
    <n v="0.5524"/>
    <n v="8.8601220030000007"/>
    <n v="8.3040261960000006"/>
    <n v="11.7"/>
    <n v="11.8"/>
    <n v="1.0935909600000002E-2"/>
    <n v="6.7204434374999997E-2"/>
    <n v="6.8349435000000014E-2"/>
    <n v="3.8570439999999998E-2"/>
    <n v="3.6812398000000003E-2"/>
    <n v="-2.323027779340477E-2"/>
    <n v="1.9285219999999999E-2"/>
    <n v="1.8406199000000002E-2"/>
    <n v="2.008219178"/>
    <n v="4.9795362000000003E-2"/>
    <n v="-4.3771199999999999E-4"/>
    <d v="2018-05-19T00:00:00"/>
    <d v="2020-05-21T00:00:00"/>
    <n v="1"/>
    <m/>
  </r>
  <r>
    <x v="1"/>
    <n v="1"/>
    <x v="16"/>
    <n v="2332"/>
    <s v="Syzygium"/>
    <s v="Guineense"/>
    <s v="Myrtaceae"/>
    <m/>
    <m/>
    <n v="0.60970000000000002"/>
    <n v="14.45865989"/>
    <n v="14.68916611"/>
    <n v="25.2"/>
    <n v="27.7"/>
    <n v="6.0262956600000001E-2"/>
    <n v="0.31176495000000004"/>
    <n v="0.37664347874999998"/>
    <n v="0.30627199999999999"/>
    <n v="0.37410902899999998"/>
    <n v="9.9627412435410137E-2"/>
    <n v="0.15313599999999999"/>
    <n v="0.187054515"/>
    <n v="2.008219178"/>
    <n v="1.2448840379999999"/>
    <n v="1.6889846999999999E-2"/>
    <d v="2018-05-19T00:00:00"/>
    <d v="2020-05-21T00:00:00"/>
    <n v="1"/>
    <m/>
  </r>
  <r>
    <x v="1"/>
    <n v="2"/>
    <x v="16"/>
    <n v="2333"/>
    <s v="Pentadesma"/>
    <s v="Reindersii"/>
    <s v="Clusiaceae"/>
    <m/>
    <m/>
    <n v="0.68279999999999996"/>
    <n v="11.952182609999999"/>
    <n v="11.35626272"/>
    <n v="18.2"/>
    <n v="18.2"/>
    <n v="2.60155896E-2"/>
    <n v="0.16261813750000001"/>
    <n v="0.16259743499999998"/>
    <n v="0.15049891500000001"/>
    <n v="0.14317086900000001"/>
    <n v="-2.4856385371826724E-2"/>
    <n v="7.5249457000000006E-2"/>
    <n v="7.1585435000000003E-2"/>
    <n v="2.008219178"/>
    <n v="0"/>
    <n v="-1.824513E-3"/>
    <d v="2018-05-19T00:00:00"/>
    <d v="2020-05-21T00:00:00"/>
    <n v="1"/>
    <m/>
  </r>
  <r>
    <x v="1"/>
    <n v="2"/>
    <x v="16"/>
    <n v="2334"/>
    <s v="Polyscias"/>
    <s v="Fulva"/>
    <s v=" Araliaceae "/>
    <n v="10.8"/>
    <n v="14.2"/>
    <n v="0.23699999999999999"/>
    <n v="11.74503314"/>
    <n v="11.48032662"/>
    <n v="17.7"/>
    <n v="18.5"/>
    <n v="2.6880315000000002E-2"/>
    <n v="0.15380580937499996"/>
    <n v="0.16800196875000001"/>
    <n v="4.9887415999999997E-2"/>
    <n v="5.3186817999999997E-2"/>
    <n v="3.1889844398637852E-2"/>
    <n v="2.4943707999999998E-2"/>
    <n v="2.6593408999999998E-2"/>
    <n v="2.008219178"/>
    <n v="0.39836289200000002"/>
    <n v="8.21475E-4"/>
    <d v="2018-05-19T00:00:00"/>
    <d v="2020-05-21T00:00:00"/>
    <n v="1"/>
    <m/>
  </r>
  <r>
    <x v="1"/>
    <n v="2"/>
    <x v="16"/>
    <n v="2335"/>
    <s v="Chionthus"/>
    <s v="Africanus "/>
    <s v="Oleaceae"/>
    <m/>
    <m/>
    <n v="0.68049999999999999"/>
    <n v="15.15066004"/>
    <n v="14.980704769999999"/>
    <n v="27.5"/>
    <n v="28.7"/>
    <n v="6.4692612599999991E-2"/>
    <n v="0.37127148437500007"/>
    <n v="0.40432882874999992"/>
    <n v="0.42318857399999998"/>
    <n v="0.45494642099999999"/>
    <n v="3.6032807395298599E-2"/>
    <n v="0.21159428699999999"/>
    <n v="0.22747321000000001"/>
    <n v="2.008219178"/>
    <n v="0.59754433799999995"/>
    <n v="7.9069670000000009E-3"/>
    <d v="2018-05-19T00:00:00"/>
    <d v="2020-05-21T00:00:00"/>
    <n v="1"/>
    <m/>
  </r>
  <r>
    <x v="1"/>
    <n v="2"/>
    <x v="16"/>
    <n v="2336"/>
    <s v="Syzygium"/>
    <s v="Guineense"/>
    <s v="Myrtaceae"/>
    <m/>
    <m/>
    <n v="0.60970000000000002"/>
    <n v="18.699817620000001"/>
    <n v="18.561914909999999"/>
    <n v="43"/>
    <n v="44.3"/>
    <n v="0.15413396459999998"/>
    <n v="0.90774343749999986"/>
    <n v="0.96333727874999986"/>
    <n v="1.117203197"/>
    <n v="1.175558849"/>
    <n v="2.5353424841007523E-2"/>
    <n v="0.55860159899999995"/>
    <n v="0.58777942500000002"/>
    <n v="2.008219178"/>
    <n v="0.64733969999999996"/>
    <n v="1.4529204E-2"/>
    <d v="2018-05-19T00:00:00"/>
    <d v="2020-05-21T00:00:00"/>
    <n v="1"/>
    <m/>
  </r>
  <r>
    <x v="1"/>
    <n v="2"/>
    <x v="16"/>
    <n v="2337"/>
    <s v="Symphonia"/>
    <s v="Globulifera"/>
    <s v="Clusiaceae"/>
    <n v="16.2"/>
    <n v="23"/>
    <n v="0.60040000000000004"/>
    <n v="20.29595642"/>
    <n v="20.156164610000001"/>
    <n v="53"/>
    <n v="54.1"/>
    <n v="0.22987165740000004"/>
    <n v="1.3790434375000002"/>
    <n v="1.4366978587500001"/>
    <n v="1.793045714"/>
    <n v="1.8538574640000001"/>
    <n v="1.6608194055537373E-2"/>
    <n v="0.89652285700000001"/>
    <n v="0.92692873200000003"/>
    <n v="2.008219178"/>
    <n v="0.54774897700000003"/>
    <n v="1.5140715000000001E-2"/>
    <d v="2018-05-19T00:00:00"/>
    <d v="2020-05-21T00:00:00"/>
    <n v="1"/>
    <m/>
  </r>
  <r>
    <x v="1"/>
    <n v="2"/>
    <x v="16"/>
    <n v="2338"/>
    <s v="Chionthus"/>
    <s v="Africanus "/>
    <s v="Oleaceae"/>
    <m/>
    <m/>
    <n v="0.68049999999999999"/>
    <n v="8.2336566750000006"/>
    <n v="7.8576009679999999"/>
    <n v="10.6"/>
    <n v="11"/>
    <n v="9.5033400000000007E-3"/>
    <n v="5.5161737499999988E-2"/>
    <n v="5.9395875000000001E-2"/>
    <n v="3.6297014000000002E-2"/>
    <n v="3.7278365000000001E-2"/>
    <n v="1.3284233572491873E-2"/>
    <n v="1.8148507000000001E-2"/>
    <n v="1.8639182000000001E-2"/>
    <n v="2.008219178"/>
    <n v="0.19918144600000001"/>
    <n v="2.4433300000000001E-4"/>
    <d v="2018-05-19T00:00:00"/>
    <d v="2020-05-21T00:00:00"/>
    <n v="1"/>
    <m/>
  </r>
  <r>
    <x v="1"/>
    <n v="2"/>
    <x v="16"/>
    <n v="2339"/>
    <s v="Psychotria"/>
    <s v="Bugoyensis"/>
    <s v="Rubiaceae"/>
    <m/>
    <m/>
    <n v="0.56359999999999999"/>
    <n v="9.0248816949999995"/>
    <n v="8.4130300850000008"/>
    <n v="12"/>
    <n v="12"/>
    <n v="1.1309760000000002E-2"/>
    <n v="7.0694999999999994E-2"/>
    <n v="7.0686000000000013E-2"/>
    <n v="4.2076097999999999E-2"/>
    <n v="3.9289645999999998E-2"/>
    <n v="-3.4119190345399751E-2"/>
    <n v="2.1038049E-2"/>
    <n v="1.9644822999999999E-2"/>
    <n v="2.008219178"/>
    <n v="0"/>
    <n v="-6.93762E-4"/>
    <d v="2018-05-19T00:00:00"/>
    <d v="2020-05-21T00:00:00"/>
    <n v="1"/>
    <m/>
  </r>
  <r>
    <x v="1"/>
    <n v="2"/>
    <x v="16"/>
    <n v="2340"/>
    <s v="Melchiora"/>
    <s v="Schliebenii "/>
    <s v="Pentaphylacaceae"/>
    <m/>
    <m/>
    <n v="0.61450000000000005"/>
    <n v="10.77857932"/>
    <n v="10.215885289999999"/>
    <n v="15.5"/>
    <n v="15.6"/>
    <n v="1.91134944E-2"/>
    <n v="0.117947734375"/>
    <n v="0.11945934"/>
    <n v="8.9726339000000002E-2"/>
    <n v="8.6227346999999996E-2"/>
    <n v="-1.9807092173349597E-2"/>
    <n v="4.4863169000000001E-2"/>
    <n v="4.3113673999999998E-2"/>
    <n v="2.008219178"/>
    <n v="4.9795362000000003E-2"/>
    <n v="-8.7116699999999995E-4"/>
    <d v="2018-05-19T00:00:00"/>
    <d v="2020-05-21T00:00:00"/>
    <n v="1"/>
    <m/>
  </r>
  <r>
    <x v="1"/>
    <n v="2"/>
    <x v="16"/>
    <n v="2341"/>
    <s v="Melchiora"/>
    <s v="Schliebenii "/>
    <s v="Pentaphylacaceae"/>
    <m/>
    <m/>
    <n v="0.61450000000000005"/>
    <n v="13.395932459999999"/>
    <n v="12.827174579999999"/>
    <n v="22"/>
    <n v="22"/>
    <n v="3.8013360000000003E-2"/>
    <n v="0.23761374999999996"/>
    <n v="0.2375835"/>
    <n v="0.21975921600000001"/>
    <n v="0.21064801"/>
    <n v="-2.1085314434715733E-2"/>
    <n v="0.109879608"/>
    <n v="0.105324005"/>
    <n v="2.008219178"/>
    <n v="0"/>
    <n v="-2.2684789999999999E-3"/>
    <d v="2018-05-19T00:00:00"/>
    <d v="2020-05-21T00:00:00"/>
    <n v="1"/>
    <m/>
  </r>
  <r>
    <x v="1"/>
    <n v="2"/>
    <x v="16"/>
    <n v="2342"/>
    <s v="Melchiora"/>
    <s v="Schliebenii "/>
    <s v="Pentaphylacaceae"/>
    <m/>
    <m/>
    <n v="0.61450000000000005"/>
    <n v="18.966391229999999"/>
    <n v="18.671176719999998"/>
    <n v="44.5"/>
    <n v="44.9"/>
    <n v="0.15833742539999998"/>
    <n v="0.97217898437500005"/>
    <n v="0.98960890874999985"/>
    <n v="1.2204619370000001"/>
    <n v="1.223096864"/>
    <n v="1.0739024849397817E-3"/>
    <n v="0.61023096799999998"/>
    <n v="0.61154843199999998"/>
    <n v="2.008219178"/>
    <n v="0.19918144600000001"/>
    <n v="6.5603600000000003E-4"/>
    <d v="2018-05-19T00:00:00"/>
    <d v="2020-05-21T00:00:00"/>
    <n v="1"/>
    <m/>
  </r>
  <r>
    <x v="1"/>
    <n v="2"/>
    <x v="16"/>
    <n v="2343"/>
    <s v="Memecylon"/>
    <s v="Walikalense "/>
    <s v="Melastomataceae"/>
    <m/>
    <m/>
    <n v="0.77280000000000004"/>
    <n v="9.5564772379999994"/>
    <n v="8.9431967229999998"/>
    <n v="13"/>
    <n v="13"/>
    <n v="1.3273260000000002E-2"/>
    <n v="8.2968437500000006E-2"/>
    <n v="8.2957875000000014E-2"/>
    <n v="7.0787515999999995E-2"/>
    <n v="6.6350308999999996E-2"/>
    <n v="-3.2234648632464301E-2"/>
    <n v="3.5393757999999997E-2"/>
    <n v="3.3175153999999998E-2"/>
    <n v="2.008219178"/>
    <n v="0"/>
    <n v="-1.104762E-3"/>
    <d v="2018-05-19T00:00:00"/>
    <d v="2020-05-21T00:00:00"/>
    <n v="1"/>
    <m/>
  </r>
  <r>
    <x v="1"/>
    <n v="2"/>
    <x v="16"/>
    <n v="2344"/>
    <s v="Carapa"/>
    <s v="Grandiflora"/>
    <s v="Meliaceae"/>
    <m/>
    <m/>
    <n v="0.5524"/>
    <n v="7.8762426640000003"/>
    <n v="8.1385932150000002"/>
    <n v="10"/>
    <n v="11.5"/>
    <n v="1.0386915E-2"/>
    <n v="4.9093750000000005E-2"/>
    <n v="6.4918218749999992E-2"/>
    <n v="2.5308247999999998E-2"/>
    <n v="3.4326773999999997E-2"/>
    <n v="0.15177391272585317"/>
    <n v="1.2654123999999999E-2"/>
    <n v="1.7163386999999999E-2"/>
    <n v="2.008219178"/>
    <n v="0.74693042300000001"/>
    <n v="2.2454039999999999E-3"/>
    <d v="2018-05-19T00:00:00"/>
    <d v="2020-05-21T00:00:00"/>
    <n v="1"/>
    <m/>
  </r>
  <r>
    <x v="1"/>
    <n v="2"/>
    <x v="16"/>
    <n v="2345"/>
    <s v="Grewia"/>
    <s v="Mildbraedii "/>
    <s v="Tiliaceae"/>
    <m/>
    <m/>
    <n v="0.55810000000000004"/>
    <n v="9.6082048489999998"/>
    <n v="11.962336479999999"/>
    <n v="13.1"/>
    <n v="19.7"/>
    <n v="3.0480588600000001E-2"/>
    <n v="8.4249784375000011E-2"/>
    <n v="0.19050367874999999"/>
    <n v="5.2574893999999997E-2"/>
    <n v="0.14439511499999999"/>
    <n v="0.50308985288818431"/>
    <n v="2.6287446999999999E-2"/>
    <n v="7.2197557999999995E-2"/>
    <n v="2.008219178"/>
    <n v="3.2864938609999998"/>
    <n v="2.2861105999999999E-2"/>
    <d v="2018-05-19T00:00:00"/>
    <d v="2020-05-21T00:00:00"/>
    <n v="1"/>
    <m/>
  </r>
  <r>
    <x v="1"/>
    <n v="2"/>
    <x v="16"/>
    <n v="2346"/>
    <s v="Psychotria"/>
    <s v="Bugoyensis"/>
    <s v="Rubiaceae"/>
    <m/>
    <m/>
    <n v="0.56359999999999999"/>
    <n v="10.824578349999999"/>
    <n v="10.215885289999999"/>
    <n v="15.6"/>
    <n v="15.6"/>
    <n v="1.91134944E-2"/>
    <n v="0.11947455"/>
    <n v="0.11945934"/>
    <n v="8.3854636999999996E-2"/>
    <n v="7.9249283000000004E-2"/>
    <n v="-2.8127618286937418E-2"/>
    <n v="4.1927318999999998E-2"/>
    <n v="3.9624642000000002E-2"/>
    <n v="2.008219178"/>
    <n v="0"/>
    <n v="-1.146626E-3"/>
    <d v="2018-05-19T00:00:00"/>
    <d v="2020-05-21T00:00:00"/>
    <n v="1"/>
    <m/>
  </r>
  <r>
    <x v="1"/>
    <n v="2"/>
    <x v="16"/>
    <n v="2347"/>
    <s v="Psychotria"/>
    <s v="Bugoyensis"/>
    <s v="Rubiaceae"/>
    <m/>
    <m/>
    <n v="0.56359999999999999"/>
    <n v="11.447524420000001"/>
    <n v="11.23071983"/>
    <n v="17"/>
    <n v="17.899999999999999"/>
    <n v="2.5165001399999998E-2"/>
    <n v="0.14188093750000003"/>
    <n v="0.15728125874999999"/>
    <n v="0.10473734"/>
    <n v="0.11369193900000001"/>
    <n v="4.0850525547517939E-2"/>
    <n v="5.2368669999999999E-2"/>
    <n v="5.6845969000000003E-2"/>
    <n v="2.008219178"/>
    <n v="0.44815825399999998"/>
    <n v="2.229487E-3"/>
    <d v="2018-05-19T00:00:00"/>
    <d v="2020-05-21T00:00:00"/>
    <n v="1"/>
    <m/>
  </r>
  <r>
    <x v="1"/>
    <n v="2"/>
    <x v="16"/>
    <n v="2348"/>
    <s v="Chionthus"/>
    <s v="Africanus "/>
    <s v="Oleaceae"/>
    <m/>
    <m/>
    <n v="0.68049999999999999"/>
    <n v="10.73237187"/>
    <n v="10.489949729999999"/>
    <n v="15.4"/>
    <n v="16.2"/>
    <n v="2.0612037599999997E-2"/>
    <n v="0.11643073750000001"/>
    <n v="0.12882523499999998"/>
    <n v="9.7466367999999998E-2"/>
    <n v="0.105221254"/>
    <n v="3.8122302609861908E-2"/>
    <n v="4.8733183999999999E-2"/>
    <n v="5.2610627E-2"/>
    <n v="2.008219178"/>
    <n v="0.39836289200000002"/>
    <n v="1.930787E-3"/>
    <d v="2018-05-19T00:00:00"/>
    <d v="2020-05-21T00:00:00"/>
    <n v="1"/>
    <m/>
  </r>
  <r>
    <x v="1"/>
    <n v="2"/>
    <x v="16"/>
    <n v="2349"/>
    <s v="Carapa"/>
    <s v="Grandiflora"/>
    <s v="Meliaceae"/>
    <m/>
    <m/>
    <n v="0.5524"/>
    <n v="13.03680834"/>
    <n v="12.60861897"/>
    <n v="21"/>
    <n v="21.4"/>
    <n v="3.5968178400000002E-2"/>
    <n v="0.21650343749999995"/>
    <n v="0.224801115"/>
    <n v="0.176130221"/>
    <n v="0.176878005"/>
    <n v="2.109652273248813E-3"/>
    <n v="8.8065110000000002E-2"/>
    <n v="8.8439003000000002E-2"/>
    <n v="2.008219178"/>
    <n v="0.19918144600000001"/>
    <n v="1.86181E-4"/>
    <d v="2018-05-19T00:00:00"/>
    <d v="2020-05-21T00:00:00"/>
    <n v="1"/>
    <m/>
  </r>
  <r>
    <x v="1"/>
    <n v="2"/>
    <x v="16"/>
    <n v="2350"/>
    <s v="Carapa"/>
    <s v="Grandiflora"/>
    <s v="Meliaceae"/>
    <m/>
    <m/>
    <n v="0.5524"/>
    <n v="11.447524420000001"/>
    <n v="11.23071983"/>
    <n v="17"/>
    <n v="17.899999999999999"/>
    <n v="2.5165001399999998E-2"/>
    <n v="0.14188093750000003"/>
    <n v="0.15728125874999999"/>
    <n v="0.102705439"/>
    <n v="0.111486318"/>
    <n v="4.0850520769508201E-2"/>
    <n v="5.1352718999999998E-2"/>
    <n v="5.5743159E-2"/>
    <n v="2.008219178"/>
    <n v="0.44815825399999998"/>
    <n v="2.1862349999999999E-3"/>
    <d v="2018-05-19T00:00:00"/>
    <d v="2020-05-21T00:00:00"/>
    <n v="1"/>
    <m/>
  </r>
  <r>
    <x v="1"/>
    <n v="2"/>
    <x v="16"/>
    <n v="2351"/>
    <s v="Psychotria"/>
    <s v="Bugoyensis"/>
    <s v="Rubiaceae"/>
    <m/>
    <m/>
    <n v="0.56359999999999999"/>
    <n v="10.77857932"/>
    <n v="10.444747850000001"/>
    <n v="15.5"/>
    <n v="16.100000000000001"/>
    <n v="2.0358353400000005E-2"/>
    <n v="0.117947734375"/>
    <n v="0.12723970875000001"/>
    <n v="8.2465114000000006E-2"/>
    <n v="8.6125402000000004E-2"/>
    <n v="2.1625654275753074E-2"/>
    <n v="4.1232557000000003E-2"/>
    <n v="4.3062701000000002E-2"/>
    <n v="2.008219178"/>
    <n v="0.29877216899999998"/>
    <n v="9.1132699999999997E-4"/>
    <d v="2018-05-19T00:00:00"/>
    <d v="2020-05-21T00:00:00"/>
    <n v="1"/>
    <m/>
  </r>
  <r>
    <x v="1"/>
    <n v="2"/>
    <x v="16"/>
    <n v="2352"/>
    <s v="Syzygium"/>
    <s v="Guineense"/>
    <s v="Myrtaceae"/>
    <n v="14"/>
    <n v="28"/>
    <n v="0.60970000000000002"/>
    <n v="24.345962459999999"/>
    <n v="24.409967120000001"/>
    <n v="99"/>
    <n v="101.1"/>
    <n v="0.80277383339999997"/>
    <n v="4.8116784374999995"/>
    <n v="5.01733645875"/>
    <n v="7.360733121"/>
    <n v="7.6882643589999997"/>
    <n v="2.1678669772792751E-2"/>
    <n v="3.68036656"/>
    <n v="3.8441321789999998"/>
    <n v="2.008219178"/>
    <n v="1.045702592"/>
    <n v="8.1547681999999996E-2"/>
    <d v="2018-05-19T00:00:00"/>
    <d v="2020-05-21T00:00:00"/>
    <n v="1"/>
    <m/>
  </r>
  <r>
    <x v="1"/>
    <n v="2"/>
    <x v="16"/>
    <n v="2353"/>
    <s v="Carapa"/>
    <s v="Grandiflora"/>
    <s v="Meliaceae"/>
    <m/>
    <m/>
    <n v="0.5524"/>
    <n v="12.393006489999999"/>
    <n v="11.962336479999999"/>
    <n v="19.3"/>
    <n v="19.7"/>
    <n v="3.0480588600000001E-2"/>
    <n v="0.18286930937500001"/>
    <n v="0.19050367874999999"/>
    <n v="0.14216835899999999"/>
    <n v="0.14295559199999999"/>
    <n v="2.7497270094613193E-3"/>
    <n v="7.1084178999999997E-2"/>
    <n v="7.1477795999999996E-2"/>
    <n v="2.008219178"/>
    <n v="0.19918144600000001"/>
    <n v="1.9600299999999999E-4"/>
    <d v="2018-05-19T00:00:00"/>
    <d v="2020-05-21T00:00:00"/>
    <n v="1"/>
    <m/>
  </r>
  <r>
    <x v="1"/>
    <n v="2"/>
    <x v="16"/>
    <n v="2354"/>
    <s v="Chionthus"/>
    <s v="Africanus "/>
    <s v="Oleaceae"/>
    <m/>
    <m/>
    <n v="0.68049999999999999"/>
    <n v="9.9633618899999998"/>
    <n v="9.3503607479999999"/>
    <n v="13.8"/>
    <n v="13.8"/>
    <n v="1.4957157600000003E-2"/>
    <n v="9.3494137500000005E-2"/>
    <n v="9.3482235000000025E-2"/>
    <n v="7.3171753000000006E-2"/>
    <n v="6.8774554000000002E-2"/>
    <n v="-3.0860992325492088E-2"/>
    <n v="3.6585876000000003E-2"/>
    <n v="3.4387277000000001E-2"/>
    <n v="2.008219178"/>
    <n v="0"/>
    <n v="-1.0947999999999999E-3"/>
    <d v="2018-05-19T00:00:00"/>
    <d v="2020-05-21T00:00:00"/>
    <n v="1"/>
    <m/>
  </r>
  <r>
    <x v="1"/>
    <n v="3"/>
    <x v="16"/>
    <n v="2355"/>
    <s v="Carapa"/>
    <s v="Grandiflora"/>
    <s v="Meliaceae"/>
    <m/>
    <m/>
    <n v="0.5524"/>
    <n v="17.727760700000001"/>
    <n v="17.346703120000001"/>
    <n v="38"/>
    <n v="38.200000000000003"/>
    <n v="0.11460870960000001"/>
    <n v="0.7089137499999999"/>
    <n v="0.71630443500000007"/>
    <n v="0.75662103999999997"/>
    <n v="0.74837293000000005"/>
    <n v="-5.458117968968868E-3"/>
    <n v="0.37831051999999998"/>
    <n v="0.37418646500000002"/>
    <n v="2.008219178"/>
    <n v="9.9590723000000006E-2"/>
    <n v="-2.0535879999999999E-3"/>
    <d v="2018-05-19T00:00:00"/>
    <d v="2020-05-21T00:00:00"/>
    <n v="1"/>
    <m/>
  </r>
  <r>
    <x v="1"/>
    <n v="3"/>
    <x v="16"/>
    <n v="2356"/>
    <s v="Chionthus"/>
    <s v="Africanus "/>
    <s v="Oleaceae"/>
    <m/>
    <m/>
    <n v="0.68049999999999999"/>
    <n v="16.359317010000002"/>
    <n v="15.87994849"/>
    <n v="32"/>
    <n v="32"/>
    <n v="8.0424960000000004E-2"/>
    <n v="0.50271999999999994"/>
    <n v="0.50265599999999999"/>
    <n v="0.61311632599999999"/>
    <n v="0.59557545000000001"/>
    <n v="-1.4453901406458917E-2"/>
    <n v="0.30655816299999999"/>
    <n v="0.297787725"/>
    <n v="2.008219178"/>
    <n v="0"/>
    <n v="-4.3672709999999998E-3"/>
    <d v="2018-05-19T00:00:00"/>
    <d v="2020-05-21T00:00:00"/>
    <n v="1"/>
    <m/>
  </r>
  <r>
    <x v="1"/>
    <n v="3"/>
    <x v="16"/>
    <n v="2357"/>
    <s v="Harunga"/>
    <s v="Monta"/>
    <s v=" Hypericaceae"/>
    <m/>
    <m/>
    <n v="0.46700000000000003"/>
    <n v="12.155040380000001"/>
    <n v="12.7184952"/>
    <n v="18.7"/>
    <n v="21.7"/>
    <n v="3.6983700600000002E-2"/>
    <n v="0.17167593437500001"/>
    <n v="0.23114812875000001"/>
    <n v="0.11133338299999999"/>
    <n v="0.155584745"/>
    <n v="0.16664586233527012"/>
    <n v="5.5666691999999997E-2"/>
    <n v="7.7792372999999998E-2"/>
    <n v="2.008219178"/>
    <n v="1.493860846"/>
    <n v="1.1017562999999999E-2"/>
    <d v="2018-05-19T00:00:00"/>
    <d v="2020-05-21T00:00:00"/>
    <n v="1"/>
    <m/>
  </r>
  <r>
    <x v="1"/>
    <n v="3"/>
    <x v="16"/>
    <n v="2358"/>
    <s v="Syzygium"/>
    <s v="Guineense"/>
    <s v="Myrtaceae"/>
    <m/>
    <m/>
    <n v="0.60970000000000002"/>
    <n v="17.005747119999999"/>
    <n v="16.856069080000001"/>
    <n v="34.700000000000003"/>
    <n v="36"/>
    <n v="0.10178784"/>
    <n v="0.59113293437500003"/>
    <n v="0.63617400000000002"/>
    <n v="0.66999725700000001"/>
    <n v="0.71368259099999998"/>
    <n v="3.1453088100527674E-2"/>
    <n v="0.33499862899999999"/>
    <n v="0.35684129599999997"/>
    <n v="2.008219178"/>
    <n v="0.64733969999999996"/>
    <n v="1.0876635000000001E-2"/>
    <d v="2018-05-19T00:00:00"/>
    <d v="2020-05-21T00:00:00"/>
    <n v="1"/>
    <m/>
  </r>
  <r>
    <x v="1"/>
    <n v="3"/>
    <x v="16"/>
    <n v="2359"/>
    <s v="Harunga"/>
    <s v="Monta"/>
    <s v=" Hypericaceae"/>
    <m/>
    <m/>
    <n v="0.46700000000000003"/>
    <n v="15.004875670000001"/>
    <n v="15.590381259999999"/>
    <n v="27"/>
    <n v="30.9"/>
    <n v="7.49907774E-2"/>
    <n v="0.35789343749999997"/>
    <n v="0.46869235874999998"/>
    <n v="0.28008717999999999"/>
    <n v="0.37835150499999998"/>
    <n v="0.14974598508710366"/>
    <n v="0.14004359"/>
    <n v="0.189175752"/>
    <n v="2.008219178"/>
    <n v="1.9420191"/>
    <n v="2.4465537999999998E-2"/>
    <d v="2018-05-19T00:00:00"/>
    <d v="2020-05-21T00:00:00"/>
    <n v="1"/>
    <m/>
  </r>
  <r>
    <x v="1"/>
    <n v="3"/>
    <x v="16"/>
    <n v="2360"/>
    <s v="Psychotria"/>
    <s v="Bugoyensis"/>
    <s v="Rubiaceae"/>
    <m/>
    <m/>
    <n v="0.56359999999999999"/>
    <n v="9.0248816949999995"/>
    <n v="8.4130300850000008"/>
    <n v="12"/>
    <n v="12"/>
    <n v="1.1309760000000002E-2"/>
    <n v="7.0694999999999994E-2"/>
    <n v="7.0686000000000013E-2"/>
    <n v="4.2076097999999999E-2"/>
    <n v="3.9289645999999998E-2"/>
    <n v="-3.4119190345399751E-2"/>
    <n v="2.1038049E-2"/>
    <n v="1.9644822999999999E-2"/>
    <n v="2.008219178"/>
    <n v="0"/>
    <n v="-6.93762E-4"/>
    <d v="2018-05-19T00:00:00"/>
    <d v="2020-05-21T00:00:00"/>
    <n v="1"/>
    <m/>
  </r>
  <r>
    <x v="1"/>
    <n v="3"/>
    <x v="16"/>
    <n v="2361"/>
    <s v="Anthocleista"/>
    <s v="Grandiflora"/>
    <s v="Gentiaceae"/>
    <m/>
    <m/>
    <n v="0.57799999999999996"/>
    <n v="9.5564772379999994"/>
    <n v="8.9431967229999998"/>
    <n v="13"/>
    <n v="13"/>
    <n v="1.3273260000000002E-2"/>
    <n v="8.2968437500000006E-2"/>
    <n v="8.2957875000000014E-2"/>
    <n v="5.3314425999999998E-2"/>
    <n v="4.9972493E-2"/>
    <n v="-3.2234647430347832E-2"/>
    <n v="2.6657212999999999E-2"/>
    <n v="2.4986246E-2"/>
    <n v="2.008219178"/>
    <n v="0"/>
    <n v="-8.3206399999999998E-4"/>
    <d v="2018-05-19T00:00:00"/>
    <d v="2020-05-21T00:00:00"/>
    <n v="1"/>
    <m/>
  </r>
  <r>
    <x v="1"/>
    <n v="3"/>
    <x v="16"/>
    <n v="2362"/>
    <s v="Chionthus"/>
    <s v="Africanus "/>
    <s v="Oleaceae"/>
    <m/>
    <m/>
    <n v="0.68049999999999999"/>
    <n v="15.004875670000001"/>
    <n v="14.47937939"/>
    <n v="27"/>
    <n v="27"/>
    <n v="5.725566E-2"/>
    <n v="0.35789343749999997"/>
    <n v="0.35784787499999998"/>
    <n v="0.40446431399999999"/>
    <n v="0.39063336500000001"/>
    <n v="-1.7325835660564618E-2"/>
    <n v="0.202232157"/>
    <n v="0.19531668299999999"/>
    <n v="2.008219178"/>
    <n v="0"/>
    <n v="-3.4435849999999999E-3"/>
    <d v="2018-05-19T00:00:00"/>
    <d v="2020-05-21T00:00:00"/>
    <n v="1"/>
    <m/>
  </r>
  <r>
    <x v="1"/>
    <n v="3"/>
    <x v="16"/>
    <n v="2363"/>
    <s v="Chionthus"/>
    <s v="Africanus "/>
    <s v="Oleaceae"/>
    <m/>
    <m/>
    <n v="0.68049999999999999"/>
    <n v="11.86984612"/>
    <n v="11.27273353"/>
    <n v="18"/>
    <n v="18"/>
    <n v="2.5446960000000001E-2"/>
    <n v="0.15906375"/>
    <n v="0.1590435"/>
    <n v="0.145816159"/>
    <n v="0.138652527"/>
    <n v="-2.5084734896087427E-2"/>
    <n v="7.290808E-2"/>
    <n v="6.9326262999999999E-2"/>
    <n v="2.008219178"/>
    <n v="0"/>
    <n v="-1.783579E-3"/>
    <d v="2018-05-19T00:00:00"/>
    <d v="2020-05-21T00:00:00"/>
    <n v="1"/>
    <m/>
  </r>
  <r>
    <x v="1"/>
    <n v="3"/>
    <x v="16"/>
    <n v="2364"/>
    <s v="Syzygium"/>
    <s v="Guineense"/>
    <s v="Myrtaceae"/>
    <n v="10.6"/>
    <n v="13"/>
    <n v="0.60970000000000002"/>
    <n v="22.974845739999999"/>
    <n v="23.015019209999998"/>
    <n v="78.099999999999994"/>
    <n v="80.3"/>
    <n v="0.50643298859999997"/>
    <n v="2.9945272843749993"/>
    <n v="3.1652061787499997"/>
    <n v="4.3785048010000001"/>
    <n v="4.6303762769999999"/>
    <n v="2.7850962815896798E-2"/>
    <n v="2.1892524010000001"/>
    <n v="2.3151881379999999"/>
    <n v="2.008219178"/>
    <n v="1.0954979540000001"/>
    <n v="6.2710156000000003E-2"/>
    <d v="2018-05-19T00:00:00"/>
    <d v="2020-05-21T00:00:00"/>
    <n v="1"/>
    <m/>
  </r>
  <r>
    <x v="1"/>
    <n v="3"/>
    <x v="16"/>
    <n v="2365"/>
    <s v="Chionthus"/>
    <s v="Africanus "/>
    <s v="Oleaceae"/>
    <m/>
    <m/>
    <n v="0.68049999999999999"/>
    <n v="11.447524420000001"/>
    <n v="10.9750821"/>
    <n v="17"/>
    <n v="17.3"/>
    <n v="2.3506236600000001E-2"/>
    <n v="0.14188093750000003"/>
    <n v="0.14691397875000001"/>
    <n v="0.12589083500000001"/>
    <n v="0.125014188"/>
    <n v="-3.4796538874633828E-3"/>
    <n v="6.2945417000000004E-2"/>
    <n v="6.2507093999999999E-2"/>
    <n v="2.008219178"/>
    <n v="0.149386085"/>
    <n v="-2.1826500000000001E-4"/>
    <d v="2018-05-19T00:00:00"/>
    <d v="2020-05-21T00:00:00"/>
    <n v="1"/>
    <m/>
  </r>
  <r>
    <x v="1"/>
    <n v="3"/>
    <x v="16"/>
    <n v="2366"/>
    <s v="Carapa"/>
    <s v="Grandiflora"/>
    <s v="Meliaceae"/>
    <m/>
    <m/>
    <n v="0.5524"/>
    <n v="19.322237399999999"/>
    <n v="19.32567542"/>
    <n v="46.6"/>
    <n v="48.7"/>
    <n v="0.18627253260000001"/>
    <n v="1.0661002375000002"/>
    <n v="1.16420332875"/>
    <n v="1.225563988"/>
    <n v="1.335914388"/>
    <n v="4.2930999142982269E-2"/>
    <n v="0.612781994"/>
    <n v="0.66795719399999998"/>
    <n v="2.008219178"/>
    <n v="1.045702592"/>
    <n v="2.747469E-2"/>
    <d v="2018-05-19T00:00:00"/>
    <d v="2020-05-21T00:00:00"/>
    <n v="1"/>
    <m/>
  </r>
  <r>
    <x v="1"/>
    <n v="3"/>
    <x v="16"/>
    <n v="2367"/>
    <s v="Carapa"/>
    <s v="Grandiflora"/>
    <s v="Meliaceae"/>
    <m/>
    <m/>
    <n v="0.5524"/>
    <n v="15.843964570000001"/>
    <n v="15.34604554"/>
    <n v="30"/>
    <n v="30"/>
    <n v="7.0685999999999999E-2"/>
    <n v="0.44184374999999998"/>
    <n v="0.4417875"/>
    <n v="0.42742750400000001"/>
    <n v="0.41431237199999998"/>
    <n v="-1.5518466308418494E-2"/>
    <n v="0.21371375200000001"/>
    <n v="0.20715618599999999"/>
    <n v="2.008219178"/>
    <n v="0"/>
    <n v="-3.2653640000000002E-3"/>
    <d v="2018-05-19T00:00:00"/>
    <d v="2020-05-21T00:00:00"/>
    <n v="1"/>
    <m/>
  </r>
  <r>
    <x v="1"/>
    <n v="4"/>
    <x v="16"/>
    <n v="2368"/>
    <s v="Chionthus"/>
    <s v="Africanus "/>
    <s v="Oleaceae"/>
    <m/>
    <m/>
    <n v="0.68049999999999999"/>
    <n v="13.501014039999999"/>
    <n v="13.48896117"/>
    <n v="22.3"/>
    <n v="23.9"/>
    <n v="4.4862833399999996E-2"/>
    <n v="0.244138309375"/>
    <n v="0.28039270875"/>
    <n v="0.25117939299999997"/>
    <n v="0.28730755200000002"/>
    <n v="6.6917922222165707E-2"/>
    <n v="0.125589697"/>
    <n v="0.14365377600000001"/>
    <n v="2.008219178"/>
    <n v="0.79672578400000005"/>
    <n v="8.9950729999999993E-3"/>
    <d v="2018-05-19T00:00:00"/>
    <d v="2020-05-21T00:00:00"/>
    <n v="1"/>
    <m/>
  </r>
  <r>
    <x v="1"/>
    <n v="4"/>
    <x v="16"/>
    <n v="2369"/>
    <s v="Chionthus"/>
    <s v="Africanus "/>
    <s v="Oleaceae"/>
    <m/>
    <m/>
    <n v="0.68049999999999999"/>
    <n v="11.447524420000001"/>
    <n v="10.84492777"/>
    <n v="17"/>
    <n v="17"/>
    <n v="2.2698059999999999E-2"/>
    <n v="0.14188093750000003"/>
    <n v="0.141862875"/>
    <n v="0.12589083500000001"/>
    <n v="0.119418837"/>
    <n v="-2.6281090617401279E-2"/>
    <n v="6.2945417000000004E-2"/>
    <n v="5.9709418E-2"/>
    <n v="2.008219178"/>
    <n v="0"/>
    <n v="-1.611377E-3"/>
    <d v="2018-05-19T00:00:00"/>
    <d v="2020-05-21T00:00:00"/>
    <n v="1"/>
    <m/>
  </r>
  <r>
    <x v="1"/>
    <n v="4"/>
    <x v="16"/>
    <n v="2370"/>
    <s v="Syzygium"/>
    <s v="Guineense"/>
    <s v="Myrtaceae"/>
    <m/>
    <m/>
    <n v="0.60970000000000002"/>
    <n v="18.931462360000001"/>
    <n v="18.725176650000002"/>
    <n v="44.3"/>
    <n v="45.2"/>
    <n v="0.16046036160000002"/>
    <n v="0.96345993437499977"/>
    <n v="1.00287726"/>
    <n v="1.198395823"/>
    <n v="1.233122995"/>
    <n v="1.4224604496326832E-2"/>
    <n v="0.59919791099999997"/>
    <n v="0.61656149800000004"/>
    <n v="2.008219178"/>
    <n v="0.44815825399999998"/>
    <n v="8.6462610000000006E-3"/>
    <d v="2018-05-19T00:00:00"/>
    <d v="2020-05-21T00:00:00"/>
    <n v="1"/>
    <m/>
  </r>
  <r>
    <x v="1"/>
    <n v="4"/>
    <x v="16"/>
    <n v="2371"/>
    <s v="Harunga"/>
    <s v="Monta"/>
    <s v=" Hypericaceae"/>
    <n v="12"/>
    <n v="14.8"/>
    <n v="0.46700000000000003"/>
    <n v="10.639325360000001"/>
    <n v="10.9750821"/>
    <n v="15.2"/>
    <n v="17.3"/>
    <n v="2.3506236600000001E-2"/>
    <n v="0.1134262"/>
    <n v="0.14691397875000001"/>
    <n v="6.5237179000000006E-2"/>
    <n v="8.6570978000000007E-2"/>
    <n v="0.14088855390137112"/>
    <n v="3.2618590000000003E-2"/>
    <n v="4.3285489000000003E-2"/>
    <n v="2.008219178"/>
    <n v="1.045702592"/>
    <n v="5.3116209999999999E-3"/>
    <d v="2018-05-19T00:00:00"/>
    <d v="2020-05-21T00:00:00"/>
    <n v="1"/>
    <s v="correct this"/>
  </r>
  <r>
    <x v="1"/>
    <n v="4"/>
    <x v="16"/>
    <n v="2372"/>
    <s v="Syzygium"/>
    <s v="Guineense"/>
    <s v="Myrtaceae"/>
    <m/>
    <m/>
    <n v="0.60970000000000002"/>
    <n v="16.359317010000002"/>
    <n v="16.08454317"/>
    <n v="32"/>
    <n v="32.799999999999997"/>
    <n v="8.4496473599999983E-2"/>
    <n v="0.50271999999999994"/>
    <n v="0.5281029599999999"/>
    <n v="0.55077729900000005"/>
    <n v="0.56849825300000001"/>
    <n v="1.5769040115472605E-2"/>
    <n v="0.27538865000000001"/>
    <n v="0.28424912699999999"/>
    <n v="2.008219178"/>
    <n v="0.39836289200000002"/>
    <n v="4.4121070000000002E-3"/>
    <d v="2018-05-19T00:00:00"/>
    <d v="2020-05-21T00:00:00"/>
    <n v="1"/>
    <m/>
  </r>
  <r>
    <x v="1"/>
    <n v="4"/>
    <x v="16"/>
    <n v="2373"/>
    <s v="Carapa"/>
    <s v="Grandiflora"/>
    <s v="Meliaceae"/>
    <m/>
    <m/>
    <n v="0.5524"/>
    <n v="14.074679529999999"/>
    <n v="13.787344409999999"/>
    <n v="24"/>
    <n v="24.8"/>
    <n v="4.83052416E-2"/>
    <n v="0.28277999999999998"/>
    <n v="0.30190775999999997"/>
    <n v="0.246321874"/>
    <n v="0.25736969999999998"/>
    <n v="2.1847446493398696E-2"/>
    <n v="0.123160937"/>
    <n v="0.12868484999999999"/>
    <n v="2.008219178"/>
    <n v="0.39836289200000002"/>
    <n v="2.7506520000000001E-3"/>
    <d v="2018-05-19T00:00:00"/>
    <d v="2020-05-21T00:00:00"/>
    <n v="1"/>
    <m/>
  </r>
  <r>
    <x v="1"/>
    <n v="4"/>
    <x v="16"/>
    <n v="2374"/>
    <s v="Harunga"/>
    <s v="Monta"/>
    <s v=" Hypericaceae"/>
    <n v="4"/>
    <n v="15"/>
    <n v="0.46700000000000003"/>
    <n v="16.483131400000001"/>
    <n v="16.66989306"/>
    <n v="32.5"/>
    <n v="35.200000000000003"/>
    <n v="9.7314201600000025E-2"/>
    <n v="0.51855273437500005"/>
    <n v="0.60821376000000016"/>
    <n v="0.44085465200000001"/>
    <n v="0.52086604299999995"/>
    <n v="8.3047538604385171E-2"/>
    <n v="0.22042732600000001"/>
    <n v="0.26043302099999999"/>
    <n v="2.008219178"/>
    <n v="1.3444747610000001"/>
    <n v="1.9920980000000001E-2"/>
    <d v="2018-05-19T00:00:00"/>
    <d v="2020-05-21T00:00:00"/>
    <n v="1"/>
    <m/>
  </r>
  <r>
    <x v="1"/>
    <n v="4"/>
    <x v="16"/>
    <n v="2375"/>
    <s v="Harunga"/>
    <s v="Monta"/>
    <s v=" Hypericaceae"/>
    <m/>
    <m/>
    <n v="0.46700000000000003"/>
    <n v="10.40294892"/>
    <n v="10.076238160000001"/>
    <n v="14.7"/>
    <n v="15.3"/>
    <n v="1.83854286E-2"/>
    <n v="0.10608668437499996"/>
    <n v="0.11490892875"/>
    <n v="5.9788339000000003E-2"/>
    <n v="6.2662147000000001E-2"/>
    <n v="2.3377382206664129E-2"/>
    <n v="2.9894169000000002E-2"/>
    <n v="3.1331074E-2"/>
    <n v="2.008219178"/>
    <n v="0.29877216899999998"/>
    <n v="7.1551199999999996E-4"/>
    <d v="2018-05-19T00:00:00"/>
    <d v="2020-05-21T00:00:00"/>
    <n v="1"/>
    <m/>
  </r>
  <r>
    <x v="1"/>
    <n v="4"/>
    <x v="16"/>
    <n v="2376"/>
    <s v="Harunga"/>
    <s v="Monta"/>
    <s v=" Hypericaceae"/>
    <m/>
    <m/>
    <n v="0.46700000000000003"/>
    <n v="10.3068592"/>
    <n v="10.12298444"/>
    <n v="14.5"/>
    <n v="15.4"/>
    <n v="1.8626546400000003E-2"/>
    <n v="0.10321960937499999"/>
    <n v="0.11641591500000001"/>
    <n v="5.7685941999999997E-2"/>
    <n v="6.3751432999999996E-2"/>
    <n v="4.9784485178777413E-2"/>
    <n v="2.8842970999999998E-2"/>
    <n v="3.1875715999999998E-2"/>
    <n v="2.008219178"/>
    <n v="0.44815825399999998"/>
    <n v="1.5101660000000001E-3"/>
    <d v="2018-05-19T00:00:00"/>
    <d v="2020-05-21T00:00:00"/>
    <n v="1"/>
    <m/>
  </r>
  <r>
    <x v="1"/>
    <n v="4"/>
    <x v="16"/>
    <n v="2377"/>
    <s v="Podocarpus"/>
    <s v="Latifolius"/>
    <s v="Podocarpaceae"/>
    <m/>
    <m/>
    <n v="0.46899999999999997"/>
    <n v="16.105757319999999"/>
    <n v="15.69680909"/>
    <n v="31"/>
    <n v="31.3"/>
    <n v="7.6944852600000016E-2"/>
    <n v="0.47179093750000001"/>
    <n v="0.48090532875000008"/>
    <n v="0.39466752199999999"/>
    <n v="0.392187917"/>
    <n v="-3.1383969666741954E-3"/>
    <n v="0.197333761"/>
    <n v="0.19609395800000001"/>
    <n v="2.008219178"/>
    <n v="0.149386085"/>
    <n v="-6.1736400000000002E-4"/>
    <d v="2018-05-19T00:00:00"/>
    <d v="2020-05-21T00:00:00"/>
    <n v="1"/>
    <m/>
  </r>
  <r>
    <x v="1"/>
    <n v="4"/>
    <x v="16"/>
    <n v="2378"/>
    <s v="Carapa"/>
    <s v="Grandiflora"/>
    <s v="Meliaceae"/>
    <m/>
    <m/>
    <n v="0.5524"/>
    <n v="17.892597080000002"/>
    <n v="17.664346689999999"/>
    <n v="38.799999999999997"/>
    <n v="39.700000000000003"/>
    <n v="0.12378610860000003"/>
    <n v="0.73907694999999973"/>
    <n v="0.77366317875000012"/>
    <n v="0.79517624099999995"/>
    <n v="0.82122271400000002"/>
    <n v="1.6049327563493709E-2"/>
    <n v="0.39758812100000002"/>
    <n v="0.41061135700000001"/>
    <n v="2.008219178"/>
    <n v="0.44815825399999998"/>
    <n v="6.4849670000000003E-3"/>
    <d v="2018-05-19T00:00:00"/>
    <d v="2020-05-21T00:00:00"/>
    <n v="1"/>
    <m/>
  </r>
  <r>
    <x v="1"/>
    <n v="4"/>
    <x v="16"/>
    <n v="2379"/>
    <s v="Symphonia"/>
    <s v="Globulifera"/>
    <s v="Clusiaceae"/>
    <m/>
    <m/>
    <n v="0.60040000000000004"/>
    <n v="21.545580439999998"/>
    <n v="21.314970639999999"/>
    <n v="63"/>
    <n v="63"/>
    <n v="0.31172526"/>
    <n v="1.9485309375000002"/>
    <n v="1.9482828750000001"/>
    <n v="2.6634437279999998"/>
    <n v="2.6356165680000001"/>
    <n v="-5.2298941798653272E-3"/>
    <n v="1.3317218639999999"/>
    <n v="1.3178082840000001"/>
    <n v="2.008219178"/>
    <n v="0"/>
    <n v="-6.9283169999999998E-3"/>
    <d v="2018-05-19T00:00:00"/>
    <d v="2020-05-21T00:00:00"/>
    <n v="1"/>
    <m/>
  </r>
  <r>
    <x v="1"/>
    <n v="4"/>
    <x v="16"/>
    <n v="2380"/>
    <s v="Ixora"/>
    <s v="Burundiensis"/>
    <s v="Rubiaceae"/>
    <m/>
    <m/>
    <n v="0.79290000000000005"/>
    <n v="9.2939885990000004"/>
    <n v="8.7866884160000005"/>
    <n v="12.5"/>
    <n v="12.7"/>
    <n v="1.2667716599999998E-2"/>
    <n v="7.6708984374999997E-2"/>
    <n v="7.9173228749999991E-2"/>
    <n v="6.5431348E-2"/>
    <n v="6.3892594999999996E-2"/>
    <n v="-1.185030031883301E-2"/>
    <n v="3.2715674E-2"/>
    <n v="3.1946296999999999E-2"/>
    <n v="2.008219178"/>
    <n v="9.9590723000000006E-2"/>
    <n v="-3.8311399999999999E-4"/>
    <d v="2018-05-19T00:00:00"/>
    <d v="2020-05-21T00:00:00"/>
    <n v="1"/>
    <m/>
  </r>
  <r>
    <x v="1"/>
    <n v="4"/>
    <x v="16"/>
    <n v="2381"/>
    <s v="Ixora"/>
    <s v="Burundiensis"/>
    <s v="Rubiaceae"/>
    <m/>
    <m/>
    <n v="0.79290000000000005"/>
    <n v="9.4522583069999992"/>
    <n v="8.8390951619999996"/>
    <n v="12.8"/>
    <n v="12.8"/>
    <n v="1.2867993600000002E-2"/>
    <n v="8.0435199999999998E-2"/>
    <n v="8.0424960000000018E-2"/>
    <n v="6.9670484000000005E-2"/>
    <n v="6.5255951000000006E-2"/>
    <n v="-3.2595800130703553E-2"/>
    <n v="3.4835242000000002E-2"/>
    <n v="3.2627974999999997E-2"/>
    <n v="2.008219178"/>
    <n v="0"/>
    <n v="-1.0991169999999999E-3"/>
    <d v="2018-05-19T00:00:00"/>
    <d v="2020-05-21T00:00:00"/>
    <n v="1"/>
    <m/>
  </r>
  <r>
    <x v="1"/>
    <n v="4"/>
    <x v="16"/>
    <n v="2382"/>
    <s v="Sericanthe"/>
    <s v="Leordii"/>
    <s v="Rubiaceae"/>
    <m/>
    <m/>
    <n v="0.61450000000000005"/>
    <n v="10.545425979999999"/>
    <n v="9.9347994570000004"/>
    <n v="15"/>
    <n v="15"/>
    <n v="1.76715E-2"/>
    <n v="0.11046093749999999"/>
    <n v="0.110446875"/>
    <n v="8.2385949999999999E-2"/>
    <n v="7.7726632000000004E-2"/>
    <n v="-2.8989345623456154E-2"/>
    <n v="4.1192975E-2"/>
    <n v="3.8863316000000002E-2"/>
    <n v="2.008219178"/>
    <n v="0"/>
    <n v="-1.1600619999999999E-3"/>
    <d v="2018-05-19T00:00:00"/>
    <d v="2020-05-21T00:00:00"/>
    <n v="1"/>
    <m/>
  </r>
  <r>
    <x v="1"/>
    <n v="4"/>
    <x v="16"/>
    <n v="2383"/>
    <s v="Syzygium"/>
    <s v="Guineense"/>
    <s v="Myrtaceae"/>
    <m/>
    <m/>
    <n v="0.60970000000000002"/>
    <n v="21.86793965"/>
    <n v="21.656273150000001"/>
    <n v="66"/>
    <n v="66"/>
    <n v="0.34212024000000002"/>
    <n v="2.1385237500000001"/>
    <n v="2.1382515"/>
    <n v="3.0039362409999999"/>
    <n v="2.9755547390000001"/>
    <n v="-4.7270838634935154E-3"/>
    <n v="1.501968121"/>
    <n v="1.4877773700000001"/>
    <n v="2.008219178"/>
    <n v="0"/>
    <n v="-7.0663360000000003E-3"/>
    <d v="2018-05-19T00:00:00"/>
    <d v="2020-05-21T00:00:00"/>
    <n v="1"/>
    <m/>
  </r>
  <r>
    <x v="1"/>
    <n v="4"/>
    <x v="16"/>
    <n v="2384"/>
    <s v="Syzygium"/>
    <s v="Guineense"/>
    <s v="Myrtaceae"/>
    <m/>
    <m/>
    <n v="0.60970000000000002"/>
    <n v="9.2939885990000004"/>
    <n v="8.6811541870000006"/>
    <n v="12.5"/>
    <n v="12.5"/>
    <n v="1.2271875E-2"/>
    <n v="7.6708984374999997E-2"/>
    <n v="7.6699218749999992E-2"/>
    <n v="5.0631651999999999E-2"/>
    <n v="4.7370549999999997E-2"/>
    <n v="-3.3151852876750251E-2"/>
    <n v="2.5315826E-2"/>
    <n v="2.3685274999999999E-2"/>
    <n v="2.008219178"/>
    <n v="0"/>
    <n v="-8.1193900000000002E-4"/>
    <d v="2018-05-19T00:00:00"/>
    <d v="2020-05-21T00:00:00"/>
    <n v="1"/>
    <m/>
  </r>
  <r>
    <x v="1"/>
    <n v="4"/>
    <x v="16"/>
    <n v="2385"/>
    <s v="Syzygium"/>
    <s v="Guineense"/>
    <s v="Myrtaceae"/>
    <m/>
    <m/>
    <n v="0.60970000000000002"/>
    <n v="8.1748854380000004"/>
    <n v="8.1385932150000002"/>
    <n v="10.5"/>
    <n v="11.5"/>
    <n v="1.0386915E-2"/>
    <n v="5.4125859374999988E-2"/>
    <n v="6.4918218749999992E-2"/>
    <n v="3.1785723000000002E-2"/>
    <n v="3.7797825E-2"/>
    <n v="8.6262663197853473E-2"/>
    <n v="1.5892862000000001E-2"/>
    <n v="1.8898913E-2"/>
    <n v="2.008219178"/>
    <n v="0.49795361500000002"/>
    <n v="1.496874E-3"/>
    <d v="2018-05-19T00:00:00"/>
    <d v="2020-05-21T00:00:00"/>
    <n v="1"/>
    <m/>
  </r>
  <r>
    <x v="1"/>
    <n v="4"/>
    <x v="16"/>
    <n v="2386"/>
    <s v="Grewia"/>
    <s v="Mildbraedii "/>
    <s v="Tiliaceae"/>
    <m/>
    <m/>
    <n v="0.55810000000000004"/>
    <n v="9.9633618899999998"/>
    <n v="10.12298444"/>
    <n v="13.8"/>
    <n v="15.4"/>
    <n v="1.8626546400000003E-2"/>
    <n v="9.3494137500000005E-2"/>
    <n v="0.11641591500000001"/>
    <n v="6.0296782E-2"/>
    <n v="7.5862579999999999E-2"/>
    <n v="0.11435246332091946"/>
    <n v="3.0148391E-2"/>
    <n v="3.7931289999999999E-2"/>
    <n v="2.008219178"/>
    <n v="0.79672578400000005"/>
    <n v="3.8755230000000001E-3"/>
    <d v="2018-05-19T00:00:00"/>
    <d v="2020-05-21T00:00:00"/>
    <n v="1"/>
    <m/>
  </r>
  <r>
    <x v="1"/>
    <n v="4"/>
    <x v="16"/>
    <n v="2387"/>
    <s v="Syzygium"/>
    <s v="Guineense"/>
    <s v="Myrtaceae"/>
    <m/>
    <m/>
    <n v="0.60970000000000002"/>
    <n v="9.9133543389999996"/>
    <n v="11.314580810000001"/>
    <n v="13.7"/>
    <n v="18.100000000000001"/>
    <n v="2.5730489400000004E-2"/>
    <n v="9.2144059374999976E-2"/>
    <n v="0.16081555875000003"/>
    <n v="6.4487917000000006E-2"/>
    <n v="0.12636540499999999"/>
    <n v="0.33497333562063147"/>
    <n v="3.2243959000000003E-2"/>
    <n v="6.3182703000000007E-2"/>
    <n v="2.008219178"/>
    <n v="2.190995907"/>
    <n v="1.5406059E-2"/>
    <d v="2018-05-19T00:00:00"/>
    <d v="2020-05-21T00:00:00"/>
    <n v="1"/>
    <m/>
  </r>
  <r>
    <x v="1"/>
    <n v="4"/>
    <x v="16"/>
    <n v="2388"/>
    <s v="Syzygium"/>
    <s v="Guineense"/>
    <s v="Myrtaceae"/>
    <m/>
    <m/>
    <n v="0.60970000000000002"/>
    <n v="16.725058839999999"/>
    <n v="16.406739760000001"/>
    <n v="33.5"/>
    <n v="34.1"/>
    <n v="9.1327097400000015E-2"/>
    <n v="0.55095460937500007"/>
    <n v="0.57079435875000006"/>
    <n v="0.61543581199999997"/>
    <n v="0.625297616"/>
    <n v="7.9160023617961209E-3"/>
    <n v="0.30771790599999999"/>
    <n v="0.312648808"/>
    <n v="2.008219178"/>
    <n v="0.29877216899999998"/>
    <n v="2.4553600000000002E-3"/>
    <d v="2018-05-19T00:00:00"/>
    <d v="2020-05-21T00:00:00"/>
    <n v="1"/>
    <m/>
  </r>
  <r>
    <x v="1"/>
    <n v="1"/>
    <x v="17"/>
    <n v="2389"/>
    <s v="Cleistanthus"/>
    <s v="Polystachyus"/>
    <s v="Phyllanthaceae"/>
    <m/>
    <m/>
    <n v="0.65180000000000005"/>
    <n v="15.57352345"/>
    <n v="15.066355890000001"/>
    <n v="29"/>
    <n v="29"/>
    <n v="6.6052139999999995E-2"/>
    <n v="0.41287843749999997"/>
    <n v="0.41282587499999995"/>
    <n v="0.46233967500000001"/>
    <n v="0.44763866499999999"/>
    <n v="-1.609062044777048E-2"/>
    <n v="0.23116983799999999"/>
    <n v="0.22381933300000001"/>
    <n v="2.008219178"/>
    <n v="0"/>
    <n v="-3.660211E-3"/>
    <d v="2018-05-19T00:00:00"/>
    <d v="2020-05-21T00:00:00"/>
    <n v="1"/>
    <m/>
  </r>
  <r>
    <x v="1"/>
    <n v="1"/>
    <x v="17"/>
    <n v="2390"/>
    <s v="Cleistanthus"/>
    <s v="Polystachyus"/>
    <s v="Phyllanthaceae"/>
    <m/>
    <m/>
    <n v="0.65180000000000005"/>
    <n v="16.18267157"/>
    <n v="15.69680909"/>
    <n v="31.3"/>
    <n v="31.3"/>
    <n v="7.6944852600000016E-2"/>
    <n v="0.48096655937499999"/>
    <n v="0.48090532875000008"/>
    <n v="0.55709112199999999"/>
    <n v="0.54076070499999995"/>
    <n v="-1.4815095838157672E-2"/>
    <n v="0.278545561"/>
    <n v="0.27038035300000002"/>
    <n v="2.008219178"/>
    <n v="0"/>
    <n v="-4.0658949999999999E-3"/>
    <d v="2018-05-19T00:00:00"/>
    <d v="2020-05-21T00:00:00"/>
    <n v="1"/>
    <m/>
  </r>
  <r>
    <x v="1"/>
    <n v="1"/>
    <x v="17"/>
    <n v="2391"/>
    <s v="Sericanthe"/>
    <s v="Leordii"/>
    <s v="Rubiaceae"/>
    <m/>
    <m/>
    <n v="0.63300000000000001"/>
    <n v="8.8046385419999993"/>
    <n v="8.1939970889999998"/>
    <n v="11.6"/>
    <n v="11.6"/>
    <n v="1.05683424E-2"/>
    <n v="6.6060549999999982E-2"/>
    <n v="6.6052139999999995E-2"/>
    <n v="4.3057175000000003E-2"/>
    <n v="4.0140149999999999E-2"/>
    <n v="-3.4932344108444591E-2"/>
    <n v="2.1528588000000001E-2"/>
    <n v="2.0070075E-2"/>
    <n v="2.008219178"/>
    <n v="0"/>
    <n v="-7.2627200000000003E-4"/>
    <d v="2018-05-19T00:00:00"/>
    <d v="2020-05-21T00:00:00"/>
    <n v="1"/>
    <m/>
  </r>
  <r>
    <x v="1"/>
    <n v="1"/>
    <x v="17"/>
    <n v="2392"/>
    <s v="Cleistanthus"/>
    <s v="Polystachyus"/>
    <s v="Phyllanthaceae"/>
    <n v="11"/>
    <n v="19.399999999999999"/>
    <n v="0.65180000000000005"/>
    <n v="23.456717810000001"/>
    <n v="23.34415585"/>
    <n v="84.5"/>
    <n v="84.5"/>
    <n v="0.56079523500000006"/>
    <n v="3.5054164843749991"/>
    <n v="3.5049702187500005"/>
    <n v="5.5615494249999999"/>
    <n v="5.5355001829999999"/>
    <n v="-2.3377994175541169E-3"/>
    <n v="2.7807747119999999"/>
    <n v="2.7677500909999999"/>
    <n v="2.008219178"/>
    <n v="0"/>
    <n v="-6.4856569999999997E-3"/>
    <d v="2018-05-19T00:00:00"/>
    <d v="2020-05-21T00:00:00"/>
    <n v="1"/>
    <m/>
  </r>
  <r>
    <x v="1"/>
    <n v="1"/>
    <x v="17"/>
    <n v="2393"/>
    <s v="Cleistanthus"/>
    <s v="Polystachyus"/>
    <s v="Phyllanthaceae"/>
    <m/>
    <m/>
    <n v="0.65180000000000005"/>
    <n v="18.211259179999999"/>
    <n v="17.808166669999999"/>
    <n v="40.4"/>
    <n v="40.4"/>
    <n v="0.1281898464"/>
    <n v="0.80128854999999988"/>
    <n v="0.80118654"/>
    <n v="1.028818859"/>
    <n v="1.00658731"/>
    <n v="-1.0878143756587777E-2"/>
    <n v="0.51440942899999997"/>
    <n v="0.50329365500000001"/>
    <n v="2.008219178"/>
    <n v="0"/>
    <n v="-5.53514E-3"/>
    <d v="2018-05-19T00:00:00"/>
    <d v="2020-05-21T00:00:00"/>
    <n v="1"/>
    <m/>
  </r>
  <r>
    <x v="1"/>
    <n v="1"/>
    <x v="17"/>
    <n v="2394"/>
    <s v="Cleistanthus"/>
    <s v="Polystachyus"/>
    <s v="Phyllanthaceae"/>
    <m/>
    <m/>
    <n v="0.65180000000000005"/>
    <n v="8.2921155160000009"/>
    <n v="7.7433119970000002"/>
    <n v="10.7"/>
    <n v="10.8"/>
    <n v="9.1609056000000015E-3"/>
    <n v="5.620743437499999E-2"/>
    <n v="5.7255660000000007E-2"/>
    <n v="3.5691531999999998E-2"/>
    <n v="3.3995886000000003E-2"/>
    <n v="-2.4237366622174131E-2"/>
    <n v="1.7845765999999999E-2"/>
    <n v="1.6997943000000001E-2"/>
    <n v="2.008219178"/>
    <n v="4.9795362000000003E-2"/>
    <n v="-4.2217699999999998E-4"/>
    <d v="2018-05-19T00:00:00"/>
    <d v="2020-05-21T00:00:00"/>
    <n v="1"/>
    <m/>
  </r>
  <r>
    <x v="1"/>
    <n v="1"/>
    <x v="17"/>
    <n v="2395"/>
    <s v="Cleistanthus"/>
    <s v="Polystachyus"/>
    <s v="Phyllanthaceae"/>
    <m/>
    <m/>
    <n v="0.65180000000000005"/>
    <n v="19.858962999999999"/>
    <n v="19.692723019999999"/>
    <n v="50"/>
    <n v="51"/>
    <n v="0.20428254000000001"/>
    <n v="1.22734375"/>
    <n v="1.2767658750000002"/>
    <n v="1.6974060019999999"/>
    <n v="1.7498873580000001"/>
    <n v="1.516279437862608E-2"/>
    <n v="0.84870300099999996"/>
    <n v="0.87494367900000003"/>
    <n v="2.008219178"/>
    <n v="0.49795361500000002"/>
    <n v="1.3066639999999999E-2"/>
    <d v="2018-05-19T00:00:00"/>
    <d v="2020-05-21T00:00:00"/>
    <n v="1"/>
    <m/>
  </r>
  <r>
    <x v="1"/>
    <n v="1"/>
    <x v="17"/>
    <n v="2396"/>
    <s v="Pentadesma"/>
    <s v="Reindersii"/>
    <s v="Clusiaceae"/>
    <m/>
    <m/>
    <n v="0.68279999999999996"/>
    <n v="14.916198319999999"/>
    <n v="14.38798266"/>
    <n v="26.7"/>
    <n v="26.7"/>
    <n v="5.59903806E-2"/>
    <n v="0.34998443437499999"/>
    <n v="0.34993987874999999"/>
    <n v="0.39475338999999998"/>
    <n v="0.38110392599999998"/>
    <n v="-1.7522555114150819E-2"/>
    <n v="0.19737669499999999"/>
    <n v="0.19055196299999999"/>
    <n v="2.008219178"/>
    <n v="0"/>
    <n v="-3.3984000000000002E-3"/>
    <d v="2018-05-19T00:00:00"/>
    <d v="2020-05-21T00:00:00"/>
    <n v="1"/>
    <m/>
  </r>
  <r>
    <x v="1"/>
    <n v="1"/>
    <x v="17"/>
    <n v="2397"/>
    <s v="Oxyanthus"/>
    <s v="Troupinii"/>
    <s v="Rubiaceae"/>
    <m/>
    <m/>
    <n v="0.52500000000000002"/>
    <n v="13.74162791"/>
    <n v="13.181054189999999"/>
    <n v="23"/>
    <n v="23"/>
    <n v="4.154766E-2"/>
    <n v="0.25970593749999998"/>
    <n v="0.25967287499999997"/>
    <n v="0.210721354"/>
    <n v="0.20232736300000001"/>
    <n v="-2.0241649649388141E-2"/>
    <n v="0.105360677"/>
    <n v="0.101163682"/>
    <n v="2.008219178"/>
    <n v="0"/>
    <n v="-2.089909E-3"/>
    <d v="2018-05-19T00:00:00"/>
    <d v="2020-05-21T00:00:00"/>
    <n v="1"/>
    <m/>
  </r>
  <r>
    <x v="1"/>
    <n v="1"/>
    <x v="17"/>
    <n v="2398"/>
    <s v="Oxyanthus"/>
    <s v="Troupinii"/>
    <s v="Rubiaceae"/>
    <m/>
    <m/>
    <n v="0.52500000000000002"/>
    <n v="11.66093807"/>
    <n v="11.103669399999999"/>
    <n v="17.5"/>
    <n v="17.600000000000001"/>
    <n v="2.4328550400000006E-2"/>
    <n v="0.15034960937499997"/>
    <n v="0.15205344000000004"/>
    <n v="0.10530104999999999"/>
    <n v="0.101509479"/>
    <n v="-1.8260560260558615E-2"/>
    <n v="5.2650524999999997E-2"/>
    <n v="5.0754739E-2"/>
    <n v="2.008219178"/>
    <n v="4.9795362000000003E-2"/>
    <n v="-9.4401299999999995E-4"/>
    <d v="2018-05-19T00:00:00"/>
    <d v="2020-05-21T00:00:00"/>
    <n v="1"/>
    <m/>
  </r>
  <r>
    <x v="1"/>
    <n v="1"/>
    <x v="17"/>
    <n v="2399"/>
    <s v="Cleistanthus"/>
    <s v="Polystachyus"/>
    <s v="Phyllanthaceae"/>
    <m/>
    <m/>
    <n v="0.65180000000000005"/>
    <n v="13.94292873"/>
    <n v="13.65587577"/>
    <n v="23.6"/>
    <n v="24.4"/>
    <n v="4.6759574399999997E-2"/>
    <n v="0.27343255"/>
    <n v="0.29224733999999997"/>
    <n v="0.27759038400000002"/>
    <n v="0.290300314"/>
    <n v="2.2293066860880239E-2"/>
    <n v="0.13879519200000001"/>
    <n v="0.145150157"/>
    <n v="2.008219178"/>
    <n v="0.39836289200000002"/>
    <n v="3.1644780000000001E-3"/>
    <d v="2018-05-19T00:00:00"/>
    <d v="2020-05-21T00:00:00"/>
    <n v="1"/>
    <m/>
  </r>
  <r>
    <x v="1"/>
    <n v="1"/>
    <x v="17"/>
    <n v="2400"/>
    <s v="Cleistanthus"/>
    <s v="Polystachyus"/>
    <s v="Phyllanthaceae"/>
    <m/>
    <m/>
    <n v="0.65180000000000005"/>
    <n v="20.805622360000001"/>
    <n v="20.559999550000001"/>
    <n v="56.8"/>
    <n v="57"/>
    <n v="0.25517646000000005"/>
    <n v="1.5838821999999999"/>
    <n v="1.5948528750000002"/>
    <n v="2.2783634319999999"/>
    <n v="2.2676130130000001"/>
    <n v="-2.3551463809353616E-3"/>
    <n v="1.139181716"/>
    <n v="1.133806506"/>
    <n v="2.008219178"/>
    <n v="9.9590723000000006E-2"/>
    <n v="-2.6766049999999999E-3"/>
    <d v="2018-05-19T00:00:00"/>
    <d v="2020-05-21T00:00:00"/>
    <n v="1"/>
    <m/>
  </r>
  <r>
    <x v="1"/>
    <n v="1"/>
    <x v="17"/>
    <n v="2401"/>
    <s v="Cleistanthus"/>
    <s v="Polystachyus"/>
    <s v="Phyllanthaceae"/>
    <m/>
    <m/>
    <n v="0.65180000000000005"/>
    <n v="20.29595642"/>
    <n v="20.069123479999998"/>
    <n v="53"/>
    <n v="53.5"/>
    <n v="0.224801115"/>
    <n v="1.3790434375000002"/>
    <n v="1.40500696875"/>
    <n v="1.9427139849999999"/>
    <n v="1.9570637909999999"/>
    <n v="3.6646036964033055E-3"/>
    <n v="0.97135699200000003"/>
    <n v="0.97853189500000004"/>
    <n v="2.008219178"/>
    <n v="0.24897680799999999"/>
    <n v="3.5727689999999999E-3"/>
    <d v="2018-05-19T00:00:00"/>
    <d v="2020-05-21T00:00:00"/>
    <n v="1"/>
    <m/>
  </r>
  <r>
    <x v="1"/>
    <n v="1"/>
    <x v="17"/>
    <n v="2402"/>
    <s v="Syzygium"/>
    <s v="Guineense"/>
    <s v="Myrtaceae"/>
    <n v="17"/>
    <n v="18.399999999999999"/>
    <n v="0.60970000000000002"/>
    <n v="22.071273250000001"/>
    <n v="22.08829828"/>
    <n v="68"/>
    <n v="70.099999999999994"/>
    <n v="0.38594634539999995"/>
    <n v="2.2700950000000004"/>
    <n v="2.4121646587499996"/>
    <n v="3.2130789609999999"/>
    <n v="3.4121837140000002"/>
    <n v="2.9938373772014828E-2"/>
    <n v="1.606539481"/>
    <n v="1.7060918570000001"/>
    <n v="2.008219178"/>
    <n v="1.045702592"/>
    <n v="4.9572466000000003E-2"/>
    <d v="2018-05-19T00:00:00"/>
    <d v="2020-05-21T00:00:00"/>
    <n v="1"/>
    <m/>
  </r>
  <r>
    <x v="1"/>
    <n v="1"/>
    <x v="17"/>
    <n v="2403"/>
    <s v="Memecylon"/>
    <s v="Walikalense "/>
    <s v="Melastomataceae"/>
    <m/>
    <m/>
    <n v="0.77280000000000004"/>
    <n v="13.03680834"/>
    <n v="12.460219260000001"/>
    <n v="21"/>
    <n v="21"/>
    <n v="3.4636140000000003E-2"/>
    <n v="0.21650343749999995"/>
    <n v="0.21647587500000001"/>
    <n v="0.244426225"/>
    <n v="0.23386956"/>
    <n v="-2.1984652666414296E-2"/>
    <n v="0.122213112"/>
    <n v="0.11693478"/>
    <n v="2.008219178"/>
    <n v="0"/>
    <n v="-2.6283650000000001E-3"/>
    <d v="2018-05-19T00:00:00"/>
    <d v="2020-05-21T00:00:00"/>
    <n v="1"/>
    <m/>
  </r>
  <r>
    <x v="1"/>
    <n v="1"/>
    <x v="17"/>
    <n v="2404"/>
    <s v="Cleistanthus"/>
    <s v="Polystachyus"/>
    <s v="Phyllanthaceae"/>
    <m/>
    <m/>
    <n v="0.65180000000000005"/>
    <n v="17.831224930000001"/>
    <n v="17.45404989"/>
    <n v="38.5"/>
    <n v="38.700000000000003"/>
    <n v="0.11762857260000002"/>
    <n v="0.72769210937499995"/>
    <n v="0.73517857875000014"/>
    <n v="0.91740869000000003"/>
    <n v="0.90759727499999998"/>
    <n v="-5.3541486810095825E-3"/>
    <n v="0.45870434500000001"/>
    <n v="0.45379863799999998"/>
    <n v="2.008219178"/>
    <n v="9.9590723000000006E-2"/>
    <n v="-2.4428150000000001E-3"/>
    <d v="2018-05-19T00:00:00"/>
    <d v="2020-05-21T00:00:00"/>
    <n v="1"/>
    <m/>
  </r>
  <r>
    <x v="1"/>
    <n v="1"/>
    <x v="17"/>
    <n v="2405"/>
    <s v="Cleistanthus"/>
    <s v="Polystachyus"/>
    <s v="Phyllanthaceae"/>
    <m/>
    <m/>
    <n v="0.65180000000000005"/>
    <n v="11.66093807"/>
    <n v="11.35626272"/>
    <n v="17.5"/>
    <n v="18.2"/>
    <n v="2.60155896E-2"/>
    <n v="0.15034960937499997"/>
    <n v="0.16259743499999998"/>
    <n v="0.13005673100000001"/>
    <n v="0.13682322"/>
    <n v="2.5255699482739896E-2"/>
    <n v="6.5028365000000005E-2"/>
    <n v="6.8411609999999998E-2"/>
    <n v="2.008219178"/>
    <n v="0.34856753099999999"/>
    <n v="1.684699E-3"/>
    <d v="2018-05-19T00:00:00"/>
    <d v="2020-05-21T00:00:00"/>
    <n v="1"/>
    <m/>
  </r>
  <r>
    <x v="1"/>
    <n v="1"/>
    <x v="17"/>
    <n v="2406"/>
    <s v="Ocotea"/>
    <s v="Usambarensis"/>
    <s v="Lauraceae"/>
    <n v="18.600000000000001"/>
    <n v="32.4"/>
    <n v="0.53910000000000002"/>
    <n v="25.229222920000002"/>
    <n v="25.281558310000001"/>
    <n v="119"/>
    <n v="120.1"/>
    <n v="1.1328617454000001"/>
    <n v="6.9521659374999984"/>
    <n v="7.0803859087500003"/>
    <n v="9.6794388789999992"/>
    <n v="9.8748118619999996"/>
    <n v="9.9507694739539108E-3"/>
    <n v="4.8397194399999997"/>
    <n v="4.9374059309999998"/>
    <n v="2.008219178"/>
    <n v="0.54774897700000003"/>
    <n v="4.8643341E-2"/>
    <d v="2018-05-19T00:00:00"/>
    <d v="2020-05-21T00:00:00"/>
    <n v="1"/>
    <m/>
  </r>
  <r>
    <x v="1"/>
    <n v="1"/>
    <x v="17"/>
    <n v="2407"/>
    <s v="Cleistanthus"/>
    <s v="Polystachyus"/>
    <s v="Phyllanthaceae"/>
    <m/>
    <m/>
    <n v="0.65180000000000005"/>
    <n v="13.325208290000001"/>
    <n v="12.863138620000001"/>
    <n v="21.8"/>
    <n v="22.1"/>
    <n v="3.8359721400000012E-2"/>
    <n v="0.23331313749999999"/>
    <n v="0.23974825875000008"/>
    <n v="0.22747809399999999"/>
    <n v="0.225718428"/>
    <n v="-3.8669160388256139E-3"/>
    <n v="0.113739047"/>
    <n v="0.112859214"/>
    <n v="2.008219178"/>
    <n v="0.149386085"/>
    <n v="-4.38116E-4"/>
    <d v="2018-05-19T00:00:00"/>
    <d v="2020-05-21T00:00:00"/>
    <n v="1"/>
    <m/>
  </r>
  <r>
    <x v="1"/>
    <n v="2"/>
    <x v="17"/>
    <n v="2408"/>
    <s v="Oxyanthus"/>
    <s v="Troupinii"/>
    <s v="Rubiaceae"/>
    <m/>
    <m/>
    <n v="0.52500000000000002"/>
    <n v="11.5761222"/>
    <n v="10.9750821"/>
    <n v="17.3"/>
    <n v="17.3"/>
    <n v="2.3506236600000001E-2"/>
    <n v="0.14693268437500001"/>
    <n v="0.14691397875000001"/>
    <n v="0.102233711"/>
    <n v="9.7049774000000005E-2"/>
    <n v="-2.5912259111585293E-2"/>
    <n v="5.1116856000000002E-2"/>
    <n v="4.8524887000000003E-2"/>
    <n v="2.008219178"/>
    <n v="0"/>
    <n v="-1.29068E-3"/>
    <d v="2018-05-19T00:00:00"/>
    <d v="2020-05-21T00:00:00"/>
    <n v="1"/>
    <m/>
  </r>
  <r>
    <x v="1"/>
    <n v="2"/>
    <x v="17"/>
    <n v="2409"/>
    <s v="Carapa"/>
    <s v="Grandiflora"/>
    <s v="Meliaceae"/>
    <m/>
    <m/>
    <n v="0.5524"/>
    <n v="19.10427095"/>
    <n v="18.743084280000001"/>
    <n v="45.3"/>
    <n v="45.3"/>
    <n v="0.16117114859999998"/>
    <n v="1.0074479343749998"/>
    <n v="1.0073196787499998"/>
    <n v="1.1469425740000001"/>
    <n v="1.125773986"/>
    <n v="-9.276369920751799E-3"/>
    <n v="0.57347128700000005"/>
    <n v="0.562886993"/>
    <n v="2.008219178"/>
    <n v="0"/>
    <n v="-5.2704869999999999E-3"/>
    <d v="2018-05-19T00:00:00"/>
    <d v="2020-05-21T00:00:00"/>
    <n v="1"/>
    <m/>
  </r>
  <r>
    <x v="1"/>
    <n v="2"/>
    <x v="17"/>
    <n v="2410"/>
    <s v="Cleistanthus"/>
    <s v="Polystachyus"/>
    <s v="Phyllanthaceae"/>
    <m/>
    <m/>
    <n v="0.65180000000000005"/>
    <n v="14.009045309999999"/>
    <n v="13.52257664"/>
    <n v="23.8"/>
    <n v="24"/>
    <n v="4.5239040000000008E-2"/>
    <n v="0.27808663750000001"/>
    <n v="0.28274400000000005"/>
    <n v="0.28350689800000001"/>
    <n v="0.27840500899999998"/>
    <n v="-9.0426056300485138E-3"/>
    <n v="0.141753449"/>
    <n v="0.139202504"/>
    <n v="2.008219178"/>
    <n v="9.9590723000000006E-2"/>
    <n v="-1.2702519999999999E-3"/>
    <d v="2018-05-19T00:00:00"/>
    <d v="2020-05-21T00:00:00"/>
    <n v="1"/>
    <m/>
  </r>
  <r>
    <x v="1"/>
    <n v="2"/>
    <x v="17"/>
    <n v="2411"/>
    <s v="Memecylon"/>
    <s v="Walikalense "/>
    <s v="Melastomataceae"/>
    <m/>
    <m/>
    <n v="0.77280000000000004"/>
    <n v="14.36421107"/>
    <n v="13.91702139"/>
    <n v="24.9"/>
    <n v="25.2"/>
    <n v="4.9876041600000004E-2"/>
    <n v="0.30438615937499996"/>
    <n v="0.31172526"/>
    <n v="0.37467671800000002"/>
    <n v="0.371880671"/>
    <n v="-3.7299429157709547E-3"/>
    <n v="0.18733835900000001"/>
    <n v="0.18594033600000001"/>
    <n v="2.008219178"/>
    <n v="0.149386085"/>
    <n v="-6.96151E-4"/>
    <d v="2018-05-19T00:00:00"/>
    <d v="2020-05-21T00:00:00"/>
    <n v="1"/>
    <m/>
  </r>
  <r>
    <x v="1"/>
    <n v="2"/>
    <x v="17"/>
    <n v="2412"/>
    <s v="Cleistanthus"/>
    <s v="Polystachyus"/>
    <s v="Phyllanthaceae"/>
    <m/>
    <m/>
    <n v="0.65180000000000005"/>
    <n v="13.03680834"/>
    <n v="12.60861897"/>
    <n v="21"/>
    <n v="21.4"/>
    <n v="3.5968178400000002E-2"/>
    <n v="0.21650343749999995"/>
    <n v="0.224801115"/>
    <n v="0.20699979199999999"/>
    <n v="0.207878638"/>
    <n v="2.1096550986084046E-3"/>
    <n v="0.10349989599999999"/>
    <n v="0.103939319"/>
    <n v="2.008219178"/>
    <n v="0.19918144600000001"/>
    <n v="2.18812E-4"/>
    <d v="2018-05-19T00:00:00"/>
    <d v="2020-05-21T00:00:00"/>
    <n v="1"/>
    <m/>
  </r>
  <r>
    <x v="1"/>
    <n v="2"/>
    <x v="17"/>
    <n v="2413"/>
    <s v="Cleistanthus"/>
    <s v="Polystachyus"/>
    <s v="Phyllanthaceae"/>
    <m/>
    <m/>
    <n v="0.65180000000000005"/>
    <n v="17.074340150000001"/>
    <n v="16.622672590000001"/>
    <n v="35"/>
    <n v="35"/>
    <n v="9.6211500000000005E-2"/>
    <n v="0.60139843749999988"/>
    <n v="0.60132187500000001"/>
    <n v="0.73009466199999995"/>
    <n v="0.71123894499999996"/>
    <n v="-1.3029333517472831E-2"/>
    <n v="0.36504733099999997"/>
    <n v="0.35561947199999999"/>
    <n v="2.008219178"/>
    <n v="0"/>
    <n v="-4.6946360000000003E-3"/>
    <d v="2018-05-19T00:00:00"/>
    <d v="2020-05-21T00:00:00"/>
    <n v="1"/>
    <m/>
  </r>
  <r>
    <x v="1"/>
    <n v="2"/>
    <x v="17"/>
    <n v="2414"/>
    <s v="Cleistanthus"/>
    <s v="Polystachyus"/>
    <s v="Phyllanthaceae"/>
    <m/>
    <m/>
    <n v="0.65180000000000005"/>
    <n v="20.818421260000001"/>
    <n v="20.54652308"/>
    <n v="56.9"/>
    <n v="56.9"/>
    <n v="0.25428188939999996"/>
    <n v="1.5894641593749999"/>
    <n v="1.5892618087499997"/>
    <n v="2.2875724900000001"/>
    <n v="2.2584081889999998"/>
    <n v="-6.3892345290269565E-3"/>
    <n v="1.143786245"/>
    <n v="1.1292040940000001"/>
    <n v="2.008219178"/>
    <n v="0"/>
    <n v="-7.2612350000000004E-3"/>
    <d v="2018-05-19T00:00:00"/>
    <d v="2020-05-21T00:00:00"/>
    <n v="1"/>
    <m/>
  </r>
  <r>
    <x v="1"/>
    <n v="2"/>
    <x v="17"/>
    <n v="2415"/>
    <s v="Creochiton"/>
    <s v=" Divitiflora"/>
    <s v="Tiliaceae"/>
    <n v="4.0999999999999996"/>
    <n v="9.6"/>
    <n v="0.63300000000000001"/>
    <n v="9.4522583069999992"/>
    <n v="9.5485815929999998"/>
    <n v="12.8"/>
    <n v="14.2"/>
    <n v="1.58368056E-2"/>
    <n v="8.0435199999999998E-2"/>
    <n v="9.8980034999999994E-2"/>
    <n v="5.5921868E-2"/>
    <n v="6.9162751999999994E-2"/>
    <n v="0.10581860381917993"/>
    <n v="2.7960934E-2"/>
    <n v="3.4581375999999997E-2"/>
    <n v="2.008219178"/>
    <n v="0.697135061"/>
    <n v="3.296673E-3"/>
    <d v="2018-05-19T00:00:00"/>
    <d v="2020-05-21T00:00:00"/>
    <n v="1"/>
    <m/>
  </r>
  <r>
    <x v="1"/>
    <n v="2"/>
    <x v="17"/>
    <n v="2416"/>
    <s v="Taren"/>
    <s v="Rwandensis "/>
    <s v="Rubiaceae"/>
    <m/>
    <m/>
    <n v="0.67979999999999996"/>
    <n v="9.2407056220000001"/>
    <n v="8.8912640169999992"/>
    <n v="12.4"/>
    <n v="12.9"/>
    <n v="1.3069841400000001E-2"/>
    <n v="7.5486549999999986E-2"/>
    <n v="8.1686508749999998E-2"/>
    <n v="5.5119646000000001E-2"/>
    <n v="5.7342757000000001E-2"/>
    <n v="1.968925355228851E-2"/>
    <n v="2.7559823000000001E-2"/>
    <n v="2.8671379E-2"/>
    <n v="2.008219178"/>
    <n v="0.24897680799999999"/>
    <n v="5.53503E-4"/>
    <d v="2018-05-19T00:00:00"/>
    <d v="2020-05-21T00:00:00"/>
    <n v="1"/>
    <m/>
  </r>
  <r>
    <x v="1"/>
    <n v="2"/>
    <x v="17"/>
    <n v="2417"/>
    <s v="Cleistanthus"/>
    <s v="Polystachyus"/>
    <s v="Phyllanthaceae"/>
    <n v="10"/>
    <n v="17.8"/>
    <n v="0.65180000000000005"/>
    <n v="20.63645133"/>
    <n v="20.354535259999999"/>
    <n v="55.5"/>
    <n v="55.5"/>
    <n v="0.241922835"/>
    <n v="1.5122102343750001"/>
    <n v="1.5120177187499999"/>
    <n v="2.160400933"/>
    <n v="2.131591115"/>
    <n v="-6.6850862429167924E-3"/>
    <n v="1.080200466"/>
    <n v="1.0657955569999999"/>
    <n v="2.008219178"/>
    <n v="0"/>
    <n v="-7.1729769999999997E-3"/>
    <d v="2018-05-19T00:00:00"/>
    <d v="2020-05-21T00:00:00"/>
    <n v="1"/>
    <m/>
  </r>
  <r>
    <x v="1"/>
    <n v="2"/>
    <x v="17"/>
    <n v="2418"/>
    <s v="Cleistanthus"/>
    <s v="Polystachyus"/>
    <s v="Phyllanthaceae"/>
    <m/>
    <m/>
    <n v="0.65180000000000005"/>
    <n v="15.97591534"/>
    <n v="15.617111230000001"/>
    <n v="30.5"/>
    <n v="31"/>
    <n v="7.5476939999999992E-2"/>
    <n v="0.45669460937499995"/>
    <n v="0.47173087499999994"/>
    <n v="0.52302992100000001"/>
    <n v="0.52805965600000004"/>
    <n v="4.765709601701972E-3"/>
    <n v="0.26151496099999999"/>
    <n v="0.26402982800000002"/>
    <n v="2.008219178"/>
    <n v="0.24897680799999999"/>
    <n v="1.2522869999999999E-3"/>
    <d v="2018-05-19T00:00:00"/>
    <d v="2020-05-21T00:00:00"/>
    <n v="1"/>
    <m/>
  </r>
  <r>
    <x v="1"/>
    <n v="2"/>
    <x v="17"/>
    <n v="2419"/>
    <s v="Ocotea"/>
    <s v="Usambarensis"/>
    <s v="Lauraceae"/>
    <m/>
    <m/>
    <n v="0.53910000000000002"/>
    <n v="22.26594214"/>
    <n v="22.539587059999999"/>
    <n v="70"/>
    <n v="74.8"/>
    <n v="0.4394344416"/>
    <n v="2.4055937499999995"/>
    <n v="2.7464652599999999"/>
    <n v="3.0412589259999998"/>
    <n v="3.503123945"/>
    <n v="7.0402462828178941E-2"/>
    <n v="1.5206294629999999"/>
    <n v="1.751561972"/>
    <n v="2.008219178"/>
    <n v="2.3901773529999999"/>
    <n v="0.114993678"/>
    <d v="2018-05-19T00:00:00"/>
    <d v="2020-05-21T00:00:00"/>
    <n v="1"/>
    <m/>
  </r>
  <r>
    <x v="1"/>
    <n v="2"/>
    <x v="17"/>
    <n v="2420"/>
    <s v="Carapa"/>
    <s v="Grandiflora"/>
    <s v="Meliaceae"/>
    <m/>
    <m/>
    <n v="0.5524"/>
    <n v="19.28918329"/>
    <n v="18.937074970000001"/>
    <n v="46.4"/>
    <n v="46.4"/>
    <n v="0.1690934784"/>
    <n v="1.0569687999999997"/>
    <n v="1.0568342399999999"/>
    <n v="1.2132884180000001"/>
    <n v="1.191667604"/>
    <n v="-8.953554626647953E-3"/>
    <n v="0.60664420900000005"/>
    <n v="0.59583380200000002"/>
    <n v="2.008219178"/>
    <n v="0"/>
    <n v="-5.3830809999999996E-3"/>
    <d v="2018-05-19T00:00:00"/>
    <d v="2020-05-21T00:00:00"/>
    <n v="1"/>
    <m/>
  </r>
  <r>
    <x v="1"/>
    <n v="2"/>
    <x v="17"/>
    <n v="2421"/>
    <s v="Cleistanthus"/>
    <s v="Polystachyus"/>
    <s v="Phyllanthaceae"/>
    <m/>
    <m/>
    <n v="0.65180000000000005"/>
    <n v="17.516303829999998"/>
    <n v="17.082869800000001"/>
    <n v="37"/>
    <n v="37"/>
    <n v="0.10752126000000001"/>
    <n v="0.67209343749999995"/>
    <n v="0.67200787500000003"/>
    <n v="0.83429624999999996"/>
    <n v="0.81414134800000004"/>
    <n v="-1.2177235562903961E-2"/>
    <n v="0.41714812499999998"/>
    <n v="0.40707067400000002"/>
    <n v="2.008219178"/>
    <n v="0"/>
    <n v="-5.0181030000000003E-3"/>
    <d v="2018-05-19T00:00:00"/>
    <d v="2020-05-21T00:00:00"/>
    <n v="1"/>
    <m/>
  </r>
  <r>
    <x v="1"/>
    <n v="2"/>
    <x v="17"/>
    <n v="2422"/>
    <s v="Memecylon"/>
    <s v="Walikalense "/>
    <s v="Melastomataceae"/>
    <m/>
    <m/>
    <n v="0.77280000000000004"/>
    <n v="15.97591534"/>
    <n v="15.48263103"/>
    <n v="30.5"/>
    <n v="30.5"/>
    <n v="7.3061835000000006E-2"/>
    <n v="0.45669460937499995"/>
    <n v="0.45663646875000002"/>
    <n v="0.61759593099999999"/>
    <n v="0.59897727199999995"/>
    <n v="-1.5242736679647357E-2"/>
    <n v="0.30879796500000001"/>
    <n v="0.29948863599999997"/>
    <n v="2.008219178"/>
    <n v="0"/>
    <n v="-4.6356139999999997E-3"/>
    <d v="2018-05-19T00:00:00"/>
    <d v="2020-05-21T00:00:00"/>
    <n v="1"/>
    <m/>
  </r>
  <r>
    <x v="1"/>
    <n v="2"/>
    <x v="17"/>
    <n v="2423"/>
    <s v="Oxyanthus"/>
    <s v="Troupinii"/>
    <s v="Rubiaceae"/>
    <m/>
    <m/>
    <n v="0.52500000000000002"/>
    <n v="12.66339672"/>
    <n v="12.271596799999999"/>
    <n v="20"/>
    <n v="20.5"/>
    <n v="3.3006435000000001E-2"/>
    <n v="0.19637500000000002"/>
    <n v="0.20629021875"/>
    <n v="0.14811195099999999"/>
    <n v="0.150730636"/>
    <n v="8.7271165302689104E-3"/>
    <n v="7.4055975999999996E-2"/>
    <n v="7.5365318000000001E-2"/>
    <n v="2.008219178"/>
    <n v="0.24897680799999999"/>
    <n v="6.51992E-4"/>
    <d v="2018-05-19T00:00:00"/>
    <d v="2020-05-21T00:00:00"/>
    <n v="1"/>
    <m/>
  </r>
  <r>
    <x v="1"/>
    <n v="2"/>
    <x v="17"/>
    <n v="2424"/>
    <s v="Memecylon"/>
    <s v="Walikalense "/>
    <s v="Melastomataceae"/>
    <m/>
    <m/>
    <n v="0.77280000000000004"/>
    <n v="18.516017980000001"/>
    <n v="18.126862620000001"/>
    <n v="42"/>
    <n v="42"/>
    <n v="0.13854456000000001"/>
    <n v="0.8660137499999998"/>
    <n v="0.86590350000000005"/>
    <n v="1.3319184449999999"/>
    <n v="1.3045901090000001"/>
    <n v="-1.0323297514760041E-2"/>
    <n v="0.66595922299999999"/>
    <n v="0.65229505499999996"/>
    <n v="2.008219178"/>
    <n v="0"/>
    <n v="-6.8041220000000001E-3"/>
    <d v="2018-05-19T00:00:00"/>
    <d v="2020-05-21T00:00:00"/>
    <n v="1"/>
    <m/>
  </r>
  <r>
    <x v="1"/>
    <n v="2"/>
    <x v="17"/>
    <n v="2425"/>
    <s v="Strombosia"/>
    <s v="Scheffleri"/>
    <s v="Olacaceae"/>
    <m/>
    <m/>
    <n v="0.58399999999999996"/>
    <n v="9.8126179479999998"/>
    <n v="9.3503607479999999"/>
    <n v="13.5"/>
    <n v="13.8"/>
    <n v="1.4957157600000003E-2"/>
    <n v="8.9473359374999992E-2"/>
    <n v="9.3482235000000025E-2"/>
    <n v="5.9487753999999997E-2"/>
    <n v="5.9238829E-2"/>
    <n v="-2.0880460328707388E-3"/>
    <n v="2.9743876999999998E-2"/>
    <n v="2.9619415E-2"/>
    <n v="2.008219178"/>
    <n v="0.149386085"/>
    <n v="-6.1976299999999998E-5"/>
    <d v="2018-05-19T00:00:00"/>
    <d v="2020-05-21T00:00:00"/>
    <n v="1"/>
    <m/>
  </r>
  <r>
    <x v="1"/>
    <n v="2"/>
    <x v="17"/>
    <n v="2426"/>
    <s v="Memecylon"/>
    <s v="Walikalense "/>
    <s v="Melastomataceae"/>
    <m/>
    <m/>
    <n v="0.77280000000000004"/>
    <n v="12.07440291"/>
    <n v="11.683888189999999"/>
    <n v="18.5"/>
    <n v="19"/>
    <n v="2.835294E-2"/>
    <n v="0.16802335937499999"/>
    <n v="0.17720587499999998"/>
    <n v="0.17708781100000001"/>
    <n v="0.18065953600000001"/>
    <n v="9.9433999429936679E-3"/>
    <n v="8.8543905000000006E-2"/>
    <n v="9.0329768000000005E-2"/>
    <n v="2.008219178"/>
    <n v="0.24897680799999999"/>
    <n v="8.8927699999999995E-4"/>
    <d v="2018-05-19T00:00:00"/>
    <d v="2020-05-21T00:00:00"/>
    <n v="1"/>
    <m/>
  </r>
  <r>
    <x v="1"/>
    <n v="2"/>
    <x v="17"/>
    <n v="2427"/>
    <s v="Cleistanthus"/>
    <s v="Polystachyus"/>
    <s v="Phyllanthaceae"/>
    <m/>
    <m/>
    <n v="0.65180000000000005"/>
    <n v="8.5798206970000006"/>
    <n v="8.4671523670000006"/>
    <n v="11.2"/>
    <n v="12.1"/>
    <n v="1.14990414E-2"/>
    <n v="6.1583199999999984E-2"/>
    <n v="7.1869008750000005E-2"/>
    <n v="4.0340288000000002E-2"/>
    <n v="4.630836E-2"/>
    <n v="6.8703573814586721E-2"/>
    <n v="2.0170144000000001E-2"/>
    <n v="2.315418E-2"/>
    <n v="2.008219178"/>
    <n v="0.44815825399999998"/>
    <n v="1.485912E-3"/>
    <d v="2018-05-19T00:00:00"/>
    <d v="2020-05-21T00:00:00"/>
    <n v="1"/>
    <m/>
  </r>
  <r>
    <x v="1"/>
    <n v="2"/>
    <x v="17"/>
    <n v="2428"/>
    <s v="Beilschmiedia"/>
    <s v="Rwandensis "/>
    <s v="Lauraceae"/>
    <m/>
    <m/>
    <n v="0.56310000000000004"/>
    <n v="17.364577130000001"/>
    <n v="18.814257470000001"/>
    <n v="36.299999999999997"/>
    <n v="45.7"/>
    <n v="0.16403000460000003"/>
    <n v="0.64690343437499997"/>
    <n v="1.0251875287500001"/>
    <n v="0.69093396399999996"/>
    <n v="1.1712304490000001"/>
    <n v="0.26280293178054803"/>
    <n v="0.34546698199999998"/>
    <n v="0.58561522399999999"/>
    <n v="2.008219178"/>
    <n v="4.6807639840000004"/>
    <n v="0.11958268499999999"/>
    <d v="2018-05-19T00:00:00"/>
    <d v="2020-05-21T00:00:00"/>
    <n v="1"/>
    <m/>
  </r>
  <r>
    <x v="1"/>
    <n v="2"/>
    <x v="17"/>
    <n v="2429"/>
    <s v="Harunga"/>
    <s v="Monta"/>
    <s v=" Hypericaceae"/>
    <m/>
    <m/>
    <n v="0.46700000000000003"/>
    <n v="15.09264477"/>
    <n v="14.56987724"/>
    <n v="27.3"/>
    <n v="27.3"/>
    <n v="5.8535076600000013E-2"/>
    <n v="0.36589080937500007"/>
    <n v="0.36584422875000006"/>
    <n v="0.28782784700000003"/>
    <n v="0.27809346099999999"/>
    <n v="-1.7132243569872359E-2"/>
    <n v="0.143913923"/>
    <n v="0.13904673100000001"/>
    <n v="2.008219178"/>
    <n v="0"/>
    <n v="-2.4236359999999998E-3"/>
    <d v="2018-05-19T00:00:00"/>
    <d v="2020-05-21T00:00:00"/>
    <n v="1"/>
    <m/>
  </r>
  <r>
    <x v="1"/>
    <n v="3"/>
    <x v="17"/>
    <n v="2430"/>
    <s v="Harunga"/>
    <s v="Monta"/>
    <s v=" Hypericaceae"/>
    <m/>
    <m/>
    <n v="0.46700000000000003"/>
    <n v="15.97591534"/>
    <n v="16.479350190000002"/>
    <n v="30.5"/>
    <n v="34.4"/>
    <n v="9.2941094399999993E-2"/>
    <n v="0.45669460937499995"/>
    <n v="0.58088183999999998"/>
    <n v="0.37774976100000002"/>
    <n v="0.49245203900000001"/>
    <n v="0.13203992252181915"/>
    <n v="0.18887488099999999"/>
    <n v="0.24622601999999999"/>
    <n v="2.008219178"/>
    <n v="1.9420191"/>
    <n v="2.8558206999999999E-2"/>
    <d v="2018-05-19T00:00:00"/>
    <d v="2020-05-21T00:00:00"/>
    <n v="1"/>
    <m/>
  </r>
  <r>
    <x v="1"/>
    <n v="3"/>
    <x v="17"/>
    <n v="2431"/>
    <s v="Macaranga"/>
    <s v="Kilimandscharica "/>
    <s v="Euphorbiaceae"/>
    <m/>
    <m/>
    <n v="0.38179999999999997"/>
    <n v="8.0563943820000006"/>
    <n v="8.4671523670000006"/>
    <n v="10.3"/>
    <n v="12.1"/>
    <n v="1.14990414E-2"/>
    <n v="5.2083559375000012E-2"/>
    <n v="7.1869008750000005E-2"/>
    <n v="1.9113425999999999E-2"/>
    <n v="2.7476134999999999E-2"/>
    <n v="0.1807207070052668"/>
    <n v="9.5567129999999997E-3"/>
    <n v="1.3738068000000001E-2"/>
    <n v="2.008219178"/>
    <n v="0.89631650799999996"/>
    <n v="2.0821210000000001E-3"/>
    <d v="2018-05-19T00:00:00"/>
    <d v="2020-05-21T00:00:00"/>
    <n v="1"/>
    <m/>
  </r>
  <r>
    <x v="1"/>
    <n v="3"/>
    <x v="17"/>
    <n v="2432"/>
    <s v="Pleiocarpa"/>
    <s v="Pycntha"/>
    <s v="Apocyceae"/>
    <m/>
    <m/>
    <n v="0.63300000000000001"/>
    <n v="16.605030559999999"/>
    <n v="16.234796559999999"/>
    <n v="33"/>
    <n v="33.4"/>
    <n v="8.7616082400000003E-2"/>
    <n v="0.53463093750000001"/>
    <n v="0.54760051499999995"/>
    <n v="0.61557110100000001"/>
    <n v="0.61650175100000004"/>
    <n v="7.5226171806789296E-4"/>
    <n v="0.30778555000000002"/>
    <n v="0.30825087600000001"/>
    <n v="2.008219178"/>
    <n v="0.19918144600000001"/>
    <n v="2.31711E-4"/>
    <d v="2018-05-19T00:00:00"/>
    <d v="2020-05-21T00:00:00"/>
    <n v="1"/>
    <m/>
  </r>
  <r>
    <x v="1"/>
    <n v="3"/>
    <x v="17"/>
    <n v="2433"/>
    <s v="Pleiocarpa"/>
    <s v="Pycntha"/>
    <s v="Apocyceae"/>
    <m/>
    <m/>
    <n v="0.63300000000000001"/>
    <n v="13.03680834"/>
    <n v="12.460219260000001"/>
    <n v="21"/>
    <n v="21"/>
    <n v="3.4636140000000003E-2"/>
    <n v="0.21650343749999995"/>
    <n v="0.21647587500000001"/>
    <n v="0.201170511"/>
    <n v="0.19248204199999999"/>
    <n v="-2.1984652520288292E-2"/>
    <n v="0.100585255"/>
    <n v="9.6241020999999996E-2"/>
    <n v="2.008219178"/>
    <n v="0"/>
    <n v="-2.1632270000000002E-3"/>
    <d v="2018-05-19T00:00:00"/>
    <d v="2020-05-21T00:00:00"/>
    <n v="1"/>
    <m/>
  </r>
  <r>
    <x v="1"/>
    <n v="3"/>
    <x v="17"/>
    <n v="2434"/>
    <s v="Pleiocarpa"/>
    <s v="Pycntha"/>
    <s v="Apocyceae"/>
    <m/>
    <m/>
    <n v="0.63300000000000001"/>
    <n v="13.253940589999999"/>
    <n v="13.3533174"/>
    <n v="21.6"/>
    <n v="23.5"/>
    <n v="4.3373715E-2"/>
    <n v="0.22905180000000006"/>
    <n v="0.27108571874999998"/>
    <n v="0.21599691400000001"/>
    <n v="0.25649835500000001"/>
    <n v="8.5577377545505762E-2"/>
    <n v="0.10799845700000001"/>
    <n v="0.12824917799999999"/>
    <n v="2.008219178"/>
    <n v="0.94611186899999999"/>
    <n v="1.008392E-2"/>
    <d v="2018-05-19T00:00:00"/>
    <d v="2020-05-21T00:00:00"/>
    <n v="1"/>
    <m/>
  </r>
  <r>
    <x v="1"/>
    <n v="3"/>
    <x v="17"/>
    <n v="2435"/>
    <s v="Chrysophyllum "/>
    <s v="Gorungosanum"/>
    <s v="Sapotaceae"/>
    <m/>
    <m/>
    <n v="0.63300000000000001"/>
    <n v="20.609957990000002"/>
    <n v="20.492304520000001"/>
    <n v="55.3"/>
    <n v="56.5"/>
    <n v="0.250719315"/>
    <n v="1.5013310593749998"/>
    <n v="1.5669957187499999"/>
    <n v="2.0822064980000001"/>
    <n v="2.159216931"/>
    <n v="1.8084418587157675E-2"/>
    <n v="1.0411032490000001"/>
    <n v="1.079608466"/>
    <n v="2.008219178"/>
    <n v="0.59754433799999995"/>
    <n v="1.9173811999999998E-2"/>
    <d v="2018-05-19T00:00:00"/>
    <d v="2020-05-21T00:00:00"/>
    <n v="1"/>
    <m/>
  </r>
  <r>
    <x v="1"/>
    <n v="3"/>
    <x v="17"/>
    <n v="2436"/>
    <s v="Cleistanthus"/>
    <s v="Polystachyus"/>
    <s v="Phyllanthaceae"/>
    <m/>
    <m/>
    <n v="0.65180000000000005"/>
    <n v="17.810650469999999"/>
    <n v="17.559921339999999"/>
    <n v="38.4"/>
    <n v="39.200000000000003"/>
    <n v="0.12068770560000003"/>
    <n v="0.72391679999999992"/>
    <n v="0.75429816000000016"/>
    <n v="0.911735136"/>
    <n v="0.93613633699999999"/>
    <n v="1.3151750818016391E-2"/>
    <n v="0.455867568"/>
    <n v="0.46806816899999998"/>
    <n v="2.008219178"/>
    <n v="0.39836289200000002"/>
    <n v="6.0753329999999996E-3"/>
    <d v="2018-05-19T00:00:00"/>
    <d v="2020-05-21T00:00:00"/>
    <n v="1"/>
    <m/>
  </r>
  <r>
    <x v="1"/>
    <n v="3"/>
    <x v="17"/>
    <n v="2437"/>
    <s v="Cleistanthus"/>
    <s v="Polystachyus"/>
    <s v="Phyllanthaceae"/>
    <m/>
    <m/>
    <n v="0.65180000000000005"/>
    <n v="15.1217018"/>
    <n v="14.599845780000001"/>
    <n v="27.4"/>
    <n v="27.4"/>
    <n v="5.8964690399999992E-2"/>
    <n v="0.3685762374999999"/>
    <n v="0.36852931499999991"/>
    <n v="0.402133291"/>
    <n v="0.38858289899999998"/>
    <n v="-1.7068392934827731E-2"/>
    <n v="0.20106664499999999"/>
    <n v="0.19429145"/>
    <n v="2.008219178"/>
    <n v="0"/>
    <n v="-3.3737329999999999E-3"/>
    <d v="2018-05-19T00:00:00"/>
    <d v="2020-05-21T00:00:00"/>
    <n v="1"/>
    <m/>
  </r>
  <r>
    <x v="1"/>
    <n v="3"/>
    <x v="17"/>
    <n v="2438"/>
    <s v="Cleistanthus"/>
    <s v="Polystachyus"/>
    <s v="Phyllanthaceae"/>
    <n v="12"/>
    <n v="16"/>
    <n v="0.65180000000000005"/>
    <n v="21.86793965"/>
    <n v="21.75439106"/>
    <n v="66"/>
    <n v="66.900000000000006"/>
    <n v="0.35151440940000012"/>
    <n v="2.1385237500000001"/>
    <n v="2.1969650587500005"/>
    <n v="3.2062170239999999"/>
    <n v="3.275429548"/>
    <n v="1.0634932403488541E-2"/>
    <n v="1.6031085119999999"/>
    <n v="1.637714774"/>
    <n v="2.008219178"/>
    <n v="0.44815825399999998"/>
    <n v="1.7232312999999999E-2"/>
    <d v="2018-05-19T00:00:00"/>
    <d v="2020-05-21T00:00:00"/>
    <n v="1"/>
    <m/>
  </r>
  <r>
    <x v="1"/>
    <n v="3"/>
    <x v="17"/>
    <n v="2439"/>
    <s v="Cleistanthus"/>
    <s v="Polystachyus"/>
    <s v="Phyllanthaceae"/>
    <n v="9.8000000000000007"/>
    <n v="19.399999999999999"/>
    <n v="0.65180000000000005"/>
    <n v="19.28918329"/>
    <n v="18.937074970000001"/>
    <n v="46.4"/>
    <n v="46.4"/>
    <n v="0.1690934784"/>
    <n v="1.0569687999999997"/>
    <n v="1.0568342399999999"/>
    <n v="1.425936157"/>
    <n v="1.400525958"/>
    <n v="-8.9535545444205996E-3"/>
    <n v="0.71296807900000003"/>
    <n v="0.70026297900000001"/>
    <n v="2.008219178"/>
    <n v="0"/>
    <n v="-6.3265500000000002E-3"/>
    <d v="2018-05-19T00:00:00"/>
    <d v="2020-05-21T00:00:00"/>
    <n v="1"/>
    <m/>
  </r>
  <r>
    <x v="1"/>
    <n v="3"/>
    <x v="17"/>
    <n v="2440"/>
    <s v="Cleistanthus"/>
    <s v="Polystachyus"/>
    <s v="Phyllanthaceae"/>
    <n v="15.2"/>
    <n v="22.2"/>
    <n v="0.65180000000000005"/>
    <n v="17.23201413"/>
    <n v="17.21589719"/>
    <n v="35.700000000000003"/>
    <n v="37.6"/>
    <n v="0.11103671040000002"/>
    <n v="0.62569493437500023"/>
    <n v="0.69397944000000011"/>
    <n v="0.76570769299999997"/>
    <n v="0.84649558599999997"/>
    <n v="4.9946984453556331E-2"/>
    <n v="0.38285384700000002"/>
    <n v="0.42324779299999998"/>
    <n v="2.008219178"/>
    <n v="0.94611186899999999"/>
    <n v="2.0114310999999999E-2"/>
    <d v="2018-05-19T00:00:00"/>
    <d v="2020-05-21T00:00:00"/>
    <n v="1"/>
    <m/>
  </r>
  <r>
    <x v="1"/>
    <n v="3"/>
    <x v="17"/>
    <n v="2441"/>
    <s v="Strombosia"/>
    <s v="Scheffleri"/>
    <s v="Olacaceae"/>
    <m/>
    <m/>
    <n v="0.58399999999999996"/>
    <n v="20.008246450000001"/>
    <n v="19.692723019999999"/>
    <n v="51"/>
    <n v="51"/>
    <n v="0.20428254000000001"/>
    <n v="1.2769284375000001"/>
    <n v="1.2767658750000002"/>
    <n v="1.596581153"/>
    <n v="1.572003182"/>
    <n v="-7.7251754650944507E-3"/>
    <n v="0.79829057599999997"/>
    <n v="0.786001591"/>
    <n v="2.008219178"/>
    <n v="0"/>
    <n v="-6.119345E-3"/>
    <d v="2018-05-19T00:00:00"/>
    <d v="2020-05-21T00:00:00"/>
    <n v="1"/>
    <m/>
  </r>
  <r>
    <x v="1"/>
    <n v="4"/>
    <x v="17"/>
    <n v="2442"/>
    <s v="Cleistanthus"/>
    <s v="Polystachyus"/>
    <s v="Phyllanthaceae"/>
    <m/>
    <m/>
    <n v="0.65180000000000005"/>
    <n v="16.959672829999999"/>
    <n v="16.503412019999999"/>
    <n v="34.5"/>
    <n v="34.5"/>
    <n v="9.3482235000000011E-2"/>
    <n v="0.58433835937499989"/>
    <n v="0.58426396875000008"/>
    <n v="0.70522061700000005"/>
    <n v="0.68669758800000003"/>
    <n v="-1.3253873330241066E-2"/>
    <n v="0.35261030799999998"/>
    <n v="0.34334879400000001"/>
    <n v="2.008219178"/>
    <n v="0"/>
    <n v="-4.6118039999999997E-3"/>
    <d v="2018-05-19T00:00:00"/>
    <d v="2020-05-21T00:00:00"/>
    <n v="1"/>
    <m/>
  </r>
  <r>
    <x v="1"/>
    <n v="4"/>
    <x v="17"/>
    <n v="2443"/>
    <s v="Cleistanthus"/>
    <s v="Polystachyus"/>
    <s v="Phyllanthaceae"/>
    <n v="6"/>
    <n v="17.2"/>
    <n v="0.65180000000000005"/>
    <n v="19.858962999999999"/>
    <n v="20.732400680000001"/>
    <n v="50"/>
    <n v="58.3"/>
    <n v="0.26694882060000003"/>
    <n v="1.22734375"/>
    <n v="1.6684301287500001"/>
    <n v="1.6974060019999999"/>
    <n v="2.3890525239999998"/>
    <n v="0.17019837927604703"/>
    <n v="0.84870300099999996"/>
    <n v="1.1945262619999999"/>
    <n v="2.008219178"/>
    <n v="4.133015007"/>
    <n v="0.172203943"/>
    <d v="2018-05-19T00:00:00"/>
    <d v="2020-05-21T00:00:00"/>
    <n v="1"/>
    <m/>
  </r>
  <r>
    <x v="1"/>
    <n v="4"/>
    <x v="17"/>
    <n v="2444"/>
    <s v="Cleistanthus"/>
    <s v="Polystachyus"/>
    <s v="Phyllanthaceae"/>
    <n v="3.8"/>
    <n v="9.1999999999999993"/>
    <n v="0.65180000000000005"/>
    <n v="14.975418189999999"/>
    <n v="14.836111239999999"/>
    <n v="26.9"/>
    <n v="28.2"/>
    <n v="6.2458149599999992E-2"/>
    <n v="0.35524728437499986"/>
    <n v="0.39036343499999993"/>
    <n v="0.38427045100000001"/>
    <n v="0.41752773999999998"/>
    <n v="4.1332331621140236E-2"/>
    <n v="0.19213522599999999"/>
    <n v="0.20876386999999999"/>
    <n v="2.008219178"/>
    <n v="0.64733969999999996"/>
    <n v="8.2802929999999993E-3"/>
    <d v="2018-05-19T00:00:00"/>
    <d v="2020-05-21T00:00:00"/>
    <n v="1"/>
    <m/>
  </r>
  <r>
    <x v="1"/>
    <n v="4"/>
    <x v="17"/>
    <n v="2445"/>
    <s v="Grewia"/>
    <s v="Mildbraedii "/>
    <s v="Tiliaceae"/>
    <m/>
    <m/>
    <n v="0.55810000000000004"/>
    <n v="10.77857932"/>
    <n v="10.35377733"/>
    <n v="15.5"/>
    <n v="15.9"/>
    <n v="1.98556974E-2"/>
    <n v="0.117947734375"/>
    <n v="0.12409810875000001"/>
    <n v="8.1679584E-2"/>
    <n v="8.2540981999999999E-2"/>
    <n v="5.2239520631597435E-3"/>
    <n v="4.0839792E-2"/>
    <n v="4.1270490999999999E-2"/>
    <n v="2.008219178"/>
    <n v="0.19918144600000001"/>
    <n v="2.1446799999999999E-4"/>
    <d v="2018-05-19T00:00:00"/>
    <d v="2020-05-21T00:00:00"/>
    <n v="1"/>
    <m/>
  </r>
  <r>
    <x v="1"/>
    <n v="4"/>
    <x v="17"/>
    <n v="2446"/>
    <s v="Carapa"/>
    <s v="Grandiflora"/>
    <s v="Meliaceae"/>
    <m/>
    <m/>
    <n v="0.5524"/>
    <n v="17.074340150000001"/>
    <n v="16.622672590000001"/>
    <n v="35"/>
    <n v="35"/>
    <n v="9.6211500000000005E-2"/>
    <n v="0.60139843749999988"/>
    <n v="0.60132187500000001"/>
    <n v="0.62121672999999999"/>
    <n v="0.60517293800000005"/>
    <n v="-1.3029333563559748E-2"/>
    <n v="0.310608365"/>
    <n v="0.30258646900000002"/>
    <n v="2.008219178"/>
    <n v="0"/>
    <n v="-3.9945320000000003E-3"/>
    <d v="2018-05-19T00:00:00"/>
    <d v="2020-05-21T00:00:00"/>
    <n v="1"/>
    <m/>
  </r>
  <r>
    <x v="1"/>
    <n v="4"/>
    <x v="17"/>
    <n v="2447"/>
    <s v="Memecylon"/>
    <s v="Walikalense "/>
    <s v="Melastomataceae"/>
    <m/>
    <m/>
    <n v="0.77280000000000004"/>
    <n v="16.309244750000001"/>
    <n v="15.828021209999999"/>
    <n v="31.8"/>
    <n v="31.8"/>
    <n v="7.9422789600000002E-2"/>
    <n v="0.49645563749999999"/>
    <n v="0.49639243500000002"/>
    <n v="0.68366247499999999"/>
    <n v="0.66396729799999998"/>
    <n v="-1.4555901211659802E-2"/>
    <n v="0.34183123799999998"/>
    <n v="0.33198364899999999"/>
    <n v="2.008219178"/>
    <n v="0"/>
    <n v="-4.9036430000000001E-3"/>
    <d v="2018-05-19T00:00:00"/>
    <d v="2020-05-21T00:00:00"/>
    <n v="1"/>
    <m/>
  </r>
  <r>
    <x v="1"/>
    <n v="4"/>
    <x v="17"/>
    <n v="2448"/>
    <s v="Cleistanthus"/>
    <s v="Polystachyus"/>
    <s v="Phyllanthaceae"/>
    <m/>
    <m/>
    <n v="0.65180000000000005"/>
    <n v="16.105757319999999"/>
    <n v="15.617111230000001"/>
    <n v="31"/>
    <n v="31"/>
    <n v="7.5476939999999992E-2"/>
    <n v="0.47179093750000001"/>
    <n v="0.47173087499999994"/>
    <n v="0.54417966100000004"/>
    <n v="0.52805965600000004"/>
    <n v="-1.4973559500146156E-2"/>
    <n v="0.27208982999999998"/>
    <n v="0.26402982800000002"/>
    <n v="2.008219178"/>
    <n v="0"/>
    <n v="-4.0135070000000004E-3"/>
    <d v="2018-05-19T00:00:00"/>
    <d v="2020-05-21T00:00:00"/>
    <n v="1"/>
    <m/>
  </r>
  <r>
    <x v="1"/>
    <n v="4"/>
    <x v="17"/>
    <n v="2449"/>
    <s v="Beilschmiedia"/>
    <s v="Rwandensis "/>
    <s v="Lauraceae"/>
    <m/>
    <m/>
    <n v="0.56310000000000004"/>
    <n v="15.709852189999999"/>
    <n v="15.31847142"/>
    <n v="29.5"/>
    <n v="29.9"/>
    <n v="7.0215545399999996E-2"/>
    <n v="0.42723835937499988"/>
    <n v="0.43884715874999997"/>
    <n v="0.41796804799999998"/>
    <n v="0.41866529200000002"/>
    <n v="8.2998186739006421E-4"/>
    <n v="0.20898402399999999"/>
    <n v="0.20933264600000001"/>
    <n v="2.008219178"/>
    <n v="0.19918144600000001"/>
    <n v="1.7359799999999999E-4"/>
    <d v="2018-05-19T00:00:00"/>
    <d v="2020-05-21T00:00:00"/>
    <n v="1"/>
    <m/>
  </r>
  <r>
    <x v="1"/>
    <n v="4"/>
    <x v="17"/>
    <n v="2450"/>
    <s v="Oxyanthus"/>
    <s v="Troupinii"/>
    <s v="Rubiaceae"/>
    <n v="7"/>
    <n v="11.4"/>
    <n v="0.52500000000000002"/>
    <n v="11.74503314"/>
    <n v="11.35626272"/>
    <n v="17.7"/>
    <n v="18.2"/>
    <n v="2.60155896E-2"/>
    <n v="0.15380580937499996"/>
    <n v="0.16259743499999998"/>
    <n v="0.10842067499999999"/>
    <n v="0.11077956999999999"/>
    <n v="1.0717740207211094E-2"/>
    <n v="5.4210336999999997E-2"/>
    <n v="5.5389784999999997E-2"/>
    <n v="2.008219178"/>
    <n v="0.24897680799999999"/>
    <n v="5.8730999999999996E-4"/>
    <d v="2018-05-19T00:00:00"/>
    <d v="2020-05-21T00:00:00"/>
    <n v="1"/>
    <m/>
  </r>
  <r>
    <x v="1"/>
    <n v="4"/>
    <x v="17"/>
    <n v="2451"/>
    <s v="Cleistanthus"/>
    <s v="Polystachyus"/>
    <s v="Phyllanthaceae"/>
    <n v="7"/>
    <n v="24.8"/>
    <n v="0.65180000000000005"/>
    <n v="19.22255681"/>
    <n v="18.867161759999998"/>
    <n v="46"/>
    <n v="46"/>
    <n v="0.16619064"/>
    <n v="1.0388237499999999"/>
    <n v="1.0386914999999999"/>
    <n v="1.397312836"/>
    <n v="1.372093094"/>
    <n v="-9.0695327372451486E-3"/>
    <n v="0.698656418"/>
    <n v="0.68604654700000001"/>
    <n v="2.008219178"/>
    <n v="0"/>
    <n v="-6.2791310000000003E-3"/>
    <d v="2018-05-19T00:00:00"/>
    <d v="2020-05-21T00:00:00"/>
    <n v="1"/>
    <m/>
  </r>
  <r>
    <x v="1"/>
    <n v="4"/>
    <x v="17"/>
    <n v="2452"/>
    <s v="Cleistanthus"/>
    <s v="Polystachyus"/>
    <s v="Phyllanthaceae"/>
    <m/>
    <m/>
    <n v="0.65180000000000005"/>
    <n v="16.725058839999999"/>
    <n v="16.25957863"/>
    <n v="33.5"/>
    <n v="33.5"/>
    <n v="8.8141515000000004E-2"/>
    <n v="0.55095460937500007"/>
    <n v="0.55088446874999997"/>
    <n v="0.65687838200000004"/>
    <n v="0.63902934600000005"/>
    <n v="-1.371788116280716E-2"/>
    <n v="0.32843919100000002"/>
    <n v="0.31951467300000003"/>
    <n v="2.008219178"/>
    <n v="0"/>
    <n v="-4.4439960000000004E-3"/>
    <d v="2018-05-19T00:00:00"/>
    <d v="2020-05-21T00:00:00"/>
    <n v="1"/>
    <m/>
  </r>
  <r>
    <x v="1"/>
    <n v="4"/>
    <x v="17"/>
    <n v="2453"/>
    <s v="Cleistanthus"/>
    <s v="Polystachyus"/>
    <s v="Phyllanthaceae"/>
    <m/>
    <m/>
    <n v="0.65180000000000005"/>
    <n v="10.545425979999999"/>
    <n v="10.16953303"/>
    <n v="15"/>
    <n v="15.5"/>
    <n v="1.8869234999999998E-2"/>
    <n v="0.11046093749999999"/>
    <n v="0.11793271874999998"/>
    <n v="8.7263253999999998E-2"/>
    <n v="8.9793301000000006E-2"/>
    <n v="1.4231970232323558E-2"/>
    <n v="4.3631626999999999E-2"/>
    <n v="4.4896651000000003E-2"/>
    <n v="2.008219178"/>
    <n v="0.24897680799999999"/>
    <n v="6.2992300000000001E-4"/>
    <d v="2018-05-19T00:00:00"/>
    <d v="2020-05-21T00:00:00"/>
    <n v="1"/>
    <m/>
  </r>
  <r>
    <x v="1"/>
    <n v="4"/>
    <x v="17"/>
    <n v="2454"/>
    <s v="Cleistanthus"/>
    <s v="Polystachyus"/>
    <s v="Phyllanthaceae"/>
    <m/>
    <m/>
    <n v="0.65180000000000005"/>
    <n v="12.66339672"/>
    <n v="12.309603259999999"/>
    <n v="20"/>
    <n v="20.6"/>
    <n v="3.3329234400000005E-2"/>
    <n v="0.19637500000000002"/>
    <n v="0.20830771500000003"/>
    <n v="0.182932233"/>
    <n v="0.18851143000000001"/>
    <n v="1.4959955168165713E-2"/>
    <n v="9.1466116E-2"/>
    <n v="9.4255715000000004E-2"/>
    <n v="2.008219178"/>
    <n v="0.29877216899999998"/>
    <n v="1.3890910000000001E-3"/>
    <d v="2018-05-19T00:00:00"/>
    <d v="2020-05-21T00:00:00"/>
    <n v="1"/>
    <m/>
  </r>
  <r>
    <x v="1"/>
    <n v="4"/>
    <x v="17"/>
    <n v="2455"/>
    <s v="Pentadesma"/>
    <s v="Reindersii"/>
    <s v="Clusiaceae"/>
    <m/>
    <m/>
    <n v="0.68279999999999996"/>
    <n v="18.78986888"/>
    <n v="18.488124020000001"/>
    <n v="43.5"/>
    <n v="43.9"/>
    <n v="0.15136307339999999"/>
    <n v="0.92897648437499991"/>
    <n v="0.9460192087499999"/>
    <n v="1.2822306130000001"/>
    <n v="1.2848833260000001"/>
    <n v="1.0291155984926751E-3"/>
    <n v="0.64111530699999997"/>
    <n v="0.64244166300000005"/>
    <n v="2.008219178"/>
    <n v="0.19918144600000001"/>
    <n v="6.6046400000000004E-4"/>
    <d v="2018-05-19T00:00:00"/>
    <d v="2020-05-21T00:00:00"/>
    <n v="1"/>
    <m/>
  </r>
  <r>
    <x v="1"/>
    <n v="4"/>
    <x v="17"/>
    <n v="2456"/>
    <s v="Diospyros"/>
    <s v="Gabunensis"/>
    <s v="Ebeceae"/>
    <m/>
    <m/>
    <n v="0.63300000000000001"/>
    <n v="14.705669049999999"/>
    <n v="14.418548960000001"/>
    <n v="26"/>
    <n v="26.8"/>
    <n v="5.6410569600000009E-2"/>
    <n v="0.33187375000000002"/>
    <n v="0.35256606000000007"/>
    <n v="0.34330348599999999"/>
    <n v="0.35728241599999999"/>
    <n v="1.9874173055171553E-2"/>
    <n v="0.171651743"/>
    <n v="0.178641208"/>
    <n v="2.008219178"/>
    <n v="0.39836289200000002"/>
    <n v="3.4804290000000002E-3"/>
    <d v="2018-05-19T00:00:00"/>
    <d v="2020-05-21T00:00:00"/>
    <n v="1"/>
    <m/>
  </r>
  <r>
    <x v="1"/>
    <n v="4"/>
    <x v="17"/>
    <n v="2457"/>
    <s v="Carapa"/>
    <s v="Grandiflora"/>
    <s v="Meliaceae"/>
    <m/>
    <m/>
    <n v="0.5524"/>
    <n v="20.066928069999999"/>
    <n v="19.800406089999999"/>
    <n v="51.4"/>
    <n v="51.7"/>
    <n v="0.20992878060000006"/>
    <n v="1.2970372374999999"/>
    <n v="1.3120548787500004"/>
    <n v="1.539841453"/>
    <n v="1.537241517"/>
    <n v="-8.4147736766331828E-4"/>
    <n v="0.76992072700000003"/>
    <n v="0.76862075799999996"/>
    <n v="2.008219178"/>
    <n v="0.149386085"/>
    <n v="-6.4732400000000001E-4"/>
    <d v="2018-05-19T00:00:00"/>
    <d v="2020-05-21T00:00:00"/>
    <n v="1"/>
    <m/>
  </r>
  <r>
    <x v="1"/>
    <n v="4"/>
    <x v="17"/>
    <n v="2458"/>
    <s v="Oxyanthus"/>
    <s v="Troupinii"/>
    <s v="Rubiaceae"/>
    <m/>
    <m/>
    <n v="0.52500000000000002"/>
    <n v="15.29398746"/>
    <n v="14.77761864"/>
    <n v="28"/>
    <n v="28"/>
    <n v="6.1575360000000003E-2"/>
    <n v="0.38489500000000004"/>
    <n v="0.38484600000000002"/>
    <n v="0.343427647"/>
    <n v="0.332106189"/>
    <n v="-1.6692247060273339E-2"/>
    <n v="0.17171382299999999"/>
    <n v="0.16605309500000001"/>
    <n v="2.008219178"/>
    <n v="0"/>
    <n v="-2.8187799999999999E-3"/>
    <d v="2018-05-19T00:00:00"/>
    <d v="2020-05-21T00:00:00"/>
    <n v="1"/>
    <m/>
  </r>
  <r>
    <x v="1"/>
    <n v="4"/>
    <x v="17"/>
    <n v="2459"/>
    <s v="Chrysophyllum "/>
    <s v="Gorungosanum"/>
    <s v="Sapotaceae"/>
    <n v="6.8"/>
    <n v="28.2"/>
    <n v="0.63300000000000001"/>
    <n v="22.303877790000001"/>
    <n v="22.465859680000001"/>
    <n v="70.400000000000006"/>
    <n v="74"/>
    <n v="0.43008504000000003"/>
    <n v="2.4331648000000006"/>
    <n v="2.6880315000000001"/>
    <n v="3.6030157759999999"/>
    <n v="3.9995570050000002"/>
    <n v="5.1992530024037829E-2"/>
    <n v="1.8015078879999999"/>
    <n v="1.9997785029999999"/>
    <n v="2.008219178"/>
    <n v="1.7926330150000001"/>
    <n v="9.8729570000000003E-2"/>
    <d v="2018-05-19T00:00:00"/>
    <d v="2020-05-21T00:00:00"/>
    <n v="1"/>
    <m/>
  </r>
  <r>
    <x v="1"/>
    <n v="4"/>
    <x v="17"/>
    <n v="2460"/>
    <s v="Cleistanthus"/>
    <s v="Polystachyus"/>
    <s v="Phyllanthaceae"/>
    <m/>
    <m/>
    <n v="0.65180000000000005"/>
    <n v="15.004875670000001"/>
    <n v="14.56987724"/>
    <n v="27"/>
    <n v="27.3"/>
    <n v="5.8535076600000013E-2"/>
    <n v="0.35789343749999997"/>
    <n v="0.36584422875000006"/>
    <n v="0.38780693100000002"/>
    <n v="0.38504644100000002"/>
    <n v="-3.5572124570685914E-3"/>
    <n v="0.193903466"/>
    <n v="0.19252322099999999"/>
    <n v="2.008219178"/>
    <n v="0.149386085"/>
    <n v="-6.8729800000000003E-4"/>
    <d v="2018-05-19T00:00:00"/>
    <d v="2020-05-21T00:00:00"/>
    <n v="1"/>
    <m/>
  </r>
  <r>
    <x v="1"/>
    <n v="4"/>
    <x v="17"/>
    <n v="2461"/>
    <s v="Pentadesma"/>
    <s v="Reindersii"/>
    <s v="Clusiaceae"/>
    <m/>
    <m/>
    <n v="0.68279999999999996"/>
    <n v="20.95724191"/>
    <n v="20.69307105"/>
    <n v="58"/>
    <n v="58"/>
    <n v="0.26420855999999998"/>
    <n v="1.6515137499999999"/>
    <n v="1.6513034999999998"/>
    <n v="2.5010310489999998"/>
    <n v="2.470256928"/>
    <n v="-6.1651148065718338E-3"/>
    <n v="1.2505155240000001"/>
    <n v="1.235128464"/>
    <n v="2.008219178"/>
    <n v="0"/>
    <n v="-7.662042E-3"/>
    <d v="2018-05-19T00:00:00"/>
    <d v="2020-05-21T00:00:00"/>
    <n v="1"/>
    <m/>
  </r>
  <r>
    <x v="1"/>
    <n v="4"/>
    <x v="17"/>
    <n v="2462"/>
    <s v="Memecylon"/>
    <s v="Walikalense "/>
    <s v="Melastomataceae"/>
    <m/>
    <m/>
    <n v="0.77280000000000004"/>
    <n v="17.727760700000001"/>
    <n v="17.303344620000001"/>
    <n v="38"/>
    <n v="38"/>
    <n v="0.11341176"/>
    <n v="0.7089137499999999"/>
    <n v="0.70882349999999994"/>
    <n v="1.0500073400000001"/>
    <n v="1.0254655699999999"/>
    <n v="-1.1776817381291131E-2"/>
    <n v="0.52500367000000003"/>
    <n v="0.51273278499999997"/>
    <n v="2.008219178"/>
    <n v="0"/>
    <n v="-6.1103319999999996E-3"/>
    <d v="2018-05-19T00:00:00"/>
    <d v="2020-05-21T00:00:00"/>
    <n v="1"/>
    <m/>
  </r>
  <r>
    <x v="1"/>
    <n v="4"/>
    <x v="17"/>
    <n v="2463"/>
    <s v="Oxyanthus"/>
    <s v="Troupinii"/>
    <s v="Rubiaceae"/>
    <m/>
    <m/>
    <n v="0.52500000000000002"/>
    <n v="12.926326209999999"/>
    <n v="12.347467910000001"/>
    <n v="20.7"/>
    <n v="20.7"/>
    <n v="3.3653604599999998E-2"/>
    <n v="0.21036180937499996"/>
    <n v="0.21033502874999999"/>
    <n v="0.16160856300000001"/>
    <n v="0.154541348"/>
    <n v="-2.2266219198672391E-2"/>
    <n v="8.0804281000000006E-2"/>
    <n v="7.7270673999999998E-2"/>
    <n v="2.008219178"/>
    <n v="0"/>
    <n v="-1.759572E-3"/>
    <d v="2018-05-19T00:00:00"/>
    <d v="2020-05-21T00:00:00"/>
    <n v="1"/>
    <m/>
  </r>
  <r>
    <x v="1"/>
    <n v="4"/>
    <x v="17"/>
    <n v="2464"/>
    <s v="Cleistanthus"/>
    <s v="Polystachyus"/>
    <s v="Phyllanthaceae"/>
    <m/>
    <m/>
    <n v="0.65180000000000005"/>
    <n v="14.521068"/>
    <n v="14.539810320000001"/>
    <n v="25.4"/>
    <n v="27.2"/>
    <n v="5.8107033600000003E-2"/>
    <n v="0.31673323749999999"/>
    <n v="0.36316896000000004"/>
    <n v="0.333377806"/>
    <n v="0.38152808100000002"/>
    <n v="6.7177953927610959E-2"/>
    <n v="0.166688903"/>
    <n v="0.19076404"/>
    <n v="2.008219178"/>
    <n v="0.89631650799999996"/>
    <n v="1.1988301999999999E-2"/>
    <d v="2018-05-19T00:00:00"/>
    <d v="2020-05-21T00:00:00"/>
    <n v="1"/>
    <m/>
  </r>
  <r>
    <x v="1"/>
    <n v="4"/>
    <x v="17"/>
    <n v="2465"/>
    <s v="Memecylon"/>
    <s v="Walikalense "/>
    <s v="Melastomataceae"/>
    <m/>
    <m/>
    <n v="0.77280000000000004"/>
    <n v="16.605030559999999"/>
    <n v="16.25957863"/>
    <n v="33"/>
    <n v="33.5"/>
    <n v="8.8141515000000004E-2"/>
    <n v="0.53463093750000001"/>
    <n v="0.55088446874999997"/>
    <n v="0.74793129400000002"/>
    <n v="0.75456853899999998"/>
    <n v="4.3994169839547603E-3"/>
    <n v="0.37396564700000001"/>
    <n v="0.37728426999999998"/>
    <n v="2.008219178"/>
    <n v="0.24897680799999999"/>
    <n v="1.65252E-3"/>
    <d v="2018-05-19T00:00:00"/>
    <d v="2020-05-21T00:00:00"/>
    <n v="1"/>
    <m/>
  </r>
  <r>
    <x v="1"/>
    <n v="4"/>
    <x v="17"/>
    <n v="2466"/>
    <s v="Syzygium"/>
    <s v="Guineense"/>
    <s v="Myrtaceae"/>
    <m/>
    <m/>
    <n v="0.60970000000000002"/>
    <n v="7.9966687759999999"/>
    <n v="7.511398282"/>
    <n v="10.199999999999999"/>
    <n v="10.4"/>
    <n v="8.4948864000000002E-3"/>
    <n v="5.1077137499999994E-2"/>
    <n v="5.3093040000000001E-2"/>
    <n v="2.9397830999999999E-2"/>
    <n v="2.8723743999999999E-2"/>
    <n v="-1.1550929582982143E-2"/>
    <n v="1.4698915999999999E-2"/>
    <n v="1.4361871999999999E-2"/>
    <n v="2.008219178"/>
    <n v="9.9590723000000006E-2"/>
    <n v="-1.67832E-4"/>
    <d v="2018-05-19T00:00:00"/>
    <d v="2020-05-21T00:00:00"/>
    <n v="1"/>
    <m/>
  </r>
  <r>
    <x v="1"/>
    <n v="4"/>
    <x v="17"/>
    <n v="2467"/>
    <s v="Cleistanthus"/>
    <s v="Polystachyus"/>
    <s v="Phyllanthaceae"/>
    <m/>
    <m/>
    <n v="0.65180000000000005"/>
    <n v="21.20070509"/>
    <n v="21.49978462"/>
    <n v="60"/>
    <n v="64.599999999999994"/>
    <n v="0.32775998639999998"/>
    <n v="1.7673749999999999"/>
    <n v="2.0484999149999998"/>
    <n v="2.5826158619999999"/>
    <n v="3.024267773"/>
    <n v="7.861005417877423E-2"/>
    <n v="1.291307931"/>
    <n v="1.512133886"/>
    <n v="2.008219178"/>
    <n v="2.29058663"/>
    <n v="0.109961083"/>
    <d v="2018-05-19T00:00:00"/>
    <d v="2020-05-21T00:00:00"/>
    <n v="1"/>
    <m/>
  </r>
  <r>
    <x v="1"/>
    <n v="4"/>
    <x v="17"/>
    <n v="2468"/>
    <s v="Memecylon"/>
    <s v="Walikalense "/>
    <s v="Melastomataceae"/>
    <m/>
    <m/>
    <n v="0.77280000000000004"/>
    <n v="13.431092789999999"/>
    <n v="13.25032528"/>
    <n v="22.1"/>
    <n v="23.2"/>
    <n v="4.2273369599999999E-2"/>
    <n v="0.23977878437500003"/>
    <n v="0.26420855999999998"/>
    <n v="0.27800906800000003"/>
    <n v="0.30164366999999997"/>
    <n v="4.0629374080259184E-2"/>
    <n v="0.13900453400000001"/>
    <n v="0.15082183499999999"/>
    <n v="2.008219178"/>
    <n v="0.54774897700000003"/>
    <n v="5.8844680000000003E-3"/>
    <d v="2018-05-19T00:00:00"/>
    <d v="2020-05-21T00:00:00"/>
    <n v="1"/>
    <m/>
  </r>
  <r>
    <x v="1"/>
    <n v="4"/>
    <x v="17"/>
    <n v="2469"/>
    <s v="Strombosia"/>
    <s v="Scheffleri"/>
    <s v="Olacaceae"/>
    <n v="10"/>
    <n v="15.2"/>
    <n v="0.58399999999999996"/>
    <n v="16.725058839999999"/>
    <n v="16.856069080000001"/>
    <n v="33.5"/>
    <n v="36"/>
    <n v="0.10178784"/>
    <n v="0.55095460937500007"/>
    <n v="0.63617400000000002"/>
    <n v="0.59010364500000001"/>
    <n v="0.68430645400000001"/>
    <n v="7.3750743997047521E-2"/>
    <n v="0.29505182200000002"/>
    <n v="0.342153227"/>
    <n v="2.008219178"/>
    <n v="1.2448840379999999"/>
    <n v="2.3454315E-2"/>
    <d v="2018-05-19T00:00:00"/>
    <d v="2020-05-21T00:00:00"/>
    <n v="1"/>
    <m/>
  </r>
  <r>
    <x v="1"/>
    <n v="4"/>
    <x v="17"/>
    <n v="2470"/>
    <s v="Cleistanthus"/>
    <s v="Polystachyus"/>
    <s v="Phyllanthaceae"/>
    <n v="8.8000000000000007"/>
    <n v="15.6"/>
    <n v="0.65180000000000005"/>
    <n v="16.507663010000002"/>
    <n v="16.25957863"/>
    <n v="32.6"/>
    <n v="33.5"/>
    <n v="8.8141515000000004E-2"/>
    <n v="0.52174873750000006"/>
    <n v="0.55088446874999997"/>
    <n v="0.61496807600000003"/>
    <n v="0.63902934600000005"/>
    <n v="1.9111470057645352E-2"/>
    <n v="0.30748403800000002"/>
    <n v="0.31951467300000003"/>
    <n v="2.008219178"/>
    <n v="0.44815825399999998"/>
    <n v="5.990698E-3"/>
    <d v="2018-05-19T00:00:00"/>
    <d v="2020-05-21T00:00:00"/>
    <n v="1"/>
    <m/>
  </r>
  <r>
    <x v="1"/>
    <n v="4"/>
    <x v="17"/>
    <n v="2471"/>
    <s v="Sericanthe"/>
    <s v="Leordii"/>
    <s v="Rubiaceae"/>
    <m/>
    <m/>
    <n v="0.63300000000000001"/>
    <n v="9.0248816949999995"/>
    <n v="8.6811541870000006"/>
    <n v="12"/>
    <n v="12.5"/>
    <n v="1.2271875E-2"/>
    <n v="7.0694999999999994E-2"/>
    <n v="7.6699218749999992E-2"/>
    <n v="4.7125698000000001E-2"/>
    <n v="4.9136592999999999E-2"/>
    <n v="2.0807278059227653E-2"/>
    <n v="2.3562849E-2"/>
    <n v="2.4568296999999999E-2"/>
    <n v="2.008219178"/>
    <n v="0.24897680799999999"/>
    <n v="5.0066599999999998E-4"/>
    <d v="2018-05-19T00:00:00"/>
    <d v="2020-05-21T00:00:00"/>
    <n v="1"/>
    <m/>
  </r>
  <r>
    <x v="1"/>
    <n v="1"/>
    <x v="18"/>
    <n v="2472"/>
    <s v="Carapa"/>
    <s v="Grandiflora"/>
    <s v="Meliaceae"/>
    <n v="10"/>
    <n v="14.7"/>
    <n v="0.5524"/>
    <n v="21.655437880000001"/>
    <n v="21.431239789999999"/>
    <n v="64"/>
    <n v="64"/>
    <n v="0.32169984000000001"/>
    <n v="2.0108799999999998"/>
    <n v="2.010624"/>
    <n v="2.544669109"/>
    <n v="2.518953298"/>
    <n v="-5.0577985954362997E-3"/>
    <n v="1.272334554"/>
    <n v="1.259476649"/>
    <n v="2.008219178"/>
    <n v="0"/>
    <n v="-6.4026400000000002E-3"/>
    <d v="2018-05-19T00:00:00"/>
    <d v="2020-05-21T00:00:00"/>
    <n v="1"/>
    <m/>
  </r>
  <r>
    <x v="1"/>
    <n v="1"/>
    <x v="18"/>
    <n v="2473"/>
    <s v="Memecylon"/>
    <s v="Walikalense "/>
    <s v="Melastomataceae"/>
    <m/>
    <m/>
    <n v="0.62109999999999999"/>
    <n v="13.073348899999999"/>
    <n v="12.49752494"/>
    <n v="21.1"/>
    <n v="21.1"/>
    <n v="3.4966793400000008E-2"/>
    <n v="0.21857028437500006"/>
    <n v="0.21854245875000006"/>
    <n v="0.19986356799999999"/>
    <n v="0.19126711399999999"/>
    <n v="-2.1892042752224242E-2"/>
    <n v="9.9931783999999996E-2"/>
    <n v="9.5633556999999994E-2"/>
    <n v="2.008219178"/>
    <n v="0"/>
    <n v="-2.140318E-3"/>
    <d v="2018-05-19T00:00:00"/>
    <d v="2020-05-21T00:00:00"/>
    <n v="1"/>
    <m/>
  </r>
  <r>
    <x v="1"/>
    <n v="1"/>
    <x v="18"/>
    <n v="2474"/>
    <s v="Cleistanthus"/>
    <s v="Polystachyus"/>
    <s v="Phyllanthaceae"/>
    <m/>
    <m/>
    <n v="0.65180000000000005"/>
    <n v="15.29398746"/>
    <n v="14.77761864"/>
    <n v="28"/>
    <n v="28"/>
    <n v="6.1575360000000003E-2"/>
    <n v="0.38489500000000004"/>
    <n v="0.38484600000000002"/>
    <n v="0.42416554299999998"/>
    <n v="0.41018247499999999"/>
    <n v="-1.6692246215289516E-2"/>
    <n v="0.212082771"/>
    <n v="0.20509123700000001"/>
    <n v="2.008219178"/>
    <n v="0"/>
    <n v="-3.48146E-3"/>
    <d v="2018-05-19T00:00:00"/>
    <d v="2020-05-21T00:00:00"/>
    <n v="1"/>
    <m/>
  </r>
  <r>
    <x v="1"/>
    <n v="1"/>
    <x v="18"/>
    <n v="2475"/>
    <s v="Beilschmiedia"/>
    <s v="Rwandensis "/>
    <s v="Lauraceae"/>
    <m/>
    <m/>
    <n v="0.56310000000000004"/>
    <n v="14.074679529999999"/>
    <n v="13.52257664"/>
    <n v="24"/>
    <n v="24"/>
    <n v="4.5239040000000008E-2"/>
    <n v="0.28277999999999998"/>
    <n v="0.28274400000000005"/>
    <n v="0.25097754900000002"/>
    <n v="0.24136422900000001"/>
    <n v="-1.9448261973627687E-2"/>
    <n v="0.125488774"/>
    <n v="0.12068211500000001"/>
    <n v="2.008219178"/>
    <n v="0"/>
    <n v="-2.393493E-3"/>
    <d v="2018-05-19T00:00:00"/>
    <d v="2020-05-21T00:00:00"/>
    <n v="1"/>
    <m/>
  </r>
  <r>
    <x v="1"/>
    <n v="1"/>
    <x v="18"/>
    <n v="2476"/>
    <s v="Symphonia"/>
    <s v="Globulifera"/>
    <s v="Clusiaceae"/>
    <n v="12"/>
    <n v="16"/>
    <n v="0.60040000000000004"/>
    <n v="20.153870040000001"/>
    <n v="19.87621613"/>
    <n v="52"/>
    <n v="52.2"/>
    <n v="0.21400893360000001"/>
    <n v="1.3274950000000001"/>
    <n v="1.3375558350000001"/>
    <n v="1.7157955970000001"/>
    <n v="1.705452762"/>
    <n v="-3.0107535204410519E-3"/>
    <n v="0.85789779899999996"/>
    <n v="0.85272638099999998"/>
    <n v="2.008219178"/>
    <n v="9.9590723000000006E-2"/>
    <n v="-2.5751260000000001E-3"/>
    <d v="2018-05-19T00:00:00"/>
    <d v="2020-05-21T00:00:00"/>
    <n v="1"/>
    <m/>
  </r>
  <r>
    <x v="1"/>
    <n v="1"/>
    <x v="18"/>
    <n v="2477"/>
    <s v="Cleistanthus"/>
    <s v="Polystachyus"/>
    <s v="Phyllanthaceae"/>
    <n v="2"/>
    <n v="16.8"/>
    <n v="0.65180000000000005"/>
    <n v="20.702135160000001"/>
    <n v="20.423820549999999"/>
    <n v="56"/>
    <n v="56"/>
    <n v="0.24630144000000001"/>
    <n v="1.5395800000000002"/>
    <n v="1.5393840000000001"/>
    <n v="2.2053853270000001"/>
    <n v="2.176443527"/>
    <n v="-6.5780221003851336E-3"/>
    <n v="1.102692663"/>
    <n v="1.088221763"/>
    <n v="2.008219178"/>
    <n v="0"/>
    <n v="-7.2058369999999997E-3"/>
    <d v="2018-05-19T00:00:00"/>
    <d v="2020-05-21T00:00:00"/>
    <n v="1"/>
    <m/>
  </r>
  <r>
    <x v="1"/>
    <n v="1"/>
    <x v="18"/>
    <n v="2478"/>
    <s v="Cleistanthus"/>
    <s v="Polystachyus"/>
    <s v="Phyllanthaceae"/>
    <n v="6.5"/>
    <n v="12.3"/>
    <n v="0.65180000000000005"/>
    <n v="16.157115130000001"/>
    <n v="15.72321228"/>
    <n v="31.2"/>
    <n v="31.4"/>
    <n v="7.7437298400000007E-2"/>
    <n v="0.4778982"/>
    <n v="0.48398311500000002"/>
    <n v="0.55276881200000005"/>
    <n v="0.54503154200000004"/>
    <n v="-7.01924598867341E-3"/>
    <n v="0.27638440600000003"/>
    <n v="0.27251577100000002"/>
    <n v="2.008219178"/>
    <n v="9.9590723000000006E-2"/>
    <n v="-1.9264009999999999E-3"/>
    <d v="2018-05-19T00:00:00"/>
    <d v="2020-05-21T00:00:00"/>
    <n v="1"/>
    <m/>
  </r>
  <r>
    <x v="1"/>
    <n v="1"/>
    <x v="18"/>
    <n v="2479"/>
    <s v="Syzygium"/>
    <s v="Guineense"/>
    <s v="Myrtaceae"/>
    <m/>
    <m/>
    <n v="0.60970000000000002"/>
    <n v="18.516017980000001"/>
    <n v="18.126862620000001"/>
    <n v="42"/>
    <n v="42"/>
    <n v="0.13854456000000001"/>
    <n v="0.8660137499999998"/>
    <n v="0.86590350000000005"/>
    <n v="1.056811516"/>
    <n v="1.0351278310000001"/>
    <n v="-1.0323297445830767E-2"/>
    <n v="0.528405758"/>
    <n v="0.51756391499999999"/>
    <n v="2.008219178"/>
    <n v="0"/>
    <n v="-5.398735E-3"/>
    <d v="2018-05-19T00:00:00"/>
    <d v="2020-05-21T00:00:00"/>
    <n v="1"/>
    <m/>
  </r>
  <r>
    <x v="1"/>
    <n v="1"/>
    <x v="18"/>
    <n v="2480"/>
    <s v="Pentadesma"/>
    <s v="Reindersii"/>
    <s v="Clusiaceae"/>
    <n v="11"/>
    <n v="18.8"/>
    <n v="0.68279999999999996"/>
    <n v="15.322363749999999"/>
    <n v="16.924789260000001"/>
    <n v="28.1"/>
    <n v="36.299999999999997"/>
    <n v="0.10349137259999999"/>
    <n v="0.38764915937500005"/>
    <n v="0.64682107874999994"/>
    <n v="0.44775270499999997"/>
    <n v="0.81332098100000005"/>
    <n v="0.29722092414379675"/>
    <n v="0.223876353"/>
    <n v="0.40666048999999999"/>
    <n v="2.008219178"/>
    <n v="4.0832196449999998"/>
    <n v="9.1018022000000004E-2"/>
    <d v="2018-05-19T00:00:00"/>
    <d v="2020-05-21T00:00:00"/>
    <n v="1"/>
    <m/>
  </r>
  <r>
    <x v="1"/>
    <n v="1"/>
    <x v="18"/>
    <n v="2481"/>
    <s v="Syzygium"/>
    <s v="Guineense"/>
    <s v="Myrtaceae"/>
    <n v="1.2"/>
    <n v="17.600000000000001"/>
    <n v="0.60970000000000002"/>
    <n v="21.600817039999999"/>
    <n v="21.465624859999998"/>
    <n v="63.5"/>
    <n v="64.3"/>
    <n v="0.32472284459999995"/>
    <n v="1.9795827343749999"/>
    <n v="2.0295177787499998"/>
    <n v="2.7526162959999998"/>
    <n v="2.8034833429999999"/>
    <n v="9.1179565936763494E-3"/>
    <n v="1.3763081479999999"/>
    <n v="1.401741672"/>
    <n v="2.008219178"/>
    <n v="0.39836289200000002"/>
    <n v="1.2664715E-2"/>
    <d v="2018-05-19T00:00:00"/>
    <d v="2020-05-21T00:00:00"/>
    <n v="1"/>
    <m/>
  </r>
  <r>
    <x v="1"/>
    <n v="1"/>
    <x v="18"/>
    <n v="2482"/>
    <s v="Cleistanthus"/>
    <s v="Polystachyus"/>
    <s v="Phyllanthaceae"/>
    <m/>
    <m/>
    <n v="0.65180000000000005"/>
    <n v="15.736850199999999"/>
    <n v="15.455483940000001"/>
    <n v="29.6"/>
    <n v="30.4"/>
    <n v="7.2583526400000001E-2"/>
    <n v="0.43013980000000013"/>
    <n v="0.45364704"/>
    <n v="0.48612043599999999"/>
    <n v="0.50315817900000004"/>
    <n v="1.7153599723726664E-2"/>
    <n v="0.24306021799999999"/>
    <n v="0.25157908899999998"/>
    <n v="2.008219178"/>
    <n v="0.39836289200000002"/>
    <n v="4.2420030000000003E-3"/>
    <d v="2018-05-19T00:00:00"/>
    <d v="2020-05-21T00:00:00"/>
    <n v="1"/>
    <m/>
  </r>
  <r>
    <x v="1"/>
    <n v="1"/>
    <x v="18"/>
    <n v="2483"/>
    <s v="Syzygium"/>
    <s v="Guineense"/>
    <s v="Myrtaceae"/>
    <m/>
    <m/>
    <n v="0.60970000000000002"/>
    <n v="22.322723799999999"/>
    <n v="22.246936219999998"/>
    <n v="70.599999999999994"/>
    <n v="71.7"/>
    <n v="0.40376550060000005"/>
    <n v="2.4470092374999997"/>
    <n v="2.5235343787500004"/>
    <n v="3.4956866839999998"/>
    <n v="3.5908526730000001"/>
    <n v="1.3374961989944914E-2"/>
    <n v="1.7478433419999999"/>
    <n v="1.795426336"/>
    <n v="2.008219178"/>
    <n v="0.54774897700000003"/>
    <n v="2.3694124E-2"/>
    <d v="2018-05-19T00:00:00"/>
    <d v="2020-05-21T00:00:00"/>
    <n v="1"/>
    <m/>
  </r>
  <r>
    <x v="1"/>
    <n v="1"/>
    <x v="18"/>
    <n v="2484"/>
    <s v="Cleistanthus"/>
    <s v="Polystachyus"/>
    <s v="Phyllanthaceae"/>
    <m/>
    <m/>
    <n v="0.65180000000000005"/>
    <n v="8.5798206970000006"/>
    <n v="8.2491407629999998"/>
    <n v="11.2"/>
    <n v="11.7"/>
    <n v="1.0751340599999999E-2"/>
    <n v="6.1583199999999984E-2"/>
    <n v="6.7195878749999993E-2"/>
    <n v="4.0340288000000002E-2"/>
    <n v="4.2277021999999997E-2"/>
    <n v="2.3350564532364101E-2"/>
    <n v="2.0170144000000001E-2"/>
    <n v="2.1138510999999999E-2"/>
    <n v="2.008219178"/>
    <n v="0.24897680799999999"/>
    <n v="4.8220199999999999E-4"/>
    <d v="2018-05-19T00:00:00"/>
    <d v="2020-05-21T00:00:00"/>
    <n v="1"/>
    <m/>
  </r>
  <r>
    <x v="1"/>
    <n v="2"/>
    <x v="18"/>
    <n v="2485"/>
    <s v="Cleistanthus"/>
    <s v="Polystachyus"/>
    <s v="Phyllanthaceae"/>
    <n v="7.1"/>
    <n v="11.3"/>
    <n v="0.65180000000000005"/>
    <n v="14.13983694"/>
    <n v="14.076655349999999"/>
    <n v="24.2"/>
    <n v="25.7"/>
    <n v="5.1874884600000004E-2"/>
    <n v="0.28751263749999995"/>
    <n v="0.32421802875"/>
    <n v="0.29555070900000002"/>
    <n v="0.33091436699999999"/>
    <n v="5.6278322102201878E-2"/>
    <n v="0.147775355"/>
    <n v="0.16545718300000001"/>
    <n v="2.008219178"/>
    <n v="0.74693042300000001"/>
    <n v="8.8047300000000002E-3"/>
    <d v="2018-05-19T00:00:00"/>
    <d v="2020-05-21T00:00:00"/>
    <n v="1"/>
    <m/>
  </r>
  <r>
    <x v="1"/>
    <n v="2"/>
    <x v="18"/>
    <n v="2486"/>
    <s v="Cleistanthus"/>
    <s v="Polystachyus"/>
    <s v="Phyllanthaceae"/>
    <m/>
    <m/>
    <n v="0.65180000000000005"/>
    <n v="14.583035669999999"/>
    <n v="14.17114984"/>
    <n v="25.6"/>
    <n v="26"/>
    <n v="5.3093040000000008E-2"/>
    <n v="0.32174079999999999"/>
    <n v="0.33183150000000006"/>
    <n v="0.33993092499999999"/>
    <n v="0.34071403099999997"/>
    <n v="1.1458268587433479E-3"/>
    <n v="0.16996546200000001"/>
    <n v="0.170357016"/>
    <n v="2.008219178"/>
    <n v="0.19918144600000001"/>
    <n v="1.94976E-4"/>
    <d v="2018-05-19T00:00:00"/>
    <d v="2020-05-21T00:00:00"/>
    <n v="1"/>
    <m/>
  </r>
  <r>
    <x v="1"/>
    <n v="2"/>
    <x v="18"/>
    <n v="2487"/>
    <s v="Oxyanthus"/>
    <s v="Troupinii"/>
    <s v="Rubiaceae"/>
    <m/>
    <m/>
    <n v="0.52500000000000002"/>
    <n v="10.3068592"/>
    <n v="9.7915316249999993"/>
    <n v="14.5"/>
    <n v="14.7"/>
    <n v="1.69717086E-2"/>
    <n v="0.10321960937499999"/>
    <n v="0.10607317875"/>
    <n v="6.4668411999999995E-2"/>
    <n v="6.3177756000000002E-2"/>
    <n v="-1.1612568390381415E-2"/>
    <n v="3.2334205999999997E-2"/>
    <n v="3.1588878000000001E-2"/>
    <n v="2.008219178"/>
    <n v="9.9590723000000006E-2"/>
    <n v="-3.7113899999999998E-4"/>
    <d v="2018-05-19T00:00:00"/>
    <d v="2020-05-21T00:00:00"/>
    <n v="1"/>
    <m/>
  </r>
  <r>
    <x v="1"/>
    <n v="2"/>
    <x v="18"/>
    <n v="2488"/>
    <s v="Cleistanthus"/>
    <s v="Polystachyus"/>
    <s v="Phyllanthaceae"/>
    <m/>
    <m/>
    <n v="0.65180000000000005"/>
    <n v="9.5564772379999994"/>
    <n v="9.4993526970000008"/>
    <n v="13"/>
    <n v="14.1"/>
    <n v="1.5614537399999998E-2"/>
    <n v="8.2968437500000006E-2"/>
    <n v="9.7590858749999981E-2"/>
    <n v="5.9948564000000003E-2"/>
    <n v="6.9838634999999996E-2"/>
    <n v="7.6037735545707141E-2"/>
    <n v="2.9974282000000001E-2"/>
    <n v="3.4919316999999998E-2"/>
    <n v="2.008219178"/>
    <n v="0.54774897700000003"/>
    <n v="2.4623980000000002E-3"/>
    <d v="2018-05-19T00:00:00"/>
    <d v="2020-05-21T00:00:00"/>
    <n v="1"/>
    <m/>
  </r>
  <r>
    <x v="1"/>
    <n v="2"/>
    <x v="18"/>
    <n v="2489"/>
    <s v="Carapa"/>
    <s v="Grandiflora"/>
    <s v="Meliaceae"/>
    <m/>
    <m/>
    <n v="0.5524"/>
    <n v="18.878719159999999"/>
    <n v="19.15946842"/>
    <n v="44"/>
    <n v="47.7"/>
    <n v="0.17870127660000004"/>
    <n v="0.95045499999999983"/>
    <n v="1.1168829787500003"/>
    <n v="1.071083813"/>
    <n v="1.272122032"/>
    <n v="8.5655666540046249E-2"/>
    <n v="0.53554190599999996"/>
    <n v="0.63606101599999998"/>
    <n v="2.008219178"/>
    <n v="1.8424283770000001"/>
    <n v="5.0053854000000002E-2"/>
    <d v="2018-05-19T00:00:00"/>
    <d v="2020-05-21T00:00:00"/>
    <n v="1"/>
    <m/>
  </r>
  <r>
    <x v="1"/>
    <n v="2"/>
    <x v="18"/>
    <n v="2490"/>
    <s v="Encopea"/>
    <s v="Umbellifera "/>
    <s v="Rubiaceae"/>
    <m/>
    <m/>
    <n v="0.62109999999999999"/>
    <n v="10.545425979999999"/>
    <n v="10.16953303"/>
    <n v="15"/>
    <n v="15.5"/>
    <n v="1.8869234999999998E-2"/>
    <n v="0.11046093749999999"/>
    <n v="0.11793271874999998"/>
    <n v="8.3249462999999996E-2"/>
    <n v="8.5663138E-2"/>
    <n v="1.4231975593639409E-2"/>
    <n v="4.1624731999999998E-2"/>
    <n v="4.2831569E-2"/>
    <n v="2.008219178"/>
    <n v="0.24897680799999999"/>
    <n v="6.0094900000000004E-4"/>
    <d v="2018-05-19T00:00:00"/>
    <d v="2020-05-21T00:00:00"/>
    <n v="1"/>
    <m/>
  </r>
  <r>
    <x v="1"/>
    <n v="2"/>
    <x v="18"/>
    <n v="2491"/>
    <s v="Psychotria"/>
    <s v="Mahonii"/>
    <s v="Rubiaceae"/>
    <m/>
    <m/>
    <n v="0.56359999999999999"/>
    <n v="11.006521190000001"/>
    <n v="10.489949729999999"/>
    <n v="16"/>
    <n v="16.2"/>
    <n v="2.0612037599999997E-2"/>
    <n v="0.12567999999999999"/>
    <n v="0.12882523499999998"/>
    <n v="8.9547903999999998E-2"/>
    <n v="8.7540878000000003E-2"/>
    <n v="-1.1287543286849297E-2"/>
    <n v="4.4773951999999999E-2"/>
    <n v="4.3770439000000001E-2"/>
    <n v="2.008219178"/>
    <n v="9.9590723000000006E-2"/>
    <n v="-4.99703E-4"/>
    <d v="2018-05-19T00:00:00"/>
    <d v="2020-05-21T00:00:00"/>
    <n v="1"/>
    <m/>
  </r>
  <r>
    <x v="1"/>
    <n v="2"/>
    <x v="18"/>
    <n v="2492"/>
    <s v="Ocotea"/>
    <s v="Usambarensis"/>
    <s v="Lauraceae"/>
    <m/>
    <m/>
    <n v="0.53910000000000002"/>
    <n v="15.46282656"/>
    <n v="15.670324770000001"/>
    <n v="28.6"/>
    <n v="31.2"/>
    <n v="7.64539776E-2"/>
    <n v="0.40156723750000012"/>
    <n v="0.47783735999999999"/>
    <n v="0.37127591799999998"/>
    <n v="0.44576937100000003"/>
    <n v="9.1053912054154945E-2"/>
    <n v="0.18563795899999999"/>
    <n v="0.222884686"/>
    <n v="2.008219178"/>
    <n v="1.2946793999999999"/>
    <n v="1.8547141999999999E-2"/>
    <d v="2018-05-19T00:00:00"/>
    <d v="2020-05-21T00:00:00"/>
    <n v="1"/>
    <m/>
  </r>
  <r>
    <x v="1"/>
    <n v="2"/>
    <x v="18"/>
    <n v="2493"/>
    <s v="Pentadesma"/>
    <s v="Reindersii"/>
    <s v="Clusiaceae"/>
    <m/>
    <m/>
    <n v="0.68279999999999996"/>
    <n v="17.451658909999999"/>
    <n v="17.149664600000001"/>
    <n v="36.700000000000003"/>
    <n v="37.299999999999997"/>
    <n v="0.10927191659999999"/>
    <n v="0.66123880937500013"/>
    <n v="0.68294947874999989"/>
    <n v="0.85614302900000006"/>
    <n v="0.86874969999999996"/>
    <n v="7.2788864772804496E-3"/>
    <n v="0.42807151399999999"/>
    <n v="0.43437484999999998"/>
    <n v="2.008219178"/>
    <n v="0.29877216899999998"/>
    <n v="3.138769E-3"/>
    <d v="2018-05-19T00:00:00"/>
    <d v="2020-05-21T00:00:00"/>
    <n v="1"/>
    <m/>
  </r>
  <r>
    <x v="1"/>
    <n v="2"/>
    <x v="18"/>
    <n v="2494"/>
    <s v="Pentadesma"/>
    <s v="Reindersii"/>
    <s v="Clusiaceae"/>
    <m/>
    <m/>
    <n v="0.68279999999999996"/>
    <n v="19.468881870000001"/>
    <n v="19.15946842"/>
    <n v="47.5"/>
    <n v="47.7"/>
    <n v="0.17870127660000004"/>
    <n v="1.1076777343749999"/>
    <n v="1.1168829787500003"/>
    <n v="1.576116385"/>
    <n v="1.564442699"/>
    <n v="-3.701876490223497E-3"/>
    <n v="0.78805819300000002"/>
    <n v="0.78222134899999995"/>
    <n v="2.008219178"/>
    <n v="9.9590723000000006E-2"/>
    <n v="-2.9064780000000001E-3"/>
    <d v="2018-05-19T00:00:00"/>
    <d v="2020-05-21T00:00:00"/>
    <n v="1"/>
    <m/>
  </r>
  <r>
    <x v="1"/>
    <n v="2"/>
    <x v="18"/>
    <n v="2495"/>
    <s v="Cleistanthus"/>
    <s v="Polystachyus"/>
    <s v="Phyllanthaceae"/>
    <m/>
    <m/>
    <n v="0.65180000000000005"/>
    <n v="17.164842719999999"/>
    <n v="16.716840640000001"/>
    <n v="35.4"/>
    <n v="35.4"/>
    <n v="9.8423186400000001E-2"/>
    <n v="0.61522323749999985"/>
    <n v="0.61514491500000001"/>
    <n v="0.75033208200000001"/>
    <n v="0.73121239500000001"/>
    <n v="-1.2853135371906067E-2"/>
    <n v="0.37516604100000001"/>
    <n v="0.36560619799999999"/>
    <n v="2.008219178"/>
    <n v="0"/>
    <n v="-4.7603580000000001E-3"/>
    <d v="2018-05-19T00:00:00"/>
    <d v="2020-05-21T00:00:00"/>
    <n v="1"/>
    <m/>
  </r>
  <r>
    <x v="1"/>
    <n v="2"/>
    <x v="18"/>
    <n v="2496"/>
    <s v="Pentadesma"/>
    <s v="Reindersii"/>
    <s v="Clusiaceae"/>
    <m/>
    <m/>
    <n v="0.68279999999999996"/>
    <n v="17.727760700000001"/>
    <n v="17.303344620000001"/>
    <n v="38"/>
    <n v="38"/>
    <n v="0.11341176"/>
    <n v="0.7089137499999999"/>
    <n v="0.70882349999999994"/>
    <n v="0.93048483699999995"/>
    <n v="0.90873666099999995"/>
    <n v="-1.177681715870001E-2"/>
    <n v="0.46524241900000002"/>
    <n v="0.45436833100000001"/>
    <n v="2.008219178"/>
    <n v="0"/>
    <n v="-5.4147910000000004E-3"/>
    <d v="2018-05-19T00:00:00"/>
    <d v="2020-05-21T00:00:00"/>
    <n v="1"/>
    <m/>
  </r>
  <r>
    <x v="1"/>
    <n v="2"/>
    <x v="18"/>
    <n v="2497"/>
    <s v="Melchiora"/>
    <s v="Schliebenii "/>
    <s v="Pentaphylacaceae"/>
    <m/>
    <m/>
    <n v="0.62109999999999999"/>
    <n v="19.22255681"/>
    <n v="18.867161759999998"/>
    <n v="46"/>
    <n v="46"/>
    <n v="0.16619064"/>
    <n v="1.0388237499999999"/>
    <n v="1.0386914999999999"/>
    <n v="1.3330415600000001"/>
    <n v="1.3089818339999999"/>
    <n v="-9.0695326697187804E-3"/>
    <n v="0.66652078000000003"/>
    <n v="0.65449091699999995"/>
    <n v="2.008219178"/>
    <n v="0"/>
    <n v="-5.9903140000000001E-3"/>
    <d v="2018-05-19T00:00:00"/>
    <d v="2020-05-21T00:00:00"/>
    <n v="1"/>
    <m/>
  </r>
  <r>
    <x v="1"/>
    <n v="2"/>
    <x v="18"/>
    <n v="2498"/>
    <s v="Syzygium"/>
    <s v="Guineense"/>
    <s v="Myrtaceae"/>
    <m/>
    <m/>
    <n v="0.60970000000000002"/>
    <n v="19.705891000000001"/>
    <n v="19.374737159999999"/>
    <n v="49"/>
    <n v="49"/>
    <n v="0.18857454000000001"/>
    <n v="1.1787409374999998"/>
    <n v="1.178590875"/>
    <n v="1.5173193250000001"/>
    <n v="1.492427967"/>
    <n v="-8.236588060485767E-3"/>
    <n v="0.75865966299999998"/>
    <n v="0.74621398299999997"/>
    <n v="2.008219178"/>
    <n v="0"/>
    <n v="-6.1973710000000001E-3"/>
    <d v="2018-05-19T00:00:00"/>
    <d v="2020-05-21T00:00:00"/>
    <n v="1"/>
    <m/>
  </r>
  <r>
    <x v="1"/>
    <n v="2"/>
    <x v="18"/>
    <n v="2499"/>
    <s v="Ocotea"/>
    <s v="Usambarensis"/>
    <s v="Lauraceae"/>
    <m/>
    <m/>
    <n v="0.53910000000000002"/>
    <n v="19.596414289999998"/>
    <n v="19.259689120000001"/>
    <n v="48.3"/>
    <n v="48.3"/>
    <n v="0.18322518059999998"/>
    <n v="1.1453031843749999"/>
    <n v="1.1451573787499998"/>
    <n v="1.3012283149999999"/>
    <n v="1.2794014"/>
    <n v="-8.4235644952638678E-3"/>
    <n v="0.65061415700000003"/>
    <n v="0.63970070000000001"/>
    <n v="2.008219178"/>
    <n v="0"/>
    <n v="-5.4343949999999999E-3"/>
    <d v="2018-05-19T00:00:00"/>
    <d v="2020-05-21T00:00:00"/>
    <n v="1"/>
    <m/>
  </r>
  <r>
    <x v="1"/>
    <n v="2"/>
    <x v="18"/>
    <n v="2500"/>
    <s v="Cleistanthus"/>
    <s v="Polystachyus"/>
    <s v="Phyllanthaceae"/>
    <m/>
    <m/>
    <n v="0.65180000000000005"/>
    <n v="15.322363749999999"/>
    <n v="14.80691221"/>
    <n v="28.1"/>
    <n v="28.1"/>
    <n v="6.2015969400000003E-2"/>
    <n v="0.38764915937500005"/>
    <n v="0.38759980875"/>
    <n v="0.42790106"/>
    <n v="0.41384600300000002"/>
    <n v="-1.6630689420654245E-2"/>
    <n v="0.21395053"/>
    <n v="0.20692300199999999"/>
    <n v="2.008219178"/>
    <n v="0"/>
    <n v="-3.499383E-3"/>
    <d v="2018-05-19T00:00:00"/>
    <d v="2020-05-21T00:00:00"/>
    <n v="1"/>
    <m/>
  </r>
  <r>
    <x v="1"/>
    <n v="2"/>
    <x v="18"/>
    <n v="2501"/>
    <s v="Carapa"/>
    <s v="Grandiflora"/>
    <s v="Meliaceae"/>
    <m/>
    <m/>
    <n v="0.5524"/>
    <n v="9.8631070049999998"/>
    <n v="9.5485815929999998"/>
    <n v="13.6"/>
    <n v="14.2"/>
    <n v="1.58368056E-2"/>
    <n v="9.0803800000000004E-2"/>
    <n v="9.8980034999999994E-2"/>
    <n v="5.7448673999999998E-2"/>
    <n v="6.0553859000000002E-2"/>
    <n v="2.6212914361654138E-2"/>
    <n v="2.8724336999999999E-2"/>
    <n v="3.0276929000000001E-2"/>
    <n v="2.008219178"/>
    <n v="0.29877216899999998"/>
    <n v="7.7311899999999995E-4"/>
    <d v="2018-05-19T00:00:00"/>
    <d v="2020-05-21T00:00:00"/>
    <n v="1"/>
    <m/>
  </r>
  <r>
    <x v="1"/>
    <n v="2"/>
    <x v="18"/>
    <n v="2502"/>
    <s v="Pariri"/>
    <s v="Excelsa"/>
    <s v="Chrysobalaceae"/>
    <m/>
    <m/>
    <n v="0.70189999999999997"/>
    <n v="20.95724191"/>
    <n v="21.000317840000001"/>
    <n v="58"/>
    <n v="60.4"/>
    <n v="0.2865264864"/>
    <n v="1.6515137499999999"/>
    <n v="1.7907905399999999"/>
    <n v="2.56929074"/>
    <n v="2.786482065"/>
    <n v="4.0408939592417703E-2"/>
    <n v="1.28464537"/>
    <n v="1.393241033"/>
    <n v="2.008219178"/>
    <n v="1.195088677"/>
    <n v="5.4075603E-2"/>
    <d v="2018-05-19T00:00:00"/>
    <d v="2020-05-21T00:00:00"/>
    <n v="1"/>
    <m/>
  </r>
  <r>
    <x v="1"/>
    <n v="2"/>
    <x v="18"/>
    <n v="2503"/>
    <s v="Oxyanthus"/>
    <s v="Troupinii"/>
    <s v="Rubiaceae"/>
    <m/>
    <m/>
    <n v="0.52500000000000002"/>
    <n v="12.73926599"/>
    <n v="12.460219260000001"/>
    <n v="20.2"/>
    <n v="21"/>
    <n v="3.4636140000000003E-2"/>
    <n v="0.20032213749999997"/>
    <n v="0.21647587500000001"/>
    <n v="0.151899854"/>
    <n v="0.16035986299999999"/>
    <n v="2.6988580528121246E-2"/>
    <n v="7.5949927E-2"/>
    <n v="8.0179930999999996E-2"/>
    <n v="2.008219178"/>
    <n v="0.39836289200000002"/>
    <n v="2.1063459999999998E-3"/>
    <d v="2018-05-19T00:00:00"/>
    <d v="2020-05-21T00:00:00"/>
    <n v="1"/>
    <m/>
  </r>
  <r>
    <x v="1"/>
    <n v="2"/>
    <x v="18"/>
    <n v="2504"/>
    <s v="Symphonia"/>
    <s v="Globulifera"/>
    <s v="Clusiaceae"/>
    <n v="8.1999999999999993"/>
    <n v="15.7"/>
    <n v="0.60040000000000004"/>
    <n v="19.782908859999999"/>
    <n v="19.455702639999998"/>
    <n v="49.5"/>
    <n v="49.5"/>
    <n v="0.192442635"/>
    <n v="1.2029196093749999"/>
    <n v="1.2027664687499999"/>
    <n v="1.530459024"/>
    <n v="1.5057480640000001"/>
    <n v="-8.1056286437124429E-3"/>
    <n v="0.765229512"/>
    <n v="0.75287403200000003"/>
    <n v="2.008219178"/>
    <n v="0"/>
    <n v="-6.1524559999999997E-3"/>
    <d v="2018-05-19T00:00:00"/>
    <d v="2020-05-21T00:00:00"/>
    <n v="1"/>
    <m/>
  </r>
  <r>
    <x v="1"/>
    <n v="2"/>
    <x v="18"/>
    <n v="2505"/>
    <s v="Syzygium"/>
    <s v="Guineense"/>
    <s v="Myrtaceae"/>
    <m/>
    <m/>
    <n v="0.60970000000000002"/>
    <n v="19.596414289999998"/>
    <n v="19.32567542"/>
    <n v="48.3"/>
    <n v="48.7"/>
    <n v="0.18627253260000001"/>
    <n v="1.1453031843749999"/>
    <n v="1.16420332875"/>
    <n v="1.467295695"/>
    <n v="1.4709992510000001"/>
    <n v="1.2552858785097197E-3"/>
    <n v="0.73364784800000005"/>
    <n v="0.73549962599999996"/>
    <n v="2.008219178"/>
    <n v="0.19918144600000001"/>
    <n v="9.2210000000000002E-4"/>
    <d v="2018-05-19T00:00:00"/>
    <d v="2020-05-21T00:00:00"/>
    <n v="1"/>
    <m/>
  </r>
  <r>
    <x v="1"/>
    <n v="2"/>
    <x v="18"/>
    <n v="2506"/>
    <s v="Syzygium"/>
    <s v="Guineense"/>
    <s v="Myrtaceae"/>
    <m/>
    <m/>
    <n v="0.60970000000000002"/>
    <n v="8.4656455259999994"/>
    <n v="8.3040261960000006"/>
    <n v="11"/>
    <n v="11.8"/>
    <n v="1.0935909600000002E-2"/>
    <n v="5.9403437499999989E-2"/>
    <n v="6.8349435000000014E-2"/>
    <n v="3.6014984E-2"/>
    <n v="4.0534790000000001E-2"/>
    <n v="5.8870836874524428E-2"/>
    <n v="1.8007492E-2"/>
    <n v="2.0267395000000001E-2"/>
    <n v="2.008219178"/>
    <n v="0.39836289200000002"/>
    <n v="1.125327E-3"/>
    <d v="2018-05-19T00:00:00"/>
    <d v="2020-05-21T00:00:00"/>
    <n v="1"/>
    <m/>
  </r>
  <r>
    <x v="1"/>
    <n v="2"/>
    <x v="18"/>
    <n v="2507"/>
    <s v="Cleistanthus"/>
    <s v="Polystachyus"/>
    <s v="Phyllanthaceae"/>
    <m/>
    <m/>
    <n v="0.65180000000000005"/>
    <n v="16.105757319999999"/>
    <n v="16.622672590000001"/>
    <n v="31"/>
    <n v="35"/>
    <n v="9.6211500000000005E-2"/>
    <n v="0.47179093750000001"/>
    <n v="0.60132187500000001"/>
    <n v="0.54417966100000004"/>
    <n v="0.71123894499999996"/>
    <n v="0.1333166188587174"/>
    <n v="0.27208982999999998"/>
    <n v="0.35561947199999999"/>
    <n v="2.008219178"/>
    <n v="1.9918144609999999"/>
    <n v="4.1593887000000003E-2"/>
    <d v="2018-05-19T00:00:00"/>
    <d v="2020-05-21T00:00:00"/>
    <n v="1"/>
    <m/>
  </r>
  <r>
    <x v="1"/>
    <n v="2"/>
    <x v="18"/>
    <n v="2508"/>
    <s v="Sericanthe"/>
    <s v="Leordii"/>
    <s v="Rubiaceae"/>
    <m/>
    <m/>
    <n v="0.62109999999999999"/>
    <n v="8.3502647650000004"/>
    <n v="8.0829271640000009"/>
    <n v="10.8"/>
    <n v="11.4"/>
    <n v="1.02070584E-2"/>
    <n v="5.7262950000000014E-2"/>
    <n v="6.3794114999999998E-2"/>
    <n v="3.4911083000000002E-2"/>
    <n v="3.7584260000000001E-2"/>
    <n v="3.6739516917726894E-2"/>
    <n v="1.7455542000000001E-2"/>
    <n v="1.8792130000000001E-2"/>
    <n v="2.008219178"/>
    <n v="0.29877216899999998"/>
    <n v="6.6555900000000003E-4"/>
    <d v="2018-05-19T00:00:00"/>
    <d v="2020-05-21T00:00:00"/>
    <n v="1"/>
    <m/>
  </r>
  <r>
    <x v="1"/>
    <n v="2"/>
    <x v="18"/>
    <n v="2509"/>
    <s v="Oxyanthus"/>
    <s v="Troupinii"/>
    <s v="Rubiaceae"/>
    <m/>
    <m/>
    <n v="0.52500000000000002"/>
    <n v="15.004875670000001"/>
    <n v="14.47937939"/>
    <n v="27"/>
    <n v="27"/>
    <n v="5.725566E-2"/>
    <n v="0.35789343749999997"/>
    <n v="0.35784787499999998"/>
    <n v="0.31398972400000003"/>
    <n v="0.303252619"/>
    <n v="-1.7325835453526974E-2"/>
    <n v="0.15699486200000001"/>
    <n v="0.15162630999999999"/>
    <n v="2.008219178"/>
    <n v="0"/>
    <n v="-2.67329E-3"/>
    <d v="2018-05-19T00:00:00"/>
    <d v="2020-05-21T00:00:00"/>
    <n v="1"/>
    <m/>
  </r>
  <r>
    <x v="1"/>
    <n v="3"/>
    <x v="18"/>
    <n v="2510"/>
    <s v="Oxyanthus"/>
    <s v="Troupinii"/>
    <s v="Rubiaceae"/>
    <m/>
    <m/>
    <n v="0.52500000000000002"/>
    <n v="12.47104212"/>
    <n v="11.962336479999999"/>
    <n v="19.5"/>
    <n v="19.7"/>
    <n v="3.0480588600000001E-2"/>
    <n v="0.18667898437500002"/>
    <n v="0.19050367874999999"/>
    <n v="0.13887983300000001"/>
    <n v="0.13603073600000001"/>
    <n v="-1.0321676268973205E-2"/>
    <n v="6.9439917000000004E-2"/>
    <n v="6.8015368000000007E-2"/>
    <n v="2.008219178"/>
    <n v="9.9590723000000006E-2"/>
    <n v="-7.0935900000000001E-4"/>
    <d v="2018-05-19T00:00:00"/>
    <d v="2020-05-21T00:00:00"/>
    <n v="1"/>
    <m/>
  </r>
  <r>
    <x v="1"/>
    <n v="3"/>
    <x v="18"/>
    <n v="2511"/>
    <s v="Grewia"/>
    <s v="Mildbraedii "/>
    <s v="Tiliaceae"/>
    <m/>
    <m/>
    <n v="0.55810000000000004"/>
    <n v="21.080383879999999"/>
    <n v="20.823128950000001"/>
    <n v="59"/>
    <n v="59"/>
    <n v="0.27339774"/>
    <n v="1.7089534374999995"/>
    <n v="1.7087358749999999"/>
    <n v="2.1360654509999999"/>
    <n v="2.110619808"/>
    <n v="-5.967431440699506E-3"/>
    <n v="1.068032726"/>
    <n v="1.055309904"/>
    <n v="2.008219178"/>
    <n v="0"/>
    <n v="-6.3353749999999999E-3"/>
    <d v="2018-05-19T00:00:00"/>
    <d v="2020-05-21T00:00:00"/>
    <n v="1"/>
    <m/>
  </r>
  <r>
    <x v="1"/>
    <n v="3"/>
    <x v="18"/>
    <n v="2512"/>
    <s v="Pentadesma"/>
    <s v="Reindersii"/>
    <s v="Clusiaceae"/>
    <n v="11.1"/>
    <n v="14"/>
    <n v="0.68279999999999996"/>
    <n v="18.03378099"/>
    <n v="17.62274824"/>
    <n v="39.5"/>
    <n v="39.5"/>
    <n v="0.12254203499999999"/>
    <n v="0.7659852343750001"/>
    <n v="0.76588771874999995"/>
    <n v="1.020431299"/>
    <n v="0.99772517999999999"/>
    <n v="-1.1205346339009449E-2"/>
    <n v="0.51021565000000002"/>
    <n v="0.49886258999999999"/>
    <n v="2.008219178"/>
    <n v="0"/>
    <n v="-5.6532969999999998E-3"/>
    <d v="2018-05-19T00:00:00"/>
    <d v="2020-05-21T00:00:00"/>
    <n v="1"/>
    <m/>
  </r>
  <r>
    <x v="1"/>
    <n v="3"/>
    <x v="18"/>
    <n v="2513"/>
    <s v="Taren"/>
    <s v="Rwandensis "/>
    <s v="Rubiaceae"/>
    <m/>
    <m/>
    <n v="0.67979999999999996"/>
    <n v="8.7488692019999998"/>
    <n v="8.3040261960000006"/>
    <n v="11.5"/>
    <n v="11.8"/>
    <n v="1.0935909600000002E-2"/>
    <n v="6.4926484374999996E-2"/>
    <n v="6.8349435000000014E-2"/>
    <n v="4.5107249000000002E-2"/>
    <n v="4.5077367E-2"/>
    <n v="-3.2998644640100031E-4"/>
    <n v="2.2553624000000001E-2"/>
    <n v="2.2538683E-2"/>
    <n v="2.008219178"/>
    <n v="0.149386085"/>
    <n v="-7.4399200000000003E-6"/>
    <d v="2018-05-19T00:00:00"/>
    <d v="2020-05-21T00:00:00"/>
    <n v="1"/>
    <m/>
  </r>
  <r>
    <x v="1"/>
    <n v="3"/>
    <x v="18"/>
    <n v="2514"/>
    <s v="Pariri"/>
    <s v="Excelsa"/>
    <s v="Chrysobalaceae"/>
    <n v="13.2"/>
    <n v="16.8"/>
    <n v="0.70189999999999997"/>
    <n v="18.327125070000001"/>
    <n v="18.84957197"/>
    <n v="41"/>
    <n v="45.9"/>
    <n v="0.1654688574"/>
    <n v="0.82526593749999988"/>
    <n v="1.03418035875"/>
    <n v="1.14528578"/>
    <n v="1.4673452819999999"/>
    <n v="0.12339322562539487"/>
    <n v="0.57264289000000002"/>
    <n v="0.73367264099999996"/>
    <n v="2.008219178"/>
    <n v="2.4399727150000001"/>
    <n v="8.0185347000000004E-2"/>
    <d v="2018-05-19T00:00:00"/>
    <d v="2020-05-21T00:00:00"/>
    <n v="1"/>
    <m/>
  </r>
  <r>
    <x v="1"/>
    <n v="3"/>
    <x v="18"/>
    <n v="2515"/>
    <s v="Oxyanthus"/>
    <s v="Troupinii"/>
    <s v="Rubiaceae"/>
    <m/>
    <m/>
    <n v="0.52500000000000002"/>
    <n v="12.31433337"/>
    <n v="11.80414182"/>
    <n v="19.100000000000001"/>
    <n v="19.3"/>
    <n v="2.9255364600000007E-2"/>
    <n v="0.179098909375"/>
    <n v="0.18284602875000003"/>
    <n v="0.13173728900000001"/>
    <n v="0.12900424599999999"/>
    <n v="-1.0439291821217776E-2"/>
    <n v="6.5868645000000003E-2"/>
    <n v="6.4502122999999995E-2"/>
    <n v="2.008219178"/>
    <n v="9.9590723000000006E-2"/>
    <n v="-6.80465E-4"/>
    <d v="2018-05-19T00:00:00"/>
    <d v="2020-05-21T00:00:00"/>
    <n v="1"/>
    <m/>
  </r>
  <r>
    <x v="1"/>
    <n v="3"/>
    <x v="18"/>
    <n v="2516"/>
    <s v="Cleistanthus"/>
    <s v="Polystachyus"/>
    <s v="Phyllanthaceae"/>
    <n v="3"/>
    <n v="6.8"/>
    <n v="0.65180000000000005"/>
    <n v="13.775489690000001"/>
    <n v="13.42137696"/>
    <n v="23.1"/>
    <n v="23.7"/>
    <n v="4.4115132599999995E-2"/>
    <n v="0.26196915937499998"/>
    <n v="0.27571957874999997"/>
    <n v="0.26310538500000002"/>
    <n v="0.26966798600000003"/>
    <n v="1.2268016244688896E-2"/>
    <n v="0.131552693"/>
    <n v="0.13483399300000001"/>
    <n v="2.008219178"/>
    <n v="0.29877216899999998"/>
    <n v="1.633935E-3"/>
    <d v="2018-05-19T00:00:00"/>
    <d v="2020-05-21T00:00:00"/>
    <n v="1"/>
    <m/>
  </r>
  <r>
    <x v="1"/>
    <n v="3"/>
    <x v="18"/>
    <n v="2517"/>
    <s v="Pentadesma"/>
    <s v="Reindersii"/>
    <s v="Clusiaceae"/>
    <m/>
    <m/>
    <n v="0.68279999999999996"/>
    <n v="18.230704599999999"/>
    <n v="17.848758310000001"/>
    <n v="40.5"/>
    <n v="40.6"/>
    <n v="0.12946219440000001"/>
    <n v="0.80526023437500016"/>
    <n v="0.80913871500000001"/>
    <n v="1.0828839299999999"/>
    <n v="1.0658541159999999"/>
    <n v="-7.8932236766987799E-3"/>
    <n v="0.54144196499999997"/>
    <n v="0.53292705799999995"/>
    <n v="2.008219178"/>
    <n v="4.9795362000000003E-2"/>
    <n v="-4.2400290000000002E-3"/>
    <d v="2018-05-19T00:00:00"/>
    <d v="2020-05-21T00:00:00"/>
    <n v="1"/>
    <m/>
  </r>
  <r>
    <x v="1"/>
    <n v="3"/>
    <x v="18"/>
    <n v="2518"/>
    <s v="Cleistanthus"/>
    <s v="Polystachyus"/>
    <s v="Phyllanthaceae"/>
    <m/>
    <m/>
    <n v="0.65180000000000005"/>
    <n v="8.1748854380000004"/>
    <n v="7.5697990400000004"/>
    <n v="10.5"/>
    <n v="10.5"/>
    <n v="8.6590350000000007E-3"/>
    <n v="5.4125859374999988E-2"/>
    <n v="5.4118968750000003E-2"/>
    <n v="3.3926128E-2"/>
    <n v="3.1473027000000001E-2"/>
    <n v="-3.7373690337633374E-2"/>
    <n v="1.6963064E-2"/>
    <n v="1.5736513000000001E-2"/>
    <n v="2.008219178"/>
    <n v="0"/>
    <n v="-6.10766E-4"/>
    <d v="2018-05-19T00:00:00"/>
    <d v="2020-05-21T00:00:00"/>
    <n v="1"/>
    <m/>
  </r>
  <r>
    <x v="1"/>
    <n v="3"/>
    <x v="18"/>
    <n v="2519"/>
    <s v="Cleistanthus"/>
    <s v="Polystachyus"/>
    <s v="Phyllanthaceae"/>
    <m/>
    <m/>
    <n v="0.65180000000000005"/>
    <n v="13.535776569999999"/>
    <n v="13.005702550000001"/>
    <n v="22.4"/>
    <n v="22.5"/>
    <n v="3.9760875000000001E-2"/>
    <n v="0.24633279999999994"/>
    <n v="0.24850546875000001"/>
    <n v="0.243557994"/>
    <n v="0.23629011699999999"/>
    <n v="-1.5085366930635287E-2"/>
    <n v="0.121778997"/>
    <n v="0.118145058"/>
    <n v="2.008219178"/>
    <n v="4.9795362000000003E-2"/>
    <n v="-1.8095330000000001E-3"/>
    <d v="2018-05-19T00:00:00"/>
    <d v="2020-05-21T00:00:00"/>
    <n v="1"/>
    <m/>
  </r>
  <r>
    <x v="1"/>
    <n v="3"/>
    <x v="18"/>
    <n v="2520"/>
    <s v="Melchiora"/>
    <s v="Schliebenii "/>
    <s v="Pentaphylacaceae"/>
    <m/>
    <m/>
    <n v="0.62109999999999999"/>
    <n v="19.736814880000001"/>
    <n v="19.407243279999999"/>
    <n v="49.2"/>
    <n v="49.2"/>
    <n v="0.19011706560000002"/>
    <n v="1.18838295"/>
    <n v="1.18823166"/>
    <n v="1.559721344"/>
    <n v="1.534296573"/>
    <n v="-8.183948480496795E-3"/>
    <n v="0.77986067199999998"/>
    <n v="0.76714828700000004"/>
    <n v="2.008219178"/>
    <n v="0"/>
    <n v="-6.3301779999999997E-3"/>
    <d v="2018-05-19T00:00:00"/>
    <d v="2020-05-21T00:00:00"/>
    <n v="1"/>
    <m/>
  </r>
  <r>
    <x v="1"/>
    <n v="3"/>
    <x v="18"/>
    <n v="2521"/>
    <s v="Cleistanthus"/>
    <s v="Polystachyus"/>
    <s v="Phyllanthaceae"/>
    <n v="6.7"/>
    <n v="11.8"/>
    <n v="0.65180000000000005"/>
    <n v="14.705669049999999"/>
    <n v="14.23361963"/>
    <n v="26"/>
    <n v="26.2"/>
    <n v="5.3912997599999998E-2"/>
    <n v="0.33187375000000002"/>
    <n v="0.33695623499999999"/>
    <n v="0.353251329"/>
    <n v="0.34733662799999998"/>
    <n v="-8.4081283287130784E-3"/>
    <n v="0.17662566399999999"/>
    <n v="0.17366831399999999"/>
    <n v="2.008219178"/>
    <n v="9.9590723000000006E-2"/>
    <n v="-1.4726229999999999E-3"/>
    <d v="2018-05-19T00:00:00"/>
    <d v="2020-05-21T00:00:00"/>
    <n v="1"/>
    <m/>
  </r>
  <r>
    <x v="1"/>
    <n v="3"/>
    <x v="18"/>
    <n v="2522"/>
    <s v="Cleistanthus"/>
    <s v="Polystachyus"/>
    <s v="Phyllanthaceae"/>
    <m/>
    <m/>
    <n v="0.65180000000000005"/>
    <n v="11.53344077"/>
    <n v="11.188538619999999"/>
    <n v="17.2"/>
    <n v="17.8"/>
    <n v="2.4884613600000004E-2"/>
    <n v="0.14523894999999998"/>
    <n v="0.15552883500000003"/>
    <n v="0.124398195"/>
    <n v="0.12912588899999999"/>
    <n v="1.85737403928629E-2"/>
    <n v="6.2199098000000001E-2"/>
    <n v="6.4562944999999997E-2"/>
    <n v="2.008219178"/>
    <n v="0.29877216899999998"/>
    <n v="1.1770859999999999E-3"/>
    <d v="2018-05-19T00:00:00"/>
    <d v="2020-05-21T00:00:00"/>
    <n v="1"/>
    <m/>
  </r>
  <r>
    <x v="1"/>
    <n v="3"/>
    <x v="18"/>
    <n v="2523"/>
    <s v="Melchiora"/>
    <s v="Schliebenii "/>
    <s v="Pentaphylacaceae"/>
    <m/>
    <m/>
    <n v="0.62109999999999999"/>
    <n v="20.29595642"/>
    <n v="20.156164610000001"/>
    <n v="53"/>
    <n v="54.1"/>
    <n v="0.22987165740000004"/>
    <n v="1.3790434375000002"/>
    <n v="1.4366978587500001"/>
    <n v="1.853356252"/>
    <n v="1.916213454"/>
    <n v="1.6608193995040085E-2"/>
    <n v="0.92667812599999999"/>
    <n v="0.95810672699999999"/>
    <n v="2.008219178"/>
    <n v="0.54774897700000003"/>
    <n v="1.5649985000000002E-2"/>
    <d v="2018-05-19T00:00:00"/>
    <d v="2020-05-21T00:00:00"/>
    <n v="1"/>
    <m/>
  </r>
  <r>
    <x v="1"/>
    <n v="3"/>
    <x v="18"/>
    <n v="2524"/>
    <s v="Symphonia"/>
    <s v="Globulifera"/>
    <s v="Clusiaceae"/>
    <m/>
    <m/>
    <n v="0.60040000000000004"/>
    <n v="18.681661210000001"/>
    <n v="18.300240070000001"/>
    <n v="42.9"/>
    <n v="42.9"/>
    <n v="0.14454580139999998"/>
    <n v="0.90352628437499993"/>
    <n v="0.90341125874999983"/>
    <n v="1.094539215"/>
    <n v="1.072723093"/>
    <n v="-1.0025352011121541E-2"/>
    <n v="0.54726960700000005"/>
    <n v="0.53636154599999997"/>
    <n v="2.008219178"/>
    <n v="0"/>
    <n v="-5.4317080000000004E-3"/>
    <d v="2018-05-19T00:00:00"/>
    <d v="2020-05-21T00:00:00"/>
    <n v="0"/>
    <s v="dead"/>
  </r>
  <r>
    <x v="1"/>
    <n v="3"/>
    <x v="18"/>
    <n v="2525"/>
    <s v="Cleistanthus"/>
    <s v="Polystachyus"/>
    <s v="Phyllanthaceae"/>
    <n v="7.6"/>
    <n v="11"/>
    <n v="0.65180000000000005"/>
    <n v="14.521068"/>
    <n v="14.418548960000001"/>
    <n v="25.4"/>
    <n v="26.8"/>
    <n v="5.6410569600000009E-2"/>
    <n v="0.31673323749999999"/>
    <n v="0.35256606000000007"/>
    <n v="0.333377806"/>
    <n v="0.36763532300000001"/>
    <n v="4.8707371377415279E-2"/>
    <n v="0.166688903"/>
    <n v="0.18381766199999999"/>
    <n v="2.008219178"/>
    <n v="0.697135061"/>
    <n v="8.5293269999999997E-3"/>
    <d v="2018-05-19T00:00:00"/>
    <d v="2020-05-21T00:00:00"/>
    <n v="1"/>
    <m/>
  </r>
  <r>
    <x v="1"/>
    <n v="3"/>
    <x v="18"/>
    <n v="2526"/>
    <s v="Cleistanthus"/>
    <s v="Polystachyus"/>
    <s v="Phyllanthaceae"/>
    <m/>
    <m/>
    <n v="0.65180000000000005"/>
    <n v="12.03383251"/>
    <n v="11.962336479999999"/>
    <n v="18.399999999999999"/>
    <n v="19.7"/>
    <n v="3.0480588600000001E-2"/>
    <n v="0.16621179999999997"/>
    <n v="0.19050367874999999"/>
    <n v="0.14790720600000001"/>
    <n v="0.16801079199999999"/>
    <n v="6.3460764737261505E-2"/>
    <n v="7.3953603000000007E-2"/>
    <n v="8.4005395999999996E-2"/>
    <n v="2.008219178"/>
    <n v="0.64733969999999996"/>
    <n v="5.0053270000000004E-3"/>
    <d v="2018-05-19T00:00:00"/>
    <d v="2020-05-21T00:00:00"/>
    <n v="1"/>
    <m/>
  </r>
  <r>
    <x v="1"/>
    <n v="3"/>
    <x v="18"/>
    <n v="2527"/>
    <s v="Taren"/>
    <s v="Rwandensis "/>
    <s v="Rubiaceae"/>
    <m/>
    <m/>
    <n v="0.67979999999999996"/>
    <n v="8.4656455259999994"/>
    <n v="7.8576009679999999"/>
    <n v="11"/>
    <n v="11"/>
    <n v="9.5033400000000007E-3"/>
    <n v="5.9403437499999989E-2"/>
    <n v="5.9395875000000001E-2"/>
    <n v="4.0051044000000001E-2"/>
    <n v="3.7240938000000001E-2"/>
    <n v="-3.6224183757281959E-2"/>
    <n v="2.0025522E-2"/>
    <n v="1.8620469000000001E-2"/>
    <n v="2.008219178"/>
    <n v="0"/>
    <n v="-6.9965100000000003E-4"/>
    <d v="2018-05-19T00:00:00"/>
    <d v="2020-05-21T00:00:00"/>
    <n v="1"/>
    <m/>
  </r>
  <r>
    <x v="1"/>
    <n v="3"/>
    <x v="18"/>
    <n v="2528"/>
    <s v="Cleistanthus"/>
    <s v="Polystachyus"/>
    <s v="Phyllanthaceae"/>
    <m/>
    <m/>
    <n v="0.65180000000000005"/>
    <n v="14.85656825"/>
    <n v="14.32654533"/>
    <n v="26.5"/>
    <n v="26.5"/>
    <n v="5.5154715000000007E-2"/>
    <n v="0.34476085937500006"/>
    <n v="0.34471696875000002"/>
    <n v="0.37030457700000002"/>
    <n v="0.35740506599999999"/>
    <n v="-1.7655478675279251E-2"/>
    <n v="0.185152289"/>
    <n v="0.178702533"/>
    <n v="2.008219178"/>
    <n v="0"/>
    <n v="-3.2116789999999998E-3"/>
    <d v="2018-05-19T00:00:00"/>
    <d v="2020-05-21T00:00:00"/>
    <n v="1"/>
    <m/>
  </r>
  <r>
    <x v="1"/>
    <n v="3"/>
    <x v="18"/>
    <n v="2529"/>
    <s v="Pentadesma"/>
    <s v="Reindersii"/>
    <s v="Clusiaceae"/>
    <n v="16.5"/>
    <n v="19.399999999999999"/>
    <n v="0.68279999999999996"/>
    <n v="20.037659949999998"/>
    <n v="19.723676059999999"/>
    <n v="51.2"/>
    <n v="51.2"/>
    <n v="0.20588789760000004"/>
    <n v="1.2869632"/>
    <n v="1.2867993600000003"/>
    <n v="1.876649512"/>
    <n v="1.847943329"/>
    <n v="-7.6758084758108865E-3"/>
    <n v="0.93832475599999998"/>
    <n v="0.92397166500000005"/>
    <n v="2.008219178"/>
    <n v="0"/>
    <n v="-7.1471740000000001E-3"/>
    <d v="2018-05-19T00:00:00"/>
    <d v="2020-05-21T00:00:00"/>
    <n v="1"/>
    <m/>
  </r>
  <r>
    <x v="1"/>
    <n v="3"/>
    <x v="18"/>
    <n v="2530"/>
    <s v="Cleistanthus"/>
    <s v="Polystachyus"/>
    <s v="Phyllanthaceae"/>
    <m/>
    <m/>
    <n v="0.65180000000000005"/>
    <n v="14.85656825"/>
    <n v="14.68916611"/>
    <n v="26.5"/>
    <n v="27.7"/>
    <n v="6.0262956600000001E-2"/>
    <n v="0.34476085937500006"/>
    <n v="0.37664347874999998"/>
    <n v="0.37030457700000002"/>
    <n v="0.39930099800000002"/>
    <n v="3.7540556416461819E-2"/>
    <n v="0.185152289"/>
    <n v="0.19965049900000001"/>
    <n v="2.008219178"/>
    <n v="0.59754433799999995"/>
    <n v="7.2194360000000001E-3"/>
    <d v="2018-05-19T00:00:00"/>
    <d v="2020-05-21T00:00:00"/>
    <n v="1"/>
    <m/>
  </r>
  <r>
    <x v="1"/>
    <n v="4"/>
    <x v="18"/>
    <n v="2531"/>
    <s v="Cleistanthus"/>
    <s v="Polystachyus"/>
    <s v="Phyllanthaceae"/>
    <m/>
    <m/>
    <n v="0.65180000000000005"/>
    <n v="12.66339672"/>
    <n v="12.079407310000001"/>
    <n v="20"/>
    <n v="20"/>
    <n v="3.1415999999999999E-2"/>
    <n v="0.19637500000000002"/>
    <n v="0.19635"/>
    <n v="0.182932233"/>
    <n v="0.17469390700000001"/>
    <n v="-2.2945918298501358E-2"/>
    <n v="9.1466116E-2"/>
    <n v="8.7346954000000004E-2"/>
    <n v="2.008219178"/>
    <n v="0"/>
    <n v="-2.0511520000000001E-3"/>
    <d v="2018-05-19T00:00:00"/>
    <d v="2020-05-21T00:00:00"/>
    <n v="0"/>
    <s v="dead"/>
  </r>
  <r>
    <x v="1"/>
    <n v="4"/>
    <x v="18"/>
    <n v="2532"/>
    <s v="Apodytes"/>
    <s v="Dimidiata "/>
    <s v="Icaciceae"/>
    <m/>
    <m/>
    <n v="0.58699999999999997"/>
    <n v="9.5564772379999994"/>
    <n v="9.3503607479999999"/>
    <n v="13"/>
    <n v="13.8"/>
    <n v="1.4957157600000003E-2"/>
    <n v="8.2968437500000006E-2"/>
    <n v="9.3482235000000025E-2"/>
    <n v="5.4124507000000002E-2"/>
    <n v="5.9535815999999998E-2"/>
    <n v="4.7450499596963215E-2"/>
    <n v="2.7062254000000001E-2"/>
    <n v="2.9767907999999999E-2"/>
    <n v="2.008219178"/>
    <n v="0.39836289200000002"/>
    <n v="1.3472899999999999E-3"/>
    <d v="2018-05-19T00:00:00"/>
    <d v="2020-05-21T00:00:00"/>
    <n v="1"/>
    <m/>
  </r>
  <r>
    <x v="1"/>
    <n v="4"/>
    <x v="18"/>
    <n v="2533"/>
    <s v="Cleistanthus"/>
    <s v="Polystachyus"/>
    <s v="Phyllanthaceae"/>
    <m/>
    <m/>
    <n v="0.65180000000000005"/>
    <n v="16.105757319999999"/>
    <n v="15.64375894"/>
    <n v="31"/>
    <n v="31.1"/>
    <n v="7.5964673400000016E-2"/>
    <n v="0.47179093750000001"/>
    <n v="0.47477920875000007"/>
    <n v="0.54417966100000004"/>
    <n v="0.53227477300000003"/>
    <n v="-1.1014537236816615E-2"/>
    <n v="0.27208982999999998"/>
    <n v="0.266137387"/>
    <n v="2.008219178"/>
    <n v="4.9795362000000003E-2"/>
    <n v="-2.9640410000000002E-3"/>
    <d v="2018-05-19T00:00:00"/>
    <d v="2020-05-21T00:00:00"/>
    <n v="1"/>
    <m/>
  </r>
  <r>
    <x v="1"/>
    <n v="4"/>
    <x v="18"/>
    <n v="2534"/>
    <s v="Sericanthe"/>
    <s v="Leordii"/>
    <s v="Rubiaceae"/>
    <m/>
    <m/>
    <n v="0.62109999999999999"/>
    <n v="9.7109067840000005"/>
    <n v="9.2499293770000008"/>
    <n v="13.3"/>
    <n v="13.6"/>
    <n v="1.4526758400000001E-2"/>
    <n v="8.6841934375000013E-2"/>
    <n v="9.079224000000001E-2"/>
    <n v="6.0738584999999998E-2"/>
    <n v="6.0500611000000003E-2"/>
    <n v="-1.9548160948238465E-3"/>
    <n v="3.0369292999999999E-2"/>
    <n v="3.0250306000000001E-2"/>
    <n v="2.008219178"/>
    <n v="0.149386085"/>
    <n v="-5.9249999999999997E-5"/>
    <d v="2018-05-19T00:00:00"/>
    <d v="2020-05-21T00:00:00"/>
    <n v="1"/>
    <m/>
  </r>
  <r>
    <x v="1"/>
    <n v="4"/>
    <x v="18"/>
    <n v="2535"/>
    <s v="Carapa"/>
    <s v="Grandiflora"/>
    <s v="Meliaceae"/>
    <n v="10.3"/>
    <n v="15.1"/>
    <n v="0.5524"/>
    <n v="17.790017070000001"/>
    <n v="17.368291930000002"/>
    <n v="38.299999999999997"/>
    <n v="38.299999999999997"/>
    <n v="0.11520954059999999"/>
    <n v="0.72015130937499983"/>
    <n v="0.72005962874999996"/>
    <n v="0.77095811599999997"/>
    <n v="0.75311551099999996"/>
    <n v="-1.1659798388763182E-2"/>
    <n v="0.38547905799999999"/>
    <n v="0.37655775600000002"/>
    <n v="2.008219178"/>
    <n v="0"/>
    <n v="-4.442395E-3"/>
    <d v="2018-05-19T00:00:00"/>
    <d v="2020-05-21T00:00:00"/>
    <n v="1"/>
    <m/>
  </r>
  <r>
    <x v="1"/>
    <n v="4"/>
    <x v="18"/>
    <n v="2536"/>
    <s v="Oxyanthus"/>
    <s v="Troupinii"/>
    <s v="Rubiaceae"/>
    <m/>
    <m/>
    <n v="0.52500000000000002"/>
    <n v="11.91110078"/>
    <n v="12.0405319"/>
    <n v="18.100000000000001"/>
    <n v="19.899999999999999"/>
    <n v="3.1102625399999997E-2"/>
    <n v="0.16083603437500002"/>
    <n v="0.19439140874999997"/>
    <n v="0.114817524"/>
    <n v="0.13962459499999999"/>
    <n v="9.7406318285305452E-2"/>
    <n v="5.7408762000000002E-2"/>
    <n v="6.9812296999999995E-2"/>
    <n v="2.008219178"/>
    <n v="0.89631650799999996"/>
    <n v="6.1763850000000004E-3"/>
    <d v="2018-05-19T00:00:00"/>
    <d v="2020-05-21T00:00:00"/>
    <n v="1"/>
    <m/>
  </r>
  <r>
    <x v="1"/>
    <n v="4"/>
    <x v="18"/>
    <n v="2537"/>
    <s v="Carapa"/>
    <s v="Grandiflora"/>
    <s v="Meliaceae"/>
    <m/>
    <m/>
    <n v="0.5524"/>
    <n v="19.25595685"/>
    <n v="18.902207239999999"/>
    <n v="46.2"/>
    <n v="46.2"/>
    <n v="0.16763891760000005"/>
    <n v="1.0478766374999999"/>
    <n v="1.0477432350000002"/>
    <n v="1.2010783089999999"/>
    <n v="1.179538178"/>
    <n v="-9.0113454946591405E-3"/>
    <n v="0.60053915400000002"/>
    <n v="0.58976908900000002"/>
    <n v="2.008219178"/>
    <n v="0"/>
    <n v="-5.3629929999999999E-3"/>
    <d v="2018-05-19T00:00:00"/>
    <d v="2020-05-21T00:00:00"/>
    <n v="1"/>
    <m/>
  </r>
  <r>
    <x v="1"/>
    <n v="4"/>
    <x v="18"/>
    <n v="2538"/>
    <s v="Cleistanthus"/>
    <s v="Polystachyus"/>
    <s v="Phyllanthaceae"/>
    <m/>
    <m/>
    <n v="0.65180000000000005"/>
    <n v="17.685957129999998"/>
    <n v="17.368291930000002"/>
    <n v="37.799999999999997"/>
    <n v="38.299999999999997"/>
    <n v="0.11520954059999999"/>
    <n v="0.70147113749999979"/>
    <n v="0.72005962874999996"/>
    <n v="0.87809226500000004"/>
    <n v="0.88511076399999999"/>
    <n v="3.9642688359695756E-3"/>
    <n v="0.43904613199999998"/>
    <n v="0.442555382"/>
    <n v="2.008219178"/>
    <n v="0.24897680799999999"/>
    <n v="1.7474439999999999E-3"/>
    <d v="2018-05-19T00:00:00"/>
    <d v="2020-05-21T00:00:00"/>
    <n v="1"/>
    <m/>
  </r>
  <r>
    <x v="1"/>
    <n v="4"/>
    <x v="18"/>
    <n v="2539"/>
    <s v="Pariri"/>
    <s v="Excelsa"/>
    <s v="Chrysobalaceae"/>
    <m/>
    <m/>
    <n v="0.70189999999999997"/>
    <n v="21.410445230000001"/>
    <n v="21.243966669999999"/>
    <n v="61.8"/>
    <n v="62.4"/>
    <n v="0.3058159104"/>
    <n v="1.8750081374999998"/>
    <n v="1.91134944"/>
    <n v="2.969476453"/>
    <n v="3.0030459440000001"/>
    <n v="5.5977104242657437E-3"/>
    <n v="1.484738227"/>
    <n v="1.5015229720000001"/>
    <n v="2.008219178"/>
    <n v="0.29877216899999998"/>
    <n v="8.3580240000000004E-3"/>
    <d v="2018-05-19T00:00:00"/>
    <d v="2020-05-21T00:00:00"/>
    <n v="1"/>
    <m/>
  </r>
  <r>
    <x v="1"/>
    <n v="4"/>
    <x v="18"/>
    <n v="2540"/>
    <s v="Oxyanthus"/>
    <s v="Troupinii"/>
    <s v="Rubiaceae"/>
    <m/>
    <m/>
    <n v="0.52500000000000002"/>
    <n v="9.5564772379999994"/>
    <n v="9.7433625549999991"/>
    <n v="13"/>
    <n v="14.6"/>
    <n v="1.6741586400000001E-2"/>
    <n v="8.2968437500000006E-2"/>
    <n v="0.10463491500000001"/>
    <n v="4.8537639E-2"/>
    <n v="6.2042197E-2"/>
    <n v="0.12223525907365813"/>
    <n v="2.426882E-2"/>
    <n v="3.1021099E-2"/>
    <n v="2.008219178"/>
    <n v="0.79672578400000005"/>
    <n v="3.3623220000000001E-3"/>
    <d v="2018-05-19T00:00:00"/>
    <d v="2020-05-21T00:00:00"/>
    <n v="1"/>
    <m/>
  </r>
  <r>
    <x v="1"/>
    <n v="4"/>
    <x v="18"/>
    <n v="2541"/>
    <s v="Oxyanthus"/>
    <s v="Troupinii"/>
    <s v="Rubiaceae"/>
    <m/>
    <m/>
    <n v="0.52500000000000002"/>
    <n v="11.5761222"/>
    <n v="11.0609792"/>
    <n v="17.3"/>
    <n v="17.5"/>
    <n v="2.4052875000000001E-2"/>
    <n v="0.14693268437500001"/>
    <n v="0.15033046875"/>
    <n v="0.102233711"/>
    <n v="0.100009981"/>
    <n v="-1.0950739761108863E-2"/>
    <n v="5.1116856000000002E-2"/>
    <n v="5.0004990999999999E-2"/>
    <n v="2.008219178"/>
    <n v="9.9590723000000006E-2"/>
    <n v="-5.5365700000000004E-4"/>
    <d v="2018-05-19T00:00:00"/>
    <d v="2020-05-21T00:00:00"/>
    <n v="1"/>
    <m/>
  </r>
  <r>
    <x v="1"/>
    <n v="4"/>
    <x v="18"/>
    <n v="2542"/>
    <s v="Pentadesma"/>
    <s v="Reindersii"/>
    <s v="Clusiaceae"/>
    <m/>
    <m/>
    <n v="0.68279999999999996"/>
    <n v="18.230704599999999"/>
    <n v="19.487810589999999"/>
    <n v="40.5"/>
    <n v="49.7"/>
    <n v="0.19400086860000004"/>
    <n v="0.80526023437500016"/>
    <n v="1.2125054287500003"/>
    <n v="1.0828839299999999"/>
    <n v="1.7233835369999999"/>
    <n v="0.23137999501235637"/>
    <n v="0.54144196499999997"/>
    <n v="0.86169176800000002"/>
    <n v="2.008219178"/>
    <n v="4.581173261"/>
    <n v="0.15946954699999999"/>
    <d v="2018-05-19T00:00:00"/>
    <d v="2020-05-21T00:00:00"/>
    <n v="1"/>
    <m/>
  </r>
  <r>
    <x v="1"/>
    <n v="4"/>
    <x v="18"/>
    <n v="2543"/>
    <s v="Cleistanthus"/>
    <s v="Polystachyus"/>
    <s v="Phyllanthaceae"/>
    <m/>
    <m/>
    <n v="0.65180000000000005"/>
    <n v="17.727760700000001"/>
    <n v="17.303344620000001"/>
    <n v="38"/>
    <n v="38"/>
    <n v="0.11341176"/>
    <n v="0.7089137499999999"/>
    <n v="0.70882349999999994"/>
    <n v="0.88923069200000004"/>
    <n v="0.86844674700000002"/>
    <n v="-1.1776817208813666E-2"/>
    <n v="0.44461534600000002"/>
    <n v="0.43422337300000002"/>
    <n v="2.008219178"/>
    <n v="0"/>
    <n v="-5.1747210000000002E-3"/>
    <d v="2018-05-19T00:00:00"/>
    <d v="2020-05-21T00:00:00"/>
    <n v="1"/>
    <m/>
  </r>
  <r>
    <x v="1"/>
    <n v="4"/>
    <x v="18"/>
    <n v="2544"/>
    <s v="Cleistanthus"/>
    <s v="Polystachyus"/>
    <s v="Phyllanthaceae"/>
    <m/>
    <m/>
    <n v="0.65180000000000005"/>
    <n v="15.004875670000001"/>
    <n v="14.47937939"/>
    <n v="27"/>
    <n v="27"/>
    <n v="5.725566E-2"/>
    <n v="0.35789343749999997"/>
    <n v="0.35784787499999998"/>
    <n v="0.38780693100000002"/>
    <n v="0.37454559399999998"/>
    <n v="-1.732583463474863E-2"/>
    <n v="0.193903466"/>
    <n v="0.18727279699999999"/>
    <n v="2.008219178"/>
    <n v="0"/>
    <n v="-3.3017659999999998E-3"/>
    <d v="2018-05-19T00:00:00"/>
    <d v="2020-05-21T00:00:00"/>
    <n v="1"/>
    <m/>
  </r>
  <r>
    <x v="1"/>
    <n v="1"/>
    <x v="19"/>
    <n v="2545"/>
    <s v="Cleistanthus"/>
    <s v="Polystachyus"/>
    <s v="Phyllanthaceae"/>
    <n v="7.2"/>
    <n v="8"/>
    <n v="0.65180000000000005"/>
    <n v="10.870370510000001"/>
    <n v="10.35377733"/>
    <n v="15.7"/>
    <n v="15.9"/>
    <n v="1.98556974E-2"/>
    <n v="0.121011184375"/>
    <n v="0.12409810875000001"/>
    <n v="9.8256497999999998E-2"/>
    <n v="9.6040477999999999E-2"/>
    <n v="-1.135913738068295E-2"/>
    <n v="4.9128248999999999E-2"/>
    <n v="4.8020238999999999E-2"/>
    <n v="2.008219178"/>
    <n v="9.9590723000000006E-2"/>
    <n v="-5.5173799999999997E-4"/>
    <d v="2018-05-19T00:00:00"/>
    <d v="2020-05-21T00:00:00"/>
    <n v="1"/>
    <m/>
  </r>
  <r>
    <x v="1"/>
    <n v="1"/>
    <x v="19"/>
    <n v="2546"/>
    <s v="Pentadesma"/>
    <s v="Reindersii"/>
    <s v="Clusiaceae"/>
    <n v="8.1999999999999993"/>
    <n v="14.8"/>
    <n v="0.68279999999999996"/>
    <n v="19.08719481"/>
    <n v="18.725176650000002"/>
    <n v="45.2"/>
    <n v="45.2"/>
    <n v="0.16046036160000002"/>
    <n v="1.00300495"/>
    <n v="1.00287726"/>
    <n v="1.40320154"/>
    <n v="1.377220436"/>
    <n v="-9.3063292870916702E-3"/>
    <n v="0.70160076999999998"/>
    <n v="0.688610218"/>
    <n v="2.008219178"/>
    <n v="0"/>
    <n v="-6.4686919999999998E-3"/>
    <d v="2018-05-19T00:00:00"/>
    <d v="2020-05-21T00:00:00"/>
    <n v="1"/>
    <m/>
  </r>
  <r>
    <x v="1"/>
    <n v="1"/>
    <x v="19"/>
    <n v="2547"/>
    <s v="Cleistanthus"/>
    <s v="Polystachyus"/>
    <s v="Phyllanthaceae"/>
    <m/>
    <m/>
    <n v="0.65180000000000005"/>
    <n v="12.81453419"/>
    <n v="12.6820038"/>
    <n v="20.399999999999999"/>
    <n v="21.6"/>
    <n v="3.6643622400000006E-2"/>
    <n v="0.20430854999999998"/>
    <n v="0.22902264000000003"/>
    <n v="0.19235643499999999"/>
    <n v="0.212890248"/>
    <n v="5.0505783004294424E-2"/>
    <n v="9.6178216999999996E-2"/>
    <n v="0.106445124"/>
    <n v="2.008219178"/>
    <n v="0.59754433799999995"/>
    <n v="5.1124430000000004E-3"/>
    <d v="2018-05-19T00:00:00"/>
    <d v="2020-05-21T00:00:00"/>
    <n v="1"/>
    <m/>
  </r>
  <r>
    <x v="1"/>
    <n v="1"/>
    <x v="19"/>
    <n v="2548"/>
    <s v="Pentadesma"/>
    <s v="Reindersii"/>
    <s v="Clusiaceae"/>
    <m/>
    <m/>
    <n v="0.68279999999999996"/>
    <n v="17.622797720000001"/>
    <n v="17.193881699999999"/>
    <n v="37.5"/>
    <n v="37.5"/>
    <n v="0.110446875"/>
    <n v="0.69038085937499993"/>
    <n v="0.69029296875000001"/>
    <n v="0.90149563200000005"/>
    <n v="0.88007468099999997"/>
    <n v="-1.1975002028171018E-2"/>
    <n v="0.45074781600000002"/>
    <n v="0.44003734"/>
    <n v="2.008219178"/>
    <n v="0"/>
    <n v="-5.3333199999999999E-3"/>
    <d v="2018-05-19T00:00:00"/>
    <d v="2020-05-21T00:00:00"/>
    <n v="1"/>
    <m/>
  </r>
  <r>
    <x v="1"/>
    <n v="1"/>
    <x v="19"/>
    <n v="2549"/>
    <s v="Syzygium"/>
    <s v="Guineense"/>
    <s v="Myrtaceae"/>
    <n v="6.8"/>
    <n v="15.4"/>
    <n v="0.60970000000000002"/>
    <n v="21.15290955"/>
    <n v="20.89975476"/>
    <n v="59.6"/>
    <n v="59.6"/>
    <n v="0.27898664639999998"/>
    <n v="1.7438885499999996"/>
    <n v="1.7436665399999998"/>
    <n v="2.3830348809999999"/>
    <n v="2.3551955449999999"/>
    <n v="-5.8514914997788072E-3"/>
    <n v="1.1915174399999999"/>
    <n v="1.177597773"/>
    <n v="2.008219178"/>
    <n v="0"/>
    <n v="-6.9313489999999998E-3"/>
    <d v="2018-05-19T00:00:00"/>
    <d v="2020-05-21T00:00:00"/>
    <n v="1"/>
    <m/>
  </r>
  <r>
    <x v="1"/>
    <n v="1"/>
    <x v="19"/>
    <n v="2550"/>
    <s v="Syzygium"/>
    <s v="Guineense"/>
    <s v="Myrtaceae"/>
    <m/>
    <m/>
    <n v="0.60970000000000002"/>
    <n v="18.053722990000001"/>
    <n v="17.767354350000002"/>
    <n v="39.6"/>
    <n v="40.200000000000003"/>
    <n v="0.12692378160000001"/>
    <n v="0.76986854999999998"/>
    <n v="0.79327363500000003"/>
    <n v="0.91917593500000006"/>
    <n v="0.93190049799999997"/>
    <n v="6.8461159601442643E-3"/>
    <n v="0.45958796699999999"/>
    <n v="0.46595024899999998"/>
    <n v="2.008219178"/>
    <n v="0.29877216899999998"/>
    <n v="3.1681209999999999E-3"/>
    <d v="2018-05-19T00:00:00"/>
    <d v="2020-05-21T00:00:00"/>
    <n v="1"/>
    <m/>
  </r>
  <r>
    <x v="1"/>
    <n v="1"/>
    <x v="19"/>
    <n v="2551"/>
    <s v="Melchiora"/>
    <s v="Schliebenii "/>
    <s v="Pentaphylacaceae"/>
    <n v="10"/>
    <n v="12"/>
    <n v="0.62960000000000005"/>
    <n v="20.434622520000001"/>
    <n v="20.270317330000001"/>
    <n v="54"/>
    <n v="54.9"/>
    <n v="0.2367203454"/>
    <n v="1.4315737499999999"/>
    <n v="1.4795021587499999"/>
    <n v="1.960887464"/>
    <n v="2.0092933240000002"/>
    <n v="1.2143057839388877E-2"/>
    <n v="0.98044373200000001"/>
    <n v="1.0046466620000001"/>
    <n v="2.008219178"/>
    <n v="0.44815825399999998"/>
    <n v="1.2051935999999999E-2"/>
    <d v="2018-05-19T00:00:00"/>
    <d v="2020-05-21T00:00:00"/>
    <n v="1"/>
    <m/>
  </r>
  <r>
    <x v="1"/>
    <n v="1"/>
    <x v="19"/>
    <n v="2552"/>
    <s v="Cleistanthus"/>
    <s v="Polystachyus"/>
    <s v="Phyllanthaceae"/>
    <m/>
    <m/>
    <n v="0.65180000000000005"/>
    <n v="12.23501424"/>
    <n v="12.0405319"/>
    <n v="18.899999999999999"/>
    <n v="19.899999999999999"/>
    <n v="3.1102625399999997E-2"/>
    <n v="0.17536778437499995"/>
    <n v="0.19439140874999997"/>
    <n v="0.15839668500000001"/>
    <n v="0.17244954700000001"/>
    <n v="4.2327133577453477E-2"/>
    <n v="7.9198343000000004E-2"/>
    <n v="8.6224773000000005E-2"/>
    <n v="2.008219178"/>
    <n v="0.49795361500000002"/>
    <n v="3.498836E-3"/>
    <d v="2018-05-19T00:00:00"/>
    <d v="2020-05-21T00:00:00"/>
    <n v="1"/>
    <m/>
  </r>
  <r>
    <x v="1"/>
    <n v="1"/>
    <x v="19"/>
    <n v="2553"/>
    <s v="Syzygium"/>
    <s v="Guineense"/>
    <s v="Myrtaceae"/>
    <m/>
    <m/>
    <n v="0.60970000000000002"/>
    <n v="19.155230799999998"/>
    <n v="18.79653244"/>
    <n v="45.6"/>
    <n v="45.6"/>
    <n v="0.1633129344"/>
    <n v="1.0208358"/>
    <n v="1.02070584"/>
    <n v="1.282626874"/>
    <n v="1.259179708"/>
    <n v="-9.1871130950003394E-3"/>
    <n v="0.64131343699999999"/>
    <n v="0.629589854"/>
    <n v="2.008219178"/>
    <n v="0"/>
    <n v="-5.8378010000000001E-3"/>
    <d v="2018-05-19T00:00:00"/>
    <d v="2020-05-21T00:00:00"/>
    <n v="1"/>
    <m/>
  </r>
  <r>
    <x v="1"/>
    <n v="1"/>
    <x v="19"/>
    <n v="2554"/>
    <s v="Melchiora"/>
    <s v="Schliebenii "/>
    <s v="Pentaphylacaceae"/>
    <m/>
    <m/>
    <n v="0.62960000000000005"/>
    <n v="17.831224930000001"/>
    <n v="17.517747910000001"/>
    <n v="38.5"/>
    <n v="39"/>
    <n v="0.11945934000000001"/>
    <n v="0.72769210937499995"/>
    <n v="0.74662087500000007"/>
    <n v="0.88689948799999996"/>
    <n v="0.89391276099999994"/>
    <n v="3.9221458661950715E-3"/>
    <n v="0.44344974399999998"/>
    <n v="0.44695637999999999"/>
    <n v="2.008219178"/>
    <n v="0.24897680799999999"/>
    <n v="1.746142E-3"/>
    <d v="2018-05-19T00:00:00"/>
    <d v="2020-05-21T00:00:00"/>
    <n v="1"/>
    <m/>
  </r>
  <r>
    <x v="1"/>
    <n v="1"/>
    <x v="19"/>
    <n v="2555"/>
    <s v="Cleistanthus"/>
    <s v="Polystachyus"/>
    <s v="Phyllanthaceae"/>
    <m/>
    <m/>
    <n v="0.65180000000000005"/>
    <n v="13.109747540000001"/>
    <n v="12.898972710000001"/>
    <n v="21.2"/>
    <n v="22.2"/>
    <n v="3.8707653600000003E-2"/>
    <n v="0.22064694999999995"/>
    <n v="0.241922835"/>
    <n v="0.21201683199999999"/>
    <n v="0.22833552400000001"/>
    <n v="3.6923497581478629E-2"/>
    <n v="0.10600841599999999"/>
    <n v="0.11416776200000001"/>
    <n v="2.008219178"/>
    <n v="0.49795361500000002"/>
    <n v="4.0629760000000003E-3"/>
    <d v="2018-05-19T00:00:00"/>
    <d v="2020-05-21T00:00:00"/>
    <n v="1"/>
    <m/>
  </r>
  <r>
    <x v="1"/>
    <n v="1"/>
    <x v="19"/>
    <n v="2556"/>
    <s v="Cleistanthus"/>
    <s v="Polystachyus"/>
    <s v="Phyllanthaceae"/>
    <m/>
    <m/>
    <n v="0.65180000000000005"/>
    <n v="9.6596806770000008"/>
    <n v="9.0463605810000001"/>
    <n v="13.2"/>
    <n v="13.2"/>
    <n v="1.3684809599999999E-2"/>
    <n v="8.5540950000000004E-2"/>
    <n v="8.5530059999999991E-2"/>
    <n v="6.2412941999999999E-2"/>
    <n v="5.8542263999999997E-2"/>
    <n v="-3.1880834269060986E-2"/>
    <n v="3.1206471E-2"/>
    <n v="2.9271131999999998E-2"/>
    <n v="2.008219178"/>
    <n v="0"/>
    <n v="-9.6370899999999998E-4"/>
    <d v="2018-05-19T00:00:00"/>
    <d v="2020-05-21T00:00:00"/>
    <n v="0"/>
    <s v="dead"/>
  </r>
  <r>
    <x v="1"/>
    <n v="1"/>
    <x v="19"/>
    <n v="2557"/>
    <s v="Cleistanthus"/>
    <s v="Polystachyus"/>
    <s v="Phyllanthaceae"/>
    <m/>
    <m/>
    <n v="0.65180000000000005"/>
    <n v="9.2407056220000001"/>
    <n v="8.6280231290000007"/>
    <n v="12.4"/>
    <n v="12.4"/>
    <n v="1.20763104E-2"/>
    <n v="7.5486549999999986E-2"/>
    <n v="7.5476939999999992E-2"/>
    <n v="5.2902721999999999E-2"/>
    <n v="4.9476529999999998E-2"/>
    <n v="-3.3341170192281132E-2"/>
    <n v="2.6451361E-2"/>
    <n v="2.4738264999999999E-2"/>
    <n v="2.008219178"/>
    <n v="0"/>
    <n v="-8.5304200000000004E-4"/>
    <d v="2018-05-19T00:00:00"/>
    <d v="2020-05-21T00:00:00"/>
    <n v="1"/>
    <m/>
  </r>
  <r>
    <x v="1"/>
    <n v="1"/>
    <x v="19"/>
    <n v="2558"/>
    <s v="Melchiora"/>
    <s v="Schliebenii "/>
    <s v="Pentaphylacaceae"/>
    <n v="3.8"/>
    <n v="11.9"/>
    <n v="0.62960000000000005"/>
    <n v="18.327125070000001"/>
    <n v="17.949283189999999"/>
    <n v="41"/>
    <n v="41.1"/>
    <n v="0.1326705534"/>
    <n v="0.82526593749999988"/>
    <n v="0.82919095875000004"/>
    <n v="1.0299980390000001"/>
    <n v="1.014078198"/>
    <n v="-7.7565626243197034E-3"/>
    <n v="0.51499901999999997"/>
    <n v="0.50703909899999999"/>
    <n v="2.008219178"/>
    <n v="4.9795362000000003E-2"/>
    <n v="-3.9636710000000002E-3"/>
    <d v="2018-05-19T00:00:00"/>
    <d v="2020-05-21T00:00:00"/>
    <n v="1"/>
    <m/>
  </r>
  <r>
    <x v="1"/>
    <n v="1"/>
    <x v="19"/>
    <n v="2559"/>
    <s v="Melchiora"/>
    <s v="Schliebenii "/>
    <s v="Pentaphylacaceae"/>
    <m/>
    <m/>
    <n v="0.62960000000000005"/>
    <n v="15.35064481"/>
    <n v="14.836111239999999"/>
    <n v="28.2"/>
    <n v="28.2"/>
    <n v="6.2458149599999992E-2"/>
    <n v="0.3904131374999999"/>
    <n v="0.39036343499999993"/>
    <n v="0.41729970100000002"/>
    <n v="0.40364250099999999"/>
    <n v="-1.6569448075385535E-2"/>
    <n v="0.208649851"/>
    <n v="0.20182125100000001"/>
    <n v="2.008219178"/>
    <n v="0"/>
    <n v="-3.400326E-3"/>
    <d v="2018-05-19T00:00:00"/>
    <d v="2020-05-21T00:00:00"/>
    <n v="1"/>
    <m/>
  </r>
  <r>
    <x v="1"/>
    <n v="1"/>
    <x v="19"/>
    <n v="2560"/>
    <s v="Cleistanthus"/>
    <s v="Polystachyus"/>
    <s v="Phyllanthaceae"/>
    <m/>
    <m/>
    <n v="0.65180000000000005"/>
    <n v="8.8601220030000007"/>
    <n v="8.2491407629999998"/>
    <n v="11.7"/>
    <n v="11.7"/>
    <n v="1.0751340599999999E-2"/>
    <n v="6.7204434374999997E-2"/>
    <n v="6.7195878749999993E-2"/>
    <n v="4.5330512000000003E-2"/>
    <n v="4.2277021999999997E-2"/>
    <n v="-3.4725610268876439E-2"/>
    <n v="2.2665256000000002E-2"/>
    <n v="2.1138510999999999E-2"/>
    <n v="2.008219178"/>
    <n v="0"/>
    <n v="-7.6024800000000004E-4"/>
    <d v="2018-05-19T00:00:00"/>
    <d v="2020-05-21T00:00:00"/>
    <n v="1"/>
    <m/>
  </r>
  <r>
    <x v="1"/>
    <n v="1"/>
    <x v="19"/>
    <n v="2561"/>
    <s v="Carapa"/>
    <s v="Grandiflora"/>
    <s v="Meliaceae"/>
    <m/>
    <m/>
    <n v="0.5524"/>
    <n v="10.1610323"/>
    <n v="9.6463959819999996"/>
    <n v="14.2"/>
    <n v="14.4"/>
    <n v="1.6286054400000003E-2"/>
    <n v="9.8992637499999994E-2"/>
    <n v="0.10178784000000002"/>
    <n v="6.4341743000000007E-2"/>
    <n v="6.2851921000000005E-2"/>
    <n v="-1.1665615362833334E-2"/>
    <n v="3.2170870999999997E-2"/>
    <n v="3.1425960000000003E-2"/>
    <n v="2.008219178"/>
    <n v="9.9590723000000006E-2"/>
    <n v="-3.7093100000000002E-4"/>
    <d v="2018-05-19T00:00:00"/>
    <d v="2020-05-21T00:00:00"/>
    <n v="1"/>
    <m/>
  </r>
  <r>
    <x v="1"/>
    <n v="1"/>
    <x v="19"/>
    <n v="2562"/>
    <s v="Cleistanthus"/>
    <s v="Polystachyus"/>
    <s v="Phyllanthaceae"/>
    <m/>
    <m/>
    <n v="0.65180000000000005"/>
    <n v="9.1333366419999997"/>
    <n v="8.5746470299999995"/>
    <n v="12.2"/>
    <n v="12.3"/>
    <n v="1.1882316600000001E-2"/>
    <n v="7.3071137499999994E-2"/>
    <n v="7.4264478750000001E-2"/>
    <n v="5.0668660999999997E-2"/>
    <n v="4.8406592999999998E-2"/>
    <n v="-2.2742323294221198E-2"/>
    <n v="2.5334329999999999E-2"/>
    <n v="2.4203295999999999E-2"/>
    <n v="2.008219178"/>
    <n v="4.9795362000000003E-2"/>
    <n v="-5.6320199999999995E-4"/>
    <d v="2018-05-19T00:00:00"/>
    <d v="2020-05-21T00:00:00"/>
    <n v="1"/>
    <m/>
  </r>
  <r>
    <x v="1"/>
    <n v="1"/>
    <x v="19"/>
    <n v="2563"/>
    <s v="Oxyanthus"/>
    <s v="Troupinii"/>
    <s v="Rubiaceae"/>
    <m/>
    <m/>
    <n v="0.52500000000000002"/>
    <n v="9.5564772379999994"/>
    <n v="9.1486003510000007"/>
    <n v="13"/>
    <n v="13.4"/>
    <n v="1.4102642400000002E-2"/>
    <n v="8.2968437500000006E-2"/>
    <n v="8.8141515000000017E-2"/>
    <n v="4.8537639E-2"/>
    <n v="4.9349328999999997E-2"/>
    <n v="8.2583666126041736E-3"/>
    <n v="2.426882E-2"/>
    <n v="2.4674664999999998E-2"/>
    <n v="2.008219178"/>
    <n v="0.19918144600000001"/>
    <n v="2.0209199999999999E-4"/>
    <d v="2018-05-19T00:00:00"/>
    <d v="2020-05-21T00:00:00"/>
    <n v="1"/>
    <m/>
  </r>
  <r>
    <x v="1"/>
    <n v="1"/>
    <x v="19"/>
    <n v="2564"/>
    <s v="Cleistanthus"/>
    <s v="Polystachyus"/>
    <s v="Phyllanthaceae"/>
    <m/>
    <m/>
    <n v="0.65180000000000005"/>
    <n v="16.359317010000002"/>
    <n v="15.87994849"/>
    <n v="32"/>
    <n v="32"/>
    <n v="8.0424960000000004E-2"/>
    <n v="0.50271999999999994"/>
    <n v="0.50265599999999999"/>
    <n v="0.58786585700000005"/>
    <n v="0.57104738200000005"/>
    <n v="-1.4453900693420316E-2"/>
    <n v="0.29393292900000001"/>
    <n v="0.28552369100000002"/>
    <n v="2.008219178"/>
    <n v="0"/>
    <n v="-4.1874099999999999E-3"/>
    <d v="2018-05-19T00:00:00"/>
    <d v="2020-05-21T00:00:00"/>
    <n v="1"/>
    <m/>
  </r>
  <r>
    <x v="1"/>
    <n v="1"/>
    <x v="19"/>
    <n v="2565"/>
    <s v="Grewia"/>
    <s v="Mildbraedii "/>
    <s v="Tiliaceae"/>
    <m/>
    <m/>
    <n v="0.55810000000000004"/>
    <n v="14.85656825"/>
    <n v="14.32654533"/>
    <n v="26.5"/>
    <n v="26.5"/>
    <n v="5.5154715000000007E-2"/>
    <n v="0.34476085937500006"/>
    <n v="0.34471696875000002"/>
    <n v="0.31825439"/>
    <n v="0.30716803999999998"/>
    <n v="-1.765547929964089E-2"/>
    <n v="0.159127195"/>
    <n v="0.15358401999999999"/>
    <n v="2.008219178"/>
    <n v="0"/>
    <n v="-2.7602439999999998E-3"/>
    <d v="2018-05-19T00:00:00"/>
    <d v="2020-05-21T00:00:00"/>
    <n v="1"/>
    <m/>
  </r>
  <r>
    <x v="1"/>
    <n v="1"/>
    <x v="19"/>
    <n v="2566"/>
    <s v="Cleistanthus"/>
    <s v="Polystachyus"/>
    <s v="Phyllanthaceae"/>
    <m/>
    <m/>
    <n v="0.65180000000000005"/>
    <n v="8.9153220579999992"/>
    <n v="8.4130300850000008"/>
    <n v="11.8"/>
    <n v="12"/>
    <n v="1.1309760000000002E-2"/>
    <n v="6.8358137499999999E-2"/>
    <n v="7.0686000000000013E-2"/>
    <n v="4.6370107000000001E-2"/>
    <n v="4.5279962E-2"/>
    <n v="-1.1846521293984259E-2"/>
    <n v="2.3185054E-2"/>
    <n v="2.2639981E-2"/>
    <n v="2.008219178"/>
    <n v="9.9590723000000006E-2"/>
    <n v="-2.7142099999999999E-4"/>
    <d v="2018-05-19T00:00:00"/>
    <d v="2020-05-21T00:00:00"/>
    <n v="1"/>
    <m/>
  </r>
  <r>
    <x v="1"/>
    <n v="1"/>
    <x v="19"/>
    <n v="2567"/>
    <s v="Cleistanthus"/>
    <s v="Polystachyus"/>
    <s v="Phyllanthaceae"/>
    <m/>
    <m/>
    <n v="0.65180000000000005"/>
    <n v="8.1748854380000004"/>
    <n v="7.8005937019999996"/>
    <n v="10.5"/>
    <n v="10.9"/>
    <n v="9.3313374000000004E-3"/>
    <n v="5.4125859374999988E-2"/>
    <n v="5.8320858750000003E-2"/>
    <n v="3.3926128E-2"/>
    <n v="3.4862922999999997E-2"/>
    <n v="1.3563475329583021E-2"/>
    <n v="1.6963064E-2"/>
    <n v="1.7431460999999999E-2"/>
    <n v="2.008219178"/>
    <n v="0.19918144600000001"/>
    <n v="2.3324000000000001E-4"/>
    <d v="2018-05-19T00:00:00"/>
    <d v="2020-05-21T00:00:00"/>
    <n v="1"/>
    <m/>
  </r>
  <r>
    <x v="1"/>
    <n v="1"/>
    <x v="19"/>
    <n v="2568"/>
    <s v="Cleistanthus"/>
    <s v="Polystachyus"/>
    <s v="Phyllanthaceae"/>
    <m/>
    <m/>
    <n v="0.65180000000000005"/>
    <n v="9.0248816949999995"/>
    <n v="8.6280231290000007"/>
    <n v="12"/>
    <n v="12.4"/>
    <n v="1.20763104E-2"/>
    <n v="7.0694999999999994E-2"/>
    <n v="7.5476939999999992E-2"/>
    <n v="4.8491250999999999E-2"/>
    <n v="4.9476529999999998E-2"/>
    <n v="1.0016349819765019E-2"/>
    <n v="2.4245625999999999E-2"/>
    <n v="2.4738264999999999E-2"/>
    <n v="2.008219178"/>
    <n v="0.19918144600000001"/>
    <n v="2.4531100000000001E-4"/>
    <d v="2018-05-19T00:00:00"/>
    <d v="2020-05-21T00:00:00"/>
    <n v="1"/>
    <m/>
  </r>
  <r>
    <x v="1"/>
    <n v="1"/>
    <x v="19"/>
    <n v="2569"/>
    <s v="Cleistanthus"/>
    <s v="Polystachyus"/>
    <s v="Phyllanthaceae"/>
    <m/>
    <m/>
    <n v="0.65180000000000005"/>
    <n v="16.105757319999999"/>
    <n v="15.64375894"/>
    <n v="31"/>
    <n v="31.1"/>
    <n v="7.5964673400000016E-2"/>
    <n v="0.47179093750000001"/>
    <n v="0.47477920875000007"/>
    <n v="0.54417966100000004"/>
    <n v="0.53227477300000003"/>
    <n v="-1.1014537236816615E-2"/>
    <n v="0.27208982999999998"/>
    <n v="0.266137387"/>
    <n v="2.008219178"/>
    <n v="4.9795362000000003E-2"/>
    <n v="-2.9640410000000002E-3"/>
    <d v="2018-05-19T00:00:00"/>
    <d v="2020-05-21T00:00:00"/>
    <n v="1"/>
    <m/>
  </r>
  <r>
    <x v="1"/>
    <n v="1"/>
    <x v="19"/>
    <n v="2570"/>
    <s v="Cleistanthus"/>
    <s v="Polystachyus"/>
    <s v="Phyllanthaceae"/>
    <m/>
    <m/>
    <n v="0.65180000000000005"/>
    <n v="12.586918539999999"/>
    <n v="12.53469291"/>
    <n v="19.8"/>
    <n v="21.2"/>
    <n v="3.5299017599999996E-2"/>
    <n v="0.1924671375"/>
    <n v="0.22061885999999997"/>
    <n v="0.17832099700000001"/>
    <n v="0.20293513599999999"/>
    <n v="6.4385960541961981E-2"/>
    <n v="8.9160498000000005E-2"/>
    <n v="0.10146756799999999"/>
    <n v="2.008219178"/>
    <n v="0.697135061"/>
    <n v="6.1283500000000003E-3"/>
    <d v="2018-05-19T00:00:00"/>
    <d v="2020-05-21T00:00:00"/>
    <n v="1"/>
    <m/>
  </r>
  <r>
    <x v="1"/>
    <n v="1"/>
    <x v="19"/>
    <n v="2571"/>
    <s v="Cleistanthus"/>
    <s v="Polystachyus"/>
    <s v="Phyllanthaceae"/>
    <n v="6.6"/>
    <n v="7.8"/>
    <n v="0.65180000000000005"/>
    <n v="8.1748854380000004"/>
    <n v="7.9708005230000003"/>
    <n v="10.5"/>
    <n v="11.2"/>
    <n v="9.8520576000000002E-3"/>
    <n v="5.4125859374999988E-2"/>
    <n v="6.1575360000000003E-2"/>
    <n v="3.3926128E-2"/>
    <n v="3.7543102000000002E-2"/>
    <n v="5.0444794935599592E-2"/>
    <n v="1.6963064E-2"/>
    <n v="1.8771551000000001E-2"/>
    <n v="2.008219178"/>
    <n v="0.34856753099999999"/>
    <n v="9.0054299999999996E-4"/>
    <d v="2018-05-19T00:00:00"/>
    <d v="2020-05-21T00:00:00"/>
    <n v="1"/>
    <m/>
  </r>
  <r>
    <x v="1"/>
    <n v="1"/>
    <x v="19"/>
    <n v="2572"/>
    <s v="Memecylon"/>
    <s v="Walikalense "/>
    <s v="Melastomataceae"/>
    <n v="9.4"/>
    <n v="11.8"/>
    <n v="0.77280000000000004"/>
    <n v="14.76634426"/>
    <n v="14.35731496"/>
    <n v="26.2"/>
    <n v="26.6"/>
    <n v="5.5571762400000009E-2"/>
    <n v="0.33699913750000005"/>
    <n v="0.34732351500000003"/>
    <n v="0.425111766"/>
    <n v="0.42603079399999999"/>
    <n v="1.0753392310923512E-3"/>
    <n v="0.212555883"/>
    <n v="0.213015397"/>
    <n v="2.008219178"/>
    <n v="0.19918144600000001"/>
    <n v="2.28817E-4"/>
    <d v="2018-05-19T00:00:00"/>
    <d v="2020-05-21T00:00:00"/>
    <n v="1"/>
    <m/>
  </r>
  <r>
    <x v="1"/>
    <n v="1"/>
    <x v="19"/>
    <n v="2573"/>
    <s v="Cleistanthus"/>
    <s v="Polystachyus"/>
    <s v="Phyllanthaceae"/>
    <m/>
    <m/>
    <n v="0.65180000000000005"/>
    <n v="11.360861269999999"/>
    <n v="10.9750821"/>
    <n v="16.8"/>
    <n v="17.3"/>
    <n v="2.3506236600000001E-2"/>
    <n v="0.1385622"/>
    <n v="0.14691397875000001"/>
    <n v="0.117078131"/>
    <n v="0.119865627"/>
    <n v="1.1716769947673303E-2"/>
    <n v="5.8539065000000001E-2"/>
    <n v="5.9932813000000001E-2"/>
    <n v="2.008219178"/>
    <n v="0.24897680799999999"/>
    <n v="6.9402199999999998E-4"/>
    <d v="2018-05-19T00:00:00"/>
    <d v="2020-05-21T00:00:00"/>
    <n v="1"/>
    <m/>
  </r>
  <r>
    <x v="1"/>
    <n v="1"/>
    <x v="19"/>
    <n v="2574"/>
    <s v="Melchiora"/>
    <s v="Schliebenii "/>
    <s v="Pentaphylacaceae"/>
    <n v="8"/>
    <n v="19.2"/>
    <n v="0.62960000000000005"/>
    <n v="18.03378099"/>
    <n v="17.664346689999999"/>
    <n v="39.5"/>
    <n v="39.700000000000003"/>
    <n v="0.12378610860000003"/>
    <n v="0.7659852343750001"/>
    <n v="0.77366317875000012"/>
    <n v="0.94275852699999996"/>
    <n v="0.933057778"/>
    <n v="-5.1503615640177769E-3"/>
    <n v="0.47137926299999999"/>
    <n v="0.466528889"/>
    <n v="2.008219178"/>
    <n v="9.9590723000000006E-2"/>
    <n v="-2.4152610000000001E-3"/>
    <d v="2018-05-19T00:00:00"/>
    <d v="2020-05-21T00:00:00"/>
    <n v="1"/>
    <m/>
  </r>
  <r>
    <x v="1"/>
    <n v="1"/>
    <x v="19"/>
    <n v="2575"/>
    <s v="Pariri"/>
    <s v="Excelsa"/>
    <s v="Chrysobalaceae"/>
    <m/>
    <m/>
    <n v="0.70189999999999997"/>
    <n v="24.807177329999998"/>
    <n v="24.786638119999999"/>
    <n v="108.5"/>
    <n v="108.5"/>
    <n v="0.92459251500000006"/>
    <n v="5.7794389843749991"/>
    <n v="5.7787032187500005"/>
    <n v="10.285988740000001"/>
    <n v="10.277676720000001"/>
    <n v="-4.025547529854508E-4"/>
    <n v="5.1429943690000002"/>
    <n v="5.1388383580000001"/>
    <n v="2.008219178"/>
    <n v="0"/>
    <n v="-2.0695010000000001E-3"/>
    <d v="2018-05-19T00:00:00"/>
    <d v="2020-05-21T00:00:00"/>
    <n v="1"/>
    <m/>
  </r>
  <r>
    <x v="1"/>
    <n v="1"/>
    <x v="19"/>
    <n v="2576"/>
    <s v="Melchiora"/>
    <s v="Schliebenii "/>
    <s v="Pentaphylacaceae"/>
    <m/>
    <m/>
    <n v="0.62960000000000005"/>
    <n v="17.11972682"/>
    <n v="16.693400820000001"/>
    <n v="35.200000000000003"/>
    <n v="35.299999999999997"/>
    <n v="9.7867908599999984E-2"/>
    <n v="0.60829120000000014"/>
    <n v="0.61167442874999989"/>
    <n v="0.71556059400000005"/>
    <n v="0.70204055499999996"/>
    <n v="-9.4985200013443342E-3"/>
    <n v="0.35778029700000002"/>
    <n v="0.35102027699999999"/>
    <n v="2.008219178"/>
    <n v="4.9795362000000003E-2"/>
    <n v="-3.3661759999999998E-3"/>
    <d v="2018-05-19T00:00:00"/>
    <d v="2020-05-21T00:00:00"/>
    <n v="1"/>
    <m/>
  </r>
  <r>
    <x v="1"/>
    <n v="1"/>
    <x v="19"/>
    <n v="2577"/>
    <s v="Cleistanthus"/>
    <s v="Polystachyus"/>
    <s v="Phyllanthaceae"/>
    <m/>
    <m/>
    <n v="0.65180000000000005"/>
    <n v="8.1748854380000004"/>
    <n v="7.5697990400000004"/>
    <n v="10.5"/>
    <n v="10.5"/>
    <n v="8.6590350000000007E-3"/>
    <n v="5.4125859374999988E-2"/>
    <n v="5.4118968750000003E-2"/>
    <n v="3.3926128E-2"/>
    <n v="3.1473027000000001E-2"/>
    <n v="-3.7373690337633374E-2"/>
    <n v="1.6963064E-2"/>
    <n v="1.5736513000000001E-2"/>
    <n v="2.008219178"/>
    <n v="0"/>
    <n v="-6.10766E-4"/>
    <d v="2018-05-19T00:00:00"/>
    <d v="2020-05-21T00:00:00"/>
    <n v="1"/>
    <m/>
  </r>
  <r>
    <x v="1"/>
    <n v="1"/>
    <x v="19"/>
    <n v="2578"/>
    <s v="Pentadesma"/>
    <s v="Reindersii"/>
    <s v="Clusiaceae"/>
    <m/>
    <m/>
    <n v="0.68279999999999996"/>
    <n v="15.709852189999999"/>
    <n v="15.263062870000001"/>
    <n v="29.5"/>
    <n v="29.7"/>
    <n v="6.9279348599999999E-2"/>
    <n v="0.42723835937499988"/>
    <n v="0.43299592874999998"/>
    <n v="0.50447781899999999"/>
    <n v="0.49698171899999999"/>
    <n v="-7.4546792321765008E-3"/>
    <n v="0.25223890999999998"/>
    <n v="0.24849086000000001"/>
    <n v="2.008219178"/>
    <n v="9.9590723000000006E-2"/>
    <n v="-1.8663550000000001E-3"/>
    <d v="2018-05-19T00:00:00"/>
    <d v="2020-05-21T00:00:00"/>
    <n v="1"/>
    <m/>
  </r>
  <r>
    <x v="1"/>
    <n v="1"/>
    <x v="19"/>
    <n v="2579"/>
    <s v="Melchiora"/>
    <s v="Schliebenii "/>
    <s v="Pentaphylacaceae"/>
    <m/>
    <m/>
    <n v="0.62960000000000005"/>
    <n v="15.923391000000001"/>
    <n v="15.42825225"/>
    <n v="30.3"/>
    <n v="30.3"/>
    <n v="7.2106788599999999E-2"/>
    <n v="0.45072480937499998"/>
    <n v="0.45066742874999999"/>
    <n v="0.49758232699999999"/>
    <n v="0.48247561700000002"/>
    <n v="-1.535222841500614E-2"/>
    <n v="0.24879116400000001"/>
    <n v="0.241237809"/>
    <n v="2.008219178"/>
    <n v="0"/>
    <n v="-3.76122E-3"/>
    <d v="2018-05-19T00:00:00"/>
    <d v="2020-05-21T00:00:00"/>
    <n v="1"/>
    <m/>
  </r>
  <r>
    <x v="1"/>
    <n v="2"/>
    <x v="19"/>
    <n v="2580"/>
    <s v="Sericanthe"/>
    <s v="Leordii"/>
    <s v="Rubiaceae"/>
    <m/>
    <m/>
    <n v="0.62960000000000005"/>
    <n v="15.29398746"/>
    <n v="14.95197143"/>
    <n v="28"/>
    <n v="28.6"/>
    <n v="6.42425784E-2"/>
    <n v="0.38489500000000004"/>
    <n v="0.40151611500000001"/>
    <n v="0.41005955900000002"/>
    <n v="0.41805596299999997"/>
    <n v="9.6169240628710545E-3"/>
    <n v="0.205029779"/>
    <n v="0.209027981"/>
    <n v="2.008219178"/>
    <n v="0.29877216899999998"/>
    <n v="1.9909189999999998E-3"/>
    <d v="2018-05-19T00:00:00"/>
    <d v="2020-05-21T00:00:00"/>
    <n v="1"/>
    <m/>
  </r>
  <r>
    <x v="1"/>
    <n v="2"/>
    <x v="19"/>
    <n v="2581"/>
    <s v="Carapa"/>
    <s v="Grandiflora"/>
    <s v="Meliaceae"/>
    <n v="8.8000000000000007"/>
    <n v="13.8"/>
    <n v="0.5524"/>
    <n v="18.03378099"/>
    <n v="17.62274824"/>
    <n v="39.5"/>
    <n v="39.5"/>
    <n v="0.12254203499999999"/>
    <n v="0.7659852343750001"/>
    <n v="0.76588771874999995"/>
    <n v="0.82976074499999997"/>
    <n v="0.81129733000000004"/>
    <n v="-1.1205346540463372E-2"/>
    <n v="0.414880372"/>
    <n v="0.40564866500000002"/>
    <n v="2.008219178"/>
    <n v="0"/>
    <n v="-4.5969619999999996E-3"/>
    <d v="2018-05-19T00:00:00"/>
    <d v="2020-05-21T00:00:00"/>
    <n v="1"/>
    <m/>
  </r>
  <r>
    <x v="1"/>
    <n v="2"/>
    <x v="19"/>
    <n v="2582"/>
    <s v="Cleistanthus"/>
    <s v="Polystachyus"/>
    <s v="Phyllanthaceae"/>
    <m/>
    <m/>
    <n v="0.65180000000000005"/>
    <n v="15.790582029999999"/>
    <n v="15.29081066"/>
    <n v="29.8"/>
    <n v="29.8"/>
    <n v="6.9746661599999996E-2"/>
    <n v="0.43597213749999991"/>
    <n v="0.43591663499999994"/>
    <n v="0.49419392899999998"/>
    <n v="0.478922236"/>
    <n v="-1.563065010371548E-2"/>
    <n v="0.247096965"/>
    <n v="0.239461118"/>
    <n v="2.008219178"/>
    <n v="0"/>
    <n v="-3.802298E-3"/>
    <d v="2018-05-19T00:00:00"/>
    <d v="2020-05-21T00:00:00"/>
    <n v="1"/>
    <m/>
  </r>
  <r>
    <x v="1"/>
    <n v="2"/>
    <x v="19"/>
    <n v="2583"/>
    <s v="Cleistanthus"/>
    <s v="Polystachyus"/>
    <s v="Phyllanthaceae"/>
    <m/>
    <m/>
    <n v="0.65180000000000005"/>
    <n v="17.074340150000001"/>
    <n v="16.786755400000001"/>
    <n v="35"/>
    <n v="35.700000000000003"/>
    <n v="0.10009844460000003"/>
    <n v="0.60139843749999988"/>
    <n v="0.62561527875000023"/>
    <n v="0.73009466199999995"/>
    <n v="0.74639134299999998"/>
    <n v="1.0992750024959549E-2"/>
    <n v="0.36504733099999997"/>
    <n v="0.37319567199999998"/>
    <n v="2.008219178"/>
    <n v="0.34856753099999999"/>
    <n v="4.0574959999999998E-3"/>
    <d v="2018-05-19T00:00:00"/>
    <d v="2020-05-21T00:00:00"/>
    <n v="1"/>
    <m/>
  </r>
  <r>
    <x v="1"/>
    <n v="2"/>
    <x v="19"/>
    <n v="2584"/>
    <s v="Oxyanthus"/>
    <s v="Troupinii"/>
    <s v="Rubiaceae"/>
    <m/>
    <m/>
    <n v="0.52500000000000002"/>
    <n v="14.009045309999999"/>
    <n v="13.589457489999999"/>
    <n v="23.8"/>
    <n v="24.2"/>
    <n v="4.59961656E-2"/>
    <n v="0.27808663750000001"/>
    <n v="0.28747603500000002"/>
    <n v="0.22954270700000001"/>
    <n v="0.23019898699999999"/>
    <n v="1.4216557901579345E-3"/>
    <n v="0.11477135400000001"/>
    <n v="0.115099493"/>
    <n v="2.008219178"/>
    <n v="0.19918144600000001"/>
    <n v="1.6339800000000001E-4"/>
    <d v="2018-05-19T00:00:00"/>
    <d v="2020-05-21T00:00:00"/>
    <n v="1"/>
    <m/>
  </r>
  <r>
    <x v="1"/>
    <n v="2"/>
    <x v="19"/>
    <n v="2585"/>
    <s v="Memecylon"/>
    <s v="Walikalense "/>
    <s v="Melastomataceae"/>
    <m/>
    <m/>
    <n v="0.77280000000000004"/>
    <n v="16.23354148"/>
    <n v="15.775776779999999"/>
    <n v="31.5"/>
    <n v="31.6"/>
    <n v="7.8426902400000012E-2"/>
    <n v="0.48713273437500004"/>
    <n v="0.49016814000000009"/>
    <n v="0.66808869699999995"/>
    <n v="0.65372745799999998"/>
    <n v="-1.0820736693705795E-2"/>
    <n v="0.33404434900000002"/>
    <n v="0.32686372899999999"/>
    <n v="2.008219178"/>
    <n v="4.9795362000000003E-2"/>
    <n v="-3.5756160000000002E-3"/>
    <d v="2018-05-19T00:00:00"/>
    <d v="2020-05-21T00:00:00"/>
    <n v="1"/>
    <m/>
  </r>
  <r>
    <x v="1"/>
    <n v="2"/>
    <x v="19"/>
    <n v="2586"/>
    <s v="Cleistanthus"/>
    <s v="Polystachyus"/>
    <s v="Phyllanthaceae"/>
    <m/>
    <m/>
    <n v="0.65180000000000005"/>
    <n v="12.07440291"/>
    <n v="11.64349236"/>
    <n v="18.5"/>
    <n v="18.899999999999999"/>
    <n v="2.8055273399999997E-2"/>
    <n v="0.16802335937499999"/>
    <n v="0.17534545874999999"/>
    <n v="0.149972205"/>
    <n v="0.15091811799999999"/>
    <n v="3.1308574174907116E-3"/>
    <n v="7.4986102999999998E-2"/>
    <n v="7.5459058999999995E-2"/>
    <n v="2.008219178"/>
    <n v="0.19918144600000001"/>
    <n v="2.3551E-4"/>
    <d v="2018-05-19T00:00:00"/>
    <d v="2020-05-21T00:00:00"/>
    <n v="1"/>
    <m/>
  </r>
  <r>
    <x v="1"/>
    <n v="2"/>
    <x v="19"/>
    <n v="2587"/>
    <s v="Pentadesma"/>
    <s v="Reindersii"/>
    <s v="Clusiaceae"/>
    <m/>
    <m/>
    <n v="0.68279999999999996"/>
    <n v="17.164842719999999"/>
    <n v="16.924789260000001"/>
    <n v="35.4"/>
    <n v="36.299999999999997"/>
    <n v="0.10349137259999999"/>
    <n v="0.61522323749999985"/>
    <n v="0.64682107874999994"/>
    <n v="0.78514229400000002"/>
    <n v="0.81332098100000005"/>
    <n v="1.7558279991199931E-2"/>
    <n v="0.39257114700000001"/>
    <n v="0.40666048999999999"/>
    <n v="2.008219178"/>
    <n v="0.44815825399999998"/>
    <n v="7.0158390000000003E-3"/>
    <d v="2018-05-19T00:00:00"/>
    <d v="2020-05-21T00:00:00"/>
    <n v="1"/>
    <m/>
  </r>
  <r>
    <x v="1"/>
    <n v="2"/>
    <x v="19"/>
    <n v="2588"/>
    <s v="Melchiora"/>
    <s v="Schliebenii "/>
    <s v="Pentaphylacaceae"/>
    <m/>
    <m/>
    <n v="0.62960000000000005"/>
    <n v="24.465402529999999"/>
    <n v="24.453264489999999"/>
    <n v="101.3"/>
    <n v="101.9"/>
    <n v="0.8155287294000001"/>
    <n v="5.0378484343749994"/>
    <n v="5.0970545587500009"/>
    <n v="7.9813981590000003"/>
    <n v="8.070027198"/>
    <n v="5.4990255287052708E-3"/>
    <n v="3.9906990800000002"/>
    <n v="4.035013599"/>
    <n v="2.008219178"/>
    <n v="0.29877216899999998"/>
    <n v="2.2066575000000001E-2"/>
    <d v="2018-05-19T00:00:00"/>
    <d v="2020-05-21T00:00:00"/>
    <n v="1"/>
    <m/>
  </r>
  <r>
    <x v="1"/>
    <n v="2"/>
    <x v="19"/>
    <n v="2589"/>
    <s v="Melchiora"/>
    <s v="Schliebenii "/>
    <s v="Pentaphylacaceae"/>
    <m/>
    <m/>
    <n v="0.62960000000000005"/>
    <n v="17.386443610000001"/>
    <n v="16.947565390000001"/>
    <n v="36.4"/>
    <n v="36.4"/>
    <n v="0.1040623584"/>
    <n v="0.65047255000000004"/>
    <n v="0.65038973999999994"/>
    <n v="0.77556433499999999"/>
    <n v="0.75645112599999997"/>
    <n v="-1.2425442953818972E-2"/>
    <n v="0.38778216700000001"/>
    <n v="0.37822556299999999"/>
    <n v="2.008219178"/>
    <n v="0"/>
    <n v="-4.7587460000000003E-3"/>
    <d v="2018-05-19T00:00:00"/>
    <d v="2020-05-21T00:00:00"/>
    <n v="1"/>
    <m/>
  </r>
  <r>
    <x v="1"/>
    <n v="2"/>
    <x v="19"/>
    <n v="2590"/>
    <s v="Cleistanthus"/>
    <s v="Polystachyus"/>
    <s v="Phyllanthaceae"/>
    <m/>
    <m/>
    <n v="0.65180000000000005"/>
    <n v="17.55908719"/>
    <n v="17.21589719"/>
    <n v="37.200000000000003"/>
    <n v="37.6"/>
    <n v="0.11103671040000002"/>
    <n v="0.67937895000000015"/>
    <n v="0.69397944000000011"/>
    <n v="0.84513168299999997"/>
    <n v="0.84649558599999997"/>
    <n v="8.0296716585391645E-4"/>
    <n v="0.42256584200000002"/>
    <n v="0.42324779299999998"/>
    <n v="2.008219178"/>
    <n v="0.19918144600000001"/>
    <n v="3.3958000000000003E-4"/>
    <d v="2018-05-19T00:00:00"/>
    <d v="2020-05-21T00:00:00"/>
    <n v="1"/>
    <m/>
  </r>
  <r>
    <x v="1"/>
    <n v="2"/>
    <x v="19"/>
    <n v="2591"/>
    <s v="Symphonia"/>
    <s v="Globulifera"/>
    <s v="Clusiaceae"/>
    <m/>
    <m/>
    <n v="0.60040000000000004"/>
    <n v="20.754123610000001"/>
    <n v="20.47867123"/>
    <n v="56.4"/>
    <n v="56.4"/>
    <n v="0.24983259839999997"/>
    <n v="1.5616525499999996"/>
    <n v="1.5614537399999997"/>
    <n v="2.0690161269999998"/>
    <n v="2.0422105419999999"/>
    <n v="-6.4935009368277397E-3"/>
    <n v="1.0345080630000001"/>
    <n v="1.0211052709999999"/>
    <n v="2.008219178"/>
    <n v="0"/>
    <n v="-6.6739690000000001E-3"/>
    <d v="2018-05-19T00:00:00"/>
    <d v="2020-05-21T00:00:00"/>
    <n v="0"/>
    <s v="dead"/>
  </r>
  <r>
    <x v="1"/>
    <n v="2"/>
    <x v="19"/>
    <n v="2592"/>
    <s v="Cleistanthus"/>
    <s v="Polystachyus"/>
    <s v="Phyllanthaceae"/>
    <m/>
    <m/>
    <n v="0.65180000000000005"/>
    <n v="20.609957990000002"/>
    <n v="20.326593949999999"/>
    <n v="55.3"/>
    <n v="55.3"/>
    <n v="0.24018238859999996"/>
    <n v="1.5013310593749998"/>
    <n v="1.5011399287499998"/>
    <n v="2.1425422169999999"/>
    <n v="2.1137868559999999"/>
    <n v="-6.7283584411153103E-3"/>
    <n v="1.071271109"/>
    <n v="1.056893428"/>
    <n v="2.008219178"/>
    <n v="0"/>
    <n v="-7.1594179999999999E-3"/>
    <d v="2018-05-19T00:00:00"/>
    <d v="2020-05-21T00:00:00"/>
    <n v="1"/>
    <m/>
  </r>
  <r>
    <x v="1"/>
    <n v="2"/>
    <x v="19"/>
    <n v="2593"/>
    <s v="Cleistanthus"/>
    <s v="Polystachyus"/>
    <s v="Phyllanthaceae"/>
    <m/>
    <m/>
    <n v="0.65180000000000005"/>
    <n v="11.993092799999999"/>
    <n v="11.56222796"/>
    <n v="18.3"/>
    <n v="18.7"/>
    <n v="2.74646526E-2"/>
    <n v="0.16441005937499997"/>
    <n v="0.17165407874999999"/>
    <n v="0.145858603"/>
    <n v="0.14680945400000001"/>
    <n v="3.2356203396201716E-3"/>
    <n v="7.2929301000000002E-2"/>
    <n v="7.3404727000000003E-2"/>
    <n v="2.008219178"/>
    <n v="0.19918144600000001"/>
    <n v="2.3673999999999999E-4"/>
    <d v="2018-05-19T00:00:00"/>
    <d v="2020-05-21T00:00:00"/>
    <n v="1"/>
    <m/>
  </r>
  <r>
    <x v="1"/>
    <n v="2"/>
    <x v="19"/>
    <n v="2594"/>
    <s v="Oxyanthus"/>
    <s v="Troupinii"/>
    <s v="Rubiaceae"/>
    <m/>
    <m/>
    <n v="0.52500000000000002"/>
    <n v="12.66339672"/>
    <n v="12.271596799999999"/>
    <n v="20"/>
    <n v="20.5"/>
    <n v="3.3006435000000001E-2"/>
    <n v="0.19637500000000002"/>
    <n v="0.20629021875"/>
    <n v="0.14811195099999999"/>
    <n v="0.150730636"/>
    <n v="8.7271165302689104E-3"/>
    <n v="7.4055975999999996E-2"/>
    <n v="7.5365318000000001E-2"/>
    <n v="2.008219178"/>
    <n v="0.24897680799999999"/>
    <n v="6.51992E-4"/>
    <d v="2018-05-19T00:00:00"/>
    <d v="2020-05-21T00:00:00"/>
    <n v="1"/>
    <m/>
  </r>
  <r>
    <x v="1"/>
    <n v="2"/>
    <x v="19"/>
    <n v="2595"/>
    <s v="Oxyanthus"/>
    <s v="Troupinii"/>
    <s v="Rubiaceae"/>
    <m/>
    <m/>
    <n v="0.52500000000000002"/>
    <n v="9.8126179479999998"/>
    <n v="9.6463959819999996"/>
    <n v="13.5"/>
    <n v="14.4"/>
    <n v="1.6286054400000003E-2"/>
    <n v="8.9473359374999992E-2"/>
    <n v="0.10178784000000002"/>
    <n v="5.3614729E-2"/>
    <n v="5.9807335000000003E-2"/>
    <n v="5.4428564566657435E-2"/>
    <n v="2.6807364E-2"/>
    <n v="2.9903668000000001E-2"/>
    <n v="2.008219178"/>
    <n v="0.44815825399999998"/>
    <n v="1.5418160000000001E-3"/>
    <d v="2018-05-19T00:00:00"/>
    <d v="2020-05-21T00:00:00"/>
    <n v="1"/>
    <m/>
  </r>
  <r>
    <x v="1"/>
    <n v="2"/>
    <x v="19"/>
    <n v="2596"/>
    <s v="Memecylon"/>
    <s v="Walikalense "/>
    <s v="Melastomataceae"/>
    <n v="5"/>
    <n v="14.6"/>
    <n v="0.77280000000000004"/>
    <n v="17.23201413"/>
    <n v="16.809926369999999"/>
    <n v="35.700000000000003"/>
    <n v="35.799999999999997"/>
    <n v="0.10066000559999999"/>
    <n v="0.62569493437500023"/>
    <n v="0.62912503499999994"/>
    <n v="0.904150864"/>
    <n v="0.88736126400000004"/>
    <n v="-9.3336647478877675E-3"/>
    <n v="0.452075432"/>
    <n v="0.44368063200000002"/>
    <n v="2.008219178"/>
    <n v="4.9795362000000003E-2"/>
    <n v="-4.1802209999999996E-3"/>
    <d v="2018-05-19T00:00:00"/>
    <d v="2020-05-21T00:00:00"/>
    <n v="1"/>
    <m/>
  </r>
  <r>
    <x v="1"/>
    <n v="2"/>
    <x v="19"/>
    <n v="2597"/>
    <s v="Oxyanthus"/>
    <s v="Troupinii"/>
    <s v="Rubiaceae"/>
    <m/>
    <m/>
    <n v="0.52500000000000002"/>
    <n v="12.2747551"/>
    <n v="11.80414182"/>
    <n v="19"/>
    <n v="19.3"/>
    <n v="2.9255364600000007E-2"/>
    <n v="0.17722843749999997"/>
    <n v="0.18284602875000003"/>
    <n v="0.12998525799999999"/>
    <n v="0.12900424599999999"/>
    <n v="-3.7723598896134834E-3"/>
    <n v="6.4992628999999996E-2"/>
    <n v="6.4502122999999995E-2"/>
    <n v="2.008219178"/>
    <n v="0.149386085"/>
    <n v="-2.4424899999999999E-4"/>
    <d v="2018-05-19T00:00:00"/>
    <d v="2020-05-21T00:00:00"/>
    <n v="1"/>
    <m/>
  </r>
  <r>
    <x v="1"/>
    <n v="2"/>
    <x v="19"/>
    <n v="2598"/>
    <s v="Syzygium"/>
    <s v="Guineense"/>
    <s v="Myrtaceae"/>
    <m/>
    <m/>
    <n v="0.60970000000000002"/>
    <n v="18.55317896"/>
    <n v="19.057730320000001"/>
    <n v="42.2"/>
    <n v="47.1"/>
    <n v="0.17423392140000002"/>
    <n v="0.87428113750000025"/>
    <n v="1.08896200875"/>
    <n v="1.0687464090000001"/>
    <n v="1.359486033"/>
    <n v="0.11981776331010373"/>
    <n v="0.53437320499999996"/>
    <n v="0.67974301599999998"/>
    <n v="2.008219178"/>
    <n v="2.4399727150000001"/>
    <n v="7.2387423000000006E-2"/>
    <d v="2018-05-19T00:00:00"/>
    <d v="2020-05-21T00:00:00"/>
    <n v="1"/>
    <m/>
  </r>
  <r>
    <x v="1"/>
    <n v="2"/>
    <x v="19"/>
    <n v="2599"/>
    <s v="Pentadesma"/>
    <s v="Reindersii"/>
    <s v="Clusiaceae"/>
    <m/>
    <m/>
    <n v="0.68279999999999996"/>
    <n v="17.142318469999999"/>
    <n v="16.693400820000001"/>
    <n v="35.299999999999997"/>
    <n v="35.299999999999997"/>
    <n v="9.7867908599999984E-2"/>
    <n v="0.61175230937499991"/>
    <n v="0.61167442874999989"/>
    <n v="0.779818703"/>
    <n v="0.75988085500000002"/>
    <n v="-1.289690370737246E-2"/>
    <n v="0.38990935100000002"/>
    <n v="0.37994042700000002"/>
    <n v="2.008219178"/>
    <n v="0"/>
    <n v="-4.964062E-3"/>
    <d v="2018-05-19T00:00:00"/>
    <d v="2020-05-21T00:00:00"/>
    <n v="1"/>
    <m/>
  </r>
  <r>
    <x v="1"/>
    <n v="2"/>
    <x v="19"/>
    <n v="2600"/>
    <s v="Symphonia"/>
    <s v="Globulifera"/>
    <s v="Clusiaceae"/>
    <n v="1.9"/>
    <n v="16.399999999999999"/>
    <n v="0.60040000000000004"/>
    <n v="20.702135160000001"/>
    <n v="20.423820549999999"/>
    <n v="56"/>
    <n v="56"/>
    <n v="0.24630144000000001"/>
    <n v="1.5395800000000002"/>
    <n v="1.5393840000000001"/>
    <n v="2.0354806409999999"/>
    <n v="2.0087685409999998"/>
    <n v="-6.5780220753940211E-3"/>
    <n v="1.017740321"/>
    <n v="1.0043842709999999"/>
    <n v="2.008219178"/>
    <n v="0"/>
    <n v="-6.6506930000000001E-3"/>
    <d v="2018-05-19T00:00:00"/>
    <d v="2020-05-21T00:00:00"/>
    <n v="1"/>
    <m/>
  </r>
  <r>
    <x v="1"/>
    <n v="2"/>
    <x v="19"/>
    <n v="2601"/>
    <s v="Cleistanthus"/>
    <s v="Polystachyus"/>
    <s v="Phyllanthaceae"/>
    <m/>
    <m/>
    <n v="0.65180000000000005"/>
    <n v="14.55210658"/>
    <n v="14.38798266"/>
    <n v="25.5"/>
    <n v="26.7"/>
    <n v="5.59903806E-2"/>
    <n v="0.31923210937500002"/>
    <n v="0.34993987874999999"/>
    <n v="0.33664545400000001"/>
    <n v="0.36420723300000002"/>
    <n v="3.9185322331401012E-2"/>
    <n v="0.16832272700000001"/>
    <n v="0.182103616"/>
    <n v="2.008219178"/>
    <n v="0.59754433799999995"/>
    <n v="6.8622429999999996E-3"/>
    <d v="2018-05-19T00:00:00"/>
    <d v="2020-05-21T00:00:00"/>
    <n v="1"/>
    <m/>
  </r>
  <r>
    <x v="1"/>
    <n v="2"/>
    <x v="19"/>
    <n v="2602"/>
    <s v="Cleistanthus"/>
    <s v="Polystachyus"/>
    <s v="Phyllanthaceae"/>
    <m/>
    <m/>
    <n v="0.65180000000000005"/>
    <n v="15.004875670000001"/>
    <n v="15.29081066"/>
    <n v="27"/>
    <n v="29.8"/>
    <n v="6.9746661599999996E-2"/>
    <n v="0.35789343749999997"/>
    <n v="0.43591663499999994"/>
    <n v="0.38780693100000002"/>
    <n v="0.478922236"/>
    <n v="0.10508346136926246"/>
    <n v="0.193903466"/>
    <n v="0.239461118"/>
    <n v="2.008219178"/>
    <n v="1.3942701230000001"/>
    <n v="2.2685598000000001E-2"/>
    <d v="2018-05-19T00:00:00"/>
    <d v="2020-05-21T00:00:00"/>
    <n v="1"/>
    <m/>
  </r>
  <r>
    <x v="1"/>
    <n v="2"/>
    <x v="19"/>
    <n v="2603"/>
    <s v="Oxyanthus"/>
    <s v="Troupinii"/>
    <s v="Rubiaceae"/>
    <m/>
    <m/>
    <n v="0.52500000000000002"/>
    <n v="10.77857932"/>
    <n v="10.16953303"/>
    <n v="15.5"/>
    <n v="15.5"/>
    <n v="1.8869234999999998E-2"/>
    <n v="0.117947734375"/>
    <n v="0.11793271874999998"/>
    <n v="7.6948129000000004E-2"/>
    <n v="7.2701573000000005E-2"/>
    <n v="-2.8268091925438957E-2"/>
    <n v="3.8474065000000002E-2"/>
    <n v="3.6350786000000003E-2"/>
    <n v="2.008219178"/>
    <n v="0"/>
    <n v="-1.0572940000000001E-3"/>
    <d v="2018-05-19T00:00:00"/>
    <d v="2020-05-21T00:00:00"/>
    <n v="1"/>
    <m/>
  </r>
  <r>
    <x v="1"/>
    <n v="2"/>
    <x v="19"/>
    <n v="2604"/>
    <s v="Oxyanthus"/>
    <s v="Troupinii"/>
    <s v="Rubiaceae"/>
    <m/>
    <m/>
    <n v="0.52500000000000002"/>
    <n v="10.545425979999999"/>
    <n v="10.16953303"/>
    <n v="15"/>
    <n v="15.5"/>
    <n v="1.8869234999999998E-2"/>
    <n v="0.11046093749999999"/>
    <n v="0.11793271874999998"/>
    <n v="7.0653108000000006E-2"/>
    <n v="7.2701573000000005E-2"/>
    <n v="1.4231973188961539E-2"/>
    <n v="3.5326554000000003E-2"/>
    <n v="3.6350786000000003E-2"/>
    <n v="2.008219178"/>
    <n v="0.24897680799999999"/>
    <n v="5.1002000000000003E-4"/>
    <d v="2018-05-19T00:00:00"/>
    <d v="2020-05-21T00:00:00"/>
    <n v="1"/>
    <m/>
  </r>
  <r>
    <x v="1"/>
    <n v="2"/>
    <x v="19"/>
    <n v="2605"/>
    <s v="Cleistanthus"/>
    <s v="Polystachyus"/>
    <s v="Phyllanthaceae"/>
    <n v="9.6"/>
    <n v="12.8"/>
    <n v="0.65180000000000005"/>
    <n v="12.701406970000001"/>
    <n v="12.460219260000001"/>
    <n v="20.100000000000001"/>
    <n v="21"/>
    <n v="3.4636140000000003E-2"/>
    <n v="0.19834365937500004"/>
    <n v="0.21647587500000001"/>
    <n v="0.18526303199999999"/>
    <n v="0.198059559"/>
    <n v="3.3258908860325731E-2"/>
    <n v="9.2631515999999997E-2"/>
    <n v="9.9029778999999998E-2"/>
    <n v="2.008219178"/>
    <n v="0.44815825399999998"/>
    <n v="3.186038E-3"/>
    <d v="2018-05-19T00:00:00"/>
    <d v="2020-05-21T00:00:00"/>
    <n v="1"/>
    <m/>
  </r>
  <r>
    <x v="1"/>
    <n v="2"/>
    <x v="19"/>
    <n v="2606"/>
    <s v="Melchiora"/>
    <s v="Schliebenii "/>
    <s v="Pentaphylacaceae"/>
    <n v="18"/>
    <n v="22"/>
    <n v="0.62960000000000005"/>
    <n v="21.376083779999998"/>
    <n v="21.326713259999998"/>
    <n v="61.5"/>
    <n v="63.1"/>
    <n v="0.31271564940000007"/>
    <n v="1.8568483593749996"/>
    <n v="1.9544728087500005"/>
    <n v="2.6411698060000002"/>
    <n v="2.770698662"/>
    <n v="2.384081683969861E-2"/>
    <n v="1.3205849030000001"/>
    <n v="1.385349331"/>
    <n v="2.008219178"/>
    <n v="0.79672578400000005"/>
    <n v="3.2249681000000002E-2"/>
    <d v="2018-05-19T00:00:00"/>
    <d v="2020-05-21T00:00:00"/>
    <n v="1"/>
    <m/>
  </r>
  <r>
    <x v="1"/>
    <n v="2"/>
    <x v="19"/>
    <n v="2607"/>
    <s v="Cleistanthus"/>
    <s v="Polystachyus"/>
    <s v="Phyllanthaceae"/>
    <m/>
    <m/>
    <n v="0.65180000000000005"/>
    <n v="10.545425979999999"/>
    <n v="9.9347994570000004"/>
    <n v="15"/>
    <n v="15"/>
    <n v="1.76715E-2"/>
    <n v="0.11046093749999999"/>
    <n v="0.110446875"/>
    <n v="8.7263253999999998E-2"/>
    <n v="8.2328101000000001E-2"/>
    <n v="-2.8989346959587128E-2"/>
    <n v="4.3631626999999999E-2"/>
    <n v="4.1164051E-2"/>
    <n v="2.008219178"/>
    <n v="0"/>
    <n v="-1.2287380000000001E-3"/>
    <d v="2018-05-19T00:00:00"/>
    <d v="2020-05-21T00:00:00"/>
    <n v="1"/>
    <m/>
  </r>
  <r>
    <x v="1"/>
    <n v="2"/>
    <x v="19"/>
    <n v="2608"/>
    <s v="Carapa"/>
    <s v="Grandiflora"/>
    <s v="Meliaceae"/>
    <m/>
    <m/>
    <n v="0.5524"/>
    <n v="10.11196492"/>
    <n v="9.7915316249999993"/>
    <n v="14.1"/>
    <n v="14.7"/>
    <n v="1.69717086E-2"/>
    <n v="9.7603284374999974E-2"/>
    <n v="0.10607317875"/>
    <n v="6.3161124999999999E-2"/>
    <n v="6.6393917999999996E-2"/>
    <n v="2.4856079113969896E-2"/>
    <n v="3.1580562E-2"/>
    <n v="3.3196958999999998E-2"/>
    <n v="2.008219178"/>
    <n v="0.29877216899999998"/>
    <n v="8.0489099999999996E-4"/>
    <d v="2018-05-19T00:00:00"/>
    <d v="2020-05-21T00:00:00"/>
    <n v="1"/>
    <m/>
  </r>
  <r>
    <x v="1"/>
    <n v="3"/>
    <x v="19"/>
    <n v="2609"/>
    <s v="Cleistanthus"/>
    <s v="Polystachyus"/>
    <s v="Phyllanthaceae"/>
    <m/>
    <m/>
    <n v="0.65180000000000005"/>
    <n v="16.23354148"/>
    <n v="15.74953472"/>
    <n v="31.5"/>
    <n v="31.5"/>
    <n v="7.7931315000000001E-2"/>
    <n v="0.48713273437500004"/>
    <n v="0.48707071875000002"/>
    <n v="0.56579125799999996"/>
    <n v="0.54932097199999996"/>
    <n v="-1.4710689580853456E-2"/>
    <n v="0.28289562899999998"/>
    <n v="0.27466048599999998"/>
    <n v="2.008219178"/>
    <n v="0"/>
    <n v="-4.1007190000000001E-3"/>
    <d v="2018-05-19T00:00:00"/>
    <d v="2020-05-21T00:00:00"/>
    <n v="1"/>
    <m/>
  </r>
  <r>
    <x v="1"/>
    <n v="3"/>
    <x v="19"/>
    <n v="2610"/>
    <s v="Cleistanthus"/>
    <s v="Polystachyus"/>
    <s v="Phyllanthaceae"/>
    <m/>
    <m/>
    <n v="0.65180000000000005"/>
    <n v="14.236690980000001"/>
    <n v="14.01312604"/>
    <n v="24.5"/>
    <n v="25.5"/>
    <n v="5.1070635000000003E-2"/>
    <n v="0.29468523437499994"/>
    <n v="0.31919146875000004"/>
    <n v="0.30476852500000001"/>
    <n v="0.32447055800000002"/>
    <n v="3.1192933677306543E-2"/>
    <n v="0.15238426299999999"/>
    <n v="0.16223527900000001"/>
    <n v="2.008219178"/>
    <n v="0.49795361500000002"/>
    <n v="4.9053489999999998E-3"/>
    <d v="2018-05-19T00:00:00"/>
    <d v="2020-05-21T00:00:00"/>
    <n v="1"/>
    <m/>
  </r>
  <r>
    <x v="1"/>
    <n v="3"/>
    <x v="19"/>
    <n v="2611"/>
    <s v="Oxyanthus"/>
    <s v="Troupinii"/>
    <s v="Rubiaceae"/>
    <m/>
    <m/>
    <n v="0.52500000000000002"/>
    <n v="12.963297900000001"/>
    <n v="12.6820038"/>
    <n v="20.8"/>
    <n v="21.6"/>
    <n v="3.6643622400000006E-2"/>
    <n v="0.21239920000000004"/>
    <n v="0.22902264000000003"/>
    <n v="0.16359141299999999"/>
    <n v="0.17236760100000001"/>
    <n v="2.6021799259148798E-2"/>
    <n v="8.1795706999999995E-2"/>
    <n v="8.6183800000000005E-2"/>
    <n v="2.008219178"/>
    <n v="0.39836289200000002"/>
    <n v="2.1850670000000002E-3"/>
    <d v="2018-05-19T00:00:00"/>
    <d v="2020-05-21T00:00:00"/>
    <n v="1"/>
    <m/>
  </r>
  <r>
    <x v="1"/>
    <n v="3"/>
    <x v="19"/>
    <n v="2612"/>
    <s v="Cleistanthus"/>
    <s v="Polystachyus"/>
    <s v="Phyllanthaceae"/>
    <m/>
    <m/>
    <n v="0.65180000000000005"/>
    <n v="13.67352445"/>
    <n v="13.52257664"/>
    <n v="22.8"/>
    <n v="24"/>
    <n v="4.5239040000000008E-2"/>
    <n v="0.25520894999999999"/>
    <n v="0.28274400000000005"/>
    <n v="0.25462370699999998"/>
    <n v="0.27840500899999998"/>
    <n v="4.4462340015556781E-2"/>
    <n v="0.127311854"/>
    <n v="0.139202504"/>
    <n v="2.008219178"/>
    <n v="0.59754433799999995"/>
    <n v="5.9209919999999999E-3"/>
    <d v="2018-05-19T00:00:00"/>
    <d v="2020-05-21T00:00:00"/>
    <n v="1"/>
    <m/>
  </r>
  <r>
    <x v="1"/>
    <n v="3"/>
    <x v="19"/>
    <n v="2613"/>
    <s v="Oxyanthus"/>
    <s v="Troupinii"/>
    <s v="Rubiaceae"/>
    <m/>
    <m/>
    <n v="0.52500000000000002"/>
    <n v="10.1610323"/>
    <n v="9.9347994570000004"/>
    <n v="14.2"/>
    <n v="15"/>
    <n v="1.76715E-2"/>
    <n v="9.8992637499999994E-2"/>
    <n v="0.110446875"/>
    <n v="6.1224989E-2"/>
    <n v="6.6657337999999997E-2"/>
    <n v="4.2330894877932068E-2"/>
    <n v="3.0612495E-2"/>
    <n v="3.3328668999999998E-2"/>
    <n v="2.008219178"/>
    <n v="0.39836289200000002"/>
    <n v="1.3525290000000001E-3"/>
    <d v="2018-05-19T00:00:00"/>
    <d v="2020-05-21T00:00:00"/>
    <n v="1"/>
    <m/>
  </r>
  <r>
    <x v="1"/>
    <n v="3"/>
    <x v="19"/>
    <n v="2614"/>
    <s v="Syzygium"/>
    <s v="Guineense"/>
    <s v="Myrtaceae"/>
    <m/>
    <m/>
    <n v="0.60970000000000002"/>
    <n v="21.318290919999999"/>
    <n v="21.07456032"/>
    <n v="61"/>
    <n v="61"/>
    <n v="0.29224734000000002"/>
    <n v="1.8267784374999998"/>
    <n v="1.8265458750000001"/>
    <n v="2.5125495529999999"/>
    <n v="2.4845093"/>
    <n v="-5.5884440501293734E-3"/>
    <n v="1.256274777"/>
    <n v="1.24225465"/>
    <n v="2.008219178"/>
    <n v="0"/>
    <n v="-6.9813729999999999E-3"/>
    <d v="2018-05-19T00:00:00"/>
    <d v="2020-05-21T00:00:00"/>
    <n v="0"/>
    <s v="dead"/>
  </r>
  <r>
    <x v="1"/>
    <n v="3"/>
    <x v="19"/>
    <n v="2615"/>
    <s v="Oxyanthus"/>
    <s v="Troupinii"/>
    <s v="Rubiaceae"/>
    <m/>
    <m/>
    <n v="0.52500000000000002"/>
    <n v="11.86984612"/>
    <n v="11.27273353"/>
    <n v="18"/>
    <n v="18"/>
    <n v="2.5446960000000001E-2"/>
    <n v="0.15906375"/>
    <n v="0.1590435"/>
    <n v="0.11319855400000001"/>
    <n v="0.107637354"/>
    <n v="-2.5084736153805076E-2"/>
    <n v="5.6599277000000003E-2"/>
    <n v="5.3818677000000002E-2"/>
    <n v="2.008219178"/>
    <n v="0"/>
    <n v="-1.3846100000000001E-3"/>
    <d v="2018-05-19T00:00:00"/>
    <d v="2020-05-21T00:00:00"/>
    <n v="1"/>
    <m/>
  </r>
  <r>
    <x v="1"/>
    <n v="3"/>
    <x v="19"/>
    <n v="2616"/>
    <s v="Symphonia"/>
    <s v="Globulifera"/>
    <s v="Clusiaceae"/>
    <m/>
    <m/>
    <n v="0.60040000000000004"/>
    <n v="21.50094167"/>
    <n v="21.267739599999999"/>
    <n v="62.6"/>
    <n v="62.6"/>
    <n v="0.30777941040000006"/>
    <n v="1.9238662375"/>
    <n v="1.9236213150000003"/>
    <n v="2.6252143600000002"/>
    <n v="2.5974206679999998"/>
    <n v="-5.300044899652097E-3"/>
    <n v="1.3126071800000001"/>
    <n v="1.2987103339999999"/>
    <n v="2.008219178"/>
    <n v="0"/>
    <n v="-6.919985E-3"/>
    <d v="2018-05-19T00:00:00"/>
    <d v="2020-05-21T00:00:00"/>
    <n v="1"/>
    <m/>
  </r>
  <r>
    <x v="1"/>
    <n v="3"/>
    <x v="19"/>
    <n v="2617"/>
    <s v="Memecylon"/>
    <s v="Walikalense "/>
    <s v="Melastomataceae"/>
    <m/>
    <m/>
    <n v="0.77280000000000004"/>
    <n v="9.8126179479999998"/>
    <n v="9.1993778830000004"/>
    <n v="13.5"/>
    <n v="13.5"/>
    <n v="1.4313915E-2"/>
    <n v="8.9473359374999992E-2"/>
    <n v="8.9461968749999995E-2"/>
    <n v="7.8191967000000001E-2"/>
    <n v="7.3418978999999995E-2"/>
    <n v="-3.1363332996822299E-2"/>
    <n v="3.9095983000000001E-2"/>
    <n v="3.6709488999999998E-2"/>
    <n v="2.008219178"/>
    <n v="0"/>
    <n v="-1.188363E-3"/>
    <d v="2018-05-19T00:00:00"/>
    <d v="2020-05-21T00:00:00"/>
    <n v="1"/>
    <m/>
  </r>
  <r>
    <x v="1"/>
    <n v="3"/>
    <x v="19"/>
    <n v="2618"/>
    <s v="Carapa"/>
    <s v="Grandiflora"/>
    <s v="Meliaceae"/>
    <m/>
    <m/>
    <n v="0.5524"/>
    <n v="17.622797720000001"/>
    <n v="17.58092117"/>
    <n v="37.5"/>
    <n v="39.299999999999997"/>
    <n v="0.12130424459999999"/>
    <n v="0.69038085937499993"/>
    <n v="0.75815152874999991"/>
    <n v="0.73304855199999996"/>
    <n v="0.80143726500000001"/>
    <n v="4.4414853169227296E-2"/>
    <n v="0.36652427599999998"/>
    <n v="0.40071863200000002"/>
    <n v="2.008219178"/>
    <n v="0.89631650799999996"/>
    <n v="1.7027203000000001E-2"/>
    <d v="2018-05-19T00:00:00"/>
    <d v="2020-05-21T00:00:00"/>
    <n v="1"/>
    <m/>
  </r>
  <r>
    <x v="1"/>
    <n v="3"/>
    <x v="19"/>
    <n v="2619"/>
    <s v="Cleistanthus"/>
    <s v="Polystachyus"/>
    <s v="Phyllanthaceae"/>
    <m/>
    <m/>
    <n v="0.65180000000000005"/>
    <n v="18.983786219999999"/>
    <n v="18.671176719999998"/>
    <n v="44.6"/>
    <n v="44.9"/>
    <n v="0.15833742539999998"/>
    <n v="0.9765532375"/>
    <n v="0.98960890874999985"/>
    <n v="1.2995529109999999"/>
    <n v="1.2955050260000001"/>
    <n v="-1.5534609660210351E-3"/>
    <n v="0.649776456"/>
    <n v="0.64775251300000003"/>
    <n v="2.008219178"/>
    <n v="0.149386085"/>
    <n v="-1.0078299999999999E-3"/>
    <d v="2018-05-19T00:00:00"/>
    <d v="2020-05-21T00:00:00"/>
    <n v="1"/>
    <m/>
  </r>
  <r>
    <x v="1"/>
    <n v="3"/>
    <x v="19"/>
    <n v="2620"/>
    <s v="Cleistanthus"/>
    <s v="Polystachyus"/>
    <s v="Phyllanthaceae"/>
    <m/>
    <m/>
    <n v="0.65180000000000005"/>
    <n v="21.655437880000001"/>
    <n v="21.57862518"/>
    <n v="64"/>
    <n v="65.3"/>
    <n v="0.3349016286"/>
    <n v="2.0108799999999998"/>
    <n v="2.0931351787499999"/>
    <n v="2.990662103"/>
    <n v="3.0996196579999999"/>
    <n v="1.7819076408203457E-2"/>
    <n v="1.495331051"/>
    <n v="1.549809829"/>
    <n v="2.008219178"/>
    <n v="0.64733969999999996"/>
    <n v="2.7127904000000001E-2"/>
    <d v="2018-05-19T00:00:00"/>
    <d v="2020-05-21T00:00:00"/>
    <n v="1"/>
    <m/>
  </r>
  <r>
    <x v="1"/>
    <n v="3"/>
    <x v="19"/>
    <n v="2621"/>
    <s v="Cleistanthus"/>
    <s v="Polystachyus"/>
    <s v="Phyllanthaceae"/>
    <m/>
    <m/>
    <n v="0.65180000000000005"/>
    <n v="10.498152360000001"/>
    <n v="10.02929282"/>
    <n v="14.9"/>
    <n v="15.2"/>
    <n v="1.81458816E-2"/>
    <n v="0.10899303437499998"/>
    <n v="0.11341176"/>
    <n v="8.5754404000000006E-2"/>
    <n v="8.5268609999999995E-2"/>
    <n v="-2.8289003162530789E-3"/>
    <n v="4.2877202000000003E-2"/>
    <n v="4.2634304999999997E-2"/>
    <n v="2.008219178"/>
    <n v="0.149386085"/>
    <n v="-1.20951E-4"/>
    <d v="2018-05-19T00:00:00"/>
    <d v="2020-05-21T00:00:00"/>
    <n v="1"/>
    <m/>
  </r>
  <r>
    <x v="1"/>
    <n v="3"/>
    <x v="19"/>
    <n v="2622"/>
    <s v="Cleistanthus"/>
    <s v="Polystachyus"/>
    <s v="Phyllanthaceae"/>
    <m/>
    <m/>
    <n v="0.65180000000000005"/>
    <n v="10.258477640000001"/>
    <n v="10.02929282"/>
    <n v="14.4"/>
    <n v="15.2"/>
    <n v="1.81458816E-2"/>
    <n v="0.10180080000000001"/>
    <n v="0.11341176"/>
    <n v="7.8438843999999994E-2"/>
    <n v="8.5268609999999995E-2"/>
    <n v="4.1572717029104089E-2"/>
    <n v="3.9219421999999997E-2"/>
    <n v="4.2634304999999997E-2"/>
    <n v="2.008219178"/>
    <n v="0.39836289200000002"/>
    <n v="1.700453E-3"/>
    <d v="2018-05-19T00:00:00"/>
    <d v="2020-05-21T00:00:00"/>
    <n v="1"/>
    <m/>
  </r>
  <r>
    <x v="1"/>
    <n v="3"/>
    <x v="19"/>
    <n v="2623"/>
    <s v="Oxyanthus"/>
    <s v="Troupinii"/>
    <s v="Rubiaceae"/>
    <m/>
    <m/>
    <n v="0.52500000000000002"/>
    <n v="15.736850199999999"/>
    <n v="15.23522762"/>
    <n v="29.6"/>
    <n v="29.6"/>
    <n v="6.8813606400000019E-2"/>
    <n v="0.43013980000000013"/>
    <n v="0.43008504000000009"/>
    <n v="0.393589721"/>
    <n v="0.38134015300000002"/>
    <n v="-1.574394019584361E-2"/>
    <n v="0.19679485999999999"/>
    <n v="0.19067007699999999"/>
    <n v="2.008219178"/>
    <n v="0"/>
    <n v="-3.0498579999999999E-3"/>
    <d v="2018-05-19T00:00:00"/>
    <d v="2020-05-21T00:00:00"/>
    <n v="1"/>
    <m/>
  </r>
  <r>
    <x v="1"/>
    <n v="3"/>
    <x v="19"/>
    <n v="2624"/>
    <s v="Oxyanthus"/>
    <s v="Troupinii"/>
    <s v="Rubiaceae"/>
    <m/>
    <m/>
    <n v="0.52500000000000002"/>
    <n v="12.432103469999999"/>
    <n v="12.00150859"/>
    <n v="19.399999999999999"/>
    <n v="19.8"/>
    <n v="3.0790821600000004E-2"/>
    <n v="0.18476923749999993"/>
    <n v="0.19244263500000003"/>
    <n v="0.137073994"/>
    <n v="0.13782093000000001"/>
    <n v="2.7060550375668157E-3"/>
    <n v="6.8536997000000002E-2"/>
    <n v="6.8910465000000004E-2"/>
    <n v="2.008219178"/>
    <n v="0.19918144600000001"/>
    <n v="1.8597000000000001E-4"/>
    <d v="2018-05-19T00:00:00"/>
    <d v="2020-05-21T00:00:00"/>
    <n v="1"/>
    <m/>
  </r>
  <r>
    <x v="1"/>
    <n v="3"/>
    <x v="19"/>
    <n v="2625"/>
    <s v="Pentadesma"/>
    <s v="Reindersii"/>
    <s v="Clusiaceae"/>
    <m/>
    <m/>
    <n v="0.68279999999999996"/>
    <n v="19.052907250000001"/>
    <n v="18.760946010000001"/>
    <n v="45"/>
    <n v="45.4"/>
    <n v="0.16188350639999999"/>
    <n v="0.99414843750000004"/>
    <n v="1.011771915"/>
    <n v="1.3886683660000001"/>
    <n v="1.3917306030000001"/>
    <n v="1.0968588455178166E-3"/>
    <n v="0.69433418300000005"/>
    <n v="0.69586530099999999"/>
    <n v="2.008219178"/>
    <n v="0.19918144600000001"/>
    <n v="7.6242599999999997E-4"/>
    <d v="2018-05-19T00:00:00"/>
    <d v="2020-05-21T00:00:00"/>
    <n v="1"/>
    <m/>
  </r>
  <r>
    <x v="1"/>
    <n v="3"/>
    <x v="19"/>
    <n v="2626"/>
    <s v="Carapa"/>
    <s v="Grandiflora"/>
    <s v="Meliaceae"/>
    <m/>
    <m/>
    <n v="0.5524"/>
    <n v="15.1217018"/>
    <n v="14.836111239999999"/>
    <n v="27.4"/>
    <n v="28.2"/>
    <n v="6.2458149599999992E-2"/>
    <n v="0.3685762374999999"/>
    <n v="0.39036343499999993"/>
    <n v="0.34216375100000002"/>
    <n v="0.35526244800000001"/>
    <n v="1.8706812643459345E-2"/>
    <n v="0.17108187499999999"/>
    <n v="0.177631224"/>
    <n v="2.008219178"/>
    <n v="0.39836289200000002"/>
    <n v="3.261272E-3"/>
    <d v="2018-05-19T00:00:00"/>
    <d v="2020-05-21T00:00:00"/>
    <n v="1"/>
    <m/>
  </r>
  <r>
    <x v="1"/>
    <n v="3"/>
    <x v="19"/>
    <n v="2627"/>
    <s v="Oxyanthus"/>
    <s v="Troupinii"/>
    <s v="Rubiaceae"/>
    <m/>
    <m/>
    <n v="0.52500000000000002"/>
    <n v="12.47104212"/>
    <n v="12.53469291"/>
    <n v="19.5"/>
    <n v="21.2"/>
    <n v="3.5299017599999996E-2"/>
    <n v="0.18667898437500002"/>
    <n v="0.22061885999999997"/>
    <n v="0.13887983300000001"/>
    <n v="0.16430739699999999"/>
    <n v="8.3720939795711186E-2"/>
    <n v="6.9439917000000004E-2"/>
    <n v="8.2153697999999997E-2"/>
    <n v="2.008219178"/>
    <n v="0.84652114599999995"/>
    <n v="6.3308729999999999E-3"/>
    <d v="2018-05-19T00:00:00"/>
    <d v="2020-05-21T00:00:00"/>
    <n v="1"/>
    <m/>
  </r>
  <r>
    <x v="1"/>
    <n v="4"/>
    <x v="19"/>
    <n v="2628"/>
    <s v="Oxyanthus"/>
    <s v="Troupinii"/>
    <s v="Rubiaceae"/>
    <m/>
    <m/>
    <n v="0.52500000000000002"/>
    <n v="12.393006489999999"/>
    <n v="11.883542240000001"/>
    <n v="19.3"/>
    <n v="19.5"/>
    <n v="2.9864835000000003E-2"/>
    <n v="0.18286930937500001"/>
    <n v="0.18665521875000002"/>
    <n v="0.13528163700000001"/>
    <n v="0.132490677"/>
    <n v="-1.038060232011054E-2"/>
    <n v="6.7640818000000005E-2"/>
    <n v="6.6245338000000001E-2"/>
    <n v="2.008219178"/>
    <n v="9.9590723000000006E-2"/>
    <n v="-6.94884E-4"/>
    <d v="2018-05-19T00:00:00"/>
    <d v="2020-05-21T00:00:00"/>
    <n v="1"/>
    <m/>
  </r>
  <r>
    <x v="1"/>
    <n v="4"/>
    <x v="19"/>
    <n v="2629"/>
    <s v="Pariri"/>
    <s v="Excelsa"/>
    <s v="Chrysobalaceae"/>
    <n v="4.5999999999999996"/>
    <n v="12"/>
    <n v="0.70189999999999997"/>
    <n v="20.767043959999999"/>
    <n v="20.89975476"/>
    <n v="56.5"/>
    <n v="59.6"/>
    <n v="0.27898664639999998"/>
    <n v="1.5671952343749995"/>
    <n v="1.7436665399999998"/>
    <n v="2.4195575740000002"/>
    <n v="2.702204429"/>
    <n v="5.5015505027477124E-2"/>
    <n v="1.2097787870000001"/>
    <n v="1.351102214"/>
    <n v="2.008219178"/>
    <n v="1.5436562069999999"/>
    <n v="7.0372510999999999E-2"/>
    <d v="2018-05-19T00:00:00"/>
    <d v="2020-05-21T00:00:00"/>
    <n v="1"/>
    <m/>
  </r>
  <r>
    <x v="1"/>
    <n v="4"/>
    <x v="19"/>
    <n v="2630"/>
    <s v="Syzygium"/>
    <s v="Guineense"/>
    <s v="Myrtaceae"/>
    <m/>
    <m/>
    <n v="0.60970000000000002"/>
    <n v="18.250095959999999"/>
    <n v="17.848758310000001"/>
    <n v="40.6"/>
    <n v="40.6"/>
    <n v="0.12946219440000001"/>
    <n v="0.80924173750000006"/>
    <n v="0.80913871500000001"/>
    <n v="0.97527272099999995"/>
    <n v="0.95433467699999996"/>
    <n v="-1.0806948552449232E-2"/>
    <n v="0.48763635999999999"/>
    <n v="0.47716733900000002"/>
    <n v="2.008219178"/>
    <n v="0"/>
    <n v="-5.2130869999999999E-3"/>
    <d v="2018-05-19T00:00:00"/>
    <d v="2020-05-21T00:00:00"/>
    <n v="1"/>
    <m/>
  </r>
  <r>
    <x v="1"/>
    <n v="4"/>
    <x v="19"/>
    <n v="2631"/>
    <s v="Memecylon"/>
    <s v="Walikalense "/>
    <s v="Melastomataceae"/>
    <m/>
    <m/>
    <n v="0.77280000000000004"/>
    <n v="11.53344077"/>
    <n v="11.146188840000001"/>
    <n v="17.2"/>
    <n v="17.7"/>
    <n v="2.46057966E-2"/>
    <n v="0.14523894999999998"/>
    <n v="0.15378622875"/>
    <n v="0.14688991200000001"/>
    <n v="0.15024767"/>
    <n v="1.1254577089872989E-2"/>
    <n v="7.3444956000000006E-2"/>
    <n v="7.5123835E-2"/>
    <n v="2.008219178"/>
    <n v="0.24897680799999999"/>
    <n v="8.36004E-4"/>
    <d v="2018-05-19T00:00:00"/>
    <d v="2020-05-21T00:00:00"/>
    <n v="1"/>
    <m/>
  </r>
  <r>
    <x v="1"/>
    <n v="4"/>
    <x v="19"/>
    <n v="2632"/>
    <s v="Syzygium"/>
    <s v="Guineense"/>
    <s v="Myrtaceae"/>
    <m/>
    <m/>
    <n v="0.60970000000000002"/>
    <n v="16.507663010000002"/>
    <n v="16.033856050000001"/>
    <n v="32.6"/>
    <n v="32.6"/>
    <n v="8.3469170400000001E-2"/>
    <n v="0.52174873750000006"/>
    <n v="0.52168231499999995"/>
    <n v="0.57616963499999996"/>
    <n v="0.56002355599999998"/>
    <n v="-1.4153472751989787E-2"/>
    <n v="0.28808481699999999"/>
    <n v="0.28001177799999999"/>
    <n v="2.008219178"/>
    <n v="0"/>
    <n v="-4.0199989999999998E-3"/>
    <d v="2018-05-19T00:00:00"/>
    <d v="2020-05-21T00:00:00"/>
    <n v="1"/>
    <m/>
  </r>
  <r>
    <x v="1"/>
    <n v="4"/>
    <x v="19"/>
    <n v="2633"/>
    <s v="Oxyanthus"/>
    <s v="Troupinii"/>
    <s v="Rubiaceae"/>
    <m/>
    <m/>
    <n v="0.52500000000000002"/>
    <n v="12.1951097"/>
    <n v="12.7184952"/>
    <n v="18.8"/>
    <n v="21.7"/>
    <n v="3.6983700600000002E-2"/>
    <n v="0.17351694999999998"/>
    <n v="0.23114812875000001"/>
    <n v="0.12652137999999999"/>
    <n v="0.17441716299999999"/>
    <n v="0.15986233778792552"/>
    <n v="6.3260689999999994E-2"/>
    <n v="8.7208580999999993E-2"/>
    <n v="2.008219178"/>
    <n v="1.444065484"/>
    <n v="1.1924939000000001E-2"/>
    <d v="2018-05-19T00:00:00"/>
    <d v="2020-05-21T00:00:00"/>
    <n v="1"/>
    <m/>
  </r>
  <r>
    <x v="1"/>
    <n v="4"/>
    <x v="19"/>
    <n v="2634"/>
    <s v="Diospyros"/>
    <s v="Gabunensis"/>
    <s v="Ebeceae"/>
    <m/>
    <m/>
    <n v="0.62960000000000005"/>
    <n v="8.4656455259999994"/>
    <n v="7.8576009679999999"/>
    <n v="11"/>
    <n v="11"/>
    <n v="9.5033400000000007E-3"/>
    <n v="5.9403437499999989E-2"/>
    <n v="5.9395875000000001E-2"/>
    <n v="3.7161820999999998E-2"/>
    <n v="3.4554432000000003E-2"/>
    <n v="-3.6224182102555513E-2"/>
    <n v="1.8580910999999999E-2"/>
    <n v="1.7277216000000001E-2"/>
    <n v="2.008219178"/>
    <n v="0"/>
    <n v="-6.4917999999999996E-4"/>
    <d v="2018-05-19T00:00:00"/>
    <d v="2020-05-21T00:00:00"/>
    <n v="1"/>
    <m/>
  </r>
  <r>
    <x v="1"/>
    <n v="4"/>
    <x v="19"/>
    <n v="2635"/>
    <s v="Diospyros"/>
    <s v="Gabunensis"/>
    <s v="Ebeceae"/>
    <m/>
    <m/>
    <n v="0.62960000000000005"/>
    <n v="13.395932459999999"/>
    <n v="12.827174579999999"/>
    <n v="22"/>
    <n v="22"/>
    <n v="3.8013360000000003E-2"/>
    <n v="0.23761374999999996"/>
    <n v="0.2375835"/>
    <n v="0.225028177"/>
    <n v="0.21569852"/>
    <n v="-2.1085314764754875E-2"/>
    <n v="0.112514088"/>
    <n v="0.10784926"/>
    <n v="2.008219178"/>
    <n v="0"/>
    <n v="-2.3228680000000001E-3"/>
    <d v="2018-05-19T00:00:00"/>
    <d v="2020-05-21T00:00:00"/>
    <n v="1"/>
    <m/>
  </r>
  <r>
    <x v="1"/>
    <n v="4"/>
    <x v="19"/>
    <n v="2636"/>
    <s v="Melchiora"/>
    <s v="Schliebenii "/>
    <s v="Pentaphylacaceae"/>
    <m/>
    <m/>
    <n v="0.62960000000000005"/>
    <n v="18.17220528"/>
    <n v="17.86897192"/>
    <n v="40.200000000000003"/>
    <n v="40.700000000000003"/>
    <n v="0.13010072460000002"/>
    <n v="0.79337463750000015"/>
    <n v="0.81312952875000011"/>
    <n v="0.98295432299999996"/>
    <n v="0.99055750799999998"/>
    <n v="3.8368679942415197E-3"/>
    <n v="0.491477161"/>
    <n v="0.49527875399999999"/>
    <n v="2.008219178"/>
    <n v="0.24897680799999999"/>
    <n v="1.8930170000000001E-3"/>
    <d v="2018-05-19T00:00:00"/>
    <d v="2020-05-21T00:00:00"/>
    <n v="1"/>
    <m/>
  </r>
  <r>
    <x v="1"/>
    <n v="4"/>
    <x v="19"/>
    <n v="2637"/>
    <s v="Oxyanthus"/>
    <s v="Troupinii"/>
    <s v="Rubiaceae"/>
    <m/>
    <m/>
    <n v="0.52500000000000002"/>
    <n v="11.786813520000001"/>
    <n v="11.27273353"/>
    <n v="17.8"/>
    <n v="18"/>
    <n v="2.5446960000000001E-2"/>
    <n v="0.1555486375"/>
    <n v="0.1590435"/>
    <n v="0.110000153"/>
    <n v="0.107637354"/>
    <n v="-1.0812571317738278E-2"/>
    <n v="5.5000076000000002E-2"/>
    <n v="5.3818677000000002E-2"/>
    <n v="2.008219178"/>
    <n v="9.9590723000000006E-2"/>
    <n v="-5.8828199999999998E-4"/>
    <d v="2018-05-19T00:00:00"/>
    <d v="2020-05-21T00:00:00"/>
    <n v="1"/>
    <m/>
  </r>
  <r>
    <x v="1"/>
    <n v="4"/>
    <x v="19"/>
    <n v="2638"/>
    <s v="Syzygium"/>
    <s v="Guineense"/>
    <s v="Myrtaceae"/>
    <m/>
    <m/>
    <n v="0.60970000000000002"/>
    <n v="19.052907250000001"/>
    <n v="18.814257470000001"/>
    <n v="45"/>
    <n v="45.7"/>
    <n v="0.16403000460000003"/>
    <n v="0.99414843750000004"/>
    <n v="1.0251875287500001"/>
    <n v="1.2433731379999999"/>
    <n v="1.2657393619999999"/>
    <n v="8.877750283555301E-3"/>
    <n v="0.62168656899999997"/>
    <n v="0.63286968099999996"/>
    <n v="2.008219178"/>
    <n v="0.34856753099999999"/>
    <n v="5.5686709999999999E-3"/>
    <d v="2018-05-19T00:00:00"/>
    <d v="2020-05-21T00:00:00"/>
    <n v="1"/>
    <m/>
  </r>
  <r>
    <x v="1"/>
    <n v="4"/>
    <x v="19"/>
    <n v="2639"/>
    <s v="Oxyanthus"/>
    <s v="Troupinii"/>
    <s v="Rubiaceae"/>
    <m/>
    <m/>
    <n v="0.52500000000000002"/>
    <n v="8.7488692019999998"/>
    <n v="9.0975951370000008"/>
    <n v="11.5"/>
    <n v="13.3"/>
    <n v="1.3892940600000002E-2"/>
    <n v="6.4926484374999996E-2"/>
    <n v="8.6830878750000007E-2"/>
    <n v="3.5052404000000002E-2"/>
    <n v="4.8368355000000002E-2"/>
    <n v="0.16034185025253048"/>
    <n v="1.7526202000000001E-2"/>
    <n v="2.4184177000000001E-2"/>
    <n v="2.008219178"/>
    <n v="0.89631650799999996"/>
    <n v="3.315363E-3"/>
    <d v="2018-05-19T00:00:00"/>
    <d v="2020-05-21T00:00:00"/>
    <n v="1"/>
    <m/>
  </r>
  <r>
    <x v="1"/>
    <n v="4"/>
    <x v="19"/>
    <n v="2640"/>
    <s v="Pentadesma"/>
    <s v="Reindersii"/>
    <s v="Clusiaceae"/>
    <m/>
    <m/>
    <n v="0.68279999999999996"/>
    <n v="15.709852189999999"/>
    <n v="15.31847142"/>
    <n v="29.5"/>
    <n v="29.9"/>
    <n v="7.0215545399999996E-2"/>
    <n v="0.42723835937499988"/>
    <n v="0.43884715874999997"/>
    <n v="0.50447781899999999"/>
    <n v="0.50531937699999996"/>
    <n v="8.2998239104340799E-4"/>
    <n v="0.25223890999999998"/>
    <n v="0.25265968900000002"/>
    <n v="2.008219178"/>
    <n v="0.19918144600000001"/>
    <n v="2.09528E-4"/>
    <d v="2018-05-19T00:00:00"/>
    <d v="2020-05-21T00:00:00"/>
    <n v="1"/>
    <m/>
  </r>
  <r>
    <x v="1"/>
    <n v="4"/>
    <x v="19"/>
    <n v="2641"/>
    <s v="Cleistanthus"/>
    <s v="Polystachyus"/>
    <s v="Phyllanthaceae"/>
    <m/>
    <m/>
    <n v="0.65180000000000005"/>
    <n v="12.1951097"/>
    <n v="11.883542240000001"/>
    <n v="18.8"/>
    <n v="19.5"/>
    <n v="2.9864835000000003E-2"/>
    <n v="0.17351694999999998"/>
    <n v="0.18665521875000002"/>
    <n v="0.15626583999999999"/>
    <n v="0.163638485"/>
    <n v="2.2956147375479664E-2"/>
    <n v="7.8132919999999995E-2"/>
    <n v="8.1819242E-2"/>
    <n v="2.008219178"/>
    <n v="0.34856753099999999"/>
    <n v="1.8356170000000001E-3"/>
    <d v="2018-05-19T00:00:00"/>
    <d v="2020-05-21T00:00:00"/>
    <n v="1"/>
    <m/>
  </r>
  <r>
    <x v="1"/>
    <n v="4"/>
    <x v="19"/>
    <n v="2642"/>
    <s v="Cleistanthus"/>
    <s v="Polystachyus"/>
    <s v="Phyllanthaceae"/>
    <n v="4.2"/>
    <n v="10.8"/>
    <n v="0.65180000000000005"/>
    <n v="9.7618852040000004"/>
    <n v="9.3503607479999999"/>
    <n v="13.4"/>
    <n v="13.8"/>
    <n v="1.4957157600000003E-2"/>
    <n v="8.8152737500000009E-2"/>
    <n v="9.3482235000000025E-2"/>
    <n v="6.4935789999999993E-2"/>
    <n v="6.5942155000000002E-2"/>
    <n v="7.6580201021800576E-3"/>
    <n v="3.2467894999999997E-2"/>
    <n v="3.2971078000000001E-2"/>
    <n v="2.008219178"/>
    <n v="0.19918144600000001"/>
    <n v="2.5056200000000002E-4"/>
    <d v="2018-05-19T00:00:00"/>
    <d v="2020-05-21T00:00:00"/>
    <n v="1"/>
    <m/>
  </r>
  <r>
    <x v="1"/>
    <n v="4"/>
    <x v="19"/>
    <n v="2643"/>
    <s v="Memecylon"/>
    <s v="Walikalense "/>
    <s v="Melastomataceae"/>
    <m/>
    <m/>
    <n v="0.77280000000000004"/>
    <n v="9.8126179479999998"/>
    <n v="10.076238160000001"/>
    <n v="13.5"/>
    <n v="15.3"/>
    <n v="1.83854286E-2"/>
    <n v="8.9473359374999992E-2"/>
    <n v="0.11490892875"/>
    <n v="7.8191967000000001E-2"/>
    <n v="0.102448476"/>
    <n v="0.13454362128174455"/>
    <n v="3.9095983000000001E-2"/>
    <n v="5.1224237999999998E-2"/>
    <n v="2.008219178"/>
    <n v="0.89631650799999996"/>
    <n v="6.0393080000000002E-3"/>
    <d v="2018-05-19T00:00:00"/>
    <d v="2020-05-21T00:00:00"/>
    <n v="1"/>
    <m/>
  </r>
  <r>
    <x v="1"/>
    <n v="4"/>
    <x v="19"/>
    <n v="2644"/>
    <s v="Cleistanthus"/>
    <s v="Polystachyus"/>
    <s v="Phyllanthaceae"/>
    <m/>
    <m/>
    <n v="0.65180000000000005"/>
    <n v="18.878719159999999"/>
    <n v="18.989046030000001"/>
    <n v="44"/>
    <n v="46.7"/>
    <n v="0.17128710060000002"/>
    <n v="0.95045499999999983"/>
    <n v="1.0705443787500002"/>
    <n v="1.2588079750000001"/>
    <n v="1.422054688"/>
    <n v="6.0719252609310041E-2"/>
    <n v="0.629403987"/>
    <n v="0.71102734400000001"/>
    <n v="2.008219178"/>
    <n v="1.3444747610000001"/>
    <n v="4.0644646E-2"/>
    <d v="2018-05-19T00:00:00"/>
    <d v="2020-05-21T00:00:00"/>
    <n v="1"/>
    <m/>
  </r>
  <r>
    <x v="1"/>
    <n v="4"/>
    <x v="19"/>
    <n v="2645"/>
    <s v="Pariri"/>
    <s v="Excelsa"/>
    <s v="Chrysobalaceae"/>
    <m/>
    <m/>
    <n v="0.70189999999999997"/>
    <n v="15.97591534"/>
    <n v="15.74953472"/>
    <n v="30.5"/>
    <n v="31.5"/>
    <n v="7.7931315000000001E-2"/>
    <n v="0.45669460937499995"/>
    <n v="0.48707071875000002"/>
    <n v="0.56223199899999998"/>
    <n v="0.59049361300000003"/>
    <n v="2.4421759108270224E-2"/>
    <n v="0.28111599999999998"/>
    <n v="0.295246807"/>
    <n v="2.008219178"/>
    <n v="0.49795361500000002"/>
    <n v="7.0364859999999998E-3"/>
    <d v="2018-05-19T00:00:00"/>
    <d v="2020-05-21T00:00:00"/>
    <n v="1"/>
    <m/>
  </r>
  <r>
    <x v="1"/>
    <n v="4"/>
    <x v="19"/>
    <n v="2646"/>
    <s v="Pentadesma"/>
    <s v="Reindersii"/>
    <s v="Clusiaceae"/>
    <m/>
    <m/>
    <n v="0.68279999999999996"/>
    <n v="11.2294426"/>
    <n v="11.883542240000001"/>
    <n v="16.5"/>
    <n v="19.5"/>
    <n v="2.9864835000000003E-2"/>
    <n v="0.133657734375"/>
    <n v="0.18665521875000002"/>
    <n v="0.11694019"/>
    <n v="0.17123017700000001"/>
    <n v="0.1898926732521577"/>
    <n v="5.8470095E-2"/>
    <n v="8.5615089000000005E-2"/>
    <n v="2.008219178"/>
    <n v="1.493860846"/>
    <n v="1.3516948000000001E-2"/>
    <d v="2018-05-19T00:00:00"/>
    <d v="2020-05-21T00:00:00"/>
    <n v="1"/>
    <m/>
  </r>
  <r>
    <x v="1"/>
    <n v="4"/>
    <x v="19"/>
    <n v="2647"/>
    <s v="Oxyanthus"/>
    <s v="Troupinii"/>
    <s v="Rubiaceae"/>
    <m/>
    <m/>
    <n v="0.52500000000000002"/>
    <n v="13.67352445"/>
    <n v="13.284777249999999"/>
    <n v="22.8"/>
    <n v="23.3"/>
    <n v="4.2638580600000003E-2"/>
    <n v="0.25520894999999999"/>
    <n v="0.26649112875000003"/>
    <n v="0.20615729399999999"/>
    <n v="0.20910435399999999"/>
    <n v="7.0679477697709438E-3"/>
    <n v="0.103078647"/>
    <n v="0.104552177"/>
    <n v="2.008219178"/>
    <n v="0.24897680799999999"/>
    <n v="7.3375000000000003E-4"/>
    <d v="2018-05-19T00:00:00"/>
    <d v="2020-05-21T00:00:00"/>
    <n v="1"/>
    <m/>
  </r>
  <r>
    <x v="1"/>
    <n v="4"/>
    <x v="19"/>
    <n v="2648"/>
    <s v="Cleistanthus"/>
    <s v="Polystachyus"/>
    <s v="Phyllanthaceae"/>
    <m/>
    <m/>
    <n v="0.65180000000000005"/>
    <n v="10.639325360000001"/>
    <n v="10.262042539999999"/>
    <n v="15.2"/>
    <n v="15.7"/>
    <n v="1.9359324600000002E-2"/>
    <n v="0.1134262"/>
    <n v="0.12099577875"/>
    <n v="9.0326983999999999E-2"/>
    <n v="9.2886156999999997E-2"/>
    <n v="1.3912018875512295E-2"/>
    <n v="4.5163492E-2"/>
    <n v="4.6443078999999998E-2"/>
    <n v="2.008219178"/>
    <n v="0.24897680799999999"/>
    <n v="6.3717500000000002E-4"/>
    <d v="2018-05-19T00:00:00"/>
    <d v="2020-05-21T00:00:00"/>
    <n v="1"/>
    <m/>
  </r>
  <r>
    <x v="1"/>
    <n v="4"/>
    <x v="19"/>
    <n v="2649"/>
    <s v="Cleistanthus"/>
    <s v="Polystachyus"/>
    <s v="Phyllanthaceae"/>
    <m/>
    <m/>
    <n v="0.65180000000000005"/>
    <n v="19.322237399999999"/>
    <n v="19.023474870000001"/>
    <n v="46.6"/>
    <n v="46.9"/>
    <n v="0.1727573694"/>
    <n v="1.0661002375000002"/>
    <n v="1.0797335587499999"/>
    <n v="1.4403632129999999"/>
    <n v="1.4365043900000001"/>
    <n v="-1.3358390313282155E-3"/>
    <n v="0.720181607"/>
    <n v="0.71825219500000004"/>
    <n v="2.008219178"/>
    <n v="0.149386085"/>
    <n v="-9.6075800000000003E-4"/>
    <d v="2018-05-19T00:00:00"/>
    <d v="2020-05-21T00:00:00"/>
    <n v="1"/>
    <m/>
  </r>
  <r>
    <x v="1"/>
    <n v="4"/>
    <x v="19"/>
    <n v="2650"/>
    <s v="Syzygium"/>
    <s v="Guineense"/>
    <s v="Myrtaceae"/>
    <m/>
    <m/>
    <n v="0.60970000000000002"/>
    <n v="11.447524420000001"/>
    <n v="10.931872950000001"/>
    <n v="17"/>
    <n v="17.2"/>
    <n v="2.3235273599999998E-2"/>
    <n v="0.14188093750000003"/>
    <n v="0.14522046"/>
    <n v="0.11309079700000001"/>
    <n v="0.110612932"/>
    <n v="-1.1031665006246815E-2"/>
    <n v="5.6545399000000003E-2"/>
    <n v="5.5306465999999999E-2"/>
    <n v="2.008219178"/>
    <n v="9.9590723000000006E-2"/>
    <n v="-6.1693100000000003E-4"/>
    <d v="2018-05-19T00:00:00"/>
    <d v="2020-05-21T00:00:00"/>
    <n v="1"/>
    <m/>
  </r>
  <r>
    <x v="1"/>
    <n v="4"/>
    <x v="19"/>
    <n v="2651"/>
    <s v="Melchiora"/>
    <s v="Schliebenii "/>
    <s v="Pentaphylacaceae"/>
    <n v="14.8"/>
    <n v="19"/>
    <n v="0.62960000000000005"/>
    <n v="19.420378329999998"/>
    <n v="19.091813590000001"/>
    <n v="47.2"/>
    <n v="47.3"/>
    <n v="0.1757167566"/>
    <n v="1.0937302"/>
    <n v="1.09822972875"/>
    <n v="1.4347509249999999"/>
    <n v="1.416896181"/>
    <n v="-6.2356597284264322E-3"/>
    <n v="0.71737546299999999"/>
    <n v="0.70844809099999995"/>
    <n v="2.008219178"/>
    <n v="4.9795362000000003E-2"/>
    <n v="-4.4454170000000001E-3"/>
    <d v="2018-05-19T00:00:00"/>
    <d v="2020-05-21T00:00:00"/>
    <n v="1"/>
    <m/>
  </r>
  <r>
    <x v="1"/>
    <n v="4"/>
    <x v="19"/>
    <n v="2652"/>
    <s v="Pentadesma"/>
    <s v="Reindersii"/>
    <s v="Clusiaceae"/>
    <n v="19"/>
    <n v="21"/>
    <n v="0.68279999999999996"/>
    <n v="18.84332169"/>
    <n v="18.598524059999999"/>
    <n v="43.8"/>
    <n v="44.5"/>
    <n v="0.155528835"/>
    <n v="0.94183413749999978"/>
    <n v="0.97205521875000001"/>
    <n v="1.3031568149999999"/>
    <n v="1.327074399"/>
    <n v="9.0563716568492457E-3"/>
    <n v="0.65157840700000003"/>
    <n v="0.66353720000000005"/>
    <n v="2.008219178"/>
    <n v="0.34856753099999999"/>
    <n v="5.9549240000000003E-3"/>
    <d v="2018-05-19T00:00:00"/>
    <d v="2020-05-21T00:00:00"/>
    <n v="1"/>
    <m/>
  </r>
  <r>
    <x v="1"/>
    <n v="4"/>
    <x v="19"/>
    <n v="2653"/>
    <s v="Pentadesma"/>
    <s v="Reindersii"/>
    <s v="Clusiaceae"/>
    <m/>
    <m/>
    <n v="0.68279999999999996"/>
    <n v="16.605030559999999"/>
    <n v="16.13492716"/>
    <n v="33"/>
    <n v="33"/>
    <n v="8.5530060000000005E-2"/>
    <n v="0.53463093750000001"/>
    <n v="0.53456287499999999"/>
    <n v="0.66279415500000005"/>
    <n v="0.64447391499999995"/>
    <n v="-1.3957698864407271E-2"/>
    <n v="0.33139707800000001"/>
    <n v="0.32223695699999999"/>
    <n v="2.008219178"/>
    <n v="0"/>
    <n v="-4.5613149999999998E-3"/>
    <d v="2018-05-19T00:00:00"/>
    <d v="2020-05-21T00:00:00"/>
    <n v="1"/>
    <m/>
  </r>
  <r>
    <x v="1"/>
    <n v="4"/>
    <x v="19"/>
    <n v="2654"/>
    <s v="Pentadesma"/>
    <s v="Reindersii"/>
    <s v="Clusiaceae"/>
    <m/>
    <m/>
    <n v="0.68279999999999996"/>
    <n v="18.132932480000001"/>
    <n v="17.726319620000002"/>
    <n v="40"/>
    <n v="40"/>
    <n v="0.125664"/>
    <n v="0.78550000000000009"/>
    <n v="0.78539999999999999"/>
    <n v="1.0514084100000001"/>
    <n v="1.0283912319999999"/>
    <n v="-1.1022172263138669E-2"/>
    <n v="0.52570420500000004"/>
    <n v="0.51419561599999997"/>
    <n v="2.008219178"/>
    <n v="0"/>
    <n v="-5.7307429999999999E-3"/>
    <d v="2018-05-19T00:00:00"/>
    <d v="2020-05-21T00:00:00"/>
    <n v="1"/>
    <m/>
  </r>
  <r>
    <x v="1"/>
    <n v="4"/>
    <x v="19"/>
    <n v="2655"/>
    <s v="Pentadesma"/>
    <s v="Reindersii"/>
    <s v="Clusiaceae"/>
    <m/>
    <m/>
    <n v="0.68279999999999996"/>
    <n v="16.843259100000001"/>
    <n v="16.3823936"/>
    <n v="34"/>
    <n v="34"/>
    <n v="9.0792239999999996E-2"/>
    <n v="0.5675237500000001"/>
    <n v="0.5674515"/>
    <n v="0.71240060699999996"/>
    <n v="0.69336941100000005"/>
    <n v="-1.3483331895023234E-2"/>
    <n v="0.356200303"/>
    <n v="0.34668470499999998"/>
    <n v="2.008219178"/>
    <n v="0"/>
    <n v="-4.7383260000000002E-3"/>
    <d v="2018-05-19T00:00:00"/>
    <d v="2020-05-21T00:00:00"/>
    <n v="1"/>
    <m/>
  </r>
  <r>
    <x v="1"/>
    <n v="4"/>
    <x v="19"/>
    <n v="2656"/>
    <s v="Cleistanthus"/>
    <s v="Polystachyus"/>
    <s v="Phyllanthaceae"/>
    <m/>
    <m/>
    <n v="0.65180000000000005"/>
    <n v="19.28918329"/>
    <n v="18.937074970000001"/>
    <n v="46.4"/>
    <n v="46.4"/>
    <n v="0.1690934784"/>
    <n v="1.0569687999999997"/>
    <n v="1.0568342399999999"/>
    <n v="1.425936157"/>
    <n v="1.400525958"/>
    <n v="-8.9535545444205996E-3"/>
    <n v="0.71296807900000003"/>
    <n v="0.70026297900000001"/>
    <n v="2.008219178"/>
    <n v="0"/>
    <n v="-6.3265500000000002E-3"/>
    <d v="2018-05-19T00:00:00"/>
    <d v="2020-05-21T00:00:00"/>
    <n v="1"/>
    <m/>
  </r>
  <r>
    <x v="1"/>
    <n v="1"/>
    <x v="20"/>
    <n v="2657"/>
    <s v="Cleistanthus"/>
    <s v="Polystachyus"/>
    <s v="Phyllanthaceae"/>
    <m/>
    <m/>
    <n v="0.65180000000000005"/>
    <n v="10.545425979999999"/>
    <n v="9.9347994570000004"/>
    <n v="15"/>
    <n v="15"/>
    <n v="1.76715E-2"/>
    <n v="0.11046093749999999"/>
    <n v="0.110446875"/>
    <n v="8.7263253999999998E-2"/>
    <n v="8.2328101000000001E-2"/>
    <n v="-2.8989346959587128E-2"/>
    <n v="4.3631626999999999E-2"/>
    <n v="4.1164051E-2"/>
    <n v="2.008219178"/>
    <n v="0"/>
    <n v="-1.2287380000000001E-3"/>
    <d v="2018-05-19T00:00:00"/>
    <d v="2020-05-21T00:00:00"/>
    <n v="1"/>
    <m/>
  </r>
  <r>
    <x v="1"/>
    <n v="1"/>
    <x v="20"/>
    <n v="2658"/>
    <s v="Cleistanthus"/>
    <s v="Polystachyus"/>
    <s v="Phyllanthaceae"/>
    <n v="5.4"/>
    <n v="21.5"/>
    <n v="0.65180000000000005"/>
    <n v="17.298589660000001"/>
    <n v="16.856069080000001"/>
    <n v="36"/>
    <n v="36"/>
    <n v="0.10178784"/>
    <n v="0.63625500000000001"/>
    <n v="0.63617400000000002"/>
    <n v="0.78125281899999999"/>
    <n v="0.76174095900000005"/>
    <n v="-1.2594372451536778E-2"/>
    <n v="0.39062640999999998"/>
    <n v="0.38087048000000001"/>
    <n v="2.008219178"/>
    <n v="0"/>
    <n v="-4.8580009999999998E-3"/>
    <d v="2018-05-19T00:00:00"/>
    <d v="2020-05-21T00:00:00"/>
    <n v="1"/>
    <m/>
  </r>
  <r>
    <x v="1"/>
    <n v="1"/>
    <x v="20"/>
    <n v="2659"/>
    <s v="Cleistanthus"/>
    <s v="Polystachyus"/>
    <s v="Phyllanthaceae"/>
    <n v="5.6"/>
    <n v="18.600000000000001"/>
    <n v="0.65180000000000005"/>
    <n v="19.28918329"/>
    <n v="18.954442570000001"/>
    <n v="46.4"/>
    <n v="46.5"/>
    <n v="0.169823115"/>
    <n v="1.0569687999999997"/>
    <n v="1.0613944687499999"/>
    <n v="1.425936157"/>
    <n v="1.4076827620000001"/>
    <n v="-6.4154496550073836E-3"/>
    <n v="0.71296807900000003"/>
    <n v="0.70384138100000004"/>
    <n v="2.008219178"/>
    <n v="4.9795362000000003E-2"/>
    <n v="-4.5446719999999996E-3"/>
    <d v="2018-05-19T00:00:00"/>
    <d v="2020-05-21T00:00:00"/>
    <n v="1"/>
    <m/>
  </r>
  <r>
    <x v="1"/>
    <n v="1"/>
    <x v="20"/>
    <n v="2660"/>
    <s v="Memecylon"/>
    <s v="Walikalense "/>
    <s v="Melastomataceae"/>
    <m/>
    <m/>
    <n v="0.60660000000000003"/>
    <n v="9.2939885990000004"/>
    <n v="12.118135710000001"/>
    <n v="12.5"/>
    <n v="20.100000000000001"/>
    <n v="3.1730945400000002E-2"/>
    <n v="7.6708984374999997E-2"/>
    <n v="0.19831840875000001"/>
    <n v="5.0380380000000002E-2"/>
    <n v="0.164968061"/>
    <n v="0.59064771658848081"/>
    <n v="2.5190190000000001E-2"/>
    <n v="8.248403E-2"/>
    <n v="2.008219178"/>
    <n v="3.784447476"/>
    <n v="2.8529675000000001E-2"/>
    <d v="2018-05-19T00:00:00"/>
    <d v="2020-05-21T00:00:00"/>
    <n v="1"/>
    <m/>
  </r>
  <r>
    <x v="1"/>
    <n v="1"/>
    <x v="20"/>
    <n v="2661"/>
    <s v="Cleistanthus"/>
    <s v="Polystachyus"/>
    <s v="Phyllanthaceae"/>
    <m/>
    <m/>
    <n v="0.65180000000000005"/>
    <n v="14.85656825"/>
    <n v="14.32654533"/>
    <n v="26.5"/>
    <n v="26.5"/>
    <n v="5.5154715000000007E-2"/>
    <n v="0.34476085937500006"/>
    <n v="0.34471696875000002"/>
    <n v="0.37030457700000002"/>
    <n v="0.35740506599999999"/>
    <n v="-1.7655478675279251E-2"/>
    <n v="0.185152289"/>
    <n v="0.178702533"/>
    <n v="2.008219178"/>
    <n v="0"/>
    <n v="-3.2116789999999998E-3"/>
    <d v="2018-05-19T00:00:00"/>
    <d v="2020-05-21T00:00:00"/>
    <n v="1"/>
    <m/>
  </r>
  <r>
    <x v="1"/>
    <n v="1"/>
    <x v="20"/>
    <n v="2662"/>
    <s v="Sericanthe"/>
    <s v="Leordii"/>
    <s v="Rubiaceae"/>
    <m/>
    <m/>
    <n v="0.60660000000000003"/>
    <n v="11.828417440000001"/>
    <n v="11.23071983"/>
    <n v="17.899999999999999"/>
    <n v="17.899999999999999"/>
    <n v="2.5165001399999998E-2"/>
    <n v="0.15730128437499999"/>
    <n v="0.15728125874999999"/>
    <n v="0.12849118400000001"/>
    <n v="0.122150357"/>
    <n v="-2.5200224754667291E-2"/>
    <n v="6.4245592000000004E-2"/>
    <n v="6.1075178000000001E-2"/>
    <n v="2.008219178"/>
    <n v="0"/>
    <n v="-1.5787189999999999E-3"/>
    <d v="2018-05-19T00:00:00"/>
    <d v="2020-05-21T00:00:00"/>
    <n v="1"/>
    <m/>
  </r>
  <r>
    <x v="1"/>
    <n v="1"/>
    <x v="20"/>
    <n v="2663"/>
    <s v="Cleistanthus"/>
    <s v="Polystachyus"/>
    <s v="Phyllanthaceae"/>
    <n v="6"/>
    <n v="17.899999999999999"/>
    <n v="0.65180000000000005"/>
    <n v="16.483131400000001"/>
    <n v="16.008397970000001"/>
    <n v="32.5"/>
    <n v="32.5"/>
    <n v="8.2957875E-2"/>
    <n v="0.51855273437500005"/>
    <n v="0.51848671874999996"/>
    <n v="0.61040455199999999"/>
    <n v="0.59324012800000003"/>
    <n v="-1.4202972973204633E-2"/>
    <n v="0.30520227599999999"/>
    <n v="0.29662006400000002"/>
    <n v="2.008219178"/>
    <n v="0"/>
    <n v="-4.2735430000000003E-3"/>
    <d v="2018-05-19T00:00:00"/>
    <d v="2020-05-21T00:00:00"/>
    <n v="1"/>
    <m/>
  </r>
  <r>
    <x v="1"/>
    <n v="1"/>
    <x v="20"/>
    <n v="2664"/>
    <s v="Oxyanthus"/>
    <s v="Troupinii"/>
    <s v="Rubiaceae"/>
    <m/>
    <m/>
    <n v="0.52500000000000002"/>
    <n v="11.40428687"/>
    <n v="11.018117139999999"/>
    <n v="16.899999999999999"/>
    <n v="17.399999999999999"/>
    <n v="2.3778770399999996E-2"/>
    <n v="0.14021665937499997"/>
    <n v="0.14861731499999997"/>
    <n v="9.6255130999999994E-2"/>
    <n v="9.8523421E-2"/>
    <n v="1.1598343438127842E-2"/>
    <n v="4.8127565999999997E-2"/>
    <n v="4.9261711E-2"/>
    <n v="2.008219178"/>
    <n v="0.24897680799999999"/>
    <n v="5.6475199999999996E-4"/>
    <d v="2018-05-19T00:00:00"/>
    <d v="2020-05-21T00:00:00"/>
    <n v="1"/>
    <m/>
  </r>
  <r>
    <x v="1"/>
    <n v="1"/>
    <x v="20"/>
    <n v="2665"/>
    <s v="Cleistanthus"/>
    <s v="Polystachyus"/>
    <s v="Phyllanthaceae"/>
    <m/>
    <m/>
    <n v="0.65180000000000005"/>
    <n v="13.03680834"/>
    <n v="12.863138620000001"/>
    <n v="21"/>
    <n v="22.1"/>
    <n v="3.8359721400000012E-2"/>
    <n v="0.21650343749999995"/>
    <n v="0.23974825875000008"/>
    <n v="0.20699979199999999"/>
    <n v="0.225718428"/>
    <n v="4.3108113501988024E-2"/>
    <n v="0.10349989599999999"/>
    <n v="0.112859214"/>
    <n v="2.008219178"/>
    <n v="0.54774897700000003"/>
    <n v="4.660506E-3"/>
    <d v="2018-05-19T00:00:00"/>
    <d v="2020-05-21T00:00:00"/>
    <n v="1"/>
    <m/>
  </r>
  <r>
    <x v="1"/>
    <n v="1"/>
    <x v="20"/>
    <n v="2666"/>
    <s v="Apodytes"/>
    <s v="Dimidiata "/>
    <s v="Icaciceae"/>
    <m/>
    <m/>
    <n v="0.58699999999999997"/>
    <n v="15.97591534"/>
    <n v="15.48263103"/>
    <n v="30.5"/>
    <n v="30.5"/>
    <n v="7.3061835000000006E-2"/>
    <n v="0.45669460937499995"/>
    <n v="0.45663646875000002"/>
    <n v="0.4722171"/>
    <n v="0.45798117500000002"/>
    <n v="-1.5242737023213543E-2"/>
    <n v="0.23610855"/>
    <n v="0.22899058799999999"/>
    <n v="2.008219178"/>
    <n v="0"/>
    <n v="-3.544415E-3"/>
    <d v="2018-05-19T00:00:00"/>
    <d v="2020-05-21T00:00:00"/>
    <n v="1"/>
    <m/>
  </r>
  <r>
    <x v="1"/>
    <n v="1"/>
    <x v="20"/>
    <n v="2667"/>
    <s v="Cleistanthus"/>
    <s v="Polystachyus"/>
    <s v="Phyllanthaceae"/>
    <n v="7"/>
    <n v="12.4"/>
    <n v="0.65180000000000005"/>
    <n v="15.97591534"/>
    <n v="15.48263103"/>
    <n v="30.5"/>
    <n v="30.5"/>
    <n v="7.3061835000000006E-2"/>
    <n v="0.45669460937499995"/>
    <n v="0.45663646875000002"/>
    <n v="0.52302992100000001"/>
    <n v="0.50726214300000005"/>
    <n v="-1.5242736342386418E-2"/>
    <n v="0.26151496099999999"/>
    <n v="0.25363107099999999"/>
    <n v="2.008219178"/>
    <n v="0"/>
    <n v="-3.9258119999999999E-3"/>
    <d v="2018-05-19T00:00:00"/>
    <d v="2020-05-21T00:00:00"/>
    <n v="1"/>
    <m/>
  </r>
  <r>
    <x v="1"/>
    <n v="1"/>
    <x v="20"/>
    <n v="2668"/>
    <s v="Grewia"/>
    <s v="Mildbraedii "/>
    <s v="Tiliaceae"/>
    <m/>
    <m/>
    <n v="0.55810000000000004"/>
    <n v="11.006521190000001"/>
    <n v="10.668897299999999"/>
    <n v="16"/>
    <n v="16.600000000000001"/>
    <n v="2.1642482400000006E-2"/>
    <n v="0.12567999999999999"/>
    <n v="0.13526551500000003"/>
    <n v="8.8694906000000004E-2"/>
    <n v="9.2448878999999998E-2"/>
    <n v="2.0641857528244392E-2"/>
    <n v="4.4347453000000002E-2"/>
    <n v="4.6224439999999999E-2"/>
    <n v="2.008219178"/>
    <n v="0.29877216899999998"/>
    <n v="9.3465200000000001E-4"/>
    <d v="2018-05-19T00:00:00"/>
    <d v="2020-05-21T00:00:00"/>
    <n v="1"/>
    <m/>
  </r>
  <r>
    <x v="1"/>
    <n v="1"/>
    <x v="20"/>
    <n v="2669"/>
    <s v="Cleistanthus"/>
    <s v="Polystachyus"/>
    <s v="Phyllanthaceae"/>
    <n v="6.7"/>
    <n v="7"/>
    <n v="0.65180000000000005"/>
    <n v="10.3068592"/>
    <n v="10.62443691"/>
    <n v="14.5"/>
    <n v="16.5"/>
    <n v="2.1382515000000001E-2"/>
    <n v="0.10321960937499999"/>
    <n v="0.13364071875"/>
    <n v="7.9871589000000007E-2"/>
    <n v="0.10587512"/>
    <n v="0.14034328618642591"/>
    <n v="3.9935795000000003E-2"/>
    <n v="5.2937560000000002E-2"/>
    <n v="2.008219178"/>
    <n v="0.995907231"/>
    <n v="6.4742760000000002E-3"/>
    <d v="2018-05-19T00:00:00"/>
    <d v="2020-05-21T00:00:00"/>
    <n v="1"/>
    <m/>
  </r>
  <r>
    <x v="1"/>
    <n v="1"/>
    <x v="20"/>
    <n v="2670"/>
    <s v="Grewia"/>
    <s v="Mildbraedii "/>
    <s v="Tiliaceae"/>
    <m/>
    <m/>
    <n v="0.55810000000000004"/>
    <n v="10.545425979999999"/>
    <n v="10.489949729999999"/>
    <n v="15"/>
    <n v="16.2"/>
    <n v="2.0612037599999997E-2"/>
    <n v="0.11046093749999999"/>
    <n v="0.12882523499999998"/>
    <n v="7.4997489000000001E-2"/>
    <n v="8.6706997999999993E-2"/>
    <n v="7.2243091915606295E-2"/>
    <n v="3.7498745E-2"/>
    <n v="4.3353498999999997E-2"/>
    <n v="2.008219178"/>
    <n v="0.59754433799999995"/>
    <n v="2.9153959999999998E-3"/>
    <d v="2018-05-19T00:00:00"/>
    <d v="2020-05-21T00:00:00"/>
    <n v="1"/>
    <m/>
  </r>
  <r>
    <x v="1"/>
    <n v="1"/>
    <x v="20"/>
    <n v="2671"/>
    <s v="Cleistanthus"/>
    <s v="Polystachyus"/>
    <s v="Phyllanthaceae"/>
    <m/>
    <m/>
    <n v="0.65180000000000005"/>
    <n v="9.5564772379999994"/>
    <n v="9.9821470489999999"/>
    <n v="13"/>
    <n v="15.1"/>
    <n v="1.79079054E-2"/>
    <n v="8.2968437500000006E-2"/>
    <n v="0.11192440875"/>
    <n v="5.9948564000000003E-2"/>
    <n v="8.3790786000000006E-2"/>
    <n v="0.16673285712607322"/>
    <n v="2.9974282000000001E-2"/>
    <n v="4.1895393000000003E-2"/>
    <n v="2.008219178"/>
    <n v="1.045702592"/>
    <n v="5.9361600000000002E-3"/>
    <d v="2018-05-19T00:00:00"/>
    <d v="2020-05-21T00:00:00"/>
    <n v="1"/>
    <m/>
  </r>
  <r>
    <x v="1"/>
    <n v="1"/>
    <x v="20"/>
    <n v="2672"/>
    <s v="Grewia"/>
    <s v="Mildbraedii "/>
    <s v="Tiliaceae"/>
    <m/>
    <m/>
    <n v="0.55810000000000004"/>
    <n v="10.545425979999999"/>
    <n v="10.489949729999999"/>
    <n v="15"/>
    <n v="16.2"/>
    <n v="2.0612037599999997E-2"/>
    <n v="0.11046093749999999"/>
    <n v="0.12882523499999998"/>
    <n v="7.4997489000000001E-2"/>
    <n v="8.6706997999999993E-2"/>
    <n v="7.2243091915606295E-2"/>
    <n v="3.7498745E-2"/>
    <n v="4.3353498999999997E-2"/>
    <n v="2.008219178"/>
    <n v="0.59754433799999995"/>
    <n v="2.9153959999999998E-3"/>
    <d v="2018-05-19T00:00:00"/>
    <d v="2020-05-21T00:00:00"/>
    <n v="1"/>
    <m/>
  </r>
  <r>
    <x v="1"/>
    <n v="1"/>
    <x v="20"/>
    <n v="2673"/>
    <s v="Syzygium"/>
    <s v="Guineense"/>
    <s v="Myrtaceae"/>
    <n v="5.7"/>
    <n v="21.9"/>
    <n v="0.60970000000000002"/>
    <n v="17.892597080000002"/>
    <n v="17.62274824"/>
    <n v="38.799999999999997"/>
    <n v="39.5"/>
    <n v="0.12254203499999999"/>
    <n v="0.73907694999999973"/>
    <n v="0.76588771874999995"/>
    <n v="0.87558279699999997"/>
    <n v="0.89333401599999995"/>
    <n v="9.9943426887421517E-3"/>
    <n v="0.437791398"/>
    <n v="0.44666700799999998"/>
    <n v="2.008219178"/>
    <n v="0.34856753099999999"/>
    <n v="4.4196419999999997E-3"/>
    <d v="2018-05-19T00:00:00"/>
    <d v="2020-05-21T00:00:00"/>
    <n v="1"/>
    <m/>
  </r>
  <r>
    <x v="1"/>
    <n v="1"/>
    <x v="20"/>
    <n v="2674"/>
    <s v="Carapa"/>
    <s v="Grandiflora"/>
    <s v="Meliaceae"/>
    <n v="5.2"/>
    <n v="6.1"/>
    <n v="0.5524"/>
    <n v="8.4656455259999994"/>
    <n v="7.8576009679999999"/>
    <n v="11"/>
    <n v="11"/>
    <n v="9.5033400000000007E-3"/>
    <n v="5.9403437499999989E-2"/>
    <n v="5.9395875000000001E-2"/>
    <n v="3.2707655000000002E-2"/>
    <n v="3.0412784000000002E-2"/>
    <n v="-3.6224184506991677E-2"/>
    <n v="1.6353827000000001E-2"/>
    <n v="1.5206392000000001E-2"/>
    <n v="2.008219178"/>
    <n v="0"/>
    <n v="-5.7136899999999996E-4"/>
    <d v="2018-05-19T00:00:00"/>
    <d v="2020-05-21T00:00:00"/>
    <n v="1"/>
    <m/>
  </r>
  <r>
    <x v="1"/>
    <n v="1"/>
    <x v="20"/>
    <n v="2675"/>
    <s v="Oxyanthus"/>
    <s v="Troupinii"/>
    <s v="Rubiaceae"/>
    <n v="5.7"/>
    <n v="8"/>
    <n v="0.52500000000000002"/>
    <n v="14.94585925"/>
    <n v="14.44901436"/>
    <n v="26.8"/>
    <n v="26.9"/>
    <n v="5.6832329399999999E-2"/>
    <n v="0.35261095000000003"/>
    <n v="0.35520205874999999"/>
    <n v="0.30827765699999998"/>
    <n v="0.30044785000000002"/>
    <n v="-1.2810686257568874E-2"/>
    <n v="0.15413882800000001"/>
    <n v="0.15022392500000001"/>
    <n v="2.008219178"/>
    <n v="4.9795362000000003E-2"/>
    <n v="-1.94944E-3"/>
    <d v="2018-05-19T00:00:00"/>
    <d v="2020-05-21T00:00:00"/>
    <n v="1"/>
    <m/>
  </r>
  <r>
    <x v="1"/>
    <n v="1"/>
    <x v="20"/>
    <n v="2676"/>
    <s v="Grewia"/>
    <s v="Mildbraedii "/>
    <s v="Tiliaceae"/>
    <m/>
    <m/>
    <n v="0.55810000000000004"/>
    <n v="11.447524420000001"/>
    <n v="10.84492777"/>
    <n v="17"/>
    <n v="17"/>
    <n v="2.2698059999999999E-2"/>
    <n v="0.14188093750000003"/>
    <n v="0.141862875"/>
    <n v="0.103739654"/>
    <n v="9.8406438999999998E-2"/>
    <n v="-2.6281092883423889E-2"/>
    <n v="5.1869827E-2"/>
    <n v="4.9203219999999999E-2"/>
    <n v="2.008219178"/>
    <n v="0"/>
    <n v="-1.3278470000000001E-3"/>
    <d v="2018-05-19T00:00:00"/>
    <d v="2020-05-21T00:00:00"/>
    <n v="0"/>
    <s v="dead"/>
  </r>
  <r>
    <x v="1"/>
    <n v="1"/>
    <x v="20"/>
    <n v="2677"/>
    <s v="Grewia"/>
    <s v="Mildbraedii "/>
    <s v="Tiliaceae"/>
    <n v="8.9"/>
    <n v="17.399999999999999"/>
    <n v="0.55810000000000004"/>
    <n v="12.85194529"/>
    <n v="12.6820038"/>
    <n v="20.5"/>
    <n v="21.6"/>
    <n v="3.6643622400000006E-2"/>
    <n v="0.20631648437499997"/>
    <n v="0.22902264000000003"/>
    <n v="0.167379841"/>
    <n v="0.182966293"/>
    <n v="4.4335906620498286E-2"/>
    <n v="8.3689920000000001E-2"/>
    <n v="9.1483147000000001E-2"/>
    <n v="2.008219178"/>
    <n v="0.54774897700000003"/>
    <n v="3.8806660000000001E-3"/>
    <d v="2018-05-19T00:00:00"/>
    <d v="2020-05-21T00:00:00"/>
    <n v="1"/>
    <m/>
  </r>
  <r>
    <x v="1"/>
    <n v="1"/>
    <x v="20"/>
    <n v="2678"/>
    <s v="Syzygium"/>
    <s v="Guineense"/>
    <s v="Myrtaceae"/>
    <n v="6.1"/>
    <n v="29.8"/>
    <n v="0.60970000000000002"/>
    <n v="24.898390639999999"/>
    <n v="24.938485780000001"/>
    <n v="110.6"/>
    <n v="111.8"/>
    <n v="0.98169030960000003"/>
    <n v="6.0053242374999991"/>
    <n v="6.135564435"/>
    <n v="9.3403176079999994"/>
    <n v="9.5541503100000007"/>
    <n v="1.1271374642578831E-2"/>
    <n v="4.6701588039999997"/>
    <n v="4.7770751550000004"/>
    <n v="2.008219178"/>
    <n v="0.59754433799999995"/>
    <n v="5.3239384000000001E-2"/>
    <d v="2018-05-19T00:00:00"/>
    <d v="2020-05-21T00:00:00"/>
    <n v="1"/>
    <m/>
  </r>
  <r>
    <x v="1"/>
    <n v="1"/>
    <x v="20"/>
    <n v="2679"/>
    <s v="Grewia"/>
    <s v="Mildbraedii "/>
    <s v="Tiliaceae"/>
    <m/>
    <m/>
    <n v="0.55810000000000004"/>
    <n v="10.40294892"/>
    <n v="10.35377733"/>
    <n v="14.7"/>
    <n v="15.9"/>
    <n v="1.98556974E-2"/>
    <n v="0.10608668437499996"/>
    <n v="0.12409810875000001"/>
    <n v="7.1146599000000005E-2"/>
    <n v="8.2540981999999999E-2"/>
    <n v="7.3972203916407894E-2"/>
    <n v="3.5573300000000002E-2"/>
    <n v="4.1270490999999999E-2"/>
    <n v="2.008219178"/>
    <n v="0.59754433799999995"/>
    <n v="2.8369369999999999E-3"/>
    <d v="2018-05-19T00:00:00"/>
    <d v="2020-05-21T00:00:00"/>
    <n v="1"/>
    <m/>
  </r>
  <r>
    <x v="1"/>
    <n v="1"/>
    <x v="20"/>
    <n v="2680"/>
    <s v="Cleistanthus"/>
    <s v="Polystachyus"/>
    <s v="Phyllanthaceae"/>
    <m/>
    <m/>
    <n v="0.65180000000000005"/>
    <n v="9.1871557260000003"/>
    <n v="9.0463605810000001"/>
    <n v="12.3"/>
    <n v="13.2"/>
    <n v="1.3684809599999999E-2"/>
    <n v="7.4273934375000003E-2"/>
    <n v="8.5530059999999991E-2"/>
    <n v="5.1778586000000001E-2"/>
    <n v="5.8542263999999997E-2"/>
    <n v="6.1134905075039152E-2"/>
    <n v="2.5889293000000001E-2"/>
    <n v="2.9271131999999998E-2"/>
    <n v="2.008219178"/>
    <n v="0.44815825399999998"/>
    <n v="1.683999E-3"/>
    <d v="2018-05-19T00:00:00"/>
    <d v="2020-05-21T00:00:00"/>
    <n v="1"/>
    <m/>
  </r>
  <r>
    <x v="1"/>
    <n v="2"/>
    <x v="20"/>
    <n v="2681"/>
    <s v="Cleistanthus"/>
    <s v="Polystachyus"/>
    <s v="Phyllanthaceae"/>
    <m/>
    <m/>
    <n v="0.65180000000000005"/>
    <n v="18.47865329"/>
    <n v="18.087768740000001"/>
    <n v="41.8"/>
    <n v="41.8"/>
    <n v="0.13722822959999997"/>
    <n v="0.85778563749999992"/>
    <n v="0.85767643499999979"/>
    <n v="1.1153136239999999"/>
    <n v="1.092281391"/>
    <n v="-1.0390855005230109E-2"/>
    <n v="0.55765681199999995"/>
    <n v="0.54614069499999995"/>
    <n v="2.008219178"/>
    <n v="0"/>
    <n v="-5.7344919999999999E-3"/>
    <d v="2018-05-19T00:00:00"/>
    <d v="2020-05-21T00:00:00"/>
    <n v="1"/>
    <m/>
  </r>
  <r>
    <x v="1"/>
    <n v="2"/>
    <x v="20"/>
    <n v="2682"/>
    <s v="Psychotria"/>
    <s v="Mahonii"/>
    <s v="Rubiaceae"/>
    <m/>
    <m/>
    <n v="0.56359999999999999"/>
    <n v="18.516017980000001"/>
    <n v="18.126862620000001"/>
    <n v="42"/>
    <n v="42"/>
    <n v="0.13854456000000001"/>
    <n v="0.8660137499999998"/>
    <n v="0.86590350000000005"/>
    <n v="0.97875008200000002"/>
    <n v="0.95866806299999996"/>
    <n v="-1.0323297677778603E-2"/>
    <n v="0.48937504100000001"/>
    <n v="0.47933403200000002"/>
    <n v="2.008219178"/>
    <n v="0"/>
    <n v="-4.9999570000000002E-3"/>
    <d v="2018-05-19T00:00:00"/>
    <d v="2020-05-21T00:00:00"/>
    <n v="1"/>
    <m/>
  </r>
  <r>
    <x v="1"/>
    <n v="2"/>
    <x v="20"/>
    <n v="2683"/>
    <s v="Cleistanthus"/>
    <s v="Polystachyus"/>
    <s v="Phyllanthaceae"/>
    <n v="7.3"/>
    <n v="24.5"/>
    <n v="0.65180000000000005"/>
    <n v="15.29398746"/>
    <n v="15.151192930000001"/>
    <n v="28"/>
    <n v="29.3"/>
    <n v="6.7425804600000014E-2"/>
    <n v="0.38489500000000004"/>
    <n v="0.42141127875000006"/>
    <n v="0.42416554299999998"/>
    <n v="0.45923224600000001"/>
    <n v="3.955357806476871E-2"/>
    <n v="0.212082771"/>
    <n v="0.22961612300000001"/>
    <n v="2.008219178"/>
    <n v="0.64733969999999996"/>
    <n v="8.7307960000000007E-3"/>
    <d v="2018-05-19T00:00:00"/>
    <d v="2020-05-21T00:00:00"/>
    <n v="1"/>
    <m/>
  </r>
  <r>
    <x v="1"/>
    <n v="2"/>
    <x v="20"/>
    <n v="2684"/>
    <s v="Syzygium"/>
    <s v="Guineense"/>
    <s v="Myrtaceae"/>
    <m/>
    <m/>
    <n v="0.60970000000000002"/>
    <n v="16.5808018"/>
    <n v="16.333485410000002"/>
    <n v="32.9"/>
    <n v="33.799999999999997"/>
    <n v="8.9727237599999995E-2"/>
    <n v="0.53139565937499988"/>
    <n v="0.56079523499999995"/>
    <n v="0.58910113399999997"/>
    <n v="0.61192591399999996"/>
    <n v="1.8928883136516271E-2"/>
    <n v="0.29455056699999999"/>
    <n v="0.30596295699999998"/>
    <n v="2.008219178"/>
    <n v="0.44815825399999998"/>
    <n v="5.6828410000000001E-3"/>
    <d v="2018-05-19T00:00:00"/>
    <d v="2020-05-21T00:00:00"/>
    <n v="1"/>
    <m/>
  </r>
  <r>
    <x v="1"/>
    <n v="2"/>
    <x v="20"/>
    <n v="2685"/>
    <s v="Cleistanthus"/>
    <s v="Polystachyus"/>
    <s v="Phyllanthaceae"/>
    <n v="5.0999999999999996"/>
    <n v="11.6"/>
    <n v="0.65180000000000005"/>
    <n v="16.23354148"/>
    <n v="15.74953472"/>
    <n v="31.5"/>
    <n v="31.5"/>
    <n v="7.7931315000000001E-2"/>
    <n v="0.48713273437500004"/>
    <n v="0.48707071875000002"/>
    <n v="0.56579125799999996"/>
    <n v="0.54932097199999996"/>
    <n v="-1.4710689580853456E-2"/>
    <n v="0.28289562899999998"/>
    <n v="0.27466048599999998"/>
    <n v="2.008219178"/>
    <n v="0"/>
    <n v="-4.1007190000000001E-3"/>
    <d v="2018-05-19T00:00:00"/>
    <d v="2020-05-21T00:00:00"/>
    <n v="1"/>
    <m/>
  </r>
  <r>
    <x v="1"/>
    <n v="2"/>
    <x v="20"/>
    <n v="2686"/>
    <s v="Carapa"/>
    <s v="Grandiflora"/>
    <s v="Meliaceae"/>
    <m/>
    <m/>
    <n v="0.5524"/>
    <n v="16.309244750000001"/>
    <n v="15.87994849"/>
    <n v="31.8"/>
    <n v="32"/>
    <n v="8.0424960000000004E-2"/>
    <n v="0.49645563749999999"/>
    <n v="0.50265599999999999"/>
    <n v="0.49263790200000002"/>
    <n v="0.48588793499999999"/>
    <n v="-6.8699745220895348E-3"/>
    <n v="0.24631895100000001"/>
    <n v="0.24294396700000001"/>
    <n v="2.008219178"/>
    <n v="9.9590723000000006E-2"/>
    <n v="-1.6805850000000001E-3"/>
    <d v="2018-05-19T00:00:00"/>
    <d v="2020-05-21T00:00:00"/>
    <n v="1"/>
    <m/>
  </r>
  <r>
    <x v="1"/>
    <n v="2"/>
    <x v="20"/>
    <n v="2687"/>
    <s v="Cleistanthus"/>
    <s v="Polystachyus"/>
    <s v="Phyllanthaceae"/>
    <m/>
    <m/>
    <n v="0.65180000000000005"/>
    <n v="17.298589660000001"/>
    <n v="16.856069080000001"/>
    <n v="36"/>
    <n v="36"/>
    <n v="0.10178784"/>
    <n v="0.63625500000000001"/>
    <n v="0.63617400000000002"/>
    <n v="0.78125281899999999"/>
    <n v="0.76174095900000005"/>
    <n v="-1.2594372451536778E-2"/>
    <n v="0.39062640999999998"/>
    <n v="0.38087048000000001"/>
    <n v="2.008219178"/>
    <n v="0"/>
    <n v="-4.8580009999999998E-3"/>
    <d v="2018-05-19T00:00:00"/>
    <d v="2020-05-21T00:00:00"/>
    <n v="1"/>
    <m/>
  </r>
  <r>
    <x v="1"/>
    <n v="2"/>
    <x v="20"/>
    <n v="2688"/>
    <s v="Pariri"/>
    <s v="Excelsa"/>
    <s v="Chrysobalaceae"/>
    <n v="8.6"/>
    <n v="27.9"/>
    <n v="0.70189999999999997"/>
    <n v="16.105757319999999"/>
    <n v="15.617111230000001"/>
    <n v="31"/>
    <n v="31"/>
    <n v="7.5476939999999992E-2"/>
    <n v="0.47179093750000001"/>
    <n v="0.47173087499999994"/>
    <n v="0.58496695099999996"/>
    <n v="0.56763872199999998"/>
    <n v="-1.4973558868221173E-2"/>
    <n v="0.29248347600000002"/>
    <n v="0.28381936099999999"/>
    <n v="2.008219178"/>
    <n v="0"/>
    <n v="-4.3143269999999997E-3"/>
    <d v="2018-05-19T00:00:00"/>
    <d v="2020-05-21T00:00:00"/>
    <n v="1"/>
    <m/>
  </r>
  <r>
    <x v="1"/>
    <n v="2"/>
    <x v="20"/>
    <n v="2689"/>
    <s v="Psychotria"/>
    <s v="Mahonii"/>
    <s v="Rubiaceae"/>
    <m/>
    <m/>
    <n v="0.56359999999999999"/>
    <n v="8.9702411509999997"/>
    <n v="8.6280231290000007"/>
    <n v="11.9"/>
    <n v="12.4"/>
    <n v="1.20763104E-2"/>
    <n v="6.9521659375000003E-2"/>
    <n v="7.5476939999999992E-2"/>
    <n v="4.1149752999999997E-2"/>
    <n v="4.2931030000000002E-2"/>
    <n v="2.1101755368122116E-2"/>
    <n v="2.0574876999999998E-2"/>
    <n v="2.1465515000000001E-2"/>
    <n v="2.008219178"/>
    <n v="0.24897680799999999"/>
    <n v="4.4349599999999998E-4"/>
    <d v="2018-05-19T00:00:00"/>
    <d v="2020-05-21T00:00:00"/>
    <n v="1"/>
    <m/>
  </r>
  <r>
    <x v="1"/>
    <n v="2"/>
    <x v="20"/>
    <n v="2690"/>
    <s v="Cleistanthus"/>
    <s v="Polystachyus"/>
    <s v="Phyllanthaceae"/>
    <n v="6.7"/>
    <n v="11.3"/>
    <n v="0.65180000000000005"/>
    <n v="11.86984612"/>
    <n v="11.27273353"/>
    <n v="18"/>
    <n v="18"/>
    <n v="2.5446960000000001E-2"/>
    <n v="0.15906375"/>
    <n v="0.1590435"/>
    <n v="0.13981089399999999"/>
    <n v="0.13294228699999999"/>
    <n v="-2.5084737367561807E-2"/>
    <n v="6.9905446999999996E-2"/>
    <n v="6.6471142999999996E-2"/>
    <n v="2.008219178"/>
    <n v="0"/>
    <n v="-1.7101239999999999E-3"/>
    <d v="2018-05-19T00:00:00"/>
    <d v="2020-05-21T00:00:00"/>
    <n v="1"/>
    <m/>
  </r>
  <r>
    <x v="1"/>
    <n v="2"/>
    <x v="20"/>
    <n v="2691"/>
    <s v="Cleistanthus"/>
    <s v="Polystachyus"/>
    <s v="Phyllanthaceae"/>
    <n v="6.2"/>
    <n v="14"/>
    <n v="0.65180000000000005"/>
    <n v="12.889208979999999"/>
    <n v="12.347467910000001"/>
    <n v="20.6"/>
    <n v="20.7"/>
    <n v="3.3653604599999998E-2"/>
    <n v="0.20833423750000005"/>
    <n v="0.21033502874999999"/>
    <n v="0.197169768"/>
    <n v="0.19087314399999999"/>
    <n v="-1.616162450446295E-2"/>
    <n v="9.8584883999999998E-2"/>
    <n v="9.5436571999999997E-2"/>
    <n v="2.008219178"/>
    <n v="4.9795362000000003E-2"/>
    <n v="-1.5677130000000001E-3"/>
    <d v="2018-05-19T00:00:00"/>
    <d v="2020-05-21T00:00:00"/>
    <n v="1"/>
    <m/>
  </r>
  <r>
    <x v="1"/>
    <n v="2"/>
    <x v="20"/>
    <n v="2692"/>
    <s v="Macaranga"/>
    <s v="Kilimandscharica "/>
    <s v="Euphorbiaceae"/>
    <m/>
    <m/>
    <n v="0.38179999999999997"/>
    <n v="13.21810082"/>
    <n v="12.827174579999999"/>
    <n v="21.5"/>
    <n v="22"/>
    <n v="3.8013360000000003E-2"/>
    <n v="0.22693585937499997"/>
    <n v="0.2375835"/>
    <n v="0.130337025"/>
    <n v="0.132382891"/>
    <n v="7.7555366191896652E-3"/>
    <n v="6.5168511999999998E-2"/>
    <n v="6.6191445000000002E-2"/>
    <n v="2.008219178"/>
    <n v="0.24897680799999999"/>
    <n v="5.0937300000000003E-4"/>
    <d v="2018-05-19T00:00:00"/>
    <d v="2020-05-21T00:00:00"/>
    <n v="1"/>
    <m/>
  </r>
  <r>
    <x v="1"/>
    <n v="2"/>
    <x v="20"/>
    <n v="2693"/>
    <s v="Cleistanthus"/>
    <s v="Polystachyus"/>
    <s v="Phyllanthaceae"/>
    <m/>
    <m/>
    <n v="0.65180000000000005"/>
    <n v="18.327125070000001"/>
    <n v="17.929286430000001"/>
    <n v="41"/>
    <n v="41"/>
    <n v="0.13202574"/>
    <n v="0.82526593749999988"/>
    <n v="0.82516087500000002"/>
    <n v="1.0654298090000001"/>
    <n v="1.042850989"/>
    <n v="-1.0666164522302363E-2"/>
    <n v="0.53271490499999996"/>
    <n v="0.52142549400000004"/>
    <n v="2.008219178"/>
    <n v="0"/>
    <n v="-5.6216030000000002E-3"/>
    <d v="2018-05-19T00:00:00"/>
    <d v="2020-05-21T00:00:00"/>
    <n v="1"/>
    <m/>
  </r>
  <r>
    <x v="1"/>
    <n v="2"/>
    <x v="20"/>
    <n v="2694"/>
    <s v="Grewia"/>
    <s v="Mildbraedii "/>
    <s v="Tiliaceae"/>
    <m/>
    <m/>
    <n v="0.55810000000000004"/>
    <n v="12.07440291"/>
    <n v="14.10825955"/>
    <n v="18.5"/>
    <n v="25.8"/>
    <n v="5.2279365600000002E-2"/>
    <n v="0.16802335937499999"/>
    <n v="0.32674603499999999"/>
    <n v="0.12889204100000001"/>
    <n v="0.28719292899999999"/>
    <n v="0.39895000639109152"/>
    <n v="6.4446020000000007E-2"/>
    <n v="0.14359646400000001"/>
    <n v="2.008219178"/>
    <n v="3.6350613919999999"/>
    <n v="3.9413249999999997E-2"/>
    <d v="2018-05-19T00:00:00"/>
    <d v="2020-05-21T00:00:00"/>
    <n v="1"/>
    <m/>
  </r>
  <r>
    <x v="1"/>
    <n v="2"/>
    <x v="20"/>
    <n v="2695"/>
    <s v="Grewia"/>
    <s v="Mildbraedii "/>
    <s v="Tiliaceae"/>
    <m/>
    <m/>
    <n v="0.55810000000000004"/>
    <n v="14.3958064"/>
    <n v="13.852404480000001"/>
    <n v="25"/>
    <n v="25"/>
    <n v="4.9087499999999999E-2"/>
    <n v="0.30683593749999999"/>
    <n v="0.30679687499999997"/>
    <n v="0.275437602"/>
    <n v="0.265285465"/>
    <n v="-1.8700468915051852E-2"/>
    <n v="0.137718801"/>
    <n v="0.13264273200000001"/>
    <n v="2.008219178"/>
    <n v="0"/>
    <n v="-2.5276470000000001E-3"/>
    <d v="2018-05-19T00:00:00"/>
    <d v="2020-05-21T00:00:00"/>
    <n v="1"/>
    <m/>
  </r>
  <r>
    <x v="1"/>
    <n v="2"/>
    <x v="20"/>
    <n v="2696"/>
    <s v="Grewia"/>
    <s v="Mildbraedii "/>
    <s v="Tiliaceae"/>
    <m/>
    <m/>
    <n v="0.55810000000000004"/>
    <n v="13.14600516"/>
    <n v="12.571723990000001"/>
    <n v="21.3"/>
    <n v="21.3"/>
    <n v="3.5632812600000008E-2"/>
    <n v="0.22273343437499998"/>
    <n v="0.22270507875000004"/>
    <n v="0.18439355199999999"/>
    <n v="0.17652749000000001"/>
    <n v="-2.1708650416739424E-2"/>
    <n v="9.2196775999999994E-2"/>
    <n v="8.8263745000000005E-2"/>
    <n v="2.008219178"/>
    <n v="0"/>
    <n v="-1.9584670000000002E-3"/>
    <d v="2018-05-19T00:00:00"/>
    <d v="2020-05-21T00:00:00"/>
    <n v="1"/>
    <m/>
  </r>
  <r>
    <x v="1"/>
    <n v="3"/>
    <x v="20"/>
    <n v="2697"/>
    <s v="Sericanthe"/>
    <s v="Leordii"/>
    <s v="Rubiaceae"/>
    <m/>
    <m/>
    <n v="0.60660000000000003"/>
    <n v="11.006521190000001"/>
    <n v="10.399357480000001"/>
    <n v="16"/>
    <n v="16"/>
    <n v="2.0106240000000001E-2"/>
    <n v="0.12567999999999999"/>
    <n v="0.125664"/>
    <n v="9.6210060999999999E-2"/>
    <n v="9.1026609999999994E-2"/>
    <n v="-2.7577694534455716E-2"/>
    <n v="4.8105030999999999E-2"/>
    <n v="4.5513304999999997E-2"/>
    <n v="2.008219178"/>
    <n v="0"/>
    <n v="-1.2905589999999999E-3"/>
    <d v="2018-05-19T00:00:00"/>
    <d v="2020-05-21T00:00:00"/>
    <n v="1"/>
    <m/>
  </r>
  <r>
    <x v="1"/>
    <n v="3"/>
    <x v="20"/>
    <n v="2698"/>
    <s v="Cleistanthus"/>
    <s v="Polystachyus"/>
    <s v="Phyllanthaceae"/>
    <m/>
    <m/>
    <n v="0.65180000000000005"/>
    <n v="14.705669049999999"/>
    <n v="14.599845780000001"/>
    <n v="26"/>
    <n v="27.4"/>
    <n v="5.8964690399999992E-2"/>
    <n v="0.33187375000000002"/>
    <n v="0.36852931499999991"/>
    <n v="0.353251329"/>
    <n v="0.38858289899999998"/>
    <n v="4.7468297565827086E-2"/>
    <n v="0.17662566399999999"/>
    <n v="0.19429145"/>
    <n v="2.008219178"/>
    <n v="0.697135061"/>
    <n v="8.7967419999999998E-3"/>
    <d v="2018-05-19T00:00:00"/>
    <d v="2020-05-21T00:00:00"/>
    <n v="1"/>
    <m/>
  </r>
  <r>
    <x v="1"/>
    <n v="3"/>
    <x v="20"/>
    <n v="2699"/>
    <s v="Grewia"/>
    <s v="Mildbraedii "/>
    <s v="Tiliaceae"/>
    <m/>
    <m/>
    <n v="0.55810000000000004"/>
    <n v="10.3068592"/>
    <n v="10.489949729999999"/>
    <n v="14.5"/>
    <n v="16.2"/>
    <n v="2.0612037599999997E-2"/>
    <n v="0.10321960937499999"/>
    <n v="0.12882523499999998"/>
    <n v="6.8644801000000005E-2"/>
    <n v="8.6706997999999993E-2"/>
    <n v="0.11631658577179003"/>
    <n v="3.4322400000000003E-2"/>
    <n v="4.3353498999999997E-2"/>
    <n v="2.008219178"/>
    <n v="0.84652114599999995"/>
    <n v="4.4970679999999999E-3"/>
    <d v="2018-05-19T00:00:00"/>
    <d v="2020-05-21T00:00:00"/>
    <n v="1"/>
    <m/>
  </r>
  <r>
    <x v="1"/>
    <n v="3"/>
    <x v="20"/>
    <n v="2700"/>
    <s v="Cleistanthus"/>
    <s v="Polystachyus"/>
    <s v="Phyllanthaceae"/>
    <n v="7.2"/>
    <n v="22.6"/>
    <n v="0.65180000000000005"/>
    <n v="18.47865329"/>
    <n v="19.074793400000001"/>
    <n v="41.8"/>
    <n v="47.2"/>
    <n v="0.17497455360000003"/>
    <n v="0.85778563749999992"/>
    <n v="1.0935909600000002"/>
    <n v="1.1153136239999999"/>
    <n v="1.458324808"/>
    <n v="0.13352762767530552"/>
    <n v="0.55765681199999995"/>
    <n v="0.72916240399999999"/>
    <n v="2.008219178"/>
    <n v="2.6889495229999998"/>
    <n v="8.5401829999999998E-2"/>
    <d v="2018-05-19T00:00:00"/>
    <d v="2020-05-21T00:00:00"/>
    <n v="1"/>
    <m/>
  </r>
  <r>
    <x v="1"/>
    <n v="3"/>
    <x v="20"/>
    <n v="2701"/>
    <s v="Grewia"/>
    <s v="Mildbraedii "/>
    <s v="Tiliaceae"/>
    <m/>
    <m/>
    <n v="0.55810000000000004"/>
    <n v="9.8126179479999998"/>
    <n v="9.5485815929999998"/>
    <n v="13.5"/>
    <n v="14.2"/>
    <n v="1.58368056E-2"/>
    <n v="8.9473359374999992E-2"/>
    <n v="9.8980034999999994E-2"/>
    <n v="5.6911439000000001E-2"/>
    <n v="6.1163619000000002E-2"/>
    <n v="3.5880642375864601E-2"/>
    <n v="2.845572E-2"/>
    <n v="3.0581810000000001E-2"/>
    <n v="2.008219178"/>
    <n v="0.34856753099999999"/>
    <n v="1.058694E-3"/>
    <d v="2018-05-19T00:00:00"/>
    <d v="2020-05-21T00:00:00"/>
    <n v="1"/>
    <m/>
  </r>
  <r>
    <x v="1"/>
    <n v="3"/>
    <x v="20"/>
    <n v="2702"/>
    <s v="Grewia"/>
    <s v="Mildbraedii "/>
    <s v="Tiliaceae"/>
    <n v="5.7"/>
    <n v="7"/>
    <n v="0.55810000000000004"/>
    <n v="9.9133543389999996"/>
    <n v="10.215885289999999"/>
    <n v="13.7"/>
    <n v="15.6"/>
    <n v="1.91134944E-2"/>
    <n v="9.2144059374999976E-2"/>
    <n v="0.11945934"/>
    <n v="5.9155602000000002E-2"/>
    <n v="7.8494385999999999E-2"/>
    <n v="0.1408490741935412"/>
    <n v="2.9577801000000001E-2"/>
    <n v="3.9247193E-2"/>
    <n v="2.008219178"/>
    <n v="0.94611186899999999"/>
    <n v="4.814909E-3"/>
    <d v="2018-05-19T00:00:00"/>
    <d v="2020-05-21T00:00:00"/>
    <n v="1"/>
    <m/>
  </r>
  <r>
    <x v="1"/>
    <n v="3"/>
    <x v="20"/>
    <n v="2703"/>
    <s v="Cleistanthus"/>
    <s v="Polystachyus"/>
    <s v="Phyllanthaceae"/>
    <m/>
    <m/>
    <n v="0.65180000000000005"/>
    <n v="8.4656455259999994"/>
    <n v="7.8576009679999999"/>
    <n v="11"/>
    <n v="11"/>
    <n v="9.5033400000000007E-3"/>
    <n v="5.9403437499999989E-2"/>
    <n v="5.9395875000000001E-2"/>
    <n v="3.8440182000000003E-2"/>
    <n v="3.5743099E-2"/>
    <n v="-3.6224185087905328E-2"/>
    <n v="1.9220091000000002E-2"/>
    <n v="1.787155E-2"/>
    <n v="2.008219178"/>
    <n v="0"/>
    <n v="-6.7151099999999996E-4"/>
    <d v="2018-05-19T00:00:00"/>
    <d v="2020-05-21T00:00:00"/>
    <n v="1"/>
    <m/>
  </r>
  <r>
    <x v="1"/>
    <n v="3"/>
    <x v="20"/>
    <n v="2704"/>
    <s v="Oxyanthus"/>
    <s v="Troupinii"/>
    <s v="Rubiaceae"/>
    <n v="5.6"/>
    <n v="6.6"/>
    <n v="0.52500000000000002"/>
    <n v="9.4522583069999992"/>
    <n v="8.8390951619999996"/>
    <n v="12.8"/>
    <n v="12.8"/>
    <n v="1.2867993600000002E-2"/>
    <n v="8.0435199999999998E-2"/>
    <n v="8.0424960000000018E-2"/>
    <n v="4.6589402000000002E-2"/>
    <n v="4.3637356000000002E-2"/>
    <n v="-3.2595803575325065E-2"/>
    <n v="2.3294701000000001E-2"/>
    <n v="2.1818678000000001E-2"/>
    <n v="2.008219178"/>
    <n v="0"/>
    <n v="-7.3499100000000005E-4"/>
    <d v="2018-05-19T00:00:00"/>
    <d v="2020-05-21T00:00:00"/>
    <n v="1"/>
    <m/>
  </r>
  <r>
    <x v="1"/>
    <n v="3"/>
    <x v="20"/>
    <n v="2705"/>
    <s v="Cleistanthus"/>
    <s v="Polystachyus"/>
    <s v="Phyllanthaceae"/>
    <n v="7.2"/>
    <n v="13.4"/>
    <n v="0.65180000000000005"/>
    <n v="14.009045309999999"/>
    <n v="13.65587577"/>
    <n v="23.8"/>
    <n v="24.4"/>
    <n v="4.6759574399999997E-2"/>
    <n v="0.27808663750000001"/>
    <n v="0.29224733999999997"/>
    <n v="0.28350689800000001"/>
    <n v="0.290300314"/>
    <n v="1.1791291751232577E-2"/>
    <n v="0.141753449"/>
    <n v="0.145150157"/>
    <n v="2.008219178"/>
    <n v="0.29877216899999998"/>
    <n v="1.691403E-3"/>
    <d v="2018-05-19T00:00:00"/>
    <d v="2020-05-21T00:00:00"/>
    <n v="1"/>
    <m/>
  </r>
  <r>
    <x v="1"/>
    <n v="3"/>
    <x v="20"/>
    <n v="2706"/>
    <s v="Grewia"/>
    <s v="Mildbraedii "/>
    <s v="Tiliaceae"/>
    <m/>
    <m/>
    <n v="0.55810000000000004"/>
    <n v="14.705669049999999"/>
    <n v="14.17114984"/>
    <n v="26"/>
    <n v="26"/>
    <n v="5.3093040000000008E-2"/>
    <n v="0.33187375000000002"/>
    <n v="0.33183150000000006"/>
    <n v="0.30359815400000001"/>
    <n v="0.29282310499999997"/>
    <n v="-1.7994189098951098E-2"/>
    <n v="0.151799077"/>
    <n v="0.146411553"/>
    <n v="2.008219178"/>
    <n v="0"/>
    <n v="-2.6827370000000001E-3"/>
    <d v="2018-05-19T00:00:00"/>
    <d v="2020-05-21T00:00:00"/>
    <n v="1"/>
    <m/>
  </r>
  <r>
    <x v="1"/>
    <n v="3"/>
    <x v="20"/>
    <n v="2707"/>
    <s v="Polyscias"/>
    <s v="Fulva"/>
    <s v="Araliaceae "/>
    <m/>
    <m/>
    <n v="0.23699999999999999"/>
    <n v="10.40294892"/>
    <n v="10.9750821"/>
    <n v="14.7"/>
    <n v="17.3"/>
    <n v="2.3506236600000001E-2"/>
    <n v="0.10608668437499996"/>
    <n v="0.14691397875000001"/>
    <n v="3.0840229E-2"/>
    <n v="4.4655343E-2"/>
    <n v="0.18431951760197615"/>
    <n v="1.5420115E-2"/>
    <n v="2.2327672E-2"/>
    <n v="2.008219178"/>
    <n v="1.2946793999999999"/>
    <n v="3.439643E-3"/>
    <d v="2018-05-19T00:00:00"/>
    <d v="2020-05-21T00:00:00"/>
    <n v="1"/>
    <m/>
  </r>
  <r>
    <x v="1"/>
    <n v="3"/>
    <x v="20"/>
    <n v="2708"/>
    <s v="Cleistanthus"/>
    <s v="Polystachyus"/>
    <s v="Phyllanthaceae"/>
    <n v="7"/>
    <n v="20.2"/>
    <n v="0.65180000000000005"/>
    <n v="16.359317010000002"/>
    <n v="15.87994849"/>
    <n v="32"/>
    <n v="32"/>
    <n v="8.0424960000000004E-2"/>
    <n v="0.50271999999999994"/>
    <n v="0.50265599999999999"/>
    <n v="0.58786585700000005"/>
    <n v="0.57104738200000005"/>
    <n v="-1.4453900693420316E-2"/>
    <n v="0.29393292900000001"/>
    <n v="0.28552369100000002"/>
    <n v="2.008219178"/>
    <n v="0"/>
    <n v="-4.1874099999999999E-3"/>
    <d v="2018-05-19T00:00:00"/>
    <d v="2020-05-21T00:00:00"/>
    <n v="1"/>
    <m/>
  </r>
  <r>
    <x v="1"/>
    <n v="3"/>
    <x v="20"/>
    <n v="2709"/>
    <s v="Cleistanthus"/>
    <s v="Polystachyus"/>
    <s v="Phyllanthaceae"/>
    <m/>
    <m/>
    <n v="0.65180000000000005"/>
    <n v="12.393006489999999"/>
    <n v="11.80414182"/>
    <n v="19.3"/>
    <n v="19.3"/>
    <n v="2.9255364600000007E-2"/>
    <n v="0.18286930937500001"/>
    <n v="0.18284602875000003"/>
    <n v="0.16708558400000001"/>
    <n v="0.15933241400000001"/>
    <n v="-2.3659512255644475E-2"/>
    <n v="8.3542792000000005E-2"/>
    <n v="7.9666207000000003E-2"/>
    <n v="2.008219178"/>
    <n v="0"/>
    <n v="-1.9303600000000001E-3"/>
    <d v="2018-05-19T00:00:00"/>
    <d v="2020-05-21T00:00:00"/>
    <n v="1"/>
    <m/>
  </r>
  <r>
    <x v="1"/>
    <n v="3"/>
    <x v="20"/>
    <n v="2710"/>
    <s v="Cleistanthus"/>
    <s v="Polystachyus"/>
    <s v="Phyllanthaceae"/>
    <m/>
    <m/>
    <n v="0.65180000000000005"/>
    <n v="19.736814880000001"/>
    <n v="19.423436240000001"/>
    <n v="49.2"/>
    <n v="49.3"/>
    <n v="0.1908906846"/>
    <n v="1.18838295"/>
    <n v="1.19306677875"/>
    <n v="1.634921761"/>
    <n v="1.6159730029999999"/>
    <n v="-5.8049922227447403E-3"/>
    <n v="0.81746088100000003"/>
    <n v="0.80798650100000002"/>
    <n v="2.008219178"/>
    <n v="4.9795362000000003E-2"/>
    <n v="-4.7178020000000001E-3"/>
    <d v="2018-05-19T00:00:00"/>
    <d v="2020-05-21T00:00:00"/>
    <n v="1"/>
    <m/>
  </r>
  <r>
    <x v="1"/>
    <n v="3"/>
    <x v="20"/>
    <n v="2711"/>
    <s v="Cleistanthus"/>
    <s v="Polystachyus"/>
    <s v="Phyllanthaceae"/>
    <n v="5.5"/>
    <n v="16.2"/>
    <n v="0.65180000000000005"/>
    <n v="13.395932459999999"/>
    <n v="13.11128899"/>
    <n v="22"/>
    <n v="22.8"/>
    <n v="4.08282336E-2"/>
    <n v="0.23761374999999996"/>
    <n v="0.25517645999999999"/>
    <n v="0.232769111"/>
    <n v="0.24440011"/>
    <n v="2.4280046504559109E-2"/>
    <n v="0.116384555"/>
    <n v="0.122200055"/>
    <n v="2.008219178"/>
    <n v="0.39836289200000002"/>
    <n v="2.8958489999999998E-3"/>
    <d v="2018-05-19T00:00:00"/>
    <d v="2020-05-21T00:00:00"/>
    <n v="1"/>
    <m/>
  </r>
  <r>
    <x v="1"/>
    <n v="3"/>
    <x v="20"/>
    <n v="2712"/>
    <s v="Cleistanthus"/>
    <s v="Polystachyus"/>
    <s v="Phyllanthaceae"/>
    <m/>
    <m/>
    <n v="0.65180000000000005"/>
    <n v="9.8126179479999998"/>
    <n v="9.4499072930000008"/>
    <n v="13.5"/>
    <n v="14"/>
    <n v="1.5393840000000001E-2"/>
    <n v="8.9473359374999992E-2"/>
    <n v="9.6211500000000005E-2"/>
    <n v="6.6219247999999994E-2"/>
    <n v="6.8525133000000002E-2"/>
    <n v="1.704465702279245E-2"/>
    <n v="3.3109623999999997E-2"/>
    <n v="3.4262567000000001E-2"/>
    <n v="2.008219178"/>
    <n v="0.24897680799999999"/>
    <n v="5.7411199999999999E-4"/>
    <d v="2018-05-19T00:00:00"/>
    <d v="2020-05-21T00:00:00"/>
    <n v="1"/>
    <m/>
  </r>
  <r>
    <x v="1"/>
    <n v="3"/>
    <x v="20"/>
    <n v="2713"/>
    <s v="Cleistanthus"/>
    <s v="Polystachyus"/>
    <s v="Phyllanthaceae"/>
    <n v="8.9"/>
    <n v="23.3"/>
    <n v="0.65180000000000005"/>
    <n v="22.717683050000002"/>
    <n v="22.674589879999999"/>
    <n v="75"/>
    <n v="76.3"/>
    <n v="0.45723553259999994"/>
    <n v="2.7615234374999997"/>
    <n v="2.8577220787499997"/>
    <n v="4.2709212250000004"/>
    <n v="4.408441356"/>
    <n v="1.5780969422487245E-2"/>
    <n v="2.1354606120000001"/>
    <n v="2.204220678"/>
    <n v="2.008219178"/>
    <n v="0.64733969999999996"/>
    <n v="3.4239323000000002E-2"/>
    <d v="2018-05-19T00:00:00"/>
    <d v="2020-05-21T00:00:00"/>
    <n v="1"/>
    <m/>
  </r>
  <r>
    <x v="1"/>
    <n v="4"/>
    <x v="20"/>
    <n v="2714"/>
    <s v="Cleistanthus"/>
    <s v="Polystachyus"/>
    <s v="Phyllanthaceae"/>
    <n v="9.1"/>
    <n v="20.6"/>
    <n v="0.65180000000000005"/>
    <n v="19.355120459999998"/>
    <n v="19.057730320000001"/>
    <n v="46.8"/>
    <n v="47.1"/>
    <n v="0.17423392140000002"/>
    <n v="1.0752709499999999"/>
    <n v="1.08896200875"/>
    <n v="1.454867219"/>
    <n v="1.451031883"/>
    <n v="-1.3144438048379519E-3"/>
    <n v="0.72743360899999998"/>
    <n v="0.72551594200000002"/>
    <n v="2.008219178"/>
    <n v="0.149386085"/>
    <n v="-9.5490899999999999E-4"/>
    <d v="2018-05-19T00:00:00"/>
    <d v="2020-05-21T00:00:00"/>
    <n v="1"/>
    <m/>
  </r>
  <r>
    <x v="1"/>
    <n v="4"/>
    <x v="20"/>
    <n v="2715"/>
    <s v="Cleistanthus"/>
    <s v="Polystachyus"/>
    <s v="Phyllanthaceae"/>
    <n v="7.9"/>
    <n v="20.9"/>
    <n v="0.65180000000000005"/>
    <n v="17.408245879999999"/>
    <n v="17.346703120000001"/>
    <n v="36.5"/>
    <n v="38.200000000000003"/>
    <n v="0.11460870960000001"/>
    <n v="0.65405148437499983"/>
    <n v="0.71630443500000007"/>
    <n v="0.80753850400000005"/>
    <n v="0.87953697099999995"/>
    <n v="4.2527660168708389E-2"/>
    <n v="0.40376925200000002"/>
    <n v="0.43976848499999999"/>
    <n v="2.008219178"/>
    <n v="0.84652114599999995"/>
    <n v="1.7925948000000001E-2"/>
    <d v="2018-05-19T00:00:00"/>
    <d v="2020-05-21T00:00:00"/>
    <n v="1"/>
    <m/>
  </r>
  <r>
    <x v="1"/>
    <n v="4"/>
    <x v="20"/>
    <n v="2716"/>
    <s v="Cleistanthus"/>
    <s v="Polystachyus"/>
    <s v="Phyllanthaceae"/>
    <m/>
    <m/>
    <n v="0.65180000000000005"/>
    <n v="12.85194529"/>
    <n v="12.347467910000001"/>
    <n v="20.5"/>
    <n v="20.7"/>
    <n v="3.3653604599999998E-2"/>
    <n v="0.20631648437499997"/>
    <n v="0.21033502874999999"/>
    <n v="0.194754646"/>
    <n v="0.19087314399999999"/>
    <n v="-1.0024553625609237E-2"/>
    <n v="9.7377323000000002E-2"/>
    <n v="9.5436571999999997E-2"/>
    <n v="2.008219178"/>
    <n v="9.9590723000000006E-2"/>
    <n v="-9.6640400000000003E-4"/>
    <d v="2018-05-19T00:00:00"/>
    <d v="2020-05-21T00:00:00"/>
    <n v="1"/>
    <m/>
  </r>
  <r>
    <x v="1"/>
    <n v="4"/>
    <x v="20"/>
    <n v="2717"/>
    <s v="Cleistanthus"/>
    <s v="Polystachyus"/>
    <s v="Phyllanthaceae"/>
    <m/>
    <m/>
    <n v="0.65180000000000005"/>
    <n v="13.74162791"/>
    <n v="13.181054189999999"/>
    <n v="23"/>
    <n v="23"/>
    <n v="4.154766E-2"/>
    <n v="0.25970593749999998"/>
    <n v="0.25967287499999997"/>
    <n v="0.26026075199999998"/>
    <n v="0.249893381"/>
    <n v="-2.0241650071134851E-2"/>
    <n v="0.13013037599999999"/>
    <n v="0.124946691"/>
    <n v="2.008219178"/>
    <n v="0"/>
    <n v="-2.5812349999999999E-3"/>
    <d v="2018-05-19T00:00:00"/>
    <d v="2020-05-21T00:00:00"/>
    <n v="1"/>
    <m/>
  </r>
  <r>
    <x v="1"/>
    <n v="4"/>
    <x v="20"/>
    <n v="2718"/>
    <s v="Cleistanthus"/>
    <s v="Polystachyus"/>
    <s v="Phyllanthaceae"/>
    <m/>
    <m/>
    <n v="0.65180000000000005"/>
    <n v="15.004875670000001"/>
    <n v="14.68916611"/>
    <n v="27"/>
    <n v="27.7"/>
    <n v="6.0262956600000001E-2"/>
    <n v="0.35789343749999997"/>
    <n v="0.37664347874999998"/>
    <n v="0.38780693100000002"/>
    <n v="0.39930099800000002"/>
    <n v="1.4544178492238503E-2"/>
    <n v="0.193903466"/>
    <n v="0.19965049900000001"/>
    <n v="2.008219178"/>
    <n v="0.34856753099999999"/>
    <n v="2.861756E-3"/>
    <d v="2018-05-19T00:00:00"/>
    <d v="2020-05-21T00:00:00"/>
    <n v="1"/>
    <m/>
  </r>
  <r>
    <x v="1"/>
    <n v="4"/>
    <x v="20"/>
    <n v="2719"/>
    <s v="Oxyanthus"/>
    <s v="Troupinii"/>
    <s v="Rubiaceae"/>
    <m/>
    <m/>
    <n v="0.52500000000000002"/>
    <n v="8.4656455259999994"/>
    <n v="8.0269969379999999"/>
    <n v="11"/>
    <n v="11.3"/>
    <n v="1.0028772600000001E-2"/>
    <n v="5.9403437499999989E-2"/>
    <n v="6.267982875E-2"/>
    <n v="3.1123275999999998E-2"/>
    <n v="3.1141783999999999E-2"/>
    <n v="2.9602880920401255E-4"/>
    <n v="1.5561637999999999E-2"/>
    <n v="1.5570891999999999E-2"/>
    <n v="2.008219178"/>
    <n v="0.149386085"/>
    <n v="4.6080599999999997E-6"/>
    <d v="2018-05-19T00:00:00"/>
    <d v="2020-05-21T00:00:00"/>
    <n v="1"/>
    <m/>
  </r>
  <r>
    <x v="1"/>
    <n v="4"/>
    <x v="20"/>
    <n v="2720"/>
    <s v="Carapa"/>
    <s v="Grandiflora"/>
    <s v="Meliaceae"/>
    <n v="5.8"/>
    <n v="16.3"/>
    <n v="0.5524"/>
    <n v="11.49057528"/>
    <n v="10.888488560000001"/>
    <n v="17.100000000000001"/>
    <n v="17.100000000000001"/>
    <n v="2.2965881400000002E-2"/>
    <n v="0.143555034375"/>
    <n v="0.14353675875000002"/>
    <n v="0.10426934"/>
    <n v="9.8933513000000001E-2"/>
    <n v="-2.6157165002111134E-2"/>
    <n v="5.2134670000000001E-2"/>
    <n v="4.9466756000000001E-2"/>
    <n v="2.008219178"/>
    <n v="0"/>
    <n v="-1.3284970000000001E-3"/>
    <d v="2018-05-19T00:00:00"/>
    <d v="2020-05-21T00:00:00"/>
    <n v="1"/>
    <m/>
  </r>
  <r>
    <x v="1"/>
    <n v="4"/>
    <x v="20"/>
    <n v="2721"/>
    <s v="Cleistanthus"/>
    <s v="Polystachyus"/>
    <s v="Phyllanthaceae"/>
    <m/>
    <m/>
    <n v="0.65180000000000005"/>
    <n v="15.57352345"/>
    <n v="15.34604554"/>
    <n v="29"/>
    <n v="30"/>
    <n v="7.0685999999999999E-2"/>
    <n v="0.41287843749999997"/>
    <n v="0.4417875"/>
    <n v="0.46233967500000001"/>
    <n v="0.48692708499999998"/>
    <n v="2.5801237952875422E-2"/>
    <n v="0.23116983799999999"/>
    <n v="0.24346354200000001"/>
    <n v="2.008219178"/>
    <n v="0.49795361500000002"/>
    <n v="6.1216939999999996E-3"/>
    <d v="2018-05-19T00:00:00"/>
    <d v="2020-05-21T00:00:00"/>
    <n v="1"/>
    <m/>
  </r>
  <r>
    <x v="1"/>
    <n v="4"/>
    <x v="20"/>
    <n v="2722"/>
    <s v="Cleistanthus"/>
    <s v="Polystachyus"/>
    <s v="Phyllanthaceae"/>
    <m/>
    <m/>
    <n v="0.65180000000000005"/>
    <n v="10.1610323"/>
    <n v="9.5485815929999998"/>
    <n v="14.2"/>
    <n v="14.2"/>
    <n v="1.58368056E-2"/>
    <n v="9.8992637499999994E-2"/>
    <n v="9.8980034999999994E-2"/>
    <n v="7.5618638000000002E-2"/>
    <n v="7.1166867999999994E-2"/>
    <n v="-3.02135418388241E-2"/>
    <n v="3.7809319000000001E-2"/>
    <n v="3.5583433999999997E-2"/>
    <n v="2.008219178"/>
    <n v="0"/>
    <n v="-1.108387E-3"/>
    <d v="2018-05-19T00:00:00"/>
    <d v="2020-05-21T00:00:00"/>
    <n v="1"/>
    <m/>
  </r>
  <r>
    <x v="1"/>
    <n v="4"/>
    <x v="20"/>
    <n v="2723"/>
    <s v="Taren"/>
    <s v="Rwandensis "/>
    <s v="Rubiaceae"/>
    <m/>
    <m/>
    <n v="0.67979999999999996"/>
    <n v="10.870370510000001"/>
    <n v="10.489949729999999"/>
    <n v="15.7"/>
    <n v="16.2"/>
    <n v="2.0612037599999997E-2"/>
    <n v="0.121011184375"/>
    <n v="0.12882523499999998"/>
    <n v="0.10237400200000001"/>
    <n v="0.105115614"/>
    <n v="1.3159936305308961E-2"/>
    <n v="5.1187001000000003E-2"/>
    <n v="5.2557806999999998E-2"/>
    <n v="2.008219178"/>
    <n v="0.24897680799999999"/>
    <n v="6.8259799999999997E-4"/>
    <d v="2018-05-19T00:00:00"/>
    <d v="2020-05-21T00:00:00"/>
    <n v="1"/>
    <m/>
  </r>
  <r>
    <x v="1"/>
    <n v="4"/>
    <x v="20"/>
    <n v="2724"/>
    <s v="Psychotria"/>
    <s v="Mahonii"/>
    <s v="Rubiaceae"/>
    <m/>
    <m/>
    <n v="0.56359999999999999"/>
    <n v="16.18267157"/>
    <n v="15.69680909"/>
    <n v="31.3"/>
    <n v="31.3"/>
    <n v="7.6944852600000016E-2"/>
    <n v="0.48096655937499999"/>
    <n v="0.48090532875000008"/>
    <n v="0.483390718"/>
    <n v="0.469220735"/>
    <n v="-1.4815095322526417E-2"/>
    <n v="0.241695359"/>
    <n v="0.23461036699999999"/>
    <n v="2.008219178"/>
    <n v="0"/>
    <n v="-3.5279970000000002E-3"/>
    <d v="2018-05-19T00:00:00"/>
    <d v="2020-05-21T00:00:00"/>
    <n v="1"/>
    <m/>
  </r>
  <r>
    <x v="1"/>
    <n v="4"/>
    <x v="20"/>
    <n v="2725"/>
    <s v="Syzygium"/>
    <s v="Guineense"/>
    <s v="Myrtaceae"/>
    <m/>
    <m/>
    <n v="0.60970000000000002"/>
    <n v="19.76758293"/>
    <n v="19.43958932"/>
    <n v="49.4"/>
    <n v="49.4"/>
    <n v="0.19166587439999999"/>
    <n v="1.1980642374999999"/>
    <n v="1.1979117149999998"/>
    <n v="1.5463014340000001"/>
    <n v="1.521255182"/>
    <n v="-8.131650334653363E-3"/>
    <n v="0.77315071700000004"/>
    <n v="0.76062759099999999"/>
    <n v="2.008219178"/>
    <n v="0"/>
    <n v="-6.2359360000000001E-3"/>
    <d v="2018-05-19T00:00:00"/>
    <d v="2020-05-21T00:00:00"/>
    <n v="1"/>
    <m/>
  </r>
  <r>
    <x v="1"/>
    <n v="4"/>
    <x v="20"/>
    <n v="2726"/>
    <s v="Cleistanthus"/>
    <s v="Polystachyus"/>
    <s v="Phyllanthaceae"/>
    <m/>
    <m/>
    <n v="0.65180000000000005"/>
    <n v="17.074340150000001"/>
    <n v="16.716840640000001"/>
    <n v="35"/>
    <n v="35.4"/>
    <n v="9.8423186400000001E-2"/>
    <n v="0.60139843749999988"/>
    <n v="0.61514491500000001"/>
    <n v="0.73009466199999995"/>
    <n v="0.73121239500000001"/>
    <n v="7.6175543554158297E-4"/>
    <n v="0.36504733099999997"/>
    <n v="0.36560619799999999"/>
    <n v="2.008219178"/>
    <n v="0.19918144600000001"/>
    <n v="2.7828999999999999E-4"/>
    <d v="2018-05-19T00:00:00"/>
    <d v="2020-05-21T00:00:00"/>
    <n v="1"/>
    <m/>
  </r>
  <r>
    <x v="1"/>
    <n v="4"/>
    <x v="20"/>
    <n v="2727"/>
    <s v="Syzygium"/>
    <s v="Guineense"/>
    <s v="Myrtaceae"/>
    <m/>
    <m/>
    <n v="0.60970000000000002"/>
    <n v="16.843259100000001"/>
    <n v="16.3823936"/>
    <n v="34"/>
    <n v="34"/>
    <n v="9.0792239999999996E-2"/>
    <n v="0.5675237500000001"/>
    <n v="0.5674515"/>
    <n v="0.63786271800000005"/>
    <n v="0.62082274000000004"/>
    <n v="-1.3483332191263589E-2"/>
    <n v="0.31893135900000003"/>
    <n v="0.31041137000000002"/>
    <n v="2.008219178"/>
    <n v="0"/>
    <n v="-4.2425589999999999E-3"/>
    <d v="2018-05-19T00:00:00"/>
    <d v="2020-05-21T00:00:00"/>
    <n v="1"/>
    <m/>
  </r>
  <r>
    <x v="1"/>
    <n v="4"/>
    <x v="20"/>
    <n v="2728"/>
    <s v="Cleistanthus"/>
    <s v="Polystachyus"/>
    <s v="Phyllanthaceae"/>
    <m/>
    <m/>
    <n v="0.65180000000000005"/>
    <n v="18.327125070000001"/>
    <n v="17.929286430000001"/>
    <n v="41"/>
    <n v="41"/>
    <n v="0.13202574"/>
    <n v="0.82526593749999988"/>
    <n v="0.82516087500000002"/>
    <n v="1.0654298090000001"/>
    <n v="1.042850989"/>
    <n v="-1.0666164522302363E-2"/>
    <n v="0.53271490499999996"/>
    <n v="0.52142549400000004"/>
    <n v="2.008219178"/>
    <n v="0"/>
    <n v="-5.6216030000000002E-3"/>
    <d v="2018-05-19T00:00:00"/>
    <d v="2020-05-21T00:00:00"/>
    <n v="1"/>
    <m/>
  </r>
  <r>
    <x v="1"/>
    <n v="4"/>
    <x v="20"/>
    <n v="2729"/>
    <s v="Sericanthe"/>
    <s v="Leordii"/>
    <s v="Rubiaceae"/>
    <m/>
    <m/>
    <n v="0.60660000000000003"/>
    <n v="7.9966687759999999"/>
    <n v="9.4002438319999992"/>
    <n v="10.199999999999999"/>
    <n v="13.9"/>
    <n v="1.5174713400000001E-2"/>
    <n v="5.1077137499999994E-2"/>
    <n v="9.4841958750000011E-2"/>
    <n v="2.9251938000000002E-2"/>
    <n v="6.2672423000000005E-2"/>
    <n v="0.37942855380550317"/>
    <n v="1.4625969000000001E-2"/>
    <n v="3.1336211000000003E-2"/>
    <n v="2.008219178"/>
    <n v="1.8424283770000001"/>
    <n v="8.3209249999999998E-3"/>
    <d v="2018-05-19T00:00:00"/>
    <d v="2020-05-21T00:00:00"/>
    <n v="1"/>
    <m/>
  </r>
  <r>
    <x v="1"/>
    <n v="4"/>
    <x v="20"/>
    <n v="2730"/>
    <s v="Sericanthe"/>
    <s v="Leordii"/>
    <s v="Rubiaceae"/>
    <m/>
    <m/>
    <n v="0.60660000000000003"/>
    <n v="8.1748854380000004"/>
    <n v="8.3586553299999995"/>
    <n v="10.5"/>
    <n v="11.9"/>
    <n v="1.11220494E-2"/>
    <n v="5.4125859374999988E-2"/>
    <n v="6.9512808750000002E-2"/>
    <n v="3.1627979000000001E-2"/>
    <n v="4.1266784000000001E-2"/>
    <n v="0.1324635167059226"/>
    <n v="1.5813989000000001E-2"/>
    <n v="2.0633392E-2"/>
    <n v="2.008219178"/>
    <n v="0.697135061"/>
    <n v="2.399839E-3"/>
    <d v="2018-05-19T00:00:00"/>
    <d v="2020-05-21T00:00:00"/>
    <n v="1"/>
    <m/>
  </r>
  <r>
    <x v="1"/>
    <n v="4"/>
    <x v="20"/>
    <n v="2731"/>
    <s v="Oxyanthus"/>
    <s v="Troupinii"/>
    <s v="Rubiaceae"/>
    <n v="6.7"/>
    <n v="8.9"/>
    <n v="0.52500000000000002"/>
    <n v="11.185251129999999"/>
    <n v="13.787344409999999"/>
    <n v="16.399999999999999"/>
    <n v="24.8"/>
    <n v="4.83052416E-2"/>
    <n v="0.13204254999999995"/>
    <n v="0.30190775999999997"/>
    <n v="8.9072569000000004E-2"/>
    <n v="0.24490255399999999"/>
    <n v="0.50363475472142338"/>
    <n v="4.4536284000000002E-2"/>
    <n v="0.122451277"/>
    <n v="2.008219178"/>
    <n v="4.1828103690000003"/>
    <n v="3.8798052E-2"/>
    <d v="2018-05-19T00:00:00"/>
    <d v="2020-05-21T00:00:00"/>
    <n v="1"/>
    <m/>
  </r>
  <r>
    <x v="1"/>
    <n v="4"/>
    <x v="20"/>
    <n v="2732"/>
    <s v="Cleistanthus"/>
    <s v="Polystachyus"/>
    <s v="Phyllanthaceae"/>
    <n v="5.3"/>
    <n v="24.9"/>
    <n v="0.65180000000000005"/>
    <n v="22.313310900000001"/>
    <n v="22.128460870000001"/>
    <n v="70.5"/>
    <n v="70.5"/>
    <n v="0.39036343499999998"/>
    <n v="2.4400821093749996"/>
    <n v="2.4397714687499996"/>
    <n v="3.7192409290000001"/>
    <n v="3.6891661149999999"/>
    <n v="-4.042959448600403E-3"/>
    <n v="1.859620464"/>
    <n v="1.844583058"/>
    <n v="2.008219178"/>
    <n v="0"/>
    <n v="-7.4879309999999998E-3"/>
    <d v="2018-05-19T00:00:00"/>
    <d v="2020-05-21T00:00:00"/>
    <n v="1"/>
    <m/>
  </r>
  <r>
    <x v="1"/>
    <n v="1"/>
    <x v="21"/>
    <n v="2733"/>
    <s v="Cleistanthus"/>
    <s v="Polystachyus"/>
    <s v="Phyllanthaceae"/>
    <m/>
    <m/>
    <n v="0.65180000000000005"/>
    <n v="8.2921155160000009"/>
    <n v="9.4002438319999992"/>
    <n v="10.7"/>
    <n v="13.9"/>
    <n v="1.5174713400000001E-2"/>
    <n v="5.620743437499999E-2"/>
    <n v="9.4841958750000011E-2"/>
    <n v="3.5691531999999998E-2"/>
    <n v="6.7226321000000006E-2"/>
    <n v="0.31528002399128147"/>
    <n v="1.7845765999999999E-2"/>
    <n v="3.3613161000000003E-2"/>
    <n v="2.008219178"/>
    <n v="1.593451569"/>
    <n v="7.8514310000000007E-3"/>
    <d v="2018-05-19T00:00:00"/>
    <d v="2020-05-21T00:00:00"/>
    <n v="1"/>
    <m/>
  </r>
  <r>
    <x v="1"/>
    <n v="1"/>
    <x v="21"/>
    <n v="2734"/>
    <s v="Cleistanthus"/>
    <s v="Polystachyus"/>
    <s v="Phyllanthaceae"/>
    <n v="6.9"/>
    <n v="27.9"/>
    <n v="0.65180000000000005"/>
    <n v="17.005747119999999"/>
    <n v="16.786755400000001"/>
    <n v="34.700000000000003"/>
    <n v="35.700000000000003"/>
    <n v="0.10009844460000003"/>
    <n v="0.59113293437500003"/>
    <n v="0.62561527875000023"/>
    <n v="0.71511391700000004"/>
    <n v="0.74639134299999998"/>
    <n v="2.1316496285568556E-2"/>
    <n v="0.35755695900000001"/>
    <n v="0.37319567199999998"/>
    <n v="2.008219178"/>
    <n v="0.49795361500000002"/>
    <n v="7.7873539999999998E-3"/>
    <d v="2018-05-19T00:00:00"/>
    <d v="2020-05-21T00:00:00"/>
    <n v="1"/>
    <m/>
  </r>
  <r>
    <x v="1"/>
    <n v="1"/>
    <x v="21"/>
    <n v="2735"/>
    <s v="Cleistanthus"/>
    <s v="Polystachyus"/>
    <s v="Phyllanthaceae"/>
    <n v="5.2"/>
    <n v="13.8"/>
    <n v="0.65180000000000005"/>
    <n v="12.2747551"/>
    <n v="11.84391827"/>
    <n v="19"/>
    <n v="19.399999999999999"/>
    <n v="2.9559314399999995E-2"/>
    <n v="0.17722843749999997"/>
    <n v="0.18474571499999995"/>
    <n v="0.16054405699999999"/>
    <n v="0.161477183"/>
    <n v="2.885864086259226E-3"/>
    <n v="8.0272027999999995E-2"/>
    <n v="8.0738591999999998E-2"/>
    <n v="2.008219178"/>
    <n v="0.19918144600000001"/>
    <n v="2.32327E-4"/>
    <d v="2018-05-19T00:00:00"/>
    <d v="2020-05-21T00:00:00"/>
    <n v="1"/>
    <m/>
  </r>
  <r>
    <x v="1"/>
    <n v="1"/>
    <x v="21"/>
    <n v="2736"/>
    <s v="Cleistanthus"/>
    <s v="Polystachyus"/>
    <s v="Phyllanthaceae"/>
    <m/>
    <m/>
    <n v="0.65180000000000005"/>
    <n v="15.51835872"/>
    <n v="15.009346320000001"/>
    <n v="28.8"/>
    <n v="28.8"/>
    <n v="6.5144217600000012E-2"/>
    <n v="0.40720320000000004"/>
    <n v="0.40715136000000007"/>
    <n v="0.45455904000000003"/>
    <n v="0.44000124800000001"/>
    <n v="-1.6208511130605657E-2"/>
    <n v="0.22727952000000001"/>
    <n v="0.22000062400000001"/>
    <n v="2.008219178"/>
    <n v="0"/>
    <n v="-3.624553E-3"/>
    <d v="2018-05-19T00:00:00"/>
    <d v="2020-05-21T00:00:00"/>
    <n v="1"/>
    <m/>
  </r>
  <r>
    <x v="1"/>
    <n v="1"/>
    <x v="21"/>
    <n v="2737"/>
    <s v="Cleistanthus"/>
    <s v="Polystachyus"/>
    <s v="Phyllanthaceae"/>
    <n v="6.9"/>
    <n v="8.9"/>
    <n v="0.65180000000000005"/>
    <n v="11.49057528"/>
    <n v="11.103669399999999"/>
    <n v="17.100000000000001"/>
    <n v="17.600000000000001"/>
    <n v="2.4328550400000006E-2"/>
    <n v="0.143555034375"/>
    <n v="0.15205344000000004"/>
    <n v="0.12254416999999999"/>
    <n v="0.12537378299999999"/>
    <n v="1.1367286590332556E-2"/>
    <n v="6.1272084999999997E-2"/>
    <n v="6.2686890999999995E-2"/>
    <n v="2.008219178"/>
    <n v="0.24897680799999999"/>
    <n v="7.0450799999999996E-4"/>
    <d v="2018-05-19T00:00:00"/>
    <d v="2020-05-21T00:00:00"/>
    <n v="1"/>
    <m/>
  </r>
  <r>
    <x v="1"/>
    <n v="1"/>
    <x v="21"/>
    <n v="2738"/>
    <s v="Cleistanthus"/>
    <s v="Polystachyus"/>
    <s v="Phyllanthaceae"/>
    <n v="6.2"/>
    <n v="11.9"/>
    <n v="0.65180000000000005"/>
    <n v="11.86984612"/>
    <n v="11.35626272"/>
    <n v="18"/>
    <n v="18.2"/>
    <n v="2.60155896E-2"/>
    <n v="0.15906375"/>
    <n v="0.16259743499999998"/>
    <n v="0.13981089399999999"/>
    <n v="0.13682322"/>
    <n v="-1.075630836585484E-2"/>
    <n v="6.9905446999999996E-2"/>
    <n v="6.8411609999999998E-2"/>
    <n v="2.008219178"/>
    <n v="9.9590723000000006E-2"/>
    <n v="-7.4386199999999997E-4"/>
    <d v="2018-05-19T00:00:00"/>
    <d v="2020-05-21T00:00:00"/>
    <n v="1"/>
    <m/>
  </r>
  <r>
    <x v="1"/>
    <n v="1"/>
    <x v="21"/>
    <n v="2739"/>
    <s v="Cleistanthus"/>
    <s v="Polystachyus"/>
    <s v="Phyllanthaceae"/>
    <m/>
    <m/>
    <n v="0.65180000000000005"/>
    <n v="18.807734270000001"/>
    <n v="18.43227426"/>
    <n v="43.6"/>
    <n v="43.6"/>
    <n v="0.14930139840000001"/>
    <n v="0.93325254999999996"/>
    <n v="0.93313374000000004"/>
    <n v="1.2320283670000001"/>
    <n v="1.2080177969999999"/>
    <n v="-9.8002539783521268E-3"/>
    <n v="0.61601418399999996"/>
    <n v="0.60400889899999999"/>
    <n v="2.008219178"/>
    <n v="0"/>
    <n v="-5.9780750000000002E-3"/>
    <d v="2018-05-19T00:00:00"/>
    <d v="2020-05-21T00:00:00"/>
    <n v="1"/>
    <m/>
  </r>
  <r>
    <x v="1"/>
    <n v="1"/>
    <x v="21"/>
    <n v="2740"/>
    <s v="Syzygium"/>
    <s v="Guineense"/>
    <s v="Myrtaceae"/>
    <n v="7.5"/>
    <n v="9.9"/>
    <n v="0.60970000000000002"/>
    <n v="9.9633618899999998"/>
    <n v="9.5975955150000001"/>
    <n v="13.8"/>
    <n v="14.3"/>
    <n v="1.60606446E-2"/>
    <n v="9.3494137500000005E-2"/>
    <n v="0.10037902875"/>
    <n v="6.5731964000000004E-2"/>
    <n v="6.7935216000000007E-2"/>
    <n v="1.6417144055685472E-2"/>
    <n v="3.2865982000000002E-2"/>
    <n v="3.3967608000000003E-2"/>
    <n v="2.008219178"/>
    <n v="0.24897680799999999"/>
    <n v="5.48559E-4"/>
    <d v="2018-05-19T00:00:00"/>
    <d v="2020-05-21T00:00:00"/>
    <n v="1"/>
    <m/>
  </r>
  <r>
    <x v="1"/>
    <n v="2"/>
    <x v="21"/>
    <n v="2741"/>
    <s v="Pariri"/>
    <s v="Excelsa"/>
    <s v="Chrysobalaceae"/>
    <n v="8.9"/>
    <n v="27.3"/>
    <n v="0.70189999999999997"/>
    <n v="23.275902349999999"/>
    <n v="23.214247350000001"/>
    <n v="82"/>
    <n v="82.8"/>
    <n v="0.53845767359999996"/>
    <n v="3.3010637499999995"/>
    <n v="3.3653604599999998"/>
    <n v="5.5955800179999997"/>
    <n v="5.6878929659999997"/>
    <n v="8.1479508805211796E-3"/>
    <n v="2.7977900089999999"/>
    <n v="2.8439464829999999"/>
    <n v="2.008219178"/>
    <n v="0.39836289200000002"/>
    <n v="2.2983783000000001E-2"/>
    <d v="2018-05-19T00:00:00"/>
    <d v="2020-05-21T00:00:00"/>
    <n v="1"/>
    <m/>
  </r>
  <r>
    <x v="1"/>
    <n v="2"/>
    <x v="21"/>
    <n v="2742"/>
    <s v="Cleistanthus"/>
    <s v="Polystachyus"/>
    <s v="Phyllanthaceae"/>
    <n v="5.2"/>
    <n v="19.399999999999999"/>
    <n v="0.65180000000000005"/>
    <n v="18.191759480000002"/>
    <n v="17.889130999999999"/>
    <n v="40.299999999999997"/>
    <n v="40.799999999999997"/>
    <n v="0.1307408256"/>
    <n v="0.79732668437499987"/>
    <n v="0.81713015999999994"/>
    <n v="1.0227837950000001"/>
    <n v="1.030686094"/>
    <n v="3.8325351660132251E-3"/>
    <n v="0.51139189799999996"/>
    <n v="0.515343047"/>
    <n v="2.008219178"/>
    <n v="0.24897680799999999"/>
    <n v="1.9674890000000002E-3"/>
    <d v="2018-05-19T00:00:00"/>
    <d v="2020-05-21T00:00:00"/>
    <n v="1"/>
    <m/>
  </r>
  <r>
    <x v="1"/>
    <n v="2"/>
    <x v="21"/>
    <n v="2743"/>
    <s v="Cleistanthus"/>
    <s v="Polystachyus"/>
    <s v="Phyllanthaceae"/>
    <m/>
    <m/>
    <n v="0.65180000000000005"/>
    <n v="17.831224930000001"/>
    <n v="17.45404989"/>
    <n v="38.5"/>
    <n v="38.700000000000003"/>
    <n v="0.11762857260000002"/>
    <n v="0.72769210937499995"/>
    <n v="0.73517857875000014"/>
    <n v="0.91740869000000003"/>
    <n v="0.90759727499999998"/>
    <n v="-5.3541486810095825E-3"/>
    <n v="0.45870434500000001"/>
    <n v="0.45379863799999998"/>
    <n v="2.008219178"/>
    <n v="9.9590723000000006E-2"/>
    <n v="-2.4428150000000001E-3"/>
    <d v="2018-05-19T00:00:00"/>
    <d v="2020-05-21T00:00:00"/>
    <n v="1"/>
    <m/>
  </r>
  <r>
    <x v="1"/>
    <n v="2"/>
    <x v="21"/>
    <n v="2744"/>
    <s v="Grewia"/>
    <s v="Mildbraedii "/>
    <s v="Tiliaceae"/>
    <m/>
    <m/>
    <n v="0.55810000000000004"/>
    <n v="9.8631070049999998"/>
    <n v="9.4002438319999992"/>
    <n v="13.6"/>
    <n v="13.9"/>
    <n v="1.5174713400000001E-2"/>
    <n v="9.0803800000000004E-2"/>
    <n v="9.4841958750000011E-2"/>
    <n v="5.8027165999999998E-2"/>
    <n v="5.7776956999999997E-2"/>
    <n v="-2.1517829725126269E-3"/>
    <n v="2.9013582999999999E-2"/>
    <n v="2.8888479000000002E-2"/>
    <n v="2.008219178"/>
    <n v="0.149386085"/>
    <n v="-6.2296000000000001E-5"/>
    <d v="2018-05-19T00:00:00"/>
    <d v="2020-05-21T00:00:00"/>
    <n v="1"/>
    <m/>
  </r>
  <r>
    <x v="1"/>
    <n v="2"/>
    <x v="21"/>
    <n v="2745"/>
    <s v="Cleistanthus"/>
    <s v="Polystachyus"/>
    <s v="Phyllanthaceae"/>
    <n v="9.1999999999999993"/>
    <n v="17.100000000000001"/>
    <n v="0.65180000000000005"/>
    <n v="12.66339672"/>
    <n v="12.079407310000001"/>
    <n v="20"/>
    <n v="20"/>
    <n v="3.1415999999999999E-2"/>
    <n v="0.19637500000000002"/>
    <n v="0.19635"/>
    <n v="0.182932233"/>
    <n v="0.17469390700000001"/>
    <n v="-2.2945918298501358E-2"/>
    <n v="9.1466116E-2"/>
    <n v="8.7346954000000004E-2"/>
    <n v="2.008219178"/>
    <n v="0"/>
    <n v="-2.0511520000000001E-3"/>
    <d v="2018-05-19T00:00:00"/>
    <d v="2020-05-21T00:00:00"/>
    <n v="1"/>
    <m/>
  </r>
  <r>
    <x v="1"/>
    <n v="2"/>
    <x v="21"/>
    <n v="2746"/>
    <s v="Cleistanthus"/>
    <s v="Polystachyus"/>
    <s v="Phyllanthaceae"/>
    <n v="6"/>
    <n v="7.5"/>
    <n v="0.65180000000000005"/>
    <n v="8.4656455259999994"/>
    <n v="8.0829271640000009"/>
    <n v="11"/>
    <n v="11.4"/>
    <n v="1.02070584E-2"/>
    <n v="5.9403437499999989E-2"/>
    <n v="6.3794114999999998E-2"/>
    <n v="3.8440182000000003E-2"/>
    <n v="3.9396347999999998E-2"/>
    <n v="1.2234622186370465E-2"/>
    <n v="1.9220091000000002E-2"/>
    <n v="1.9698173999999999E-2"/>
    <n v="2.008219178"/>
    <n v="0.19918144600000001"/>
    <n v="2.38063E-4"/>
    <d v="2018-05-19T00:00:00"/>
    <d v="2020-05-21T00:00:00"/>
    <n v="1"/>
    <m/>
  </r>
  <r>
    <x v="1"/>
    <n v="2"/>
    <x v="21"/>
    <n v="2747"/>
    <s v="Strombosia"/>
    <s v="Scheffleri"/>
    <s v="Olacaceae"/>
    <m/>
    <m/>
    <n v="0.58399999999999996"/>
    <n v="9.1333366419999997"/>
    <n v="9.3002564620000001"/>
    <n v="12.2"/>
    <n v="13.7"/>
    <n v="1.4741172599999998E-2"/>
    <n v="7.3071137499999994E-2"/>
    <n v="9.2132328749999978E-2"/>
    <n v="4.5517955999999998E-2"/>
    <n v="5.8098323E-2"/>
    <n v="0.12151557788930467"/>
    <n v="2.2758977999999999E-2"/>
    <n v="2.9049161E-2"/>
    <n v="2.008219178"/>
    <n v="0.74693042300000001"/>
    <n v="3.1322189999999999E-3"/>
    <d v="2018-05-19T00:00:00"/>
    <d v="2020-05-21T00:00:00"/>
    <n v="1"/>
    <m/>
  </r>
  <r>
    <x v="1"/>
    <n v="3"/>
    <x v="21"/>
    <n v="2748"/>
    <s v="Cleistanthus"/>
    <s v="Polystachyus"/>
    <s v="Phyllanthaceae"/>
    <m/>
    <m/>
    <n v="0.65180000000000005"/>
    <n v="8.1748854380000004"/>
    <n v="9.4002438319999992"/>
    <n v="10.5"/>
    <n v="13.9"/>
    <n v="1.5174713400000001E-2"/>
    <n v="5.4125859374999988E-2"/>
    <n v="9.4841958750000011E-2"/>
    <n v="3.3926128E-2"/>
    <n v="6.7226321000000006E-2"/>
    <n v="0.34054021836733472"/>
    <n v="1.6963064E-2"/>
    <n v="3.3613161000000003E-2"/>
    <n v="2.008219178"/>
    <n v="1.6930422919999999"/>
    <n v="8.2909760000000002E-3"/>
    <d v="2018-05-19T00:00:00"/>
    <d v="2020-05-21T00:00:00"/>
    <n v="1"/>
    <m/>
  </r>
  <r>
    <x v="1"/>
    <n v="3"/>
    <x v="21"/>
    <n v="2749"/>
    <s v="Cleistanthus"/>
    <s v="Polystachyus"/>
    <s v="Phyllanthaceae"/>
    <n v="5.9"/>
    <n v="15.5"/>
    <n v="0.65180000000000005"/>
    <n v="19.548895259999998"/>
    <n v="19.209766470000002"/>
    <n v="48"/>
    <n v="48"/>
    <n v="0.18095616000000003"/>
    <n v="1.1311199999999999"/>
    <n v="1.1309760000000002"/>
    <n v="1.5435079030000001"/>
    <n v="1.5173687179999999"/>
    <n v="-8.5050263102302084E-3"/>
    <n v="0.77175395199999997"/>
    <n v="0.75868435899999997"/>
    <n v="2.008219178"/>
    <n v="0"/>
    <n v="-6.5080509999999999E-3"/>
    <d v="2018-05-19T00:00:00"/>
    <d v="2020-05-21T00:00:00"/>
    <n v="1"/>
    <m/>
  </r>
  <r>
    <x v="1"/>
    <n v="3"/>
    <x v="21"/>
    <n v="2750"/>
    <s v="Sericanthe"/>
    <s v="Leordii"/>
    <s v="Rubiaceae"/>
    <m/>
    <m/>
    <n v="0.63400000000000001"/>
    <n v="8.6928114769999993"/>
    <n v="8.1385932150000002"/>
    <n v="11.4"/>
    <n v="11.5"/>
    <n v="1.0386915E-2"/>
    <n v="6.3802237499999997E-2"/>
    <n v="6.4918218749999992E-2"/>
    <n v="4.1167346E-2"/>
    <n v="3.9267433999999997E-2"/>
    <n v="-2.3528231306279054E-2"/>
    <n v="2.0583673E-2"/>
    <n v="1.9633716999999998E-2"/>
    <n v="2.008219178"/>
    <n v="4.9795362000000003E-2"/>
    <n v="-4.73034E-4"/>
    <d v="2018-05-19T00:00:00"/>
    <d v="2020-05-21T00:00:00"/>
    <n v="1"/>
    <m/>
  </r>
  <r>
    <x v="1"/>
    <n v="3"/>
    <x v="21"/>
    <n v="2751"/>
    <s v="Cleistanthus"/>
    <s v="Polystachyus"/>
    <s v="Phyllanthaceae"/>
    <m/>
    <m/>
    <n v="0.65180000000000005"/>
    <n v="8.9153220579999992"/>
    <n v="8.3040261960000006"/>
    <n v="11.8"/>
    <n v="11.8"/>
    <n v="1.0935909600000002E-2"/>
    <n v="6.8358137499999999E-2"/>
    <n v="6.8349435000000014E-2"/>
    <n v="4.6370107000000001E-2"/>
    <n v="4.3264345000000003E-2"/>
    <n v="-3.4521207645335727E-2"/>
    <n v="2.3185054E-2"/>
    <n v="2.1632173000000001E-2"/>
    <n v="2.008219178"/>
    <n v="0"/>
    <n v="-7.7326300000000005E-4"/>
    <d v="2018-05-19T00:00:00"/>
    <d v="2020-05-21T00:00:00"/>
    <n v="1"/>
    <m/>
  </r>
  <r>
    <x v="1"/>
    <n v="3"/>
    <x v="21"/>
    <n v="2752"/>
    <s v="Cleistanthus"/>
    <s v="Polystachyus"/>
    <s v="Phyllanthaceae"/>
    <n v="9.4"/>
    <n v="22.3"/>
    <n v="0.65180000000000005"/>
    <n v="19.355120459999998"/>
    <n v="19.15946842"/>
    <n v="46.8"/>
    <n v="47.7"/>
    <n v="0.17870127660000004"/>
    <n v="1.0752709499999999"/>
    <n v="1.1168829787500003"/>
    <n v="1.454867219"/>
    <n v="1.4950812819999999"/>
    <n v="1.3577171682381407E-2"/>
    <n v="0.72743360899999998"/>
    <n v="0.74754064099999995"/>
    <n v="2.008219178"/>
    <n v="0.44815825399999998"/>
    <n v="1.0012369E-2"/>
    <d v="2018-05-19T00:00:00"/>
    <d v="2020-05-21T00:00:00"/>
    <n v="1"/>
    <m/>
  </r>
  <r>
    <x v="1"/>
    <n v="3"/>
    <x v="21"/>
    <n v="2753"/>
    <s v="Pariri"/>
    <s v="Excelsa"/>
    <s v="Chrysobalaceae"/>
    <m/>
    <m/>
    <n v="0.70189999999999997"/>
    <n v="23.238630100000002"/>
    <n v="23.260599360000001"/>
    <n v="81.5"/>
    <n v="83.4"/>
    <n v="0.54628968240000009"/>
    <n v="3.2609296093749998"/>
    <n v="3.4143105150000004"/>
    <n v="5.5205306280000004"/>
    <n v="5.7798668160000002"/>
    <n v="2.2859385458188778E-2"/>
    <n v="2.7602653140000002"/>
    <n v="2.8899334080000001"/>
    <n v="2.008219178"/>
    <n v="0.94611186899999999"/>
    <n v="6.4568695999999995E-2"/>
    <d v="2018-05-19T00:00:00"/>
    <d v="2020-05-21T00:00:00"/>
    <n v="1"/>
    <m/>
  </r>
  <r>
    <x v="1"/>
    <n v="3"/>
    <x v="21"/>
    <n v="2754"/>
    <s v="Cleistanthus"/>
    <s v="Polystachyus"/>
    <s v="Phyllanthaceae"/>
    <m/>
    <m/>
    <n v="0.65180000000000005"/>
    <n v="10.77857932"/>
    <n v="19.50380548"/>
    <n v="15.5"/>
    <n v="19.8"/>
    <n v="3.0790821600000004E-2"/>
    <n v="0.117947734375"/>
    <n v="0.19244263500000003"/>
    <n v="9.5038199000000004E-2"/>
    <n v="0.121403635"/>
    <n v="0.12191991675001877"/>
    <n v="4.7519099000000002E-2"/>
    <n v="6.0701816999999998E-2"/>
    <n v="2.008219178"/>
    <n v="2.1412005459999999"/>
    <n v="6.5643819999999997E-3"/>
    <d v="2018-05-19T00:00:00"/>
    <d v="2020-05-21T00:00:00"/>
    <n v="1"/>
    <m/>
  </r>
  <r>
    <x v="1"/>
    <n v="3"/>
    <x v="21"/>
    <n v="2755"/>
    <s v="Taren"/>
    <s v="Rwandensis "/>
    <s v="Rubiaceae"/>
    <n v="8.5"/>
    <n v="12.7"/>
    <n v="0.67979999999999996"/>
    <n v="10.592483100000001"/>
    <n v="10.444747850000001"/>
    <n v="15.1"/>
    <n v="16.100000000000001"/>
    <n v="2.0358353400000005E-2"/>
    <n v="0.11193865937499999"/>
    <n v="0.12723970875000001"/>
    <n v="9.2508132000000007E-2"/>
    <n v="0.103415967"/>
    <n v="5.5503312056464096E-2"/>
    <n v="4.6254066000000003E-2"/>
    <n v="5.1707982999999999E-2"/>
    <n v="2.008219178"/>
    <n v="0.49795361500000002"/>
    <n v="2.7157980000000002E-3"/>
    <d v="2018-05-19T00:00:00"/>
    <d v="2020-05-21T00:00:00"/>
    <n v="1"/>
    <m/>
  </r>
  <r>
    <x v="1"/>
    <n v="3"/>
    <x v="21"/>
    <n v="2756"/>
    <s v="Cleistanthus"/>
    <s v="Polystachyus"/>
    <s v="Phyllanthaceae"/>
    <n v="11.6"/>
    <n v="22.5"/>
    <n v="0.65180000000000005"/>
    <n v="14.76634426"/>
    <n v="19.43958932"/>
    <n v="26.2"/>
    <n v="29.4"/>
    <n v="6.7886834399999998E-2"/>
    <n v="0.33699913750000005"/>
    <n v="0.42429271499999999"/>
    <n v="0.36001884499999998"/>
    <n v="0.40399061200000003"/>
    <n v="5.7381815703923242E-2"/>
    <n v="0.180009422"/>
    <n v="0.20199530600000001"/>
    <n v="2.008219178"/>
    <n v="1.593451569"/>
    <n v="1.094795E-2"/>
    <d v="2018-05-19T00:00:00"/>
    <d v="2020-05-21T00:00:00"/>
    <n v="1"/>
    <m/>
  </r>
  <r>
    <x v="1"/>
    <n v="3"/>
    <x v="21"/>
    <n v="2757"/>
    <s v="Taren"/>
    <s v="Rwandensis "/>
    <s v="Rubiaceae"/>
    <n v="7.3"/>
    <n v="10.199999999999999"/>
    <n v="0.67979999999999996"/>
    <n v="9.5564772379999994"/>
    <n v="8.9431967229999998"/>
    <n v="13"/>
    <n v="13"/>
    <n v="1.3273260000000002E-2"/>
    <n v="8.2968437500000006E-2"/>
    <n v="8.2957875000000014E-2"/>
    <n v="6.2460748000000003E-2"/>
    <n v="5.8545491999999998E-2"/>
    <n v="-3.2234646048340233E-2"/>
    <n v="3.1230374000000002E-2"/>
    <n v="2.9272745999999999E-2"/>
    <n v="2.008219178"/>
    <n v="0"/>
    <n v="-9.7480799999999997E-4"/>
    <d v="2018-05-19T00:00:00"/>
    <d v="2020-05-21T00:00:00"/>
    <n v="1"/>
    <m/>
  </r>
  <r>
    <x v="1"/>
    <n v="3"/>
    <x v="21"/>
    <n v="2758"/>
    <s v="Cleistanthus"/>
    <s v="Polystachyus"/>
    <s v="Phyllanthaceae"/>
    <n v="5.0999999999999996"/>
    <n v="17.2"/>
    <n v="0.65180000000000005"/>
    <n v="17.727760700000001"/>
    <n v="17.303344620000001"/>
    <n v="38"/>
    <n v="38"/>
    <n v="0.11341176"/>
    <n v="0.7089137499999999"/>
    <n v="0.70882349999999994"/>
    <n v="0.88923069200000004"/>
    <n v="0.86844674700000002"/>
    <n v="-1.1776817208813666E-2"/>
    <n v="0.44461534600000002"/>
    <n v="0.43422337300000002"/>
    <n v="2.008219178"/>
    <n v="0"/>
    <n v="-5.1747210000000002E-3"/>
    <d v="2018-05-19T00:00:00"/>
    <d v="2020-05-21T00:00:00"/>
    <n v="1"/>
    <m/>
  </r>
  <r>
    <x v="1"/>
    <n v="3"/>
    <x v="21"/>
    <n v="2759"/>
    <s v="Cleistanthus"/>
    <s v="Polystachyus"/>
    <s v="Phyllanthaceae"/>
    <m/>
    <m/>
    <n v="0.65180000000000005"/>
    <n v="16.458523190000001"/>
    <n v="15.98286309"/>
    <n v="32.4"/>
    <n v="32.4"/>
    <n v="8.2448150399999989E-2"/>
    <n v="0.51536654999999998"/>
    <n v="0.51530093999999993"/>
    <n v="0.60585963499999995"/>
    <n v="0.58876421400000001"/>
    <n v="-1.4252700316114208E-2"/>
    <n v="0.30292981699999999"/>
    <n v="0.294382107"/>
    <n v="2.008219178"/>
    <n v="0"/>
    <n v="-4.256363E-3"/>
    <d v="2018-05-19T00:00:00"/>
    <d v="2020-05-21T00:00:00"/>
    <n v="0"/>
    <s v="dead"/>
  </r>
  <r>
    <x v="1"/>
    <n v="3"/>
    <x v="21"/>
    <n v="2760"/>
    <s v="Pariri"/>
    <s v="Excelsa"/>
    <s v="Chrysobalaceae"/>
    <n v="9.4"/>
    <n v="29.9"/>
    <n v="0.70189999999999997"/>
    <n v="22.45241248"/>
    <n v="22.305063669999999"/>
    <n v="72"/>
    <n v="72.3"/>
    <n v="0.41055135659999997"/>
    <n v="2.5450200000000001"/>
    <n v="2.5659459787499999"/>
    <n v="4.1910750099999996"/>
    <n v="4.1981643960000001"/>
    <n v="8.4159863807454951E-4"/>
    <n v="2.0955375049999998"/>
    <n v="2.0990821980000001"/>
    <n v="2.008219178"/>
    <n v="0.149386085"/>
    <n v="1.7650929999999999E-3"/>
    <d v="2018-05-19T00:00:00"/>
    <d v="2020-05-21T00:00:00"/>
    <n v="1"/>
    <m/>
  </r>
  <r>
    <x v="1"/>
    <n v="3"/>
    <x v="21"/>
    <n v="2761"/>
    <s v="Diospyros"/>
    <s v="Gabunensis"/>
    <s v="Ebeceae"/>
    <n v="5.9"/>
    <n v="16.3"/>
    <n v="0.63400000000000001"/>
    <n v="12.54844864"/>
    <n v="11.962336479999999"/>
    <n v="19.7"/>
    <n v="19.7"/>
    <n v="3.0480588600000001E-2"/>
    <n v="0.19052793437499993"/>
    <n v="0.19050367874999999"/>
    <n v="0.17134685199999999"/>
    <n v="0.163531222"/>
    <n v="-2.3247434621782526E-2"/>
    <n v="8.5673425999999997E-2"/>
    <n v="8.1765611000000002E-2"/>
    <n v="2.008219178"/>
    <n v="0"/>
    <n v="-1.945911E-3"/>
    <d v="2018-05-19T00:00:00"/>
    <d v="2020-05-21T00:00:00"/>
    <n v="1"/>
    <m/>
  </r>
  <r>
    <x v="1"/>
    <n v="3"/>
    <x v="21"/>
    <n v="2762"/>
    <s v="Cleistanthus"/>
    <s v="Polystachyus"/>
    <s v="Phyllanthaceae"/>
    <n v="6"/>
    <n v="9.9"/>
    <n v="0.65180000000000005"/>
    <n v="12.926326209999999"/>
    <n v="12.347467910000001"/>
    <n v="20.7"/>
    <n v="20.7"/>
    <n v="3.3653604599999998E-2"/>
    <n v="0.21036180937499996"/>
    <n v="0.21033502874999999"/>
    <n v="0.19960182100000001"/>
    <n v="0.19087314399999999"/>
    <n v="-2.2266218608855925E-2"/>
    <n v="9.9800911000000006E-2"/>
    <n v="9.5436571999999997E-2"/>
    <n v="2.008219178"/>
    <n v="0"/>
    <n v="-2.1732380000000001E-3"/>
    <d v="2018-05-19T00:00:00"/>
    <d v="2020-05-21T00:00:00"/>
    <n v="1"/>
    <m/>
  </r>
  <r>
    <x v="1"/>
    <n v="3"/>
    <x v="21"/>
    <n v="2763"/>
    <s v="Sericanthe"/>
    <s v="Leordii"/>
    <s v="Rubiaceae"/>
    <n v="8.8000000000000007"/>
    <n v="11.5"/>
    <n v="0.63400000000000001"/>
    <n v="10.77857932"/>
    <n v="10.579793009999999"/>
    <n v="15.5"/>
    <n v="16.399999999999999"/>
    <n v="2.1124118399999996E-2"/>
    <n v="0.117947734375"/>
    <n v="0.13202573999999997"/>
    <n v="9.2504252999999995E-2"/>
    <n v="0.101418945"/>
    <n v="4.5814364882769389E-2"/>
    <n v="4.6252125999999998E-2"/>
    <n v="5.0709472999999998E-2"/>
    <n v="2.008219178"/>
    <n v="0.44815825399999998"/>
    <n v="2.2195520000000001E-3"/>
    <d v="2018-05-19T00:00:00"/>
    <d v="2020-05-21T00:00:00"/>
    <n v="1"/>
    <m/>
  </r>
  <r>
    <x v="1"/>
    <n v="3"/>
    <x v="21"/>
    <n v="2764"/>
    <s v="Oxyanthus"/>
    <s v="Speciosus"/>
    <s v="Rubiaceae"/>
    <m/>
    <m/>
    <n v="0.52500000000000002"/>
    <n v="11.66093807"/>
    <n v="11.314580810000001"/>
    <n v="17.5"/>
    <n v="18.100000000000001"/>
    <n v="2.5730489400000004E-2"/>
    <n v="0.15034960937499997"/>
    <n v="0.16081555875000003"/>
    <n v="0.10530104999999999"/>
    <n v="0.109201918"/>
    <n v="1.8113180601711992E-2"/>
    <n v="5.2650524999999997E-2"/>
    <n v="5.4600958999999998E-2"/>
    <n v="2.008219178"/>
    <n v="0.29877216899999998"/>
    <n v="9.7122599999999995E-4"/>
    <d v="2018-05-19T00:00:00"/>
    <d v="2020-05-21T00:00:00"/>
    <n v="1"/>
    <m/>
  </r>
  <r>
    <x v="1"/>
    <n v="3"/>
    <x v="21"/>
    <n v="2765"/>
    <s v="Pariri"/>
    <s v="Excelsa"/>
    <s v="Chrysobalaceae"/>
    <m/>
    <m/>
    <n v="0.70189999999999997"/>
    <n v="25.80996021"/>
    <n v="25.863204020000001"/>
    <n v="138"/>
    <n v="138"/>
    <n v="1.4957157600000002"/>
    <n v="9.3494137499999983"/>
    <n v="9.3482235000000014"/>
    <n v="17.097322999999999"/>
    <n v="17.131746020000001"/>
    <n v="1.0015506426515912E-3"/>
    <n v="8.5486614999999997"/>
    <n v="8.5658730100000007"/>
    <n v="2.008219178"/>
    <n v="0"/>
    <n v="8.5705339999999994E-3"/>
    <d v="2018-05-19T00:00:00"/>
    <d v="2020-05-21T00:00:00"/>
    <n v="1"/>
    <m/>
  </r>
  <r>
    <x v="1"/>
    <n v="3"/>
    <x v="21"/>
    <n v="2766"/>
    <s v="Cleistanthus"/>
    <s v="Polystachyus"/>
    <s v="Phyllanthaceae"/>
    <m/>
    <m/>
    <n v="0.65180000000000005"/>
    <n v="12.77697474"/>
    <n v="12.571723990000001"/>
    <n v="20.3"/>
    <n v="21.3"/>
    <n v="3.5632812600000008E-2"/>
    <n v="0.20231043437500001"/>
    <n v="0.22270507875000004"/>
    <n v="0.18997511"/>
    <n v="0.20539838399999999"/>
    <n v="3.8869445707887279E-2"/>
    <n v="9.4987555000000001E-2"/>
    <n v="0.10269919199999999"/>
    <n v="2.008219178"/>
    <n v="0.49795361500000002"/>
    <n v="3.840038E-3"/>
    <d v="2018-05-19T00:00:00"/>
    <d v="2020-05-21T00:00:00"/>
    <n v="1"/>
    <m/>
  </r>
  <r>
    <x v="1"/>
    <n v="4"/>
    <x v="21"/>
    <n v="2767"/>
    <s v="Oxyanthus"/>
    <s v="Troupinii"/>
    <s v="Rubiaceae"/>
    <m/>
    <m/>
    <n v="0.52500000000000002"/>
    <n v="12.77697474"/>
    <n v="12.309603259999999"/>
    <n v="20.3"/>
    <n v="20.6"/>
    <n v="3.3329234400000005E-2"/>
    <n v="0.20231043437500001"/>
    <n v="0.20830771500000003"/>
    <n v="0.15381425100000001"/>
    <n v="0.15262917500000001"/>
    <n v="-3.8513850865301447E-3"/>
    <n v="7.6907125000000007E-2"/>
    <n v="7.6314588000000003E-2"/>
    <n v="2.008219178"/>
    <n v="0.149386085"/>
    <n v="-2.9505599999999997E-4"/>
    <d v="2018-05-19T00:00:00"/>
    <d v="2020-05-21T00:00:00"/>
    <n v="1"/>
    <m/>
  </r>
  <r>
    <x v="1"/>
    <n v="4"/>
    <x v="21"/>
    <n v="2768"/>
    <s v="Carapa"/>
    <s v="Grandiflora"/>
    <s v="Meliaceae"/>
    <m/>
    <m/>
    <n v="0.5524"/>
    <n v="11.447524420000001"/>
    <n v="10.84492777"/>
    <n v="17"/>
    <n v="17"/>
    <n v="2.2698059999999999E-2"/>
    <n v="0.14188093750000003"/>
    <n v="0.141862875"/>
    <n v="0.102705439"/>
    <n v="9.7425392999999999E-2"/>
    <n v="-2.6281090779040291E-2"/>
    <n v="5.1352718999999998E-2"/>
    <n v="4.8712696E-2"/>
    <n v="2.008219178"/>
    <n v="0"/>
    <n v="-1.314609E-3"/>
    <d v="2018-05-19T00:00:00"/>
    <d v="2020-05-21T00:00:00"/>
    <n v="1"/>
    <m/>
  </r>
  <r>
    <x v="1"/>
    <n v="4"/>
    <x v="21"/>
    <n v="2769"/>
    <s v="Diospyros"/>
    <s v="Gabunensis"/>
    <s v="Ebeceae"/>
    <n v="6.1"/>
    <n v="13.4"/>
    <n v="0.63400000000000001"/>
    <n v="18.132932480000001"/>
    <n v="18.008952170000001"/>
    <n v="40"/>
    <n v="41.4"/>
    <n v="0.13461441839999999"/>
    <n v="0.78550000000000009"/>
    <n v="0.84134011499999994"/>
    <n v="0.97800279099999998"/>
    <n v="1.0389522019999999"/>
    <n v="3.0104016055355974E-2"/>
    <n v="0.48900139599999998"/>
    <n v="0.51947610099999997"/>
    <n v="2.008219178"/>
    <n v="0.697135061"/>
    <n v="1.5174989999999999E-2"/>
    <d v="2018-05-19T00:00:00"/>
    <d v="2020-05-21T00:00:00"/>
    <n v="1"/>
    <m/>
  </r>
  <r>
    <x v="1"/>
    <n v="3"/>
    <x v="21"/>
    <n v="2770"/>
    <s v="Chrysophyllum "/>
    <s v="Gorungosanum"/>
    <s v="Sapotaceae"/>
    <m/>
    <m/>
    <n v="0.53800000000000003"/>
    <n v="18.441083299999999"/>
    <n v="18.068143490000001"/>
    <n v="41.6"/>
    <n v="41.7"/>
    <n v="0.13657242060000002"/>
    <n v="0.84959680000000015"/>
    <n v="0.85357762875000009"/>
    <n v="0.91440017799999995"/>
    <n v="0.90055812899999998"/>
    <n v="-7.595581629049184E-3"/>
    <n v="0.45720008899999998"/>
    <n v="0.45027906499999998"/>
    <n v="2.008219178"/>
    <n v="4.9795362000000003E-2"/>
    <n v="-3.446349E-3"/>
    <d v="2018-05-19T00:00:00"/>
    <d v="2020-05-21T00:00:00"/>
    <n v="1"/>
    <m/>
  </r>
  <r>
    <x v="1"/>
    <n v="3"/>
    <x v="21"/>
    <n v="2771"/>
    <s v="Diospyros"/>
    <s v="Gabunensis"/>
    <s v="Ebeceae"/>
    <m/>
    <m/>
    <n v="0.63400000000000001"/>
    <n v="12.2747551"/>
    <n v="12.156717990000001"/>
    <n v="19"/>
    <n v="20.2"/>
    <n v="3.20474616E-2"/>
    <n v="0.17722843749999997"/>
    <n v="0.200296635"/>
    <n v="0.15626356799999999"/>
    <n v="0.174453948"/>
    <n v="5.4832998142271022E-2"/>
    <n v="7.8131783999999996E-2"/>
    <n v="8.7226973999999999E-2"/>
    <n v="2.008219178"/>
    <n v="0.59754433799999995"/>
    <n v="4.5289830000000003E-3"/>
    <d v="2018-05-19T00:00:00"/>
    <d v="2020-05-21T00:00:00"/>
    <n v="1"/>
    <m/>
  </r>
  <r>
    <x v="1"/>
    <n v="3"/>
    <x v="21"/>
    <n v="2772"/>
    <s v="Cleistanthus"/>
    <s v="Polystachyus"/>
    <s v="Phyllanthaceae"/>
    <m/>
    <m/>
    <n v="0.65180000000000005"/>
    <n v="19.736814880000001"/>
    <n v="19.407243279999999"/>
    <n v="49.2"/>
    <n v="49.2"/>
    <n v="0.19011706560000002"/>
    <n v="1.18838295"/>
    <n v="1.18823166"/>
    <n v="1.634921761"/>
    <n v="1.6082711599999999"/>
    <n v="-8.1839484475016711E-3"/>
    <n v="0.81746088100000003"/>
    <n v="0.80413557999999996"/>
    <n v="2.008219178"/>
    <n v="0"/>
    <n v="-6.6353820000000004E-3"/>
    <d v="2018-05-19T00:00:00"/>
    <d v="2020-05-21T00:00:00"/>
    <n v="0"/>
    <s v="dead"/>
  </r>
  <r>
    <x v="1"/>
    <n v="3"/>
    <x v="21"/>
    <n v="2773"/>
    <s v="Cleistanthus"/>
    <s v="Polystachyus"/>
    <s v="Phyllanthaceae"/>
    <n v="7"/>
    <n v="18.100000000000001"/>
    <n v="0.65180000000000005"/>
    <n v="12.432103469999999"/>
    <n v="11.923014670000001"/>
    <n v="19.399999999999999"/>
    <n v="19.600000000000001"/>
    <n v="3.0171926400000007E-2"/>
    <n v="0.18476923749999993"/>
    <n v="0.18857454000000004"/>
    <n v="0.16929931400000001"/>
    <n v="0.165816346"/>
    <n v="-1.0351166285623041E-2"/>
    <n v="8.4649657000000003E-2"/>
    <n v="8.2908173000000002E-2"/>
    <n v="2.008219178"/>
    <n v="9.9590723000000006E-2"/>
    <n v="-8.6717800000000002E-4"/>
    <d v="2018-05-19T00:00:00"/>
    <d v="2020-05-21T00:00:00"/>
    <n v="1"/>
    <m/>
  </r>
  <r>
    <x v="1"/>
    <n v="3"/>
    <x v="21"/>
    <n v="2774"/>
    <s v="Cleistanthus"/>
    <s v="Polystachyus"/>
    <s v="Phyllanthaceae"/>
    <n v="17.7"/>
    <n v="21.5"/>
    <n v="0.65180000000000005"/>
    <n v="19.387833690000001"/>
    <n v="19.040624189999999"/>
    <n v="47"/>
    <n v="47"/>
    <n v="0.17349486"/>
    <n v="1.0844809374999997"/>
    <n v="1.0843428749999999"/>
    <n v="1.469448187"/>
    <n v="1.4437584109999999"/>
    <n v="-8.7825205759251325E-3"/>
    <n v="0.73472409299999997"/>
    <n v="0.721879206"/>
    <n v="2.008219178"/>
    <n v="0"/>
    <n v="-6.3961579999999999E-3"/>
    <d v="2018-05-19T00:00:00"/>
    <d v="2020-05-21T00:00:00"/>
    <n v="1"/>
    <m/>
  </r>
  <r>
    <x v="1"/>
    <n v="4"/>
    <x v="21"/>
    <n v="2775"/>
    <s v="Taren"/>
    <s v="Rwandensis "/>
    <s v="Rubiaceae"/>
    <n v="5.5"/>
    <n v="12.2"/>
    <n v="0.67979999999999996"/>
    <n v="13.63928125"/>
    <n v="13.589457489999999"/>
    <n v="22.7"/>
    <n v="24.2"/>
    <n v="4.59961656E-2"/>
    <n v="0.25297518437499994"/>
    <n v="0.28747603500000002"/>
    <n v="0.26238441699999998"/>
    <n v="0.29623197899999998"/>
    <n v="6.0417803332913057E-2"/>
    <n v="0.131192209"/>
    <n v="0.148115989"/>
    <n v="2.008219178"/>
    <n v="0.74693042300000001"/>
    <n v="8.4272570000000005E-3"/>
    <d v="2018-05-19T00:00:00"/>
    <d v="2020-05-21T00:00:00"/>
    <n v="1"/>
    <m/>
  </r>
  <r>
    <x v="1"/>
    <n v="4"/>
    <x v="21"/>
    <n v="2776"/>
    <s v="Oxyanthus"/>
    <s v="Speciosus"/>
    <s v="Rubiaceae"/>
    <m/>
    <m/>
    <n v="0.52500000000000002"/>
    <n v="8.8046385419999993"/>
    <n v="8.7340420170000002"/>
    <n v="11.6"/>
    <n v="12.6"/>
    <n v="1.2469010400000001E-2"/>
    <n v="6.6060549999999982E-2"/>
    <n v="7.7931315000000001E-2"/>
    <n v="3.587162E-2"/>
    <n v="4.1825385999999999E-2"/>
    <n v="7.6464274332841392E-2"/>
    <n v="1.793581E-2"/>
    <n v="2.0912693E-2"/>
    <n v="2.008219178"/>
    <n v="0.49795361500000002"/>
    <n v="1.4823499999999999E-3"/>
    <d v="2018-05-19T00:00:00"/>
    <d v="2020-05-21T00:00:00"/>
    <n v="1"/>
    <m/>
  </r>
  <r>
    <x v="1"/>
    <n v="4"/>
    <x v="21"/>
    <n v="2777"/>
    <s v="Cleistanthus"/>
    <s v="Polystachyus"/>
    <s v="Phyllanthaceae"/>
    <m/>
    <m/>
    <n v="0.65180000000000005"/>
    <n v="17.187299889999998"/>
    <n v="16.74021282"/>
    <n v="35.5"/>
    <n v="35.5"/>
    <n v="9.8980034999999994E-2"/>
    <n v="0.61870398437499996"/>
    <n v="0.61862521874999998"/>
    <n v="0.75543846100000001"/>
    <n v="0.73625309299999997"/>
    <n v="-1.2809551883360528E-2"/>
    <n v="0.37771923099999999"/>
    <n v="0.36812654700000003"/>
    <n v="2.008219178"/>
    <n v="0"/>
    <n v="-4.7767119999999998E-3"/>
    <d v="2018-05-19T00:00:00"/>
    <d v="2020-05-21T00:00:00"/>
    <n v="1"/>
    <m/>
  </r>
  <r>
    <x v="1"/>
    <n v="4"/>
    <x v="21"/>
    <n v="2778"/>
    <s v="Grewia"/>
    <s v="Mildbraedii "/>
    <s v="Tiliaceae"/>
    <m/>
    <m/>
    <n v="0.55810000000000004"/>
    <n v="8.9702411509999997"/>
    <n v="8.6811541870000006"/>
    <n v="11.9"/>
    <n v="12.5"/>
    <n v="1.2271875E-2"/>
    <n v="6.9521659375000003E-2"/>
    <n v="7.6699218749999992E-2"/>
    <n v="4.0757777000000002E-2"/>
    <n v="4.3453618999999999E-2"/>
    <n v="3.1892669873900173E-2"/>
    <n v="2.0378888000000001E-2"/>
    <n v="2.1726809999999999E-2"/>
    <n v="2.008219178"/>
    <n v="0.29877216899999998"/>
    <n v="6.7120299999999999E-4"/>
    <d v="2018-05-19T00:00:00"/>
    <d v="2020-05-21T00:00:00"/>
    <n v="1"/>
    <m/>
  </r>
  <r>
    <x v="1"/>
    <n v="4"/>
    <x v="21"/>
    <n v="2779"/>
    <s v="Grewia"/>
    <s v="Mildbraedii "/>
    <s v="Tiliaceae"/>
    <n v="8.1"/>
    <n v="10.4"/>
    <n v="0.55810000000000004"/>
    <n v="9.4522583069999992"/>
    <n v="9.4499072930000008"/>
    <n v="12.8"/>
    <n v="14"/>
    <n v="1.5393840000000001E-2"/>
    <n v="8.0435199999999998E-2"/>
    <n v="9.6211500000000005E-2"/>
    <n v="4.9454131999999998E-2"/>
    <n v="5.8893208000000002E-2"/>
    <n v="8.6982615295078392E-2"/>
    <n v="2.4727065999999999E-2"/>
    <n v="2.9446604000000001E-2"/>
    <n v="2.008219178"/>
    <n v="0.59754433799999995"/>
    <n v="2.3501110000000002E-3"/>
    <d v="2018-05-19T00:00:00"/>
    <d v="2020-05-21T00:00:00"/>
    <n v="1"/>
    <m/>
  </r>
  <r>
    <x v="1"/>
    <n v="4"/>
    <x v="21"/>
    <n v="2780"/>
    <s v="Taren"/>
    <s v="Rwandensis "/>
    <s v="Rubiaceae"/>
    <n v="8.1999999999999993"/>
    <n v="10"/>
    <n v="0.67979999999999996"/>
    <n v="12.31433337"/>
    <n v="11.962336479999999"/>
    <n v="19.100000000000001"/>
    <n v="19.7"/>
    <n v="3.0480588600000001E-2"/>
    <n v="0.179098909375"/>
    <n v="0.19050367874999999"/>
    <n v="0.16952636700000001"/>
    <n v="0.175051397"/>
    <n v="1.5969947928161771E-2"/>
    <n v="8.4763183000000006E-2"/>
    <n v="8.7525697999999999E-2"/>
    <n v="2.008219178"/>
    <n v="0.29877216899999998"/>
    <n v="1.3756040000000001E-3"/>
    <d v="2018-05-19T00:00:00"/>
    <d v="2020-05-21T00:00:00"/>
    <n v="1"/>
    <m/>
  </r>
  <r>
    <x v="1"/>
    <n v="4"/>
    <x v="21"/>
    <n v="2781"/>
    <s v="Pariri"/>
    <s v="Excelsa"/>
    <s v="Chrysobalaceae"/>
    <n v="7.7"/>
    <n v="30.7"/>
    <n v="0.70189999999999997"/>
    <n v="24.500722799999998"/>
    <n v="24.569015839999999"/>
    <n v="102"/>
    <n v="104.1"/>
    <n v="0.85112305740000005"/>
    <n v="5.1077137500000003"/>
    <n v="5.3195191087499998"/>
    <n v="9.0075325310000007"/>
    <n v="9.3985742939999994"/>
    <n v="2.1161451004818501E-2"/>
    <n v="4.5037662660000004"/>
    <n v="4.6992871469999997"/>
    <n v="2.008219178"/>
    <n v="1.045702592"/>
    <n v="9.7360329999999995E-2"/>
    <d v="2018-05-19T00:00:00"/>
    <d v="2020-05-21T00:00:00"/>
    <n v="1"/>
    <m/>
  </r>
  <r>
    <x v="1"/>
    <n v="4"/>
    <x v="21"/>
    <n v="2782"/>
    <s v="Cleistanthus"/>
    <s v="Polystachyus"/>
    <s v="Phyllanthaceae"/>
    <n v="16.5"/>
    <n v="25.3"/>
    <n v="0.65180000000000005"/>
    <n v="20.434622520000001"/>
    <n v="20.213509810000001"/>
    <n v="54"/>
    <n v="54.5"/>
    <n v="0.23328343500000001"/>
    <n v="1.4315737499999999"/>
    <n v="1.4580214687499999"/>
    <n v="2.0283416829999998"/>
    <n v="2.0433510080000001"/>
    <n v="3.6711913534485442E-3"/>
    <n v="1.014170842"/>
    <n v="1.0216755040000001"/>
    <n v="2.008219178"/>
    <n v="0.24897680799999999"/>
    <n v="3.7369740000000001E-3"/>
    <d v="2018-05-19T00:00:00"/>
    <d v="2020-05-21T00:00:00"/>
    <n v="1"/>
    <m/>
  </r>
  <r>
    <x v="1"/>
    <n v="4"/>
    <x v="21"/>
    <n v="2783"/>
    <s v="Cleistanthus"/>
    <s v="Polystachyus"/>
    <s v="Phyllanthaceae"/>
    <n v="5.4"/>
    <n v="12.7"/>
    <n v="0.65180000000000005"/>
    <n v="12.81453419"/>
    <n v="12.460219260000001"/>
    <n v="20.399999999999999"/>
    <n v="21"/>
    <n v="3.4636140000000003E-2"/>
    <n v="0.20430854999999998"/>
    <n v="0.21647587500000001"/>
    <n v="0.19235643499999999"/>
    <n v="0.198059559"/>
    <n v="1.4549061942076485E-2"/>
    <n v="9.6178216999999996E-2"/>
    <n v="9.9029778999999998E-2"/>
    <n v="2.008219178"/>
    <n v="0.29877216899999998"/>
    <n v="1.4199460000000001E-3"/>
    <d v="2018-05-19T00:00:00"/>
    <d v="2020-05-21T00:00:00"/>
    <n v="1"/>
    <m/>
  </r>
  <r>
    <x v="1"/>
    <n v="4"/>
    <x v="21"/>
    <n v="2784"/>
    <s v="Cleistanthus"/>
    <s v="Polystachyus"/>
    <s v="Phyllanthaceae"/>
    <m/>
    <m/>
    <n v="0.65180000000000005"/>
    <n v="17.187299889999998"/>
    <n v="16.99292337"/>
    <n v="35.5"/>
    <n v="36.6"/>
    <n v="0.10520904240000002"/>
    <n v="0.61870398437499996"/>
    <n v="0.65755651500000012"/>
    <n v="0.75543846100000001"/>
    <n v="0.79295294999999999"/>
    <n v="2.4133603056997969E-2"/>
    <n v="0.37771923099999999"/>
    <n v="0.39647647499999999"/>
    <n v="2.008219178"/>
    <n v="0.54774897700000003"/>
    <n v="9.3402369999999995E-3"/>
    <d v="2018-05-19T00:00:00"/>
    <d v="2020-05-21T00:00:00"/>
    <n v="1"/>
    <m/>
  </r>
  <r>
    <x v="1"/>
    <n v="4"/>
    <x v="21"/>
    <n v="2785"/>
    <s v="Cleistanthus"/>
    <s v="Polystachyus"/>
    <s v="Phyllanthaceae"/>
    <m/>
    <m/>
    <n v="0.65180000000000005"/>
    <n v="12.47104212"/>
    <n v="11.962336479999999"/>
    <n v="19.5"/>
    <n v="19.7"/>
    <n v="3.0480588600000001E-2"/>
    <n v="0.18667898437500002"/>
    <n v="0.19050367874999999"/>
    <n v="0.17152969600000001"/>
    <n v="0.16801079199999999"/>
    <n v="-1.0321677497750033E-2"/>
    <n v="8.5764848000000005E-2"/>
    <n v="8.4005395999999996E-2"/>
    <n v="2.008219178"/>
    <n v="9.9590723000000006E-2"/>
    <n v="-8.7612499999999995E-4"/>
    <d v="2018-05-19T00:00:00"/>
    <d v="2020-05-21T00:00:00"/>
    <n v="1"/>
    <m/>
  </r>
  <r>
    <x v="1"/>
    <n v="4"/>
    <x v="21"/>
    <n v="2786"/>
    <s v="Oxyanthus"/>
    <s v="Troupinii"/>
    <s v="Rubiaceae"/>
    <m/>
    <m/>
    <n v="0.52500000000000002"/>
    <n v="8.4081071900000008"/>
    <n v="8.1939970889999998"/>
    <n v="10.9"/>
    <n v="11.6"/>
    <n v="1.05683424E-2"/>
    <n v="5.8328284374999997E-2"/>
    <n v="6.6052139999999995E-2"/>
    <n v="3.0370543E-2"/>
    <n v="3.3441400000000003E-2"/>
    <n v="4.7963636658734821E-2"/>
    <n v="1.5185271E-2"/>
    <n v="1.6720700000000002E-2"/>
    <n v="2.008219178"/>
    <n v="0.34856753099999999"/>
    <n v="7.6457200000000004E-4"/>
    <d v="2018-05-19T00:00:00"/>
    <d v="2020-05-21T00:00:00"/>
    <n v="1"/>
    <m/>
  </r>
  <r>
    <x v="1"/>
    <n v="4"/>
    <x v="21"/>
    <n v="2787"/>
    <s v="Carapa"/>
    <s v="Grandiflora"/>
    <s v="Meliaceae"/>
    <m/>
    <m/>
    <n v="0.5524"/>
    <n v="8.9153220579999992"/>
    <n v="8.7866884160000005"/>
    <n v="11.8"/>
    <n v="12.7"/>
    <n v="1.2667716599999998E-2"/>
    <n v="6.8358137499999999E-2"/>
    <n v="7.9173228749999991E-2"/>
    <n v="3.9455002000000003E-2"/>
    <n v="4.4900680999999998E-2"/>
    <n v="6.4381483069073125E-2"/>
    <n v="1.9727501000000001E-2"/>
    <n v="2.2450340999999999E-2"/>
    <n v="2.008219178"/>
    <n v="0.44815825399999998"/>
    <n v="1.355848E-3"/>
    <d v="2018-05-19T00:00:00"/>
    <d v="2020-05-21T00:00:00"/>
    <n v="1"/>
    <m/>
  </r>
  <r>
    <x v="1"/>
    <n v="4"/>
    <x v="21"/>
    <n v="2788"/>
    <s v="Sericanthe"/>
    <s v="Leordii"/>
    <s v="Rubiaceae"/>
    <m/>
    <m/>
    <n v="0.63400000000000001"/>
    <n v="8.5798206970000006"/>
    <n v="8.0269969379999999"/>
    <n v="11.2"/>
    <n v="11.3"/>
    <n v="1.0028772600000001E-2"/>
    <n v="6.1583199999999984E-2"/>
    <n v="6.267982875E-2"/>
    <n v="3.9264718999999997E-2"/>
    <n v="3.7437524999999999E-2"/>
    <n v="-2.3728902286905575E-2"/>
    <n v="1.9632360000000001E-2"/>
    <n v="1.8718762E-2"/>
    <n v="2.008219178"/>
    <n v="4.9795362000000003E-2"/>
    <n v="-4.5492900000000002E-4"/>
    <d v="2018-05-19T00:00:00"/>
    <d v="2020-05-21T00:00:00"/>
    <n v="1"/>
    <m/>
  </r>
  <r>
    <x v="1"/>
    <n v="4"/>
    <x v="21"/>
    <n v="2789"/>
    <s v="Diospyros"/>
    <s v="Gabunensis"/>
    <s v="Ebeceae"/>
    <n v="5.7"/>
    <n v="13.6"/>
    <n v="0.63400000000000001"/>
    <n v="13.109747540000001"/>
    <n v="12.791079829999999"/>
    <n v="21.2"/>
    <n v="21.9"/>
    <n v="3.7668569399999997E-2"/>
    <n v="0.22064694999999995"/>
    <n v="0.23542855874999999"/>
    <n v="0.20636395599999999"/>
    <n v="0.21465575100000001"/>
    <n v="1.9616484406430608E-2"/>
    <n v="0.10318197799999999"/>
    <n v="0.107327875"/>
    <n v="2.008219178"/>
    <n v="0.34856753099999999"/>
    <n v="2.0644639999999998E-3"/>
    <d v="2018-05-19T00:00:00"/>
    <d v="2020-05-21T00:00:00"/>
    <n v="1"/>
    <m/>
  </r>
  <r>
    <x v="1"/>
    <n v="4"/>
    <x v="21"/>
    <n v="2790"/>
    <s v="Grewia"/>
    <s v="Mildbraedii "/>
    <s v="Tiliaceae"/>
    <m/>
    <m/>
    <n v="0.55810000000000004"/>
    <n v="10.1610323"/>
    <n v="10.215885289999999"/>
    <n v="14.2"/>
    <n v="15.6"/>
    <n v="1.91134944E-2"/>
    <n v="9.8992637499999994E-2"/>
    <n v="0.11945934"/>
    <n v="6.4989645999999998E-2"/>
    <n v="7.8494385999999999E-2"/>
    <n v="9.4013215029576283E-2"/>
    <n v="3.2494822999999999E-2"/>
    <n v="3.9247193E-2"/>
    <n v="2.008219178"/>
    <n v="0.697135061"/>
    <n v="3.3623669999999998E-3"/>
    <d v="2018-05-19T00:00:00"/>
    <d v="2020-05-21T00:00:00"/>
    <n v="1"/>
    <m/>
  </r>
  <r>
    <x v="1"/>
    <n v="4"/>
    <x v="21"/>
    <n v="2791"/>
    <s v="Taren"/>
    <s v="Rwandensis "/>
    <s v="Rubiaceae"/>
    <m/>
    <m/>
    <n v="0.67979999999999996"/>
    <n v="7.9966687759999999"/>
    <n v="7.9143358839999998"/>
    <n v="10.199999999999999"/>
    <n v="11.1"/>
    <n v="9.6769134000000007E-3"/>
    <n v="5.1077137499999994E-2"/>
    <n v="6.0480708750000001E-2"/>
    <n v="3.2692331999999998E-2"/>
    <n v="3.8171748999999998E-2"/>
    <n v="7.7160468209116123E-2"/>
    <n v="1.6346165999999999E-2"/>
    <n v="1.9085874999999999E-2"/>
    <n v="2.008219178"/>
    <n v="0.44815825399999998"/>
    <n v="1.364248E-3"/>
    <d v="2018-05-19T00:00:00"/>
    <d v="2020-05-21T00:00:00"/>
    <n v="1"/>
    <m/>
  </r>
  <r>
    <x v="1"/>
    <n v="4"/>
    <x v="21"/>
    <n v="2792"/>
    <s v="Cleistanthus"/>
    <s v="Polystachyus"/>
    <s v="Phyllanthaceae"/>
    <n v="11.1"/>
    <n v="15.3"/>
    <n v="0.65180000000000005"/>
    <n v="13.809225830000001"/>
    <n v="13.455228160000001"/>
    <n v="23.2"/>
    <n v="23.8"/>
    <n v="4.4488197600000001E-2"/>
    <n v="0.26424219999999993"/>
    <n v="0.27805123500000001"/>
    <n v="0.26596745100000002"/>
    <n v="0.27256279700000002"/>
    <n v="1.2197422918868182E-2"/>
    <n v="0.132983725"/>
    <n v="0.136281398"/>
    <n v="2.008219178"/>
    <n v="0.29877216899999998"/>
    <n v="1.6420880000000001E-3"/>
    <d v="2018-05-19T00:00:00"/>
    <d v="2020-05-21T00:00:00"/>
    <n v="1"/>
    <m/>
  </r>
  <r>
    <x v="1"/>
    <n v="4"/>
    <x v="21"/>
    <n v="2793"/>
    <s v="Taren"/>
    <s v="Rwandensis "/>
    <s v="Rubiaceae"/>
    <m/>
    <m/>
    <n v="0.67979999999999996"/>
    <n v="8.3502647650000004"/>
    <n v="8.4671523670000006"/>
    <n v="10.8"/>
    <n v="12.1"/>
    <n v="1.14990414E-2"/>
    <n v="5.7262950000000014E-2"/>
    <n v="7.1869008750000005E-2"/>
    <n v="3.8127794999999999E-2"/>
    <n v="4.8248942000000003E-2"/>
    <n v="0.11723339710463344"/>
    <n v="1.9063897E-2"/>
    <n v="2.4124471000000001E-2"/>
    <n v="2.008219178"/>
    <n v="0.64733969999999996"/>
    <n v="2.519931E-3"/>
    <d v="2018-05-19T00:00:00"/>
    <d v="2020-05-21T00:00:00"/>
    <n v="1"/>
    <m/>
  </r>
  <r>
    <x v="1"/>
    <n v="1"/>
    <x v="22"/>
    <n v="2794"/>
    <s v="Cleistanthus"/>
    <s v="Polystachyus"/>
    <s v="Phyllanthaceae"/>
    <m/>
    <m/>
    <n v="0.65180000000000005"/>
    <n v="7.8762426640000003"/>
    <n v="7.5697990400000004"/>
    <n v="10"/>
    <n v="10.5"/>
    <n v="8.6590350000000007E-3"/>
    <n v="4.9093750000000005E-2"/>
    <n v="5.4118968750000003E-2"/>
    <n v="2.9743913E-2"/>
    <n v="3.1473027000000001E-2"/>
    <n v="2.8137559833678966E-2"/>
    <n v="1.4871957E-2"/>
    <n v="1.5736513000000001E-2"/>
    <n v="2.008219178"/>
    <n v="0.24897680799999999"/>
    <n v="4.3050899999999998E-4"/>
    <d v="2018-05-19T00:00:00"/>
    <d v="2020-05-21T00:00:00"/>
    <n v="1"/>
    <m/>
  </r>
  <r>
    <x v="1"/>
    <n v="1"/>
    <x v="22"/>
    <n v="2795"/>
    <s v="Cleistanthus"/>
    <s v="Polystachyus"/>
    <s v="Phyllanthaceae"/>
    <n v="7.6"/>
    <n v="14"/>
    <n v="0.65180000000000005"/>
    <n v="14.236690980000001"/>
    <n v="13.68891301"/>
    <n v="24.5"/>
    <n v="24.5"/>
    <n v="4.7143635000000003E-2"/>
    <n v="0.29468523437499994"/>
    <n v="0.29464771875000001"/>
    <n v="0.30476852500000001"/>
    <n v="0.29331817999999998"/>
    <n v="-1.906893235823898E-2"/>
    <n v="0.15238426299999999"/>
    <n v="0.14665908999999999"/>
    <n v="2.008219178"/>
    <n v="0"/>
    <n v="-2.850871E-3"/>
    <d v="2018-05-19T00:00:00"/>
    <d v="2020-05-21T00:00:00"/>
    <n v="1"/>
    <m/>
  </r>
  <r>
    <x v="1"/>
    <n v="1"/>
    <x v="22"/>
    <n v="2796"/>
    <s v="Cleistanthus"/>
    <s v="Polystachyus"/>
    <s v="Phyllanthaceae"/>
    <n v="5.6"/>
    <n v="27"/>
    <n v="0.65180000000000005"/>
    <n v="20.702135160000001"/>
    <n v="20.423820549999999"/>
    <n v="56"/>
    <n v="56"/>
    <n v="0.24630144000000001"/>
    <n v="1.5395800000000002"/>
    <n v="1.5393840000000001"/>
    <n v="2.2053853270000001"/>
    <n v="2.176443527"/>
    <n v="-6.5780221003851336E-3"/>
    <n v="1.102692663"/>
    <n v="1.088221763"/>
    <n v="2.008219178"/>
    <n v="0"/>
    <n v="-7.2058369999999997E-3"/>
    <d v="2018-05-19T00:00:00"/>
    <d v="2020-05-21T00:00:00"/>
    <n v="1"/>
    <m/>
  </r>
  <r>
    <x v="1"/>
    <n v="1"/>
    <x v="22"/>
    <n v="2797"/>
    <s v="Strombosia"/>
    <s v="Scheffleri"/>
    <s v="Olacaceae"/>
    <m/>
    <m/>
    <n v="0.58399999999999996"/>
    <n v="16.8900367"/>
    <n v="16.431014359999999"/>
    <n v="34.200000000000003"/>
    <n v="34.200000000000003"/>
    <n v="9.1863525600000009E-2"/>
    <n v="0.57422013750000001"/>
    <n v="0.57414703500000008"/>
    <n v="0.62032662400000005"/>
    <n v="0.60386713299999994"/>
    <n v="-1.3390947193704454E-2"/>
    <n v="0.31016331200000002"/>
    <n v="0.30193356599999999"/>
    <n v="2.008219178"/>
    <n v="0"/>
    <n v="-4.0980319999999997E-3"/>
    <d v="2018-05-19T00:00:00"/>
    <d v="2020-05-21T00:00:00"/>
    <n v="1"/>
    <m/>
  </r>
  <r>
    <x v="1"/>
    <n v="1"/>
    <x v="22"/>
    <n v="2798"/>
    <s v="Cleistanthus"/>
    <s v="Polystachyus"/>
    <s v="Phyllanthaceae"/>
    <n v="6.6"/>
    <n v="17.8"/>
    <n v="0.65180000000000005"/>
    <n v="16.483131400000001"/>
    <n v="16.008397970000001"/>
    <n v="32.5"/>
    <n v="32.5"/>
    <n v="8.2957875E-2"/>
    <n v="0.51855273437500005"/>
    <n v="0.51848671874999996"/>
    <n v="0.61040455199999999"/>
    <n v="0.59324012800000003"/>
    <n v="-1.4202972973204633E-2"/>
    <n v="0.30520227599999999"/>
    <n v="0.29662006400000002"/>
    <n v="2.008219178"/>
    <n v="0"/>
    <n v="-4.2735430000000003E-3"/>
    <d v="2018-05-19T00:00:00"/>
    <d v="2020-05-21T00:00:00"/>
    <n v="1"/>
    <m/>
  </r>
  <r>
    <x v="1"/>
    <n v="1"/>
    <x v="22"/>
    <n v="2799"/>
    <s v="Memecylon"/>
    <s v="Walikalense "/>
    <s v="Melastomataceae"/>
    <m/>
    <m/>
    <n v="0.77280000000000004"/>
    <n v="14.074679529999999"/>
    <n v="13.68891301"/>
    <n v="24"/>
    <n v="24.5"/>
    <n v="4.7143635000000003E-2"/>
    <n v="0.28277999999999998"/>
    <n v="0.29464771875000001"/>
    <n v="0.34183529400000001"/>
    <n v="0.34635134000000001"/>
    <n v="6.5354762852051045E-3"/>
    <n v="0.17091764700000001"/>
    <n v="0.17317567"/>
    <n v="2.008219178"/>
    <n v="0.24897680799999999"/>
    <n v="1.124391E-3"/>
    <d v="2018-05-19T00:00:00"/>
    <d v="2020-05-21T00:00:00"/>
    <n v="1"/>
    <m/>
  </r>
  <r>
    <x v="1"/>
    <n v="1"/>
    <x v="22"/>
    <n v="2800"/>
    <s v="Cleistanthus"/>
    <s v="Polystachyus"/>
    <s v="Phyllanthaceae"/>
    <n v="2.8"/>
    <n v="12.1"/>
    <n v="0.65180000000000005"/>
    <n v="18.84332169"/>
    <n v="18.488124020000001"/>
    <n v="43.8"/>
    <n v="43.9"/>
    <n v="0.15136307339999999"/>
    <n v="0.94183413749999978"/>
    <n v="0.9460192087499999"/>
    <n v="1.245379816"/>
    <n v="1.227916504"/>
    <n v="-7.0319628009049484E-3"/>
    <n v="0.62268990800000001"/>
    <n v="0.61395825199999998"/>
    <n v="2.008219178"/>
    <n v="4.9795362000000003E-2"/>
    <n v="-4.3479599999999997E-3"/>
    <d v="2018-05-19T00:00:00"/>
    <d v="2020-05-21T00:00:00"/>
    <n v="1"/>
    <m/>
  </r>
  <r>
    <x v="1"/>
    <n v="1"/>
    <x v="22"/>
    <n v="2801"/>
    <s v="Cleistanthus"/>
    <s v="Polystachyus"/>
    <s v="Phyllanthaceae"/>
    <n v="3.9"/>
    <n v="12.9"/>
    <n v="0.65180000000000005"/>
    <n v="11.786813520000001"/>
    <n v="11.48032662"/>
    <n v="17.8"/>
    <n v="18.5"/>
    <n v="2.6880315000000002E-2"/>
    <n v="0.1555486375"/>
    <n v="0.16800196875000001"/>
    <n v="0.13586056599999999"/>
    <n v="0.14276614500000001"/>
    <n v="2.4687958715389462E-2"/>
    <n v="6.7930282999999994E-2"/>
    <n v="7.1383072000000006E-2"/>
    <n v="2.008219178"/>
    <n v="0.34856753099999999"/>
    <n v="1.7193289999999999E-3"/>
    <d v="2018-05-19T00:00:00"/>
    <d v="2020-05-21T00:00:00"/>
    <n v="1"/>
    <m/>
  </r>
  <r>
    <x v="1"/>
    <n v="1"/>
    <x v="22"/>
    <n v="2802"/>
    <s v="Cleistanthus"/>
    <s v="Polystachyus"/>
    <s v="Phyllanthaceae"/>
    <m/>
    <m/>
    <n v="0.65180000000000005"/>
    <n v="11.66093807"/>
    <n v="13.07621936"/>
    <n v="17.5"/>
    <n v="22.7"/>
    <n v="4.0470876599999997E-2"/>
    <n v="0.15034960937499997"/>
    <n v="0.25294297874999999"/>
    <n v="0.13005673100000001"/>
    <n v="0.241679478"/>
    <n v="0.30855278966139099"/>
    <n v="6.5028365000000005E-2"/>
    <n v="0.120839739"/>
    <n v="2.008219178"/>
    <n v="2.5893587999999998"/>
    <n v="2.7791475E-2"/>
    <d v="2018-05-19T00:00:00"/>
    <d v="2020-05-21T00:00:00"/>
    <n v="1"/>
    <m/>
  </r>
  <r>
    <x v="1"/>
    <n v="1"/>
    <x v="22"/>
    <n v="2803"/>
    <s v="Cleistanthus"/>
    <s v="Polystachyus"/>
    <s v="Phyllanthaceae"/>
    <n v="9.3000000000000007"/>
    <n v="14.2"/>
    <n v="0.65180000000000005"/>
    <n v="15.76376"/>
    <n v="15.31847142"/>
    <n v="29.7"/>
    <n v="29.9"/>
    <n v="7.0215545399999996E-2"/>
    <n v="0.43305105937499999"/>
    <n v="0.43884715874999997"/>
    <n v="0.49014801000000002"/>
    <n v="0.482915445"/>
    <n v="-7.4024940430300829E-3"/>
    <n v="0.24507400500000001"/>
    <n v="0.24145772300000001"/>
    <n v="2.008219178"/>
    <n v="9.9590723000000006E-2"/>
    <n v="-1.800741E-3"/>
    <d v="2018-05-19T00:00:00"/>
    <d v="2020-05-21T00:00:00"/>
    <n v="1"/>
    <m/>
  </r>
  <r>
    <x v="1"/>
    <n v="1"/>
    <x v="22"/>
    <n v="2804"/>
    <s v="Taren"/>
    <s v="Rwandensis "/>
    <s v="Rubiaceae"/>
    <n v="7.3"/>
    <n v="9.6"/>
    <n v="0.67979999999999996"/>
    <n v="9.0248816949999995"/>
    <n v="8.7866884160000005"/>
    <n v="12"/>
    <n v="12.7"/>
    <n v="1.2667716599999998E-2"/>
    <n v="7.0694999999999994E-2"/>
    <n v="7.9173228749999991E-2"/>
    <n v="5.0523309000000002E-2"/>
    <n v="5.4981598E-2"/>
    <n v="4.2108826668926562E-2"/>
    <n v="2.5261655000000001E-2"/>
    <n v="2.7490799E-2"/>
    <n v="2.008219178"/>
    <n v="0.34856753099999999"/>
    <n v="1.11001E-3"/>
    <d v="2018-05-19T00:00:00"/>
    <d v="2020-05-21T00:00:00"/>
    <n v="1"/>
    <m/>
  </r>
  <r>
    <x v="1"/>
    <n v="1"/>
    <x v="22"/>
    <n v="2805"/>
    <s v="Cleistanthus"/>
    <s v="Polystachyus"/>
    <s v="Phyllanthaceae"/>
    <n v="3"/>
    <n v="11.7"/>
    <n v="0.65180000000000005"/>
    <n v="10.639325360000001"/>
    <n v="10.076238160000001"/>
    <n v="15.2"/>
    <n v="15.3"/>
    <n v="1.83854286E-2"/>
    <n v="0.1134262"/>
    <n v="0.11490892875"/>
    <n v="9.0326983999999999E-2"/>
    <n v="8.6761612000000002E-2"/>
    <n v="-2.0053576114967806E-2"/>
    <n v="4.5163492E-2"/>
    <n v="4.3380806000000001E-2"/>
    <n v="2.008219178"/>
    <n v="4.9795362000000003E-2"/>
    <n v="-8.8769499999999998E-4"/>
    <d v="2018-05-19T00:00:00"/>
    <d v="2020-05-21T00:00:00"/>
    <n v="1"/>
    <m/>
  </r>
  <r>
    <x v="1"/>
    <n v="1"/>
    <x v="22"/>
    <n v="2806"/>
    <s v="Cleistanthus"/>
    <s v="Polystachyus"/>
    <s v="Phyllanthaceae"/>
    <n v="3.1"/>
    <n v="13.7"/>
    <n v="0.65180000000000005"/>
    <n v="13.289642799999999"/>
    <n v="12.970253939999999"/>
    <n v="21.7"/>
    <n v="22.4"/>
    <n v="3.9408230400000001E-2"/>
    <n v="0.23117755937499998"/>
    <n v="0.24630144000000001"/>
    <n v="0.224858374"/>
    <n v="0.23362134700000001"/>
    <n v="1.9037202101152631E-2"/>
    <n v="0.112429187"/>
    <n v="0.116810673"/>
    <n v="2.008219178"/>
    <n v="0.34856753099999999"/>
    <n v="2.1817770000000002E-3"/>
    <d v="2018-05-19T00:00:00"/>
    <d v="2020-05-21T00:00:00"/>
    <n v="1"/>
    <m/>
  </r>
  <r>
    <x v="1"/>
    <n v="1"/>
    <x v="22"/>
    <n v="2807"/>
    <s v="Pariri"/>
    <s v="Excelsa"/>
    <s v="Chrysobalaceae"/>
    <n v="6.4"/>
    <n v="30.8"/>
    <n v="0.70189999999999997"/>
    <n v="23.21608449"/>
    <n v="23.260599360000001"/>
    <n v="81.2"/>
    <n v="83.4"/>
    <n v="0.54628968240000009"/>
    <n v="3.2369669500000002"/>
    <n v="3.4143105150000004"/>
    <n v="5.4757436730000002"/>
    <n v="5.7798668160000002"/>
    <n v="2.6915659223394561E-2"/>
    <n v="2.7378718370000001"/>
    <n v="2.8899334080000001"/>
    <n v="2.008219178"/>
    <n v="1.0954979540000001"/>
    <n v="7.5719608999999993E-2"/>
    <d v="2018-05-19T00:00:00"/>
    <d v="2020-05-21T00:00:00"/>
    <n v="1"/>
    <m/>
  </r>
  <r>
    <x v="1"/>
    <n v="1"/>
    <x v="22"/>
    <n v="2808"/>
    <s v="Cleistanthus"/>
    <s v="Polystachyus"/>
    <s v="Phyllanthaceae"/>
    <n v="4.5"/>
    <n v="11.7"/>
    <n v="0.65180000000000005"/>
    <n v="13.18212263"/>
    <n v="13.215751149999999"/>
    <n v="21.4"/>
    <n v="23.1"/>
    <n v="4.1909729400000012E-2"/>
    <n v="0.22482973749999996"/>
    <n v="0.26193580875000005"/>
    <n v="0.21710211800000001"/>
    <n v="0.25266606000000003"/>
    <n v="7.5539993277787001E-2"/>
    <n v="0.10855105900000001"/>
    <n v="0.12633303000000001"/>
    <n v="2.008219178"/>
    <n v="0.84652114599999995"/>
    <n v="8.8545970000000005E-3"/>
    <d v="2018-05-19T00:00:00"/>
    <d v="2020-05-21T00:00:00"/>
    <n v="1"/>
    <m/>
  </r>
  <r>
    <x v="1"/>
    <n v="1"/>
    <x v="22"/>
    <n v="2809"/>
    <s v="Pariri"/>
    <s v="Excelsa"/>
    <s v="Chrysobalaceae"/>
    <m/>
    <m/>
    <n v="0.70189999999999997"/>
    <n v="18.913928120000001"/>
    <n v="19.723676059999999"/>
    <n v="44.2"/>
    <n v="51.2"/>
    <n v="0.20588789760000004"/>
    <n v="0.9591151375000001"/>
    <n v="1.2867993600000003"/>
    <n v="1.3676751089999999"/>
    <n v="1.8983785449999999"/>
    <n v="0.16327292880770231"/>
    <n v="0.68383755499999999"/>
    <n v="0.949189273"/>
    <n v="2.008219178"/>
    <n v="3.4856753070000002"/>
    <n v="0.132132847"/>
    <d v="2018-05-19T00:00:00"/>
    <d v="2020-05-21T00:00:00"/>
    <n v="1"/>
    <m/>
  </r>
  <r>
    <x v="1"/>
    <n v="1"/>
    <x v="22"/>
    <n v="2810"/>
    <s v="Oxyanthus"/>
    <s v="Troupinii"/>
    <s v="Rubiaceae"/>
    <m/>
    <m/>
    <n v="0.52500000000000002"/>
    <n v="12.03383251"/>
    <n v="12.19515502"/>
    <n v="18.399999999999999"/>
    <n v="20.3"/>
    <n v="3.2365548600000002E-2"/>
    <n v="0.16621179999999997"/>
    <n v="0.20228467875"/>
    <n v="0.11975377199999999"/>
    <n v="0.14697438099999999"/>
    <n v="0.10199113730789001"/>
    <n v="5.9876885999999997E-2"/>
    <n v="7.3487189999999994E-2"/>
    <n v="2.008219178"/>
    <n v="0.94611186899999999"/>
    <n v="6.7773E-3"/>
    <d v="2018-05-19T00:00:00"/>
    <d v="2020-05-21T00:00:00"/>
    <n v="1"/>
    <m/>
  </r>
  <r>
    <x v="1"/>
    <n v="1"/>
    <x v="22"/>
    <n v="2811"/>
    <s v="Carapa"/>
    <s v="Grandiflora"/>
    <s v="Meliaceae"/>
    <m/>
    <m/>
    <n v="0.5524"/>
    <n v="16.913319130000001"/>
    <n v="16.455217739999998"/>
    <n v="34.299999999999997"/>
    <n v="34.299999999999997"/>
    <n v="9.2401524599999993E-2"/>
    <n v="0.57758305937499987"/>
    <n v="0.57750952874999995"/>
    <n v="0.59169802500000002"/>
    <n v="0.57605123800000002"/>
    <n v="-1.3345057416936371E-2"/>
    <n v="0.29584901200000002"/>
    <n v="0.28802561900000001"/>
    <n v="2.008219178"/>
    <n v="0"/>
    <n v="-3.8956870000000001E-3"/>
    <d v="2018-05-19T00:00:00"/>
    <d v="2020-05-21T00:00:00"/>
    <n v="1"/>
    <m/>
  </r>
  <r>
    <x v="1"/>
    <n v="1"/>
    <x v="22"/>
    <n v="2812"/>
    <s v="Strombosia"/>
    <s v="Scheffleri"/>
    <s v="Olacaceae"/>
    <m/>
    <m/>
    <n v="0.58399999999999996"/>
    <n v="14.3958064"/>
    <n v="13.852404480000001"/>
    <n v="25"/>
    <n v="25"/>
    <n v="4.9087499999999999E-2"/>
    <n v="0.30683593749999999"/>
    <n v="0.30679687499999997"/>
    <n v="0.28790634300000001"/>
    <n v="0.27729463100000001"/>
    <n v="-1.8700468061562201E-2"/>
    <n v="0.14395317199999999"/>
    <n v="0.13864731499999999"/>
    <n v="2.008219178"/>
    <n v="0"/>
    <n v="-2.6420710000000002E-3"/>
    <d v="2018-05-19T00:00:00"/>
    <d v="2020-05-21T00:00:00"/>
    <n v="1"/>
    <m/>
  </r>
  <r>
    <x v="1"/>
    <n v="1"/>
    <x v="22"/>
    <n v="2813"/>
    <s v="Pentadesma"/>
    <s v="Reindersii"/>
    <s v="Clusiaceae"/>
    <m/>
    <m/>
    <n v="0.68279999999999996"/>
    <n v="8.1157989649999998"/>
    <n v="7.9708005230000003"/>
    <n v="10.4"/>
    <n v="11.2"/>
    <n v="9.8520576000000002E-3"/>
    <n v="5.3099800000000009E-2"/>
    <n v="6.1575360000000003E-2"/>
    <n v="3.4597279000000002E-2"/>
    <n v="3.9284842E-2"/>
    <n v="6.3271832461119268E-2"/>
    <n v="1.7298639000000001E-2"/>
    <n v="1.9642421E-2"/>
    <n v="2.008219178"/>
    <n v="0.39836289200000002"/>
    <n v="1.1670949999999999E-3"/>
    <d v="2018-05-19T00:00:00"/>
    <d v="2020-05-21T00:00:00"/>
    <n v="1"/>
    <m/>
  </r>
  <r>
    <x v="1"/>
    <n v="1"/>
    <x v="22"/>
    <n v="2814"/>
    <s v="Cleistanthus"/>
    <s v="Polystachyus"/>
    <s v="Phyllanthaceae"/>
    <n v="6.9"/>
    <n v="10.6"/>
    <n v="0.65180000000000005"/>
    <n v="18.384339789999999"/>
    <n v="18.126862620000001"/>
    <n v="41.3"/>
    <n v="42"/>
    <n v="0.13854456000000001"/>
    <n v="0.83738718437499982"/>
    <n v="0.86590350000000005"/>
    <n v="1.0839929610000001"/>
    <n v="1.104831863"/>
    <n v="9.4819101250759614E-3"/>
    <n v="0.54199648"/>
    <n v="0.55241593099999997"/>
    <n v="2.008219178"/>
    <n v="0.34856753099999999"/>
    <n v="5.1884030000000003E-3"/>
    <d v="2018-05-19T00:00:00"/>
    <d v="2020-05-21T00:00:00"/>
    <n v="1"/>
    <m/>
  </r>
  <r>
    <x v="1"/>
    <n v="2"/>
    <x v="22"/>
    <n v="2815"/>
    <s v="Cleistanthus"/>
    <s v="Polystachyus"/>
    <s v="Phyllanthaceae"/>
    <m/>
    <m/>
    <n v="0.65180000000000005"/>
    <n v="13.395932459999999"/>
    <n v="13.319107730000001"/>
    <n v="22"/>
    <n v="23.4"/>
    <n v="4.3005362399999997E-2"/>
    <n v="0.23761374999999996"/>
    <n v="0.26878351499999997"/>
    <n v="0.232769111"/>
    <n v="0.26108850900000002"/>
    <n v="5.7171270790822848E-2"/>
    <n v="0.116384555"/>
    <n v="0.130544254"/>
    <n v="2.008219178"/>
    <n v="0.697135061"/>
    <n v="7.050873E-3"/>
    <d v="2018-05-19T00:00:00"/>
    <d v="2020-05-21T00:00:00"/>
    <n v="1"/>
    <m/>
  </r>
  <r>
    <x v="1"/>
    <n v="2"/>
    <x v="22"/>
    <n v="2816"/>
    <s v="Cleistanthus"/>
    <s v="Polystachyus"/>
    <s v="Phyllanthaceae"/>
    <n v="5.2"/>
    <n v="21.3"/>
    <n v="0.65180000000000005"/>
    <n v="19.517012879999999"/>
    <n v="19.176276390000002"/>
    <n v="47.8"/>
    <n v="47.8"/>
    <n v="0.17945133359999998"/>
    <n v="1.1217136374999999"/>
    <n v="1.121570835"/>
    <n v="1.528541937"/>
    <n v="1.5024909609999999"/>
    <n v="-8.5597864155396199E-3"/>
    <n v="0.76427096800000005"/>
    <n v="0.75124548000000002"/>
    <n v="2.008219178"/>
    <n v="0"/>
    <n v="-6.4860889999999996E-3"/>
    <d v="2018-05-19T00:00:00"/>
    <d v="2020-05-21T00:00:00"/>
    <n v="1"/>
    <m/>
  </r>
  <r>
    <x v="1"/>
    <n v="2"/>
    <x v="22"/>
    <n v="2817"/>
    <s v="Psychotria"/>
    <s v="Mahonii"/>
    <s v="Rubiaceae"/>
    <m/>
    <m/>
    <n v="0.56359999999999999"/>
    <n v="18.663455630000001"/>
    <n v="18.281178990000001"/>
    <n v="42.8"/>
    <n v="42.8"/>
    <n v="0.14387271360000001"/>
    <n v="0.89931894999999984"/>
    <n v="0.89920445999999998"/>
    <n v="1.02336187"/>
    <n v="1.002898732"/>
    <n v="-1.0057975732507963E-2"/>
    <n v="0.511680935"/>
    <n v="0.50144936600000001"/>
    <n v="2.008219178"/>
    <n v="0"/>
    <n v="-5.0948469999999996E-3"/>
    <d v="2018-05-19T00:00:00"/>
    <d v="2020-05-21T00:00:00"/>
    <n v="1"/>
    <m/>
  </r>
  <r>
    <x v="1"/>
    <n v="2"/>
    <x v="22"/>
    <n v="2818"/>
    <s v="Syzygium"/>
    <s v="Guineense"/>
    <s v="Myrtaceae"/>
    <m/>
    <m/>
    <n v="0.60970000000000002"/>
    <n v="25.229222920000002"/>
    <n v="25.23907874"/>
    <n v="119"/>
    <n v="119"/>
    <n v="1.11220494"/>
    <n v="6.9521659374999984"/>
    <n v="6.9512808750000001"/>
    <n v="10.914763260000001"/>
    <n v="10.91892477"/>
    <n v="1.8982033377543947E-4"/>
    <n v="5.4573816290000003"/>
    <n v="5.4594623860000002"/>
    <n v="2.008219178"/>
    <n v="0"/>
    <n v="1.03612E-3"/>
    <d v="2018-05-19T00:00:00"/>
    <d v="2020-05-21T00:00:00"/>
    <n v="1"/>
    <m/>
  </r>
  <r>
    <x v="1"/>
    <n v="2"/>
    <x v="22"/>
    <n v="2819"/>
    <s v="Grewia"/>
    <s v="Mildbraedii "/>
    <s v="Tiliaceae"/>
    <n v="6.1"/>
    <n v="10.9"/>
    <n v="0.55810000000000004"/>
    <n v="12.2747551"/>
    <n v="11.683888189999999"/>
    <n v="19"/>
    <n v="19"/>
    <n v="2.835294E-2"/>
    <n v="0.17722843749999997"/>
    <n v="0.17720587499999998"/>
    <n v="0.13797790800000001"/>
    <n v="0.13149169499999999"/>
    <n v="-2.3976412626178365E-2"/>
    <n v="6.8988954000000005E-2"/>
    <n v="6.5745846999999996E-2"/>
    <n v="2.008219178"/>
    <n v="0"/>
    <n v="-1.614917E-3"/>
    <d v="2018-05-19T00:00:00"/>
    <d v="2020-05-21T00:00:00"/>
    <n v="1"/>
    <m/>
  </r>
  <r>
    <x v="1"/>
    <n v="2"/>
    <x v="22"/>
    <n v="2820"/>
    <s v="Oxyanthus"/>
    <s v="Troupinii"/>
    <s v="Rubiaceae"/>
    <n v="7.1"/>
    <n v="9.6"/>
    <n v="0.52500000000000002"/>
    <n v="10.91595736"/>
    <n v="11.84391827"/>
    <n v="15.8"/>
    <n v="19.399999999999999"/>
    <n v="2.9559314399999995E-2"/>
    <n v="0.1225576375"/>
    <n v="0.18474571499999995"/>
    <n v="8.0875602000000005E-2"/>
    <n v="0.13074076800000001"/>
    <n v="0.23916926065847632"/>
    <n v="4.0437801000000002E-2"/>
    <n v="6.5370384000000004E-2"/>
    <n v="2.008219178"/>
    <n v="1.7926330150000001"/>
    <n v="1.2415270000000001E-2"/>
    <d v="2018-05-19T00:00:00"/>
    <d v="2020-05-21T00:00:00"/>
    <n v="1"/>
    <m/>
  </r>
  <r>
    <x v="1"/>
    <n v="2"/>
    <x v="22"/>
    <n v="2821"/>
    <s v="Oxyanthus"/>
    <s v="Troupinii"/>
    <s v="Rubiaceae"/>
    <m/>
    <m/>
    <n v="0.52500000000000002"/>
    <n v="14.94585925"/>
    <n v="14.77761864"/>
    <n v="26.8"/>
    <n v="28"/>
    <n v="6.1575360000000003E-2"/>
    <n v="0.35261095000000003"/>
    <n v="0.38484600000000002"/>
    <n v="0.30827765699999998"/>
    <n v="0.332106189"/>
    <n v="3.7074590428357798E-2"/>
    <n v="0.15413882800000001"/>
    <n v="0.16605309500000001"/>
    <n v="2.008219178"/>
    <n v="0.59754433799999995"/>
    <n v="5.9327520000000003E-3"/>
    <d v="2018-05-19T00:00:00"/>
    <d v="2020-05-21T00:00:00"/>
    <n v="1"/>
    <m/>
  </r>
  <r>
    <x v="1"/>
    <n v="2"/>
    <x v="22"/>
    <n v="2822"/>
    <s v="Grewia"/>
    <s v="Mildbraedii "/>
    <s v="Tiliaceae"/>
    <m/>
    <m/>
    <n v="0.55810000000000004"/>
    <n v="10.1610323"/>
    <n v="10.35377733"/>
    <n v="14.2"/>
    <n v="15.9"/>
    <n v="1.98556974E-2"/>
    <n v="9.8992637499999994E-2"/>
    <n v="0.12409810875000001"/>
    <n v="6.4989645999999998E-2"/>
    <n v="8.2540981999999999E-2"/>
    <n v="0.11904425534572798"/>
    <n v="3.2494822999999999E-2"/>
    <n v="4.1270490999999999E-2"/>
    <n v="2.008219178"/>
    <n v="0.84652114599999995"/>
    <n v="4.369876E-3"/>
    <d v="2018-05-19T00:00:00"/>
    <d v="2020-05-21T00:00:00"/>
    <n v="1"/>
    <m/>
  </r>
  <r>
    <x v="1"/>
    <n v="2"/>
    <x v="22"/>
    <n v="2823"/>
    <s v="Grewia"/>
    <s v="Mildbraedii "/>
    <s v="Tiliaceae"/>
    <n v="3.3"/>
    <n v="8.6"/>
    <n v="0.55810000000000004"/>
    <n v="9.5564772379999994"/>
    <n v="9.4499072930000008"/>
    <n v="13"/>
    <n v="14"/>
    <n v="1.5393840000000001E-2"/>
    <n v="8.2968437500000006E-2"/>
    <n v="9.6211500000000005E-2"/>
    <n v="5.1522165000000002E-2"/>
    <n v="5.8893208000000002E-2"/>
    <n v="6.6583203642712321E-2"/>
    <n v="2.5761082000000001E-2"/>
    <n v="2.9446604000000001E-2"/>
    <n v="2.008219178"/>
    <n v="0.49795361500000002"/>
    <n v="1.8352189999999999E-3"/>
    <d v="2018-05-19T00:00:00"/>
    <d v="2020-05-21T00:00:00"/>
    <n v="1"/>
    <m/>
  </r>
  <r>
    <x v="1"/>
    <n v="2"/>
    <x v="22"/>
    <n v="2824"/>
    <s v="Cleistanthus"/>
    <s v="Polystachyus"/>
    <s v="Phyllanthaceae"/>
    <m/>
    <m/>
    <n v="0.65180000000000005"/>
    <n v="15.29398746"/>
    <n v="14.77761864"/>
    <n v="28"/>
    <n v="28"/>
    <n v="6.1575360000000003E-2"/>
    <n v="0.38489500000000004"/>
    <n v="0.38484600000000002"/>
    <n v="0.42416554299999998"/>
    <n v="0.41018247499999999"/>
    <n v="-1.6692246215289516E-2"/>
    <n v="0.212082771"/>
    <n v="0.20509123700000001"/>
    <n v="2.008219178"/>
    <n v="0"/>
    <n v="-3.48146E-3"/>
    <d v="2018-05-19T00:00:00"/>
    <d v="2020-05-21T00:00:00"/>
    <n v="1"/>
    <m/>
  </r>
  <r>
    <x v="1"/>
    <n v="2"/>
    <x v="22"/>
    <n v="2825"/>
    <s v="Cleistanthus"/>
    <s v="Polystachyus"/>
    <s v="Phyllanthaceae"/>
    <m/>
    <m/>
    <n v="0.65180000000000005"/>
    <n v="15.97591534"/>
    <n v="15.87994849"/>
    <n v="30.5"/>
    <n v="32"/>
    <n v="8.0424960000000004E-2"/>
    <n v="0.45669460937499995"/>
    <n v="0.50265599999999999"/>
    <n v="0.52302992100000001"/>
    <n v="0.57104738200000005"/>
    <n v="4.3737015938072422E-2"/>
    <n v="0.26151496099999999"/>
    <n v="0.28552369100000002"/>
    <n v="2.008219178"/>
    <n v="0.74693042300000001"/>
    <n v="1.1955234E-2"/>
    <d v="2018-05-19T00:00:00"/>
    <d v="2020-05-21T00:00:00"/>
    <n v="1"/>
    <m/>
  </r>
  <r>
    <x v="1"/>
    <n v="2"/>
    <x v="22"/>
    <n v="2826"/>
    <s v="Oxyanthus"/>
    <s v="Troupinii"/>
    <s v="Rubiaceae"/>
    <n v="7.8"/>
    <n v="12.6"/>
    <n v="0.52500000000000002"/>
    <n v="11.86984612"/>
    <n v="12.118135710000001"/>
    <n v="18"/>
    <n v="20.100000000000001"/>
    <n v="3.1730945400000002E-2"/>
    <n v="0.15906375"/>
    <n v="0.19831840875000001"/>
    <n v="0.11319855400000001"/>
    <n v="0.14327242100000001"/>
    <n v="0.11732009666671329"/>
    <n v="5.6599277000000003E-2"/>
    <n v="7.1636211000000005E-2"/>
    <n v="2.008219178"/>
    <n v="1.045702592"/>
    <n v="7.4876960000000003E-3"/>
    <d v="2018-05-19T00:00:00"/>
    <d v="2020-05-21T00:00:00"/>
    <n v="1"/>
    <m/>
  </r>
  <r>
    <x v="1"/>
    <n v="2"/>
    <x v="22"/>
    <n v="2827"/>
    <s v="Memecylon"/>
    <s v="Walikalense "/>
    <s v="Melastomataceae"/>
    <n v="6.2"/>
    <n v="15.9"/>
    <n v="0.77280000000000004"/>
    <n v="14.074679529999999"/>
    <n v="13.787344409999999"/>
    <n v="24"/>
    <n v="24.8"/>
    <n v="4.83052416E-2"/>
    <n v="0.28277999999999998"/>
    <n v="0.30190775999999997"/>
    <n v="0.34183529400000001"/>
    <n v="0.35716700899999998"/>
    <n v="2.1847446050013514E-2"/>
    <n v="0.17091764700000001"/>
    <n v="0.178583505"/>
    <n v="2.008219178"/>
    <n v="0.39836289200000002"/>
    <n v="3.8172420000000002E-3"/>
    <d v="2018-05-19T00:00:00"/>
    <d v="2020-05-21T00:00:00"/>
    <n v="1"/>
    <m/>
  </r>
  <r>
    <x v="1"/>
    <n v="2"/>
    <x v="22"/>
    <n v="2828"/>
    <s v="Syzygium"/>
    <s v="Guineense"/>
    <s v="Myrtaceae"/>
    <m/>
    <m/>
    <n v="0.60970000000000002"/>
    <n v="21.97072008"/>
    <n v="21.892800279999999"/>
    <n v="67"/>
    <n v="68.2"/>
    <n v="0.36530838960000006"/>
    <n v="2.2038184375000003"/>
    <n v="2.2831774350000003"/>
    <n v="3.1076100229999999"/>
    <n v="3.2060452929999999"/>
    <n v="1.5528301190920536E-2"/>
    <n v="1.5538050109999999"/>
    <n v="1.603022647"/>
    <n v="2.008219178"/>
    <n v="0.59754433799999995"/>
    <n v="2.4508100000000001E-2"/>
    <d v="2018-05-19T00:00:00"/>
    <d v="2020-05-21T00:00:00"/>
    <n v="1"/>
    <m/>
  </r>
  <r>
    <x v="1"/>
    <n v="2"/>
    <x v="22"/>
    <n v="2829"/>
    <s v="Pentadesma"/>
    <s v="Reindersii"/>
    <s v="Clusiaceae"/>
    <m/>
    <m/>
    <n v="0.68279999999999996"/>
    <n v="18.608542010000001"/>
    <n v="18.223693040000001"/>
    <n v="42.5"/>
    <n v="42.5"/>
    <n v="0.141862875"/>
    <n v="0.88675585937499979"/>
    <n v="0.88664296874999993"/>
    <n v="1.2137799929999999"/>
    <n v="1.1892737739999999"/>
    <n v="-1.0156562929078098E-2"/>
    <n v="0.60688999600000004"/>
    <n v="0.59463688699999995"/>
    <n v="2.008219178"/>
    <n v="0"/>
    <n v="-6.1014800000000003E-3"/>
    <d v="2018-05-19T00:00:00"/>
    <d v="2020-05-21T00:00:00"/>
    <n v="1"/>
    <m/>
  </r>
  <r>
    <x v="1"/>
    <n v="2"/>
    <x v="22"/>
    <n v="2830"/>
    <s v="Oxyanthus"/>
    <s v="Troupinii"/>
    <s v="Rubiaceae"/>
    <m/>
    <m/>
    <n v="0.52500000000000002"/>
    <n v="11.2294426"/>
    <n v="11.27273353"/>
    <n v="16.5"/>
    <n v="18"/>
    <n v="2.5446960000000001E-2"/>
    <n v="0.133657734375"/>
    <n v="0.1590435"/>
    <n v="9.0483378000000003E-2"/>
    <n v="0.107637354"/>
    <n v="8.644553353045302E-2"/>
    <n v="4.5241689000000002E-2"/>
    <n v="5.3818677000000002E-2"/>
    <n v="2.008219178"/>
    <n v="0.74693042300000001"/>
    <n v="4.2709419999999998E-3"/>
    <d v="2018-05-19T00:00:00"/>
    <d v="2020-05-21T00:00:00"/>
    <n v="1"/>
    <m/>
  </r>
  <r>
    <x v="1"/>
    <n v="2"/>
    <x v="22"/>
    <n v="2831"/>
    <s v="Strombosia"/>
    <s v="Scheffleri"/>
    <s v="Olacaceae"/>
    <m/>
    <m/>
    <n v="0.58399999999999996"/>
    <n v="14.204523010000001"/>
    <n v="13.65587577"/>
    <n v="24.4"/>
    <n v="24.4"/>
    <n v="4.6759574399999997E-2"/>
    <n v="0.29228454999999998"/>
    <n v="0.29224733999999997"/>
    <n v="0.271011275"/>
    <n v="0.26078993900000003"/>
    <n v="-1.9143913048469345E-2"/>
    <n v="0.13550563700000001"/>
    <n v="0.130394969"/>
    <n v="2.008219178"/>
    <n v="0"/>
    <n v="-2.5448760000000002E-3"/>
    <d v="2018-05-19T00:00:00"/>
    <d v="2020-05-21T00:00:00"/>
    <n v="1"/>
    <m/>
  </r>
  <r>
    <x v="1"/>
    <n v="2"/>
    <x v="22"/>
    <n v="2832"/>
    <s v="Cleistanthus"/>
    <s v="Polystachyus"/>
    <s v="Phyllanthaceae"/>
    <m/>
    <m/>
    <n v="0.65180000000000005"/>
    <n v="11.360861269999999"/>
    <n v="11.0609792"/>
    <n v="16.8"/>
    <n v="17.5"/>
    <n v="2.4052875000000001E-2"/>
    <n v="0.1385622"/>
    <n v="0.15033046875"/>
    <n v="0.117078131"/>
    <n v="0.12352176199999999"/>
    <n v="2.6678289603819152E-2"/>
    <n v="5.8539065000000001E-2"/>
    <n v="6.1760880999999997E-2"/>
    <n v="2.008219178"/>
    <n v="0.34856753099999999"/>
    <n v="1.604315E-3"/>
    <d v="2018-05-19T00:00:00"/>
    <d v="2020-05-21T00:00:00"/>
    <n v="1"/>
    <m/>
  </r>
  <r>
    <x v="1"/>
    <n v="2"/>
    <x v="22"/>
    <n v="2833"/>
    <s v="Cleistanthus"/>
    <s v="Polystachyus"/>
    <s v="Phyllanthaceae"/>
    <n v="6.2"/>
    <n v="8.5"/>
    <n v="0.65180000000000005"/>
    <n v="10.545425979999999"/>
    <n v="9.9347994570000004"/>
    <n v="15"/>
    <n v="15"/>
    <n v="1.76715E-2"/>
    <n v="0.11046093749999999"/>
    <n v="0.110446875"/>
    <n v="8.7263253999999998E-2"/>
    <n v="8.2328101000000001E-2"/>
    <n v="-2.8989346959587128E-2"/>
    <n v="4.3631626999999999E-2"/>
    <n v="4.1164051E-2"/>
    <n v="2.008219178"/>
    <n v="0"/>
    <n v="-1.2287380000000001E-3"/>
    <d v="2018-05-19T00:00:00"/>
    <d v="2020-05-21T00:00:00"/>
    <n v="1"/>
    <m/>
  </r>
  <r>
    <x v="1"/>
    <n v="2"/>
    <x v="22"/>
    <n v="2834"/>
    <s v="Oxyanthus"/>
    <s v="Troupinii"/>
    <s v="Rubiaceae"/>
    <m/>
    <m/>
    <n v="0.52500000000000002"/>
    <n v="9.9633618899999998"/>
    <n v="9.4499072930000008"/>
    <n v="13.8"/>
    <n v="14"/>
    <n v="1.5393840000000001E-2"/>
    <n v="9.3494137500000005E-2"/>
    <n v="9.6211500000000005E-2"/>
    <n v="5.6803969000000003E-2"/>
    <n v="5.5481700000000002E-2"/>
    <n v="-1.1728283274338175E-2"/>
    <n v="2.8401985000000001E-2"/>
    <n v="2.7740850000000001E-2"/>
    <n v="2.008219178"/>
    <n v="9.9590723000000006E-2"/>
    <n v="-3.29215E-4"/>
    <d v="2018-05-19T00:00:00"/>
    <d v="2020-05-21T00:00:00"/>
    <n v="1"/>
    <m/>
  </r>
  <r>
    <x v="1"/>
    <n v="2"/>
    <x v="22"/>
    <n v="2835"/>
    <s v="Memecylon"/>
    <s v="Walikalense "/>
    <s v="Melastomataceae"/>
    <n v="5.2"/>
    <n v="6.6"/>
    <n v="0.77280000000000004"/>
    <n v="10.35501571"/>
    <n v="9.7433625549999991"/>
    <n v="14.6"/>
    <n v="14.6"/>
    <n v="1.6741586400000001E-2"/>
    <n v="0.10464823749999998"/>
    <n v="0.10463491500000001"/>
    <n v="9.6022384000000002E-2"/>
    <n v="9.0482624999999997E-2"/>
    <n v="-2.959014050009939E-2"/>
    <n v="4.8011192000000001E-2"/>
    <n v="4.5241312999999998E-2"/>
    <n v="2.008219178"/>
    <n v="0"/>
    <n v="-1.3792710000000001E-3"/>
    <d v="2018-05-19T00:00:00"/>
    <d v="2020-05-21T00:00:00"/>
    <n v="1"/>
    <m/>
  </r>
  <r>
    <x v="1"/>
    <n v="2"/>
    <x v="22"/>
    <n v="2836"/>
    <s v="Cleistanthus"/>
    <s v="Polystachyus"/>
    <s v="Phyllanthaceae"/>
    <m/>
    <m/>
    <n v="0.65180000000000005"/>
    <n v="18.699817620000001"/>
    <n v="18.319251009999999"/>
    <n v="43"/>
    <n v="43"/>
    <n v="0.14522046"/>
    <n v="0.90774343749999986"/>
    <n v="0.90762787499999997"/>
    <n v="1.192434067"/>
    <n v="1.168743018"/>
    <n v="-9.992845922911513E-3"/>
    <n v="0.59621703400000003"/>
    <n v="0.58437150900000001"/>
    <n v="2.008219178"/>
    <n v="0"/>
    <n v="-5.8985219999999998E-3"/>
    <d v="2018-05-19T00:00:00"/>
    <d v="2020-05-21T00:00:00"/>
    <n v="1"/>
    <m/>
  </r>
  <r>
    <x v="1"/>
    <n v="2"/>
    <x v="22"/>
    <n v="2837"/>
    <s v="Oxyanthus"/>
    <s v="Troupinii"/>
    <s v="Rubiaceae"/>
    <m/>
    <m/>
    <n v="0.52500000000000002"/>
    <n v="9.4522583069999992"/>
    <n v="9.3002564620000001"/>
    <n v="12.8"/>
    <n v="13.7"/>
    <n v="1.4741172599999998E-2"/>
    <n v="8.0435199999999998E-2"/>
    <n v="9.2132328749999978E-2"/>
    <n v="4.6589402000000002E-2"/>
    <n v="5.2362472E-2"/>
    <n v="5.8169477935963582E-2"/>
    <n v="2.3294701000000001E-2"/>
    <n v="2.6181236E-2"/>
    <n v="2.008219178"/>
    <n v="0.44815825399999998"/>
    <n v="1.4373610000000001E-3"/>
    <d v="2018-05-19T00:00:00"/>
    <d v="2020-05-21T00:00:00"/>
    <n v="1"/>
    <m/>
  </r>
  <r>
    <x v="1"/>
    <n v="2"/>
    <x v="22"/>
    <n v="2838"/>
    <s v="Cleistanthus"/>
    <s v="Polystachyus"/>
    <s v="Phyllanthaceae"/>
    <m/>
    <m/>
    <n v="0.65180000000000005"/>
    <n v="18.288717340000002"/>
    <n v="17.889130999999999"/>
    <n v="40.799999999999997"/>
    <n v="40.799999999999997"/>
    <n v="0.1307408256"/>
    <n v="0.81723419999999991"/>
    <n v="0.81713015999999994"/>
    <n v="1.0531498349999999"/>
    <n v="1.030686094"/>
    <n v="-1.0736290911206935E-2"/>
    <n v="0.52657491700000003"/>
    <n v="0.515343047"/>
    <n v="2.008219178"/>
    <n v="0"/>
    <n v="-5.5929500000000002E-3"/>
    <d v="2018-05-19T00:00:00"/>
    <d v="2020-05-21T00:00:00"/>
    <n v="1"/>
    <m/>
  </r>
  <r>
    <x v="1"/>
    <n v="2"/>
    <x v="22"/>
    <n v="2839"/>
    <s v="Oxyanthus"/>
    <s v="Troupinii"/>
    <s v="Rubiaceae"/>
    <n v="7.3"/>
    <n v="8.1"/>
    <n v="0.52500000000000002"/>
    <n v="12.73926599"/>
    <n v="12.23344767"/>
    <n v="20.2"/>
    <n v="20.399999999999999"/>
    <n v="3.26852064E-2"/>
    <n v="0.20032213749999997"/>
    <n v="0.20428253999999998"/>
    <n v="0.151899854"/>
    <n v="0.14884571199999999"/>
    <n v="-1.0114019994744303E-2"/>
    <n v="7.5949927E-2"/>
    <n v="7.4422855999999996E-2"/>
    <n v="2.008219178"/>
    <n v="9.9590723000000006E-2"/>
    <n v="-7.6041100000000001E-4"/>
    <d v="2018-05-19T00:00:00"/>
    <d v="2020-05-21T00:00:00"/>
    <n v="1"/>
    <m/>
  </r>
  <r>
    <x v="1"/>
    <n v="2"/>
    <x v="22"/>
    <n v="2840"/>
    <s v="Carapa"/>
    <s v="Grandiflora"/>
    <s v="Meliaceae"/>
    <m/>
    <m/>
    <n v="0.5524"/>
    <n v="7.9366191979999998"/>
    <n v="7.4527123419999999"/>
    <n v="10.1"/>
    <n v="10.3"/>
    <n v="8.3323086000000011E-3"/>
    <n v="5.0080534374999992E-2"/>
    <n v="5.2076928750000008E-2"/>
    <n v="2.5997659999999999E-2"/>
    <n v="2.5403393E-2"/>
    <n v="-1.1514572933211039E-2"/>
    <n v="1.2998829999999999E-2"/>
    <n v="1.2701696E-2"/>
    <n v="2.008219178"/>
    <n v="9.9590723000000006E-2"/>
    <n v="-1.47959E-4"/>
    <d v="2018-05-19T00:00:00"/>
    <d v="2020-05-21T00:00:00"/>
    <n v="1"/>
    <m/>
  </r>
  <r>
    <x v="1"/>
    <n v="2"/>
    <x v="22"/>
    <n v="2841"/>
    <s v="Oxyanthus"/>
    <s v="Troupinii"/>
    <s v="Rubiaceae"/>
    <m/>
    <m/>
    <n v="0.52500000000000002"/>
    <n v="12.54844864"/>
    <n v="11.962336479999999"/>
    <n v="19.7"/>
    <n v="19.7"/>
    <n v="3.0480588600000001E-2"/>
    <n v="0.19052793437499993"/>
    <n v="0.19050367874999999"/>
    <n v="0.142532038"/>
    <n v="0.13603073600000001"/>
    <n v="-2.324743375542963E-2"/>
    <n v="7.1266019E-2"/>
    <n v="6.8015368000000007E-2"/>
    <n v="2.008219178"/>
    <n v="0"/>
    <n v="-1.6186729999999999E-3"/>
    <d v="2018-05-19T00:00:00"/>
    <d v="2020-05-21T00:00:00"/>
    <n v="1"/>
    <m/>
  </r>
  <r>
    <x v="1"/>
    <n v="2"/>
    <x v="22"/>
    <n v="2842"/>
    <s v="Oxyanthus"/>
    <s v="Troupinii"/>
    <s v="Rubiaceae"/>
    <m/>
    <m/>
    <n v="0.52500000000000002"/>
    <n v="12.77697474"/>
    <n v="12.19515502"/>
    <n v="20.3"/>
    <n v="20.3"/>
    <n v="3.2365548600000002E-2"/>
    <n v="0.20231043437500001"/>
    <n v="0.20228467875"/>
    <n v="0.15381425100000001"/>
    <n v="0.14697438099999999"/>
    <n v="-2.2650624939848089E-2"/>
    <n v="7.6907125000000007E-2"/>
    <n v="7.3487189999999994E-2"/>
    <n v="2.008219178"/>
    <n v="0"/>
    <n v="-1.7029689999999999E-3"/>
    <d v="2018-05-19T00:00:00"/>
    <d v="2020-05-21T00:00:00"/>
    <n v="1"/>
    <m/>
  </r>
  <r>
    <x v="1"/>
    <n v="2"/>
    <x v="22"/>
    <n v="2843"/>
    <s v="Cleistanthus"/>
    <s v="Polystachyus"/>
    <s v="Phyllanthaceae"/>
    <m/>
    <m/>
    <n v="0.65180000000000005"/>
    <n v="13.97604767"/>
    <n v="13.42137696"/>
    <n v="23.7"/>
    <n v="23.7"/>
    <n v="4.4115132599999995E-2"/>
    <n v="0.27575468437499995"/>
    <n v="0.27571957874999997"/>
    <n v="0.280539873"/>
    <n v="0.26966798600000003"/>
    <n v="-1.9681289865071831E-2"/>
    <n v="0.14026993600000001"/>
    <n v="0.13483399300000001"/>
    <n v="2.008219178"/>
    <n v="0"/>
    <n v="-2.7068470000000001E-3"/>
    <d v="2018-05-19T00:00:00"/>
    <d v="2020-05-21T00:00:00"/>
    <n v="1"/>
    <m/>
  </r>
  <r>
    <x v="1"/>
    <n v="3"/>
    <x v="22"/>
    <n v="2844"/>
    <s v="Cleistanthus"/>
    <s v="Polystachyus"/>
    <s v="Phyllanthaceae"/>
    <m/>
    <m/>
    <n v="0.65180000000000005"/>
    <n v="11.66093807"/>
    <n v="11.103669399999999"/>
    <n v="17.5"/>
    <n v="17.600000000000001"/>
    <n v="2.4328550400000006E-2"/>
    <n v="0.15034960937499997"/>
    <n v="0.15205344000000004"/>
    <n v="0.13005673100000001"/>
    <n v="0.12537378299999999"/>
    <n v="-1.8260560708687052E-2"/>
    <n v="6.5028365000000005E-2"/>
    <n v="6.2686890999999995E-2"/>
    <n v="2.008219178"/>
    <n v="4.9795362000000003E-2"/>
    <n v="-1.165945E-3"/>
    <d v="2018-05-19T00:00:00"/>
    <d v="2020-05-21T00:00:00"/>
    <n v="1"/>
    <m/>
  </r>
  <r>
    <x v="1"/>
    <n v="3"/>
    <x v="22"/>
    <n v="2845"/>
    <s v="Oxyanthus"/>
    <s v="Troupinii"/>
    <s v="Rubiaceae"/>
    <m/>
    <m/>
    <n v="0.52500000000000002"/>
    <n v="8.1157989649999998"/>
    <n v="7.7433119970000002"/>
    <n v="10.4"/>
    <n v="10.8"/>
    <n v="9.1609056000000015E-3"/>
    <n v="5.3099800000000009E-2"/>
    <n v="5.7255660000000007E-2"/>
    <n v="2.6769912999999999E-2"/>
    <n v="2.7524930999999999E-2"/>
    <n v="1.3849866826261379E-2"/>
    <n v="1.3384956E-2"/>
    <n v="1.3762465E-2"/>
    <n v="2.008219178"/>
    <n v="0.19918144600000001"/>
    <n v="1.87982E-4"/>
    <d v="2018-05-19T00:00:00"/>
    <d v="2020-05-21T00:00:00"/>
    <n v="1"/>
    <m/>
  </r>
  <r>
    <x v="1"/>
    <n v="3"/>
    <x v="22"/>
    <n v="2846"/>
    <s v="Cleistanthus"/>
    <s v="Polystachyus"/>
    <s v="Phyllanthaceae"/>
    <m/>
    <m/>
    <n v="0.65180000000000005"/>
    <n v="13.46611972"/>
    <n v="15.931561500000001"/>
    <n v="22.2"/>
    <n v="32.200000000000003"/>
    <n v="8.1433413600000018E-2"/>
    <n v="0.24195363750000001"/>
    <n v="0.50895883500000005"/>
    <n v="0.23812902499999999"/>
    <n v="0.57986845200000003"/>
    <n v="0.44317305204725382"/>
    <n v="0.119064512"/>
    <n v="0.28993422600000002"/>
    <n v="2.008219178"/>
    <n v="4.9795361529999997"/>
    <n v="8.5085192000000004E-2"/>
    <d v="2018-05-19T00:00:00"/>
    <d v="2020-05-21T00:00:00"/>
    <n v="1"/>
    <m/>
  </r>
  <r>
    <x v="1"/>
    <n v="3"/>
    <x v="22"/>
    <n v="2847"/>
    <s v="Cassipourea"/>
    <s v="Ruwensorensis"/>
    <s v="Rhizophoraceae"/>
    <n v="10.4"/>
    <n v="19.100000000000001"/>
    <n v="0.65039999999999998"/>
    <n v="15.1217018"/>
    <n v="14.980704769999999"/>
    <n v="27.4"/>
    <n v="28.7"/>
    <n v="6.4692612599999991E-2"/>
    <n v="0.3685762374999999"/>
    <n v="0.40432882874999992"/>
    <n v="0.40129025800000001"/>
    <n v="0.43529551999999999"/>
    <n v="4.0503624687993033E-2"/>
    <n v="0.20064512900000001"/>
    <n v="0.21764776"/>
    <n v="2.008219178"/>
    <n v="0.64733969999999996"/>
    <n v="8.4665220000000006E-3"/>
    <d v="2018-05-19T00:00:00"/>
    <d v="2020-05-21T00:00:00"/>
    <n v="1"/>
    <m/>
  </r>
  <r>
    <x v="1"/>
    <n v="3"/>
    <x v="22"/>
    <n v="2848"/>
    <s v="Cleistanthus"/>
    <s v="Polystachyus"/>
    <s v="Phyllanthaceae"/>
    <n v="3.9"/>
    <n v="13.2"/>
    <n v="0.65180000000000005"/>
    <n v="16.53211838"/>
    <n v="16.284287249999998"/>
    <n v="32.700000000000003"/>
    <n v="33.6"/>
    <n v="8.8668518400000007E-2"/>
    <n v="0.52495455937500002"/>
    <n v="0.55417824000000004"/>
    <n v="0.61955021399999999"/>
    <n v="0.64371147299999998"/>
    <n v="1.9050136242435428E-2"/>
    <n v="0.30977510699999999"/>
    <n v="0.321855736"/>
    <n v="2.008219178"/>
    <n v="0.44815825399999998"/>
    <n v="6.0155929999999996E-3"/>
    <d v="2018-05-19T00:00:00"/>
    <d v="2020-05-21T00:00:00"/>
    <n v="1"/>
    <m/>
  </r>
  <r>
    <x v="1"/>
    <n v="3"/>
    <x v="22"/>
    <n v="2849"/>
    <s v="Melchiora"/>
    <s v="Schliebenii "/>
    <s v="Pentaphylacaceae"/>
    <n v="6.7"/>
    <n v="17.8"/>
    <n v="0.62239999999999995"/>
    <n v="17.187299889999998"/>
    <n v="16.74021282"/>
    <n v="35.5"/>
    <n v="35.5"/>
    <n v="9.8980034999999994E-2"/>
    <n v="0.61870398437499996"/>
    <n v="0.61862521874999998"/>
    <n v="0.722163267"/>
    <n v="0.70382296799999999"/>
    <n v="-1.2809551150389243E-2"/>
    <n v="0.36108163399999998"/>
    <n v="0.351911484"/>
    <n v="2.008219178"/>
    <n v="0"/>
    <n v="-4.5663090000000002E-3"/>
    <d v="2018-05-19T00:00:00"/>
    <d v="2020-05-21T00:00:00"/>
    <n v="1"/>
    <m/>
  </r>
  <r>
    <x v="1"/>
    <n v="3"/>
    <x v="22"/>
    <n v="2850"/>
    <s v="Cleistanthus"/>
    <s v="Polystachyus"/>
    <s v="Phyllanthaceae"/>
    <n v="2.5"/>
    <n v="5.3"/>
    <n v="0.65180000000000005"/>
    <n v="8.2921155160000009"/>
    <n v="7.9143358839999998"/>
    <n v="10.7"/>
    <n v="11.1"/>
    <n v="9.6769134000000007E-3"/>
    <n v="5.620743437499999E-2"/>
    <n v="6.0480708750000001E-2"/>
    <n v="3.5691531999999998E-2"/>
    <n v="3.6636473000000003E-2"/>
    <n v="1.3011932547923157E-2"/>
    <n v="1.7845765999999999E-2"/>
    <n v="1.8318237000000001E-2"/>
    <n v="2.008219178"/>
    <n v="0.19918144600000001"/>
    <n v="2.35269E-4"/>
    <d v="2018-05-19T00:00:00"/>
    <d v="2020-05-21T00:00:00"/>
    <n v="1"/>
    <m/>
  </r>
  <r>
    <x v="1"/>
    <n v="3"/>
    <x v="22"/>
    <n v="2851"/>
    <s v="Oxyanthus"/>
    <s v="Troupinii"/>
    <s v="Rubiaceae"/>
    <n v="9.4"/>
    <n v="13.1"/>
    <n v="0.52500000000000002"/>
    <n v="12.66339672"/>
    <n v="12.23344767"/>
    <n v="20"/>
    <n v="20.399999999999999"/>
    <n v="3.26852064E-2"/>
    <n v="0.19637500000000002"/>
    <n v="0.20428253999999998"/>
    <n v="0.14811195099999999"/>
    <n v="0.14884571199999999"/>
    <n v="2.4608200551749196E-3"/>
    <n v="7.4055975999999996E-2"/>
    <n v="7.4422855999999996E-2"/>
    <n v="2.008219178"/>
    <n v="0.19918144600000001"/>
    <n v="1.8268900000000001E-4"/>
    <d v="2018-05-19T00:00:00"/>
    <d v="2020-05-21T00:00:00"/>
    <n v="1"/>
    <m/>
  </r>
  <r>
    <x v="1"/>
    <n v="3"/>
    <x v="22"/>
    <n v="2852"/>
    <s v="Cleistanthus"/>
    <s v="Polystachyus"/>
    <s v="Phyllanthaceae"/>
    <m/>
    <m/>
    <n v="0.65180000000000005"/>
    <n v="16.629184500000001"/>
    <n v="16.406739760000001"/>
    <n v="33.1"/>
    <n v="34.1"/>
    <n v="9.1327097400000015E-2"/>
    <n v="0.53787603437500009"/>
    <n v="0.57079435875000006"/>
    <n v="0.63806506699999999"/>
    <n v="0.66740426600000002"/>
    <n v="2.2385850468997118E-2"/>
    <n v="0.31903253399999998"/>
    <n v="0.33370213300000001"/>
    <n v="2.008219178"/>
    <n v="0.49795361500000002"/>
    <n v="7.3047800000000003E-3"/>
    <d v="2018-05-19T00:00:00"/>
    <d v="2020-05-21T00:00:00"/>
    <n v="1"/>
    <m/>
  </r>
  <r>
    <x v="1"/>
    <n v="3"/>
    <x v="22"/>
    <n v="2853"/>
    <s v="Pentadesma"/>
    <s v="Reindersii"/>
    <s v="Clusiaceae"/>
    <n v="5.4"/>
    <n v="21.4"/>
    <n v="0.68279999999999996"/>
    <n v="21.888676960000002"/>
    <n v="21.818752610000001"/>
    <n v="66.2"/>
    <n v="67.5"/>
    <n v="0.35784787499999998"/>
    <n v="2.1515041375000004"/>
    <n v="2.23654921875"/>
    <n v="3.3779605340000001"/>
    <n v="3.497715624"/>
    <n v="1.7347678908492647E-2"/>
    <n v="1.688980267"/>
    <n v="1.748857812"/>
    <n v="2.008219178"/>
    <n v="0.64733969999999996"/>
    <n v="2.9816240000000001E-2"/>
    <d v="2018-05-19T00:00:00"/>
    <d v="2020-05-21T00:00:00"/>
    <n v="1"/>
    <m/>
  </r>
  <r>
    <x v="1"/>
    <n v="3"/>
    <x v="22"/>
    <n v="2854"/>
    <s v="Oxyanthus"/>
    <s v="Troupinii"/>
    <s v="Rubiaceae"/>
    <m/>
    <m/>
    <n v="0.52500000000000002"/>
    <n v="10.870370510000001"/>
    <n v="11.397780300000001"/>
    <n v="15.7"/>
    <n v="18.3"/>
    <n v="2.6302260600000005E-2"/>
    <n v="0.121011184375"/>
    <n v="0.16438912875000003"/>
    <n v="7.9553840000000001E-2"/>
    <n v="0.112370333"/>
    <n v="0.17197621652914866"/>
    <n v="3.977692E-2"/>
    <n v="5.6185166000000002E-2"/>
    <n v="2.008219178"/>
    <n v="1.2946793999999999"/>
    <n v="8.1705449999999995E-3"/>
    <d v="2018-05-19T00:00:00"/>
    <d v="2020-05-21T00:00:00"/>
    <n v="1"/>
    <m/>
  </r>
  <r>
    <x v="1"/>
    <n v="3"/>
    <x v="22"/>
    <n v="2855"/>
    <s v="Strombosia"/>
    <s v="Scheffleri"/>
    <s v="Olacaceae"/>
    <n v="6.8"/>
    <n v="13.6"/>
    <n v="0.58399999999999996"/>
    <n v="13.395932459999999"/>
    <n v="12.827174579999999"/>
    <n v="22"/>
    <n v="22"/>
    <n v="3.8013360000000003E-2"/>
    <n v="0.23761374999999996"/>
    <n v="0.2375835"/>
    <n v="0.20910704999999999"/>
    <n v="0.200437482"/>
    <n v="-2.1085315091935834E-2"/>
    <n v="0.10455352499999999"/>
    <n v="0.100218741"/>
    <n v="2.008219178"/>
    <n v="0"/>
    <n v="-2.1585210000000001E-3"/>
    <d v="2018-05-19T00:00:00"/>
    <d v="2020-05-21T00:00:00"/>
    <n v="1"/>
    <m/>
  </r>
  <r>
    <x v="1"/>
    <n v="3"/>
    <x v="22"/>
    <n v="2856"/>
    <s v="Oxyanthus"/>
    <s v="Troupinii"/>
    <s v="Rubiaceae"/>
    <m/>
    <m/>
    <n v="0.52500000000000002"/>
    <n v="10.91595736"/>
    <n v="10.308006110000001"/>
    <n v="15.8"/>
    <n v="15.8"/>
    <n v="1.9606725600000003E-2"/>
    <n v="0.1225576375"/>
    <n v="0.12254203500000002"/>
    <n v="8.0875602000000005E-2"/>
    <n v="7.6476437999999994E-2"/>
    <n v="-2.7850298215005641E-2"/>
    <n v="4.0437801000000002E-2"/>
    <n v="3.8238218999999997E-2"/>
    <n v="2.008219178"/>
    <n v="0"/>
    <n v="-1.0952900000000001E-3"/>
    <d v="2018-05-19T00:00:00"/>
    <d v="2020-05-21T00:00:00"/>
    <n v="1"/>
    <m/>
  </r>
  <r>
    <x v="1"/>
    <n v="3"/>
    <x v="22"/>
    <n v="2857"/>
    <s v="Melchiora"/>
    <s v="Schliebenii "/>
    <s v="Pentaphylacaceae"/>
    <m/>
    <m/>
    <n v="0.62239999999999995"/>
    <n v="18.36532085"/>
    <n v="18.048465790000002"/>
    <n v="41.2"/>
    <n v="41.6"/>
    <n v="0.1359181824"/>
    <n v="0.83333695000000019"/>
    <n v="0.84948864000000002"/>
    <n v="1.0303123359999999"/>
    <n v="1.0322452259999999"/>
    <n v="9.3329743903250808E-4"/>
    <n v="0.51515616799999997"/>
    <n v="0.51612261299999995"/>
    <n v="2.008219178"/>
    <n v="0.19918144600000001"/>
    <n v="4.8124499999999999E-4"/>
    <d v="2018-05-19T00:00:00"/>
    <d v="2020-05-21T00:00:00"/>
    <n v="1"/>
    <m/>
  </r>
  <r>
    <x v="1"/>
    <n v="3"/>
    <x v="22"/>
    <n v="2858"/>
    <s v="Pentadesma"/>
    <s v="Reindersii"/>
    <s v="Clusiaceae"/>
    <n v="6.3"/>
    <n v="20.3"/>
    <n v="0.68279999999999996"/>
    <n v="20.728190980000001"/>
    <n v="20.451309599999998"/>
    <n v="56.2"/>
    <n v="56.2"/>
    <n v="0.24806387760000001"/>
    <n v="1.5505966375000002"/>
    <n v="1.550399235"/>
    <n v="2.3266697760000001"/>
    <n v="2.2963317820000002"/>
    <n v="-6.5356372779302539E-3"/>
    <n v="1.1633348880000001"/>
    <n v="1.1481658910000001"/>
    <n v="2.008219178"/>
    <n v="0"/>
    <n v="-7.5534570000000004E-3"/>
    <d v="2018-05-19T00:00:00"/>
    <d v="2020-05-21T00:00:00"/>
    <n v="1"/>
    <m/>
  </r>
  <r>
    <x v="1"/>
    <n v="3"/>
    <x v="22"/>
    <n v="2859"/>
    <s v="Strombosia"/>
    <s v="Scheffleri"/>
    <s v="Olacaceae"/>
    <m/>
    <m/>
    <n v="0.58399999999999996"/>
    <n v="15.43492153"/>
    <n v="14.92314586"/>
    <n v="28.5"/>
    <n v="28.5"/>
    <n v="6.3794115000000012E-2"/>
    <n v="0.39876398437499999"/>
    <n v="0.39871321875000004"/>
    <n v="0.39798938499999997"/>
    <n v="0.38510477599999998"/>
    <n v="-1.638759938036009E-2"/>
    <n v="0.198994693"/>
    <n v="0.19255238799999999"/>
    <n v="2.008219178"/>
    <n v="0"/>
    <n v="-3.2079690000000002E-3"/>
    <d v="2018-05-19T00:00:00"/>
    <d v="2020-05-21T00:00:00"/>
    <n v="1"/>
    <m/>
  </r>
  <r>
    <x v="1"/>
    <n v="3"/>
    <x v="22"/>
    <n v="2860"/>
    <s v="Cleistanthus"/>
    <s v="Polystachyus"/>
    <s v="Phyllanthaceae"/>
    <m/>
    <m/>
    <n v="0.65180000000000005"/>
    <n v="16.054070280000001"/>
    <n v="15.56356864"/>
    <n v="30.8"/>
    <n v="30.8"/>
    <n v="7.4506185600000011E-2"/>
    <n v="0.46572295000000002"/>
    <n v="0.46566366000000003"/>
    <n v="0.53566440699999995"/>
    <n v="0.519685069"/>
    <n v="-1.50804590493603E-2"/>
    <n v="0.26783220400000002"/>
    <n v="0.25984253499999999"/>
    <n v="2.008219178"/>
    <n v="0"/>
    <n v="-3.9784850000000004E-3"/>
    <d v="2018-05-19T00:00:00"/>
    <d v="2020-05-21T00:00:00"/>
    <n v="1"/>
    <m/>
  </r>
  <r>
    <x v="1"/>
    <n v="4"/>
    <x v="22"/>
    <n v="2861"/>
    <s v="Grewia"/>
    <s v="Mildbraedii "/>
    <s v="Tiliaceae"/>
    <m/>
    <m/>
    <n v="0.55810000000000004"/>
    <n v="11.006521190000001"/>
    <n v="11.103669399999999"/>
    <n v="16"/>
    <n v="17.600000000000001"/>
    <n v="2.4328550400000006E-2"/>
    <n v="0.12567999999999999"/>
    <n v="0.15205344000000004"/>
    <n v="8.8694906000000004E-2"/>
    <n v="0.107751184"/>
    <n v="9.6912857583481435E-2"/>
    <n v="4.4347453000000002E-2"/>
    <n v="5.3875592E-2"/>
    <n v="2.008219178"/>
    <n v="0.79672578400000005"/>
    <n v="4.7445710000000004E-3"/>
    <d v="2018-05-19T00:00:00"/>
    <d v="2020-05-21T00:00:00"/>
    <n v="1"/>
    <m/>
  </r>
  <r>
    <x v="1"/>
    <n v="4"/>
    <x v="22"/>
    <n v="2862"/>
    <s v="Grewia"/>
    <s v="Mildbraedii "/>
    <s v="Tiliaceae"/>
    <m/>
    <m/>
    <n v="0.55810000000000004"/>
    <n v="9.8126179479999998"/>
    <n v="10.076238160000001"/>
    <n v="13.5"/>
    <n v="15.3"/>
    <n v="1.83854286E-2"/>
    <n v="8.9473359374999992E-2"/>
    <n v="0.11490892875"/>
    <n v="5.6911439000000001E-2"/>
    <n v="7.4566357999999999E-2"/>
    <n v="0.13454362226639893"/>
    <n v="2.845572E-2"/>
    <n v="3.7283179E-2"/>
    <n v="2.008219178"/>
    <n v="0.89631650799999996"/>
    <n v="4.395665E-3"/>
    <d v="2018-05-19T00:00:00"/>
    <d v="2020-05-21T00:00:00"/>
    <n v="1"/>
    <m/>
  </r>
  <r>
    <x v="1"/>
    <n v="4"/>
    <x v="22"/>
    <n v="2863"/>
    <s v="Cleistanthus"/>
    <s v="Polystachyus"/>
    <s v="Phyllanthaceae"/>
    <m/>
    <m/>
    <n v="0.65180000000000005"/>
    <n v="11.096281859999999"/>
    <n v="10.579793009999999"/>
    <n v="16.2"/>
    <n v="16.399999999999999"/>
    <n v="2.1124118399999996E-2"/>
    <n v="0.12884163749999999"/>
    <n v="0.13202573999999997"/>
    <n v="0.106575457"/>
    <n v="0.10419708900000001"/>
    <n v="-1.1238344240814725E-2"/>
    <n v="5.3287728999999999E-2"/>
    <n v="5.2098545000000003E-2"/>
    <n v="2.008219178"/>
    <n v="9.9590723000000006E-2"/>
    <n v="-5.9215799999999996E-4"/>
    <d v="2018-05-19T00:00:00"/>
    <d v="2020-05-21T00:00:00"/>
    <n v="1"/>
    <m/>
  </r>
  <r>
    <x v="1"/>
    <n v="4"/>
    <x v="22"/>
    <n v="2864"/>
    <s v="Diospyros"/>
    <s v="Gabunensis"/>
    <s v="Ebeceae"/>
    <m/>
    <m/>
    <n v="0.62239999999999995"/>
    <n v="11.70307508"/>
    <n v="11.103669399999999"/>
    <n v="17.600000000000001"/>
    <n v="17.600000000000001"/>
    <n v="2.4328550400000006E-2"/>
    <n v="0.15207280000000004"/>
    <n v="0.15205344000000004"/>
    <n v="0.12616198000000001"/>
    <n v="0.11985137799999999"/>
    <n v="-2.5552080634616996E-2"/>
    <n v="6.3080990000000003E-2"/>
    <n v="5.9925688999999997E-2"/>
    <n v="2.008219178"/>
    <n v="0"/>
    <n v="-1.5711939999999999E-3"/>
    <d v="2018-05-19T00:00:00"/>
    <d v="2020-05-21T00:00:00"/>
    <n v="1"/>
    <m/>
  </r>
  <r>
    <x v="1"/>
    <n v="4"/>
    <x v="22"/>
    <n v="2865"/>
    <s v="Syzygium"/>
    <s v="Guineense"/>
    <s v="Myrtaceae"/>
    <m/>
    <m/>
    <n v="0.60970000000000002"/>
    <n v="21.489718929999999"/>
    <n v="21.465624859999998"/>
    <n v="62.5"/>
    <n v="64.3"/>
    <n v="0.32472284459999995"/>
    <n v="1.917724609375"/>
    <n v="2.0295177787499998"/>
    <n v="2.6552380449999999"/>
    <n v="2.8034833429999999"/>
    <n v="2.7053015850530243E-2"/>
    <n v="1.3276190219999999"/>
    <n v="1.401741672"/>
    <n v="2.008219178"/>
    <n v="0.89631650799999996"/>
    <n v="3.6909641999999999E-2"/>
    <d v="2018-05-19T00:00:00"/>
    <d v="2020-05-21T00:00:00"/>
    <n v="1"/>
    <m/>
  </r>
  <r>
    <x v="1"/>
    <n v="4"/>
    <x v="22"/>
    <n v="2866"/>
    <s v="Cleistanthus"/>
    <s v="Polystachyus"/>
    <s v="Phyllanthaceae"/>
    <m/>
    <m/>
    <n v="0.65180000000000005"/>
    <n v="17.342646169999998"/>
    <n v="16.99292337"/>
    <n v="36.200000000000003"/>
    <n v="36.6"/>
    <n v="0.10520904240000002"/>
    <n v="0.64334413750000008"/>
    <n v="0.65755651500000012"/>
    <n v="0.79171049199999999"/>
    <n v="0.79295294999999999"/>
    <n v="7.8084287595373534E-4"/>
    <n v="0.39585524599999999"/>
    <n v="0.39647647499999999"/>
    <n v="2.008219178"/>
    <n v="0.19918144600000001"/>
    <n v="3.0934300000000001E-4"/>
    <d v="2018-05-19T00:00:00"/>
    <d v="2020-05-21T00:00:00"/>
    <n v="1"/>
    <m/>
  </r>
  <r>
    <x v="1"/>
    <n v="4"/>
    <x v="22"/>
    <n v="2867"/>
    <s v="Oxyanthus"/>
    <s v="Troupinii"/>
    <s v="Rubiaceae"/>
    <m/>
    <m/>
    <n v="0.52500000000000002"/>
    <n v="19.052907250000001"/>
    <n v="18.814257470000001"/>
    <n v="45"/>
    <n v="45.7"/>
    <n v="0.16403000460000003"/>
    <n v="0.99414843750000004"/>
    <n v="1.0251875287500001"/>
    <n v="1.0744929110000001"/>
    <n v="1.093821259"/>
    <n v="8.8777501265851922E-3"/>
    <n v="0.53724645500000001"/>
    <n v="0.54691062899999998"/>
    <n v="2.008219178"/>
    <n v="0.34856753099999999"/>
    <n v="4.8123100000000002E-3"/>
    <d v="2018-05-19T00:00:00"/>
    <d v="2020-05-21T00:00:00"/>
    <n v="1"/>
    <m/>
  </r>
  <r>
    <x v="1"/>
    <n v="4"/>
    <x v="22"/>
    <n v="2868"/>
    <s v="Oxyanthus"/>
    <s v="Troupinii"/>
    <s v="Rubiaceae"/>
    <m/>
    <m/>
    <n v="0.52500000000000002"/>
    <n v="10.73237187"/>
    <n v="10.215885289999999"/>
    <n v="15.4"/>
    <n v="15.6"/>
    <n v="1.91134944E-2"/>
    <n v="0.11643073750000001"/>
    <n v="0.11945934"/>
    <n v="7.5664123999999999E-2"/>
    <n v="7.3947440000000003E-2"/>
    <n v="-1.1427813459505413E-2"/>
    <n v="3.7832062E-2"/>
    <n v="3.6973720000000002E-2"/>
    <n v="2.008219178"/>
    <n v="9.9590723000000006E-2"/>
    <n v="-4.27415E-4"/>
    <d v="2018-05-19T00:00:00"/>
    <d v="2020-05-21T00:00:00"/>
    <n v="1"/>
    <m/>
  </r>
  <r>
    <x v="1"/>
    <n v="4"/>
    <x v="22"/>
    <n v="2869"/>
    <s v="Cleistanthus"/>
    <s v="Polystachyus"/>
    <s v="Phyllanthaceae"/>
    <m/>
    <m/>
    <n v="0.65180000000000005"/>
    <n v="8.5228824729999992"/>
    <n v="8.1939970889999998"/>
    <n v="11.1"/>
    <n v="11.6"/>
    <n v="1.05683424E-2"/>
    <n v="6.0488409375000003E-2"/>
    <n v="6.6052139999999995E-2"/>
    <n v="3.9383432000000003E-2"/>
    <n v="4.1303283000000003E-2"/>
    <n v="2.3700982742816977E-2"/>
    <n v="1.9691716000000001E-2"/>
    <n v="2.0651642000000001E-2"/>
    <n v="2.008219178"/>
    <n v="0.24897680799999999"/>
    <n v="4.77999E-4"/>
    <d v="2018-05-19T00:00:00"/>
    <d v="2020-05-21T00:00:00"/>
    <n v="1"/>
    <m/>
  </r>
  <r>
    <x v="1"/>
    <n v="4"/>
    <x v="22"/>
    <n v="2870"/>
    <s v="Cleistanthus"/>
    <s v="Polystachyus"/>
    <s v="Phyllanthaceae"/>
    <m/>
    <m/>
    <n v="0.65180000000000005"/>
    <n v="7.9366191979999998"/>
    <n v="7.7433119970000002"/>
    <n v="10.1"/>
    <n v="10.8"/>
    <n v="9.1609056000000015E-3"/>
    <n v="5.0080534374999992E-2"/>
    <n v="5.7255660000000007E-2"/>
    <n v="3.0554155999999999E-2"/>
    <n v="3.3995886000000003E-2"/>
    <n v="5.3150972174463226E-2"/>
    <n v="1.5277077999999999E-2"/>
    <n v="1.6997943000000001E-2"/>
    <n v="2.008219178"/>
    <n v="0.34856753099999999"/>
    <n v="8.5691100000000002E-4"/>
    <d v="2018-05-19T00:00:00"/>
    <d v="2020-05-21T00:00:00"/>
    <n v="1"/>
    <m/>
  </r>
  <r>
    <x v="1"/>
    <n v="4"/>
    <x v="22"/>
    <n v="2871"/>
    <s v="Cleistanthus"/>
    <s v="Polystachyus"/>
    <s v="Phyllanthaceae"/>
    <n v="7.9"/>
    <n v="9.5"/>
    <n v="0.65180000000000005"/>
    <n v="12.11480516"/>
    <n v="11.962336479999999"/>
    <n v="18.600000000000001"/>
    <n v="19.7"/>
    <n v="3.0480588600000001E-2"/>
    <n v="0.16984473750000004"/>
    <n v="0.19050367874999999"/>
    <n v="0.152053626"/>
    <n v="0.16801079199999999"/>
    <n v="4.9693258221477923E-2"/>
    <n v="7.6026812999999999E-2"/>
    <n v="8.4005395999999996E-2"/>
    <n v="2.008219178"/>
    <n v="0.54774897700000003"/>
    <n v="3.9729639999999998E-3"/>
    <d v="2018-05-19T00:00:00"/>
    <d v="2020-05-21T00:00:00"/>
    <n v="1"/>
    <m/>
  </r>
  <r>
    <x v="1"/>
    <n v="4"/>
    <x v="22"/>
    <n v="2872"/>
    <s v="Cleistanthus"/>
    <s v="Polystachyus"/>
    <s v="Phyllanthaceae"/>
    <m/>
    <m/>
    <n v="0.65180000000000005"/>
    <n v="12.47104212"/>
    <n v="12.118135710000001"/>
    <n v="19.5"/>
    <n v="20.100000000000001"/>
    <n v="3.1730945400000002E-2"/>
    <n v="0.18667898437500002"/>
    <n v="0.19831840875000001"/>
    <n v="0.17152969600000001"/>
    <n v="0.176954957"/>
    <n v="1.5505684921221083E-2"/>
    <n v="8.5764848000000005E-2"/>
    <n v="8.8477477999999998E-2"/>
    <n v="2.008219178"/>
    <n v="0.29877216899999998"/>
    <n v="1.350764E-3"/>
    <d v="2018-05-19T00:00:00"/>
    <d v="2020-05-21T00:00:00"/>
    <n v="1"/>
    <m/>
  </r>
  <r>
    <x v="1"/>
    <n v="4"/>
    <x v="22"/>
    <n v="2873"/>
    <s v="Cleistanthus"/>
    <s v="Polystachyus"/>
    <s v="Phyllanthaceae"/>
    <m/>
    <m/>
    <n v="0.65180000000000005"/>
    <n v="13.073348899999999"/>
    <n v="12.571723990000001"/>
    <n v="21.1"/>
    <n v="21.3"/>
    <n v="3.5632812600000008E-2"/>
    <n v="0.21857028437500006"/>
    <n v="0.22270507875000004"/>
    <n v="0.20949979199999999"/>
    <n v="0.20539838399999999"/>
    <n v="-9.8451985969223946E-3"/>
    <n v="0.104749896"/>
    <n v="0.10269919199999999"/>
    <n v="2.008219178"/>
    <n v="9.9590723000000006E-2"/>
    <n v="-1.0211549999999999E-3"/>
    <d v="2018-05-19T00:00:00"/>
    <d v="2020-05-21T00:00:00"/>
    <n v="1"/>
    <m/>
  </r>
  <r>
    <x v="1"/>
    <n v="4"/>
    <x v="22"/>
    <n v="2874"/>
    <s v="Cleistanthus"/>
    <s v="Polystachyus"/>
    <s v="Phyllanthaceae"/>
    <m/>
    <m/>
    <n v="0.65180000000000005"/>
    <n v="15.843964570000001"/>
    <n v="15.34604554"/>
    <n v="30"/>
    <n v="30"/>
    <n v="7.0685999999999999E-2"/>
    <n v="0.44184374999999998"/>
    <n v="0.4417875"/>
    <n v="0.50234084899999998"/>
    <n v="0.48692708499999998"/>
    <n v="-1.5518466619781167E-2"/>
    <n v="0.251170424"/>
    <n v="0.24346354200000001"/>
    <n v="2.008219178"/>
    <n v="0"/>
    <n v="-3.8376700000000001E-3"/>
    <d v="2018-05-19T00:00:00"/>
    <d v="2020-05-21T00:00:00"/>
    <n v="1"/>
    <m/>
  </r>
  <r>
    <x v="1"/>
    <n v="4"/>
    <x v="22"/>
    <n v="2875"/>
    <s v="Cleistanthus"/>
    <s v="Polystachyus"/>
    <s v="Phyllanthaceae"/>
    <n v="5.9"/>
    <n v="18.7"/>
    <n v="0.65180000000000005"/>
    <n v="20.153870040000001"/>
    <n v="20.732400680000001"/>
    <n v="52"/>
    <n v="58.3"/>
    <n v="0.26694882060000003"/>
    <n v="1.3274950000000001"/>
    <n v="1.6684301287500001"/>
    <n v="1.859015683"/>
    <n v="2.3890525239999998"/>
    <n v="0.12491151944885928"/>
    <n v="0.92950784099999995"/>
    <n v="1.1945262619999999"/>
    <n v="2.008219178"/>
    <n v="3.1371077760000001"/>
    <n v="0.13196688100000001"/>
    <d v="2018-05-19T00:00:00"/>
    <d v="2020-05-21T00:00:00"/>
    <n v="1"/>
    <m/>
  </r>
  <r>
    <x v="1"/>
    <n v="4"/>
    <x v="22"/>
    <n v="2876"/>
    <s v="Cleistanthus"/>
    <s v="Polystachyus"/>
    <s v="Phyllanthaceae"/>
    <m/>
    <m/>
    <n v="0.65180000000000005"/>
    <n v="9.2939885990000004"/>
    <n v="9.4499072930000008"/>
    <n v="12.5"/>
    <n v="14"/>
    <n v="1.5393840000000001E-2"/>
    <n v="7.6708984374999997E-2"/>
    <n v="9.6211500000000005E-2"/>
    <n v="5.4041116E-2"/>
    <n v="6.8525133000000002E-2"/>
    <n v="0.11824178428213931"/>
    <n v="2.7020558E-2"/>
    <n v="3.4262567000000001E-2"/>
    <n v="2.008219178"/>
    <n v="0.74693042300000001"/>
    <n v="3.606185E-3"/>
    <d v="2018-05-19T00:00:00"/>
    <d v="2020-05-21T00:00:00"/>
    <n v="1"/>
    <m/>
  </r>
  <r>
    <x v="1"/>
    <n v="4"/>
    <x v="22"/>
    <n v="2877"/>
    <s v="Cleistanthus"/>
    <s v="Polystachyus"/>
    <s v="Phyllanthaceae"/>
    <n v="13.9"/>
    <n v="21.4"/>
    <n v="0.65180000000000005"/>
    <n v="19.07007363"/>
    <n v="18.814257470000001"/>
    <n v="45.1"/>
    <n v="45.7"/>
    <n v="0.16403000460000003"/>
    <n v="0.99857178437500005"/>
    <n v="1.0251875287500001"/>
    <n v="1.3340349220000001"/>
    <n v="1.3509724460000001"/>
    <n v="6.2824506826462375E-3"/>
    <n v="0.66701746100000003"/>
    <n v="0.67548622300000005"/>
    <n v="2.008219178"/>
    <n v="0.29877216899999998"/>
    <n v="4.2170510000000003E-3"/>
    <d v="2018-05-19T00:00:00"/>
    <d v="2020-05-21T00:00:00"/>
    <n v="1"/>
    <m/>
  </r>
  <r>
    <x v="1"/>
    <n v="4"/>
    <x v="22"/>
    <n v="2878"/>
    <s v="Cleistanthus"/>
    <s v="Polystachyus"/>
    <s v="Phyllanthaceae"/>
    <n v="12.8"/>
    <n v="25.4"/>
    <n v="0.65180000000000005"/>
    <n v="21.14089165"/>
    <n v="21.049923870000001"/>
    <n v="59.5"/>
    <n v="60.8"/>
    <n v="0.2903341056"/>
    <n v="1.7380414843749996"/>
    <n v="1.81458816"/>
    <n v="2.5337755099999999"/>
    <n v="2.6318611860000001"/>
    <n v="1.8912668892192456E-2"/>
    <n v="1.2668877549999999"/>
    <n v="1.315930593"/>
    <n v="2.008219178"/>
    <n v="0.64733969999999996"/>
    <n v="2.4421057999999999E-2"/>
    <d v="2018-05-19T00:00:00"/>
    <d v="2020-05-21T00:00:00"/>
    <n v="1"/>
    <m/>
  </r>
  <r>
    <x v="1"/>
    <n v="4"/>
    <x v="22"/>
    <n v="2879"/>
    <s v="Cleistanthus"/>
    <s v="Polystachyus"/>
    <s v="Phyllanthaceae"/>
    <n v="5.6"/>
    <n v="8.4"/>
    <n v="0.65180000000000005"/>
    <n v="15.179520009999999"/>
    <n v="14.77761864"/>
    <n v="27.6"/>
    <n v="28"/>
    <n v="6.1575360000000003E-2"/>
    <n v="0.37397655000000002"/>
    <n v="0.38484600000000002"/>
    <n v="0.40940491299999998"/>
    <n v="0.41018247499999999"/>
    <n v="9.4484110140271812E-4"/>
    <n v="0.204702457"/>
    <n v="0.20509123700000001"/>
    <n v="2.008219178"/>
    <n v="0.19918144600000001"/>
    <n v="1.93594E-4"/>
    <d v="2018-05-19T00:00:00"/>
    <d v="2020-05-21T00:00:00"/>
    <n v="1"/>
    <m/>
  </r>
  <r>
    <x v="1"/>
    <n v="1"/>
    <x v="23"/>
    <n v="2880"/>
    <s v="Oxyanthus"/>
    <s v="Troupinii"/>
    <s v="Rubiaceae"/>
    <m/>
    <m/>
    <n v="0.52500000000000002"/>
    <n v="14.204523010000001"/>
    <n v="13.65587577"/>
    <n v="24.4"/>
    <n v="24.4"/>
    <n v="4.6759574399999997E-2"/>
    <n v="0.29228454999999998"/>
    <n v="0.29224733999999997"/>
    <n v="0.24425524600000001"/>
    <n v="0.23504302799999999"/>
    <n v="-1.9143913100292304E-2"/>
    <n v="0.122127623"/>
    <n v="0.11752151399999999"/>
    <n v="2.008219178"/>
    <n v="0"/>
    <n v="-2.2936290000000002E-3"/>
    <d v="2018-05-19T00:00:00"/>
    <d v="2020-05-21T00:00:00"/>
    <n v="1"/>
    <m/>
  </r>
  <r>
    <x v="1"/>
    <n v="1"/>
    <x v="23"/>
    <n v="2881"/>
    <s v="Carapa"/>
    <s v="Grandiflora"/>
    <s v="Meliaceae"/>
    <m/>
    <m/>
    <n v="0.5524"/>
    <n v="19.322237399999999"/>
    <n v="19.142618299999999"/>
    <n v="46.6"/>
    <n v="47.6"/>
    <n v="0.1779527904"/>
    <n v="1.0661002375000002"/>
    <n v="1.11220494"/>
    <n v="1.225563988"/>
    <n v="1.2658339089999999"/>
    <n v="1.6098833002593318E-2"/>
    <n v="0.612781994"/>
    <n v="0.632916955"/>
    <n v="2.008219178"/>
    <n v="0.49795361500000002"/>
    <n v="1.0026277E-2"/>
    <d v="2018-05-19T00:00:00"/>
    <d v="2020-05-21T00:00:00"/>
    <n v="1"/>
    <m/>
  </r>
  <r>
    <x v="1"/>
    <n v="1"/>
    <x v="23"/>
    <n v="2882"/>
    <s v="Diospyros"/>
    <s v="Gabunensis"/>
    <s v="Ebeceae"/>
    <m/>
    <m/>
    <n v="0.58989999999999998"/>
    <n v="14.13983694"/>
    <n v="13.622724140000001"/>
    <n v="24.2"/>
    <n v="24.3"/>
    <n v="4.6377084600000007E-2"/>
    <n v="0.28751263749999995"/>
    <n v="0.28985677875000004"/>
    <n v="0.26812425899999998"/>
    <n v="0.26063927100000001"/>
    <n v="-1.4098649422220206E-2"/>
    <n v="0.134062129"/>
    <n v="0.13031963499999999"/>
    <n v="2.008219178"/>
    <n v="4.9795362000000003E-2"/>
    <n v="-1.863588E-3"/>
    <d v="2018-05-19T00:00:00"/>
    <d v="2020-05-21T00:00:00"/>
    <n v="1"/>
    <m/>
  </r>
  <r>
    <x v="1"/>
    <n v="1"/>
    <x v="23"/>
    <n v="2883"/>
    <s v="Diospyros"/>
    <s v="Gabunensis"/>
    <s v="Ebeceae"/>
    <m/>
    <m/>
    <n v="0.58989999999999998"/>
    <n v="14.13983694"/>
    <n v="14.86521623"/>
    <n v="24.2"/>
    <n v="28.3"/>
    <n v="6.2901900600000005E-2"/>
    <n v="0.28751263749999995"/>
    <n v="0.39313687875000003"/>
    <n v="0.26812425899999998"/>
    <n v="0.3821387"/>
    <n v="0.17644145098829972"/>
    <n v="0.134062129"/>
    <n v="0.19106935"/>
    <n v="2.008219178"/>
    <n v="2.0416098229999999"/>
    <n v="2.8386952E-2"/>
    <d v="2018-05-19T00:00:00"/>
    <d v="2020-05-21T00:00:00"/>
    <n v="1"/>
    <m/>
  </r>
  <r>
    <x v="1"/>
    <n v="1"/>
    <x v="23"/>
    <n v="2884"/>
    <s v="Strombosia"/>
    <s v="Scheffleri"/>
    <s v="Olacaceae"/>
    <m/>
    <m/>
    <n v="0.58399999999999996"/>
    <n v="17.005747119999999"/>
    <n v="16.551325070000001"/>
    <n v="34.700000000000003"/>
    <n v="34.700000000000003"/>
    <n v="9.4569228600000013E-2"/>
    <n v="0.59113293437500003"/>
    <n v="0.59105767875000004"/>
    <n v="0.64241926699999996"/>
    <n v="0.62565932199999996"/>
    <n v="-1.3163476270272843E-2"/>
    <n v="0.32120963299999999"/>
    <n v="0.31282966099999998"/>
    <n v="2.008219178"/>
    <n v="0"/>
    <n v="-4.1728370000000004E-3"/>
    <d v="2018-05-19T00:00:00"/>
    <d v="2020-05-21T00:00:00"/>
    <n v="1"/>
    <m/>
  </r>
  <r>
    <x v="1"/>
    <n v="1"/>
    <x v="23"/>
    <n v="2885"/>
    <s v="Diospyros"/>
    <s v="Gabunensis"/>
    <s v="Ebeceae"/>
    <m/>
    <m/>
    <n v="0.58989999999999998"/>
    <n v="11.91110078"/>
    <n v="11.314580810000001"/>
    <n v="18.100000000000001"/>
    <n v="18.100000000000001"/>
    <n v="2.5730489400000004E-2"/>
    <n v="0.16083603437500002"/>
    <n v="0.16081555875000003"/>
    <n v="0.12865077599999999"/>
    <n v="0.122358601"/>
    <n v="-2.4970125465372139E-2"/>
    <n v="6.4325387999999997E-2"/>
    <n v="6.1179299999999999E-2"/>
    <n v="2.008219178"/>
    <n v="0"/>
    <n v="-1.5666059999999999E-3"/>
    <d v="2018-05-19T00:00:00"/>
    <d v="2020-05-21T00:00:00"/>
    <n v="1"/>
    <m/>
  </r>
  <r>
    <x v="1"/>
    <n v="1"/>
    <x v="23"/>
    <n v="2886"/>
    <s v="Oxyanthus"/>
    <s v="Troupinii"/>
    <s v="Rubiaceae"/>
    <m/>
    <m/>
    <n v="0.52500000000000002"/>
    <n v="12.77697474"/>
    <n v="13.07621936"/>
    <n v="20.3"/>
    <n v="22.7"/>
    <n v="4.0470876599999997E-2"/>
    <n v="0.20231043437500001"/>
    <n v="0.25294297874999999"/>
    <n v="0.15381425100000001"/>
    <n v="0.195676937"/>
    <n v="0.11986704901018128"/>
    <n v="7.6907125000000007E-2"/>
    <n v="9.7838468999999997E-2"/>
    <n v="2.008219178"/>
    <n v="1.195088677"/>
    <n v="1.0422838E-2"/>
    <d v="2018-05-19T00:00:00"/>
    <d v="2020-05-21T00:00:00"/>
    <n v="1"/>
    <m/>
  </r>
  <r>
    <x v="1"/>
    <n v="1"/>
    <x v="23"/>
    <n v="2887"/>
    <s v="Syzygium"/>
    <s v="Guineense"/>
    <s v="Myrtaceae"/>
    <m/>
    <m/>
    <n v="0.60970000000000002"/>
    <n v="23.421279349999999"/>
    <n v="24.321380659999999"/>
    <n v="84"/>
    <n v="89.5"/>
    <n v="0.62912503500000005"/>
    <n v="3.4640549999999992"/>
    <n v="3.9320314687500004"/>
    <n v="5.1430600630000001"/>
    <n v="5.4798080430000002"/>
    <n v="3.1581127734816181E-2"/>
    <n v="2.5715300320000001"/>
    <n v="2.7399040220000002"/>
    <n v="2.008219178"/>
    <n v="2.7387448839999999"/>
    <n v="8.3842437000000006E-2"/>
    <d v="2018-05-19T00:00:00"/>
    <d v="2020-05-21T00:00:00"/>
    <n v="1"/>
    <m/>
  </r>
  <r>
    <x v="1"/>
    <n v="1"/>
    <x v="23"/>
    <n v="2888"/>
    <s v="Cleistanthus"/>
    <s v="Polystachyus"/>
    <s v="Phyllanthaceae"/>
    <m/>
    <m/>
    <n v="0.65180000000000005"/>
    <n v="18.878719159999999"/>
    <n v="18.506643759999999"/>
    <n v="44"/>
    <n v="44"/>
    <n v="0.15205344000000001"/>
    <n v="0.95045499999999983"/>
    <n v="0.95033400000000001"/>
    <n v="1.2588079750000001"/>
    <n v="1.234588142"/>
    <n v="-9.6741409495607385E-3"/>
    <n v="0.629403987"/>
    <n v="0.617294071"/>
    <n v="2.008219178"/>
    <n v="0"/>
    <n v="-6.0301759999999999E-3"/>
    <d v="2018-05-19T00:00:00"/>
    <d v="2020-05-21T00:00:00"/>
    <n v="1"/>
    <m/>
  </r>
  <r>
    <x v="1"/>
    <n v="1"/>
    <x v="23"/>
    <n v="2889"/>
    <s v="Oxyanthus"/>
    <s v="Troupinii"/>
    <s v="Rubiaceae"/>
    <m/>
    <m/>
    <n v="0.52500000000000002"/>
    <n v="10.96134041"/>
    <n v="10.444747850000001"/>
    <n v="15.9"/>
    <n v="16.100000000000001"/>
    <n v="2.0358353400000005E-2"/>
    <n v="0.124113909375"/>
    <n v="0.12723970875000001"/>
    <n v="8.2210004000000003E-2"/>
    <n v="8.0363540999999997E-2"/>
    <n v="-1.1311710834053669E-2"/>
    <n v="4.1105002000000002E-2"/>
    <n v="4.0181769999999999E-2"/>
    <n v="2.008219178"/>
    <n v="9.9590723000000006E-2"/>
    <n v="-4.59727E-4"/>
    <d v="2018-05-19T00:00:00"/>
    <d v="2020-05-21T00:00:00"/>
    <n v="1"/>
    <m/>
  </r>
  <r>
    <x v="1"/>
    <n v="1"/>
    <x v="23"/>
    <n v="2890"/>
    <s v="Strombosia"/>
    <s v="Scheffleri"/>
    <s v="Olacaceae"/>
    <n v="3.6"/>
    <n v="12.2"/>
    <n v="0.58399999999999996"/>
    <n v="12.81453419"/>
    <n v="12.23344767"/>
    <n v="20.399999999999999"/>
    <n v="20.399999999999999"/>
    <n v="3.26852064E-2"/>
    <n v="0.20430854999999998"/>
    <n v="0.20428253999999998"/>
    <n v="0.17280250999999999"/>
    <n v="0.165150459"/>
    <n v="-2.2553539523530571E-2"/>
    <n v="8.6401254999999996E-2"/>
    <n v="8.2575229999999999E-2"/>
    <n v="2.008219178"/>
    <n v="0"/>
    <n v="-1.905183E-3"/>
    <d v="2018-05-19T00:00:00"/>
    <d v="2020-05-21T00:00:00"/>
    <n v="1"/>
    <m/>
  </r>
  <r>
    <x v="1"/>
    <n v="2"/>
    <x v="23"/>
    <n v="2891"/>
    <s v="Strombosia"/>
    <s v="Scheffleri"/>
    <s v="Olacaceae"/>
    <n v="4.8"/>
    <n v="16.3"/>
    <n v="0.58399999999999996"/>
    <n v="15.897001270000001"/>
    <n v="15.53667299"/>
    <n v="30.2"/>
    <n v="30.7"/>
    <n v="7.4023164599999997E-2"/>
    <n v="0.44775463749999994"/>
    <n v="0.46264477874999999"/>
    <n v="0.45866035100000002"/>
    <n v="0.46312000800000003"/>
    <n v="4.818327124154898E-3"/>
    <n v="0.229330176"/>
    <n v="0.23156000400000001"/>
    <n v="2.008219178"/>
    <n v="0.24897680799999999"/>
    <n v="1.1103510000000001E-3"/>
    <d v="2018-05-19T00:00:00"/>
    <d v="2020-05-21T00:00:00"/>
    <n v="1"/>
    <m/>
  </r>
  <r>
    <x v="1"/>
    <n v="2"/>
    <x v="23"/>
    <n v="2892"/>
    <s v="Diospyros"/>
    <s v="Gabunensis"/>
    <s v="Ebeceae"/>
    <n v="5"/>
    <n v="13.7"/>
    <n v="0.58989999999999998"/>
    <n v="12.2747551"/>
    <n v="11.764211960000001"/>
    <n v="19"/>
    <n v="19.2"/>
    <n v="2.8952985599999998E-2"/>
    <n v="0.17722843749999997"/>
    <n v="0.18095615999999998"/>
    <n v="0.14564592400000001"/>
    <n v="0.14261595299999999"/>
    <n v="-1.0468540613323104E-2"/>
    <n v="7.2822962000000005E-2"/>
    <n v="7.1307976999999995E-2"/>
    <n v="2.008219178"/>
    <n v="9.9590723000000006E-2"/>
    <n v="-7.54392E-4"/>
    <d v="2018-05-19T00:00:00"/>
    <d v="2020-05-21T00:00:00"/>
    <n v="1"/>
    <m/>
  </r>
  <r>
    <x v="1"/>
    <n v="2"/>
    <x v="23"/>
    <n v="2893"/>
    <s v="Oxyanthus"/>
    <s v="Troupinii"/>
    <s v="Rubiaceae"/>
    <m/>
    <m/>
    <n v="0.52500000000000002"/>
    <n v="10.258477640000001"/>
    <n v="9.6949844990000003"/>
    <n v="14.4"/>
    <n v="14.5"/>
    <n v="1.6513034999999999E-2"/>
    <n v="0.10180080000000001"/>
    <n v="0.10320646874999999"/>
    <n v="6.3508383000000002E-2"/>
    <n v="6.0918734000000002E-2"/>
    <n v="-2.0730389855351309E-2"/>
    <n v="3.1754191000000001E-2"/>
    <n v="3.0459367000000001E-2"/>
    <n v="2.008219178"/>
    <n v="4.9795362000000003E-2"/>
    <n v="-6.44762E-4"/>
    <d v="2018-05-19T00:00:00"/>
    <d v="2020-05-21T00:00:00"/>
    <n v="1"/>
    <m/>
  </r>
  <r>
    <x v="1"/>
    <n v="2"/>
    <x v="23"/>
    <n v="2894"/>
    <s v="Rinorea"/>
    <s v="Angustifolia"/>
    <s v="Violaceae"/>
    <m/>
    <m/>
    <n v="0.58989999999999998"/>
    <n v="10.1610323"/>
    <n v="9.5485815929999998"/>
    <n v="14.2"/>
    <n v="14.2"/>
    <n v="1.58368056E-2"/>
    <n v="9.8992637499999994E-2"/>
    <n v="9.8980034999999994E-2"/>
    <n v="6.8601395999999995E-2"/>
    <n v="6.4562741000000007E-2"/>
    <n v="-3.0213537124722842E-2"/>
    <n v="3.4300697999999998E-2"/>
    <n v="3.2281369999999997E-2"/>
    <n v="2.008219178"/>
    <n v="0"/>
    <n v="-1.005532E-3"/>
    <d v="2018-05-19T00:00:00"/>
    <d v="2020-05-21T00:00:00"/>
    <n v="1"/>
    <m/>
  </r>
  <r>
    <x v="1"/>
    <n v="2"/>
    <x v="23"/>
    <n v="2895"/>
    <s v="Carapa"/>
    <s v="Grandiflora"/>
    <s v="Meliaceae"/>
    <n v="8.6"/>
    <n v="11.4"/>
    <n v="0.5524"/>
    <n v="16.334320290000001"/>
    <n v="15.87994849"/>
    <n v="31.9"/>
    <n v="32"/>
    <n v="8.0424960000000004E-2"/>
    <n v="0.49958290937499999"/>
    <n v="0.50265599999999999"/>
    <n v="0.49641020499999999"/>
    <n v="0.48588793499999999"/>
    <n v="-1.0668457148486576E-2"/>
    <n v="0.24820510200000001"/>
    <n v="0.24294396700000001"/>
    <n v="2.008219178"/>
    <n v="4.9795362000000003E-2"/>
    <n v="-2.6198010000000002E-3"/>
    <d v="2018-05-19T00:00:00"/>
    <d v="2020-05-21T00:00:00"/>
    <n v="1"/>
    <m/>
  </r>
  <r>
    <x v="1"/>
    <n v="2"/>
    <x v="23"/>
    <n v="2896"/>
    <s v="Psychotria"/>
    <s v="Mahonii"/>
    <s v="Rubiaceae"/>
    <n v="4.5999999999999996"/>
    <n v="6.6"/>
    <n v="0.56359999999999999"/>
    <n v="11.006521190000001"/>
    <n v="10.444747850000001"/>
    <n v="16"/>
    <n v="16.100000000000001"/>
    <n v="2.0358353400000005E-2"/>
    <n v="0.12567999999999999"/>
    <n v="0.12723970875000001"/>
    <n v="8.9547903999999998E-2"/>
    <n v="8.6125402000000004E-2"/>
    <n v="-1.94049164473893E-2"/>
    <n v="4.4773951999999999E-2"/>
    <n v="4.3062701000000002E-2"/>
    <n v="2.008219178"/>
    <n v="4.9795362000000003E-2"/>
    <n v="-8.52124E-4"/>
    <d v="2018-05-19T00:00:00"/>
    <d v="2020-05-21T00:00:00"/>
    <n v="1"/>
    <m/>
  </r>
  <r>
    <x v="1"/>
    <n v="2"/>
    <x v="23"/>
    <n v="2897"/>
    <s v="Syzygium"/>
    <s v="Guineense"/>
    <s v="Myrtaceae"/>
    <m/>
    <m/>
    <n v="0.60970000000000002"/>
    <n v="17.298589660000001"/>
    <n v="16.856069080000001"/>
    <n v="36"/>
    <n v="36"/>
    <n v="0.10178784"/>
    <n v="0.63625500000000001"/>
    <n v="0.63617400000000002"/>
    <n v="0.73196344400000002"/>
    <n v="0.71368259099999998"/>
    <n v="-1.2594372179618559E-2"/>
    <n v="0.36598172200000001"/>
    <n v="0.35684129599999997"/>
    <n v="2.008219178"/>
    <n v="0"/>
    <n v="-4.5515080000000001E-3"/>
    <d v="2018-05-19T00:00:00"/>
    <d v="2020-05-21T00:00:00"/>
    <n v="1"/>
    <m/>
  </r>
  <r>
    <x v="1"/>
    <n v="2"/>
    <x v="23"/>
    <n v="2898"/>
    <s v="Syzygium"/>
    <s v="Guineense"/>
    <s v="Myrtaceae"/>
    <m/>
    <m/>
    <n v="0.60970000000000002"/>
    <n v="12.77697474"/>
    <n v="12.38519157"/>
    <n v="20.3"/>
    <n v="20.8"/>
    <n v="3.3979545600000001E-2"/>
    <n v="0.20231043437500001"/>
    <n v="0.21237216"/>
    <n v="0.177989548"/>
    <n v="0.18105943599999999"/>
    <n v="8.5152675431769461E-3"/>
    <n v="8.8994773999999999E-2"/>
    <n v="9.0529717999999995E-2"/>
    <n v="2.008219178"/>
    <n v="0.24897680799999999"/>
    <n v="7.6433100000000004E-4"/>
    <d v="2018-05-19T00:00:00"/>
    <d v="2020-05-21T00:00:00"/>
    <n v="1"/>
    <m/>
  </r>
  <r>
    <x v="1"/>
    <n v="2"/>
    <x v="23"/>
    <n v="2899"/>
    <s v="Oxyanthus"/>
    <s v="Troupinii"/>
    <s v="Rubiaceae"/>
    <n v="5"/>
    <n v="14.6"/>
    <n v="0.52500000000000002"/>
    <n v="15.6555898"/>
    <n v="15.151192930000001"/>
    <n v="29.3"/>
    <n v="29.3"/>
    <n v="6.7425804600000014E-2"/>
    <n v="0.42146493437499999"/>
    <n v="0.42141127875000006"/>
    <n v="0.38389592900000002"/>
    <n v="0.37181956999999999"/>
    <n v="-1.5915985789198187E-2"/>
    <n v="0.191947964"/>
    <n v="0.18590978499999999"/>
    <n v="2.008219178"/>
    <n v="0"/>
    <n v="-3.0067330000000001E-3"/>
    <d v="2018-05-19T00:00:00"/>
    <d v="2020-05-21T00:00:00"/>
    <n v="1"/>
    <m/>
  </r>
  <r>
    <x v="1"/>
    <n v="2"/>
    <x v="23"/>
    <n v="2900"/>
    <s v="Strombosia"/>
    <s v="Scheffleri"/>
    <s v="Olacaceae"/>
    <m/>
    <m/>
    <n v="0.58399999999999996"/>
    <n v="17.64391174"/>
    <n v="17.21589719"/>
    <n v="37.6"/>
    <n v="37.6"/>
    <n v="0.11103671040000002"/>
    <n v="0.6940677999999999"/>
    <n v="0.69397944000000011"/>
    <n v="0.77889205900000003"/>
    <n v="0.76044537800000001"/>
    <n v="-1.1935045571587711E-2"/>
    <n v="0.38944602900000003"/>
    <n v="0.380222689"/>
    <n v="2.008219178"/>
    <n v="0"/>
    <n v="-4.5927950000000002E-3"/>
    <d v="2018-05-19T00:00:00"/>
    <d v="2020-05-21T00:00:00"/>
    <n v="1"/>
    <m/>
  </r>
  <r>
    <x v="1"/>
    <n v="2"/>
    <x v="23"/>
    <n v="2901"/>
    <s v="Oxyanthus"/>
    <s v="Troupinii"/>
    <s v="Rubiaceae"/>
    <m/>
    <m/>
    <n v="0.52500000000000002"/>
    <n v="15.6555898"/>
    <n v="15.151192930000001"/>
    <n v="29.3"/>
    <n v="29.3"/>
    <n v="6.7425804600000014E-2"/>
    <n v="0.42146493437499999"/>
    <n v="0.42141127875000006"/>
    <n v="0.38389592900000002"/>
    <n v="0.37181956999999999"/>
    <n v="-1.5915985789198187E-2"/>
    <n v="0.191947964"/>
    <n v="0.18590978499999999"/>
    <n v="2.008219178"/>
    <n v="0"/>
    <n v="-3.0067330000000001E-3"/>
    <d v="2018-05-19T00:00:00"/>
    <d v="2020-05-21T00:00:00"/>
    <n v="1"/>
    <m/>
  </r>
  <r>
    <x v="1"/>
    <n v="2"/>
    <x v="23"/>
    <n v="2902"/>
    <s v="Beilschmiedia"/>
    <s v="Rwandensis "/>
    <s v="Lauraceae"/>
    <n v="7.2"/>
    <n v="17.100000000000001"/>
    <n v="0.56310000000000004"/>
    <n v="20.63645133"/>
    <n v="20.437581049999999"/>
    <n v="55.5"/>
    <n v="56.1"/>
    <n v="0.2471818734"/>
    <n v="1.5122102343750001"/>
    <n v="1.54488670875"/>
    <n v="1.8729674039999999"/>
    <n v="1.8947033740000001"/>
    <n v="5.7455258489532085E-3"/>
    <n v="0.93648370199999997"/>
    <n v="0.94735168700000005"/>
    <n v="2.008219178"/>
    <n v="0.29877216899999998"/>
    <n v="5.4117519999999997E-3"/>
    <d v="2018-05-19T00:00:00"/>
    <d v="2020-05-21T00:00:00"/>
    <n v="1"/>
    <m/>
  </r>
  <r>
    <x v="1"/>
    <n v="2"/>
    <x v="23"/>
    <n v="2903"/>
    <s v="Diospyros"/>
    <s v="Gabunensis"/>
    <s v="Ebeceae"/>
    <m/>
    <m/>
    <n v="0.58989999999999998"/>
    <n v="14.916198319999999"/>
    <n v="14.38798266"/>
    <n v="26.7"/>
    <n v="26.7"/>
    <n v="5.59903806E-2"/>
    <n v="0.34998443437499999"/>
    <n v="0.34993987874999999"/>
    <n v="0.34224342600000002"/>
    <n v="0.33040960899999999"/>
    <n v="-1.7522555323998545E-2"/>
    <n v="0.17112171300000001"/>
    <n v="0.16520480500000001"/>
    <n v="2.008219178"/>
    <n v="0"/>
    <n v="-2.9463459999999999E-3"/>
    <d v="2018-05-19T00:00:00"/>
    <d v="2020-05-21T00:00:00"/>
    <n v="1"/>
    <m/>
  </r>
  <r>
    <x v="1"/>
    <n v="2"/>
    <x v="23"/>
    <n v="2904"/>
    <s v="Oxyanthus"/>
    <s v="Troupinii"/>
    <s v="Rubiaceae"/>
    <m/>
    <m/>
    <n v="0.52500000000000002"/>
    <n v="13.809225830000001"/>
    <n v="13.5560752"/>
    <n v="23.2"/>
    <n v="24.1"/>
    <n v="4.5616817400000009E-2"/>
    <n v="0.26424219999999993"/>
    <n v="0.28510510875000006"/>
    <n v="0.21534180999999999"/>
    <n v="0.22779834600000001"/>
    <n v="2.8002028455331632E-2"/>
    <n v="0.107670905"/>
    <n v="0.11389917300000001"/>
    <n v="2.008219178"/>
    <n v="0.44815825399999998"/>
    <n v="3.101389E-3"/>
    <d v="2018-05-19T00:00:00"/>
    <d v="2020-05-21T00:00:00"/>
    <n v="1"/>
    <m/>
  </r>
  <r>
    <x v="1"/>
    <n v="2"/>
    <x v="23"/>
    <n v="2905"/>
    <s v="Oxyanthus"/>
    <s v="Troupinii"/>
    <s v="Rubiaceae"/>
    <m/>
    <m/>
    <n v="0.52500000000000002"/>
    <n v="14.705669049999999"/>
    <n v="14.44901436"/>
    <n v="26"/>
    <n v="26.9"/>
    <n v="5.6832329399999999E-2"/>
    <n v="0.33187375000000002"/>
    <n v="0.35520205874999999"/>
    <n v="0.286011617"/>
    <n v="0.30044785000000002"/>
    <n v="2.4520115376330032E-2"/>
    <n v="0.14300580800000001"/>
    <n v="0.15022392500000001"/>
    <n v="2.008219178"/>
    <n v="0.44815825399999998"/>
    <n v="3.5942869999999998E-3"/>
    <d v="2018-05-19T00:00:00"/>
    <d v="2020-05-21T00:00:00"/>
    <n v="1"/>
    <m/>
  </r>
  <r>
    <x v="1"/>
    <n v="2"/>
    <x v="23"/>
    <n v="2906"/>
    <s v="Grewia"/>
    <s v="Mildbraedii "/>
    <s v="Tiliaceae"/>
    <n v="5.5"/>
    <n v="16.8"/>
    <n v="0.55810000000000004"/>
    <n v="20.741172649999999"/>
    <n v="20.465006290000002"/>
    <n v="56.3"/>
    <n v="56.3"/>
    <n v="0.24894745259999998"/>
    <n v="1.5561196843749996"/>
    <n v="1.5559215787499998"/>
    <n v="1.9187910859999999"/>
    <n v="1.8938517619999999"/>
    <n v="-6.5145381664802439E-3"/>
    <n v="0.95939554299999996"/>
    <n v="0.94692588099999997"/>
    <n v="2.008219178"/>
    <n v="0"/>
    <n v="-6.2093130000000002E-3"/>
    <d v="2018-05-19T00:00:00"/>
    <d v="2020-05-21T00:00:00"/>
    <n v="1"/>
    <m/>
  </r>
  <r>
    <x v="1"/>
    <n v="3"/>
    <x v="23"/>
    <n v="2907"/>
    <s v="Diospyros"/>
    <s v="Gabunensis"/>
    <s v="Ebeceae"/>
    <m/>
    <m/>
    <n v="0.58989999999999998"/>
    <n v="16.605030559999999"/>
    <n v="16.13492716"/>
    <n v="33"/>
    <n v="33"/>
    <n v="8.5530060000000005E-2"/>
    <n v="0.53463093750000001"/>
    <n v="0.53456287499999999"/>
    <n v="0.57462949799999996"/>
    <n v="0.55874621000000002"/>
    <n v="-1.3957699044775713E-2"/>
    <n v="0.28731474899999998"/>
    <n v="0.27937310500000001"/>
    <n v="2.008219178"/>
    <n v="0"/>
    <n v="-3.9545700000000001E-3"/>
    <d v="2018-05-19T00:00:00"/>
    <d v="2020-05-21T00:00:00"/>
    <n v="1"/>
    <m/>
  </r>
  <r>
    <x v="1"/>
    <n v="3"/>
    <x v="23"/>
    <n v="2908"/>
    <s v="Podocarpus"/>
    <s v="Latifolius"/>
    <s v="Podocarpaceae"/>
    <m/>
    <m/>
    <n v="0.46899999999999997"/>
    <n v="12.2747551"/>
    <n v="11.962336479999999"/>
    <n v="19"/>
    <n v="19.7"/>
    <n v="3.0480588600000001E-2"/>
    <n v="0.17722843749999997"/>
    <n v="0.19050367874999999"/>
    <n v="0.116434938"/>
    <n v="0.121850204"/>
    <n v="2.2636876421797646E-2"/>
    <n v="5.8217469000000001E-2"/>
    <n v="6.0925102000000002E-2"/>
    <n v="2.008219178"/>
    <n v="0.34856753099999999"/>
    <n v="1.348276E-3"/>
    <d v="2018-05-19T00:00:00"/>
    <d v="2020-05-21T00:00:00"/>
    <n v="1"/>
    <m/>
  </r>
  <r>
    <x v="1"/>
    <n v="3"/>
    <x v="23"/>
    <n v="2909"/>
    <s v="Rinorea"/>
    <s v="Angustifolia"/>
    <s v="Violaceae"/>
    <m/>
    <m/>
    <n v="0.68100000000000005"/>
    <n v="11.618620870000001"/>
    <n v="11.188538619999999"/>
    <n v="17.399999999999999"/>
    <n v="17.8"/>
    <n v="2.4884613600000004E-2"/>
    <n v="0.14863623749999996"/>
    <n v="0.15552883500000003"/>
    <n v="0.13375488399999999"/>
    <n v="0.13476877900000001"/>
    <n v="3.7603768282278606E-3"/>
    <n v="6.6877441999999995E-2"/>
    <n v="6.7384390000000002E-2"/>
    <n v="2.008219178"/>
    <n v="0.19918144600000001"/>
    <n v="2.52437E-4"/>
    <d v="2018-05-19T00:00:00"/>
    <d v="2020-05-21T00:00:00"/>
    <n v="1"/>
    <m/>
  </r>
  <r>
    <x v="1"/>
    <n v="3"/>
    <x v="23"/>
    <n v="2910"/>
    <s v="Oxyanthus"/>
    <s v="Troupinii"/>
    <s v="Rubiaceae"/>
    <n v="4"/>
    <n v="6.2"/>
    <n v="0.52500000000000002"/>
    <n v="8.4081071900000008"/>
    <n v="8.1385932150000002"/>
    <n v="10.9"/>
    <n v="11.5"/>
    <n v="1.0386915E-2"/>
    <n v="5.8328284374999997E-2"/>
    <n v="6.4918218749999992E-2"/>
    <n v="3.0370543E-2"/>
    <n v="3.2663963999999997E-2"/>
    <n v="3.6250671390473367E-2"/>
    <n v="1.5185271E-2"/>
    <n v="1.6331981999999998E-2"/>
    <n v="2.008219178"/>
    <n v="0.29877216899999998"/>
    <n v="5.7100900000000003E-4"/>
    <d v="2018-05-19T00:00:00"/>
    <d v="2020-05-21T00:00:00"/>
    <n v="1"/>
    <m/>
  </r>
  <r>
    <x v="1"/>
    <n v="3"/>
    <x v="23"/>
    <n v="2911"/>
    <s v="Cleistanthus"/>
    <s v="Polystachyus"/>
    <s v="Phyllanthaceae"/>
    <m/>
    <m/>
    <n v="0.65180000000000005"/>
    <n v="19.338700230000001"/>
    <n v="19.006282200000001"/>
    <n v="46.7"/>
    <n v="46.8"/>
    <n v="0.17202144959999999"/>
    <n v="1.0706806843750001"/>
    <n v="1.0751340599999999"/>
    <n v="1.4476055969999999"/>
    <n v="1.4292698159999999"/>
    <n v="-6.3475060685804965E-3"/>
    <n v="0.72380279800000002"/>
    <n v="0.71463490799999996"/>
    <n v="2.008219178"/>
    <n v="4.9795362000000003E-2"/>
    <n v="-4.5651839999999999E-3"/>
    <d v="2018-05-19T00:00:00"/>
    <d v="2020-05-21T00:00:00"/>
    <n v="1"/>
    <m/>
  </r>
  <r>
    <x v="1"/>
    <n v="3"/>
    <x v="23"/>
    <n v="2912"/>
    <s v="Oxyanthus"/>
    <s v="Troupinii"/>
    <s v="Rubiaceae"/>
    <n v="2.2000000000000002"/>
    <n v="6"/>
    <n v="0.52500000000000002"/>
    <n v="7.8762426640000003"/>
    <n v="7.8576009679999999"/>
    <n v="10"/>
    <n v="11"/>
    <n v="9.5033400000000007E-3"/>
    <n v="4.9093750000000005E-2"/>
    <n v="5.9395875000000001E-2"/>
    <n v="2.4082301E-2"/>
    <n v="2.8939570000000001E-2"/>
    <n v="9.149035743925242E-2"/>
    <n v="1.204115E-2"/>
    <n v="1.4469785000000001E-2"/>
    <n v="2.008219178"/>
    <n v="0.49795361500000002"/>
    <n v="1.2093480000000001E-3"/>
    <d v="2018-05-19T00:00:00"/>
    <d v="2020-05-21T00:00:00"/>
    <n v="1"/>
    <m/>
  </r>
  <r>
    <x v="1"/>
    <n v="3"/>
    <x v="23"/>
    <n v="2913"/>
    <s v="Diospyros"/>
    <s v="Gabunensis"/>
    <s v="Ebeceae"/>
    <n v="5.4"/>
    <n v="15.3"/>
    <n v="0.58989999999999998"/>
    <n v="16.843259100000001"/>
    <n v="16.809926369999999"/>
    <n v="34"/>
    <n v="35.799999999999997"/>
    <n v="0.10066000559999999"/>
    <n v="0.5675237500000001"/>
    <n v="0.62912503499999994"/>
    <n v="0.61763731600000005"/>
    <n v="0.68175240500000001"/>
    <n v="4.9180454313851429E-2"/>
    <n v="0.30881865800000002"/>
    <n v="0.34087620200000002"/>
    <n v="2.008219178"/>
    <n v="0.89631650799999996"/>
    <n v="1.5963169999999999E-2"/>
    <d v="2018-05-19T00:00:00"/>
    <d v="2020-05-21T00:00:00"/>
    <n v="1"/>
    <m/>
  </r>
  <r>
    <x v="1"/>
    <n v="3"/>
    <x v="23"/>
    <n v="2914"/>
    <s v="Oxyanthus"/>
    <s v="Troupinii"/>
    <s v="Rubiaceae"/>
    <m/>
    <m/>
    <n v="0.52500000000000002"/>
    <n v="13.289642799999999"/>
    <n v="12.791079829999999"/>
    <n v="21.7"/>
    <n v="21.9"/>
    <n v="3.7668569399999997E-2"/>
    <n v="0.23117755937499998"/>
    <n v="0.23542855874999999"/>
    <n v="0.18205764999999999"/>
    <n v="0.178557827"/>
    <n v="-9.6657206712572538E-3"/>
    <n v="9.1028824999999994E-2"/>
    <n v="8.9278914000000001E-2"/>
    <n v="2.008219178"/>
    <n v="9.9590723000000006E-2"/>
    <n v="-8.7137499999999997E-4"/>
    <d v="2018-05-19T00:00:00"/>
    <d v="2020-05-21T00:00:00"/>
    <n v="1"/>
    <m/>
  </r>
  <r>
    <x v="1"/>
    <n v="3"/>
    <x v="23"/>
    <n v="2915"/>
    <s v="Cleistanthus"/>
    <s v="Polystachyus"/>
    <s v="Phyllanthaceae"/>
    <n v="17"/>
    <n v="18.399999999999999"/>
    <n v="0.65180000000000005"/>
    <n v="15.43492153"/>
    <n v="15.179293080000001"/>
    <n v="28.5"/>
    <n v="29.4"/>
    <n v="6.7886834399999998E-2"/>
    <n v="0.39876398437499999"/>
    <n v="0.42429271499999999"/>
    <n v="0.44302492599999999"/>
    <n v="0.46313347599999999"/>
    <n v="2.2103793896410366E-2"/>
    <n v="0.22151246299999999"/>
    <n v="0.23156673799999999"/>
    <n v="2.008219178"/>
    <n v="0.44815825399999998"/>
    <n v="5.0065630000000003E-3"/>
    <d v="2018-05-19T00:00:00"/>
    <d v="2020-05-21T00:00:00"/>
    <n v="1"/>
    <m/>
  </r>
  <r>
    <x v="1"/>
    <n v="3"/>
    <x v="23"/>
    <n v="2916"/>
    <s v="Sericanthe"/>
    <s v="Leordii"/>
    <s v="Rubiaceae"/>
    <m/>
    <m/>
    <n v="0.58989999999999998"/>
    <n v="8.1748854380000004"/>
    <n v="8.0269969379999999"/>
    <n v="10.5"/>
    <n v="11.3"/>
    <n v="1.0028772600000001E-2"/>
    <n v="5.4125859374999988E-2"/>
    <n v="6.267982875E-2"/>
    <n v="3.0777859000000001E-2"/>
    <n v="3.4893755999999998E-2"/>
    <n v="6.2499320574796548E-2"/>
    <n v="1.5388929000000001E-2"/>
    <n v="1.7446877999999999E-2"/>
    <n v="2.008219178"/>
    <n v="0.39836289200000002"/>
    <n v="1.0247629999999999E-3"/>
    <d v="2018-05-19T00:00:00"/>
    <d v="2020-05-21T00:00:00"/>
    <n v="1"/>
    <m/>
  </r>
  <r>
    <x v="1"/>
    <n v="3"/>
    <x v="23"/>
    <n v="2917"/>
    <s v="Strombosia"/>
    <s v="Scheffleri"/>
    <s v="Olacaceae"/>
    <m/>
    <m/>
    <n v="0.58399999999999996"/>
    <n v="12.66339672"/>
    <n v="12.079407310000001"/>
    <n v="20"/>
    <n v="20"/>
    <n v="3.1415999999999999E-2"/>
    <n v="0.19637500000000002"/>
    <n v="0.19635"/>
    <n v="0.16433632200000001"/>
    <n v="0.15693546"/>
    <n v="-2.2945918602177793E-2"/>
    <n v="8.2168161000000003E-2"/>
    <n v="7.8467729999999999E-2"/>
    <n v="2.008219178"/>
    <n v="0"/>
    <n v="-1.8426429999999999E-3"/>
    <d v="2018-05-19T00:00:00"/>
    <d v="2020-05-21T00:00:00"/>
    <n v="1"/>
    <m/>
  </r>
  <r>
    <x v="1"/>
    <n v="3"/>
    <x v="23"/>
    <n v="2918"/>
    <s v="Pariri"/>
    <s v="Excelsa"/>
    <s v="Chrysobalaceae"/>
    <m/>
    <m/>
    <n v="0.70189999999999997"/>
    <n v="23.855546369999999"/>
    <n v="24.03269053"/>
    <n v="90.5"/>
    <n v="94.6"/>
    <n v="0.70286702639999998"/>
    <n v="4.0209008593749997"/>
    <n v="4.3929189150000001"/>
    <n v="6.9484022210000003"/>
    <n v="7.6310155010000003"/>
    <n v="4.6662831310506581E-2"/>
    <n v="3.4742011100000001"/>
    <n v="3.8155077510000002"/>
    <n v="2.008219178"/>
    <n v="2.0416098229999999"/>
    <n v="0.169954876"/>
    <d v="2018-05-19T00:00:00"/>
    <d v="2020-05-21T00:00:00"/>
    <n v="1"/>
    <m/>
  </r>
  <r>
    <x v="1"/>
    <n v="3"/>
    <x v="23"/>
    <n v="2919"/>
    <s v="Strombosia"/>
    <s v="Scheffleri"/>
    <s v="Olacaceae"/>
    <m/>
    <m/>
    <n v="0.58399999999999996"/>
    <n v="12.85194529"/>
    <n v="13.041024119999999"/>
    <n v="20.5"/>
    <n v="22.6"/>
    <n v="4.0115090400000004E-2"/>
    <n v="0.20631648437499997"/>
    <n v="0.250719315"/>
    <n v="0.17495693200000001"/>
    <n v="0.21468311800000001"/>
    <n v="0.10189287733595948"/>
    <n v="8.7478466000000005E-2"/>
    <n v="0.107341559"/>
    <n v="2.008219178"/>
    <n v="1.045702592"/>
    <n v="9.8908989999999999E-3"/>
    <d v="2018-05-19T00:00:00"/>
    <d v="2020-05-21T00:00:00"/>
    <n v="1"/>
    <m/>
  </r>
  <r>
    <x v="1"/>
    <n v="3"/>
    <x v="23"/>
    <n v="2920"/>
    <s v="Chrysophyllum "/>
    <s v="Gorungosanum"/>
    <s v="Sapotaceae"/>
    <m/>
    <m/>
    <n v="0.58989999999999998"/>
    <n v="19.272591689999999"/>
    <n v="18.971766209999998"/>
    <n v="46.3"/>
    <n v="46.6"/>
    <n v="0.17055432240000001"/>
    <n v="1.0524178093749998"/>
    <n v="1.0659645150000001"/>
    <n v="1.287094489"/>
    <n v="1.2835632260000001"/>
    <n v="-1.3680594450223838E-3"/>
    <n v="0.64354724500000005"/>
    <n v="0.64178161300000003"/>
    <n v="2.008219178"/>
    <n v="0.149386085"/>
    <n v="-8.7920299999999995E-4"/>
    <d v="2018-05-19T00:00:00"/>
    <d v="2020-05-21T00:00:00"/>
    <n v="1"/>
    <m/>
  </r>
  <r>
    <x v="1"/>
    <n v="3"/>
    <x v="23"/>
    <n v="2921"/>
    <s v="Diospyros"/>
    <s v="Gabunensis"/>
    <s v="Ebeceae"/>
    <m/>
    <m/>
    <n v="0.58989999999999998"/>
    <n v="13.876324159999999"/>
    <n v="13.3533174"/>
    <n v="23.4"/>
    <n v="23.5"/>
    <n v="4.3373715E-2"/>
    <n v="0.26881773749999999"/>
    <n v="0.27108571874999998"/>
    <n v="0.24652671200000001"/>
    <n v="0.239438663"/>
    <n v="-1.4526837198008223E-2"/>
    <n v="0.123263356"/>
    <n v="0.119719331"/>
    <n v="2.008219178"/>
    <n v="4.9795362000000003E-2"/>
    <n v="-1.76476E-3"/>
    <d v="2018-05-19T00:00:00"/>
    <d v="2020-05-21T00:00:00"/>
    <n v="1"/>
    <m/>
  </r>
  <r>
    <x v="1"/>
    <n v="3"/>
    <x v="23"/>
    <n v="2922"/>
    <s v="Cleistanthus"/>
    <s v="Polystachyus"/>
    <s v="Phyllanthaceae"/>
    <m/>
    <m/>
    <n v="0.65180000000000005"/>
    <n v="9.0248816949999995"/>
    <n v="8.7866884160000005"/>
    <n v="12"/>
    <n v="12.7"/>
    <n v="1.2667716599999998E-2"/>
    <n v="7.0694999999999994E-2"/>
    <n v="7.9173228749999991E-2"/>
    <n v="4.8491250999999999E-2"/>
    <n v="5.2770227000000003E-2"/>
    <n v="4.2108829605339904E-2"/>
    <n v="2.4245625999999999E-2"/>
    <n v="2.6385113000000002E-2"/>
    <n v="2.008219178"/>
    <n v="0.34856753099999999"/>
    <n v="1.065365E-3"/>
    <d v="2018-05-19T00:00:00"/>
    <d v="2020-05-21T00:00:00"/>
    <n v="1"/>
    <m/>
  </r>
  <r>
    <x v="1"/>
    <n v="3"/>
    <x v="23"/>
    <n v="2923"/>
    <s v="Pentadesma"/>
    <s v="Reindersii"/>
    <s v="Clusiaceae"/>
    <m/>
    <m/>
    <n v="0.68279999999999996"/>
    <n v="18.608542010000001"/>
    <n v="18.223693040000001"/>
    <n v="42.5"/>
    <n v="42.5"/>
    <n v="0.141862875"/>
    <n v="0.88675585937499979"/>
    <n v="0.88664296874999993"/>
    <n v="1.2137799929999999"/>
    <n v="1.1892737739999999"/>
    <n v="-1.0156562929078098E-2"/>
    <n v="0.60688999600000004"/>
    <n v="0.59463688699999995"/>
    <n v="2.008219178"/>
    <n v="0"/>
    <n v="-6.1014800000000003E-3"/>
    <d v="2018-05-19T00:00:00"/>
    <d v="2020-05-21T00:00:00"/>
    <n v="1"/>
    <m/>
  </r>
  <r>
    <x v="1"/>
    <n v="3"/>
    <x v="23"/>
    <n v="2924"/>
    <s v="Syzygium"/>
    <s v="Guineense"/>
    <s v="Myrtaceae"/>
    <m/>
    <m/>
    <n v="0.60970000000000002"/>
    <n v="17.298589660000001"/>
    <n v="17.538863660000001"/>
    <n v="36"/>
    <n v="39.1"/>
    <n v="0.1200727374"/>
    <n v="0.63625500000000001"/>
    <n v="0.75045460875000003"/>
    <n v="0.73196344400000002"/>
    <n v="0.87169171499999998"/>
    <n v="8.6995111213972576E-2"/>
    <n v="0.36598172200000001"/>
    <n v="0.435845857"/>
    <n v="2.008219178"/>
    <n v="1.5436562069999999"/>
    <n v="3.4789098999999997E-2"/>
    <d v="2018-05-19T00:00:00"/>
    <d v="2020-05-21T00:00:00"/>
    <n v="1"/>
    <m/>
  </r>
  <r>
    <x v="1"/>
    <n v="3"/>
    <x v="23"/>
    <n v="2925"/>
    <s v="Cleistanthus"/>
    <s v="Polystachyus"/>
    <s v="Phyllanthaceae"/>
    <m/>
    <m/>
    <n v="0.65180000000000005"/>
    <n v="17.074340150000001"/>
    <n v="16.622672590000001"/>
    <n v="35"/>
    <n v="35"/>
    <n v="9.6211500000000005E-2"/>
    <n v="0.60139843749999988"/>
    <n v="0.60132187500000001"/>
    <n v="0.73009466199999995"/>
    <n v="0.71123894499999996"/>
    <n v="-1.3029333517472831E-2"/>
    <n v="0.36504733099999997"/>
    <n v="0.35561947199999999"/>
    <n v="2.008219178"/>
    <n v="0"/>
    <n v="-4.6946360000000003E-3"/>
    <d v="2018-05-19T00:00:00"/>
    <d v="2020-05-21T00:00:00"/>
    <n v="1"/>
    <m/>
  </r>
  <r>
    <x v="1"/>
    <n v="3"/>
    <x v="23"/>
    <n v="2926"/>
    <s v="Oxyanthus"/>
    <s v="Troupinii"/>
    <s v="Rubiaceae"/>
    <m/>
    <m/>
    <n v="0.52500000000000002"/>
    <n v="8.1748854380000004"/>
    <n v="7.8005937019999996"/>
    <n v="10.5"/>
    <n v="10.9"/>
    <n v="9.3313374000000004E-3"/>
    <n v="5.4125859374999988E-2"/>
    <n v="5.8320858750000003E-2"/>
    <n v="2.7468451000000001E-2"/>
    <n v="2.8226931E-2"/>
    <n v="1.3563465975515844E-2"/>
    <n v="1.3734226E-2"/>
    <n v="1.4113466E-2"/>
    <n v="2.008219178"/>
    <n v="0.19918144600000001"/>
    <n v="1.88844E-4"/>
    <d v="2018-05-19T00:00:00"/>
    <d v="2020-05-21T00:00:00"/>
    <n v="1"/>
    <m/>
  </r>
  <r>
    <x v="1"/>
    <n v="3"/>
    <x v="23"/>
    <n v="2927"/>
    <s v="Oxyanthus"/>
    <s v="Troupinii"/>
    <s v="Rubiaceae"/>
    <m/>
    <m/>
    <n v="0.52500000000000002"/>
    <n v="9.2407056220000001"/>
    <n v="9.0463605810000001"/>
    <n v="12.4"/>
    <n v="13.2"/>
    <n v="1.3684809599999999E-2"/>
    <n v="7.5486549999999986E-2"/>
    <n v="8.5530059999999991E-2"/>
    <n v="4.283294E-2"/>
    <n v="4.7399021999999999E-2"/>
    <n v="5.0439794590564524E-2"/>
    <n v="2.141647E-2"/>
    <n v="2.3699510999999999E-2"/>
    <n v="2.008219178"/>
    <n v="0.39836289200000002"/>
    <n v="1.1368490000000001E-3"/>
    <d v="2018-05-19T00:00:00"/>
    <d v="2020-05-21T00:00:00"/>
    <n v="1"/>
    <m/>
  </r>
  <r>
    <x v="1"/>
    <n v="3"/>
    <x v="23"/>
    <n v="2928"/>
    <s v="Strombosia"/>
    <s v="Scheffleri"/>
    <s v="Olacaceae"/>
    <m/>
    <m/>
    <n v="0.58399999999999996"/>
    <n v="16.93653106"/>
    <n v="16.479350190000002"/>
    <n v="34.4"/>
    <n v="34.4"/>
    <n v="9.2941094399999993E-2"/>
    <n v="0.58095579999999991"/>
    <n v="0.58088183999999998"/>
    <n v="0.62911314399999996"/>
    <n v="0.61253315900000005"/>
    <n v="-1.3299365872819924E-2"/>
    <n v="0.31455657199999998"/>
    <n v="0.30626657899999998"/>
    <n v="2.008219178"/>
    <n v="0"/>
    <n v="-4.1280320000000002E-3"/>
    <d v="2018-05-19T00:00:00"/>
    <d v="2020-05-21T00:00:00"/>
    <n v="1"/>
    <m/>
  </r>
  <r>
    <x v="1"/>
    <n v="3"/>
    <x v="23"/>
    <n v="2929"/>
    <s v="Cleistanthus"/>
    <s v="Polystachyus"/>
    <s v="Phyllanthaceae"/>
    <n v="4.5999999999999996"/>
    <n v="18"/>
    <n v="0.65180000000000005"/>
    <n v="20.649650699999999"/>
    <n v="20.368457029999998"/>
    <n v="55.6"/>
    <n v="55.6"/>
    <n v="0.24279541440000002"/>
    <n v="1.5176645500000003"/>
    <n v="1.5174713400000002"/>
    <n v="2.1693592289999999"/>
    <n v="2.1405225379999999"/>
    <n v="-6.6635465168805464E-3"/>
    <n v="1.0846796139999999"/>
    <n v="1.070261269"/>
    <n v="2.008219178"/>
    <n v="0"/>
    <n v="-7.1796669999999998E-3"/>
    <d v="2018-05-19T00:00:00"/>
    <d v="2020-05-21T00:00:00"/>
    <n v="1"/>
    <m/>
  </r>
  <r>
    <x v="1"/>
    <n v="3"/>
    <x v="23"/>
    <n v="2930"/>
    <s v="Cleistanthus"/>
    <s v="Polystachyus"/>
    <s v="Phyllanthaceae"/>
    <m/>
    <m/>
    <n v="0.65180000000000005"/>
    <n v="8.1748854380000004"/>
    <n v="7.8005937019999996"/>
    <n v="10.5"/>
    <n v="10.9"/>
    <n v="9.3313374000000004E-3"/>
    <n v="5.4125859374999988E-2"/>
    <n v="5.8320858750000003E-2"/>
    <n v="3.3926128E-2"/>
    <n v="3.4862922999999997E-2"/>
    <n v="1.3563475329583021E-2"/>
    <n v="1.6963064E-2"/>
    <n v="1.7431460999999999E-2"/>
    <n v="2.008219178"/>
    <n v="0.19918144600000001"/>
    <n v="2.3324000000000001E-4"/>
    <d v="2018-05-19T00:00:00"/>
    <d v="2020-05-21T00:00:00"/>
    <n v="1"/>
    <m/>
  </r>
  <r>
    <x v="1"/>
    <n v="3"/>
    <x v="23"/>
    <n v="2931"/>
    <s v="Oxyanthus"/>
    <s v="Troupinii"/>
    <s v="Rubiaceae"/>
    <n v="5.4"/>
    <n v="10.7"/>
    <n v="0.52500000000000002"/>
    <n v="13.395932459999999"/>
    <n v="12.827174579999999"/>
    <n v="22"/>
    <n v="22"/>
    <n v="3.8013360000000003E-2"/>
    <n v="0.23761374999999996"/>
    <n v="0.2375835"/>
    <n v="0.188462616"/>
    <n v="0.18064896499999999"/>
    <n v="-2.1085315691321733E-2"/>
    <n v="9.4231308E-2"/>
    <n v="9.0324482999999997E-2"/>
    <n v="2.008219178"/>
    <n v="0"/>
    <n v="-1.945418E-3"/>
    <d v="2018-05-19T00:00:00"/>
    <d v="2020-05-21T00:00:00"/>
    <n v="1"/>
    <m/>
  </r>
  <r>
    <x v="1"/>
    <n v="4"/>
    <x v="23"/>
    <n v="2932"/>
    <s v="Cleistanthus"/>
    <s v="Polystachyus"/>
    <s v="Phyllanthaceae"/>
    <m/>
    <m/>
    <n v="0.65180000000000005"/>
    <n v="18.878719159999999"/>
    <n v="19.598955960000001"/>
    <n v="44"/>
    <n v="50.4"/>
    <n v="0.19950416640000002"/>
    <n v="0.95045499999999983"/>
    <n v="1.24690104"/>
    <n v="1.2588079750000001"/>
    <n v="1.7019799099999999"/>
    <n v="0.1501962574796189"/>
    <n v="0.629403987"/>
    <n v="0.85098995499999996"/>
    <n v="2.008219178"/>
    <n v="3.1869031379999999"/>
    <n v="0.110339534"/>
    <d v="2018-05-19T00:00:00"/>
    <d v="2020-05-21T00:00:00"/>
    <n v="1"/>
    <m/>
  </r>
  <r>
    <x v="1"/>
    <n v="4"/>
    <x v="23"/>
    <n v="2933"/>
    <s v="Strombosia"/>
    <s v="Scheffleri"/>
    <s v="Olacaceae"/>
    <n v="6"/>
    <n v="13.2"/>
    <n v="0.58399999999999996"/>
    <n v="16.913319130000001"/>
    <n v="16.455217739999998"/>
    <n v="34.299999999999997"/>
    <n v="34.299999999999997"/>
    <n v="9.2401524599999993E-2"/>
    <n v="0.57758305937499987"/>
    <n v="0.57750952874999995"/>
    <n v="0.62471146499999997"/>
    <n v="0.60819167500000004"/>
    <n v="-1.3345057260716791E-2"/>
    <n v="0.31235573300000002"/>
    <n v="0.30409583800000001"/>
    <n v="2.008219178"/>
    <n v="0"/>
    <n v="-4.1130450000000001E-3"/>
    <d v="2018-05-19T00:00:00"/>
    <d v="2020-05-21T00:00:00"/>
    <n v="1"/>
    <m/>
  </r>
  <r>
    <x v="1"/>
    <n v="4"/>
    <x v="23"/>
    <n v="2934"/>
    <s v="Cleistanthus"/>
    <s v="Polystachyus"/>
    <s v="Phyllanthaceae"/>
    <m/>
    <m/>
    <n v="0.65180000000000005"/>
    <n v="18.288717340000002"/>
    <n v="18.028735409999999"/>
    <n v="40.799999999999997"/>
    <n v="41.5"/>
    <n v="0.135265515"/>
    <n v="0.81723419999999991"/>
    <n v="0.84540946875"/>
    <n v="1.0531498349999999"/>
    <n v="1.0736003869999999"/>
    <n v="9.5768088657722898E-3"/>
    <n v="0.52657491700000003"/>
    <n v="0.53680019400000001"/>
    <n v="2.008219178"/>
    <n v="0.34856753099999999"/>
    <n v="5.0917139999999998E-3"/>
    <d v="2018-05-19T00:00:00"/>
    <d v="2020-05-21T00:00:00"/>
    <n v="1"/>
    <m/>
  </r>
  <r>
    <x v="1"/>
    <n v="4"/>
    <x v="23"/>
    <n v="2935"/>
    <s v="Cleistanthus"/>
    <s v="Polystachyus"/>
    <s v="Phyllanthaceae"/>
    <n v="8.3000000000000007"/>
    <n v="11.6"/>
    <n v="0.65180000000000005"/>
    <n v="11.2294426"/>
    <n v="10.9750821"/>
    <n v="16.5"/>
    <n v="17.3"/>
    <n v="2.3506236600000001E-2"/>
    <n v="0.133657734375"/>
    <n v="0.14691397875000001"/>
    <n v="0.111755508"/>
    <n v="0.119865627"/>
    <n v="3.4885544498052132E-2"/>
    <n v="5.5877754000000002E-2"/>
    <n v="5.9932813000000001E-2"/>
    <n v="2.008219178"/>
    <n v="0.39836289200000002"/>
    <n v="2.0192309999999998E-3"/>
    <d v="2018-05-19T00:00:00"/>
    <d v="2020-05-21T00:00:00"/>
    <n v="1"/>
    <m/>
  </r>
  <r>
    <x v="1"/>
    <n v="4"/>
    <x v="23"/>
    <n v="2936"/>
    <s v="Pariri"/>
    <s v="Excelsa"/>
    <s v="Chrysobalaceae"/>
    <n v="11.1"/>
    <n v="18.399999999999999"/>
    <n v="0.70189999999999997"/>
    <n v="16.433838009999999"/>
    <n v="16.059237670000002"/>
    <n v="32.299999999999997"/>
    <n v="32.700000000000003"/>
    <n v="8.3982036600000018E-2"/>
    <n v="0.51219018437499975"/>
    <n v="0.52488772875000012"/>
    <n v="0.64640437900000003"/>
    <n v="0.64738769600000001"/>
    <n v="7.5691660024424152E-4"/>
    <n v="0.32320219"/>
    <n v="0.32369384800000001"/>
    <n v="2.008219178"/>
    <n v="0.19918144600000001"/>
    <n v="2.4482300000000002E-4"/>
    <d v="2018-05-19T00:00:00"/>
    <d v="2020-05-21T00:00:00"/>
    <n v="1"/>
    <m/>
  </r>
  <r>
    <x v="1"/>
    <n v="4"/>
    <x v="23"/>
    <n v="2937"/>
    <s v="Oxyanthus"/>
    <s v="Troupinii"/>
    <s v="Rubiaceae"/>
    <n v="5.0999999999999996"/>
    <n v="8.6999999999999993"/>
    <n v="0.52500000000000002"/>
    <n v="11.006521190000001"/>
    <n v="11.23071983"/>
    <n v="16"/>
    <n v="17.899999999999999"/>
    <n v="2.5165001399999998E-2"/>
    <n v="0.12567999999999999"/>
    <n v="0.15728125874999999"/>
    <n v="8.3557073999999995E-2"/>
    <n v="0.10608585299999999"/>
    <n v="0.11887088000609647"/>
    <n v="4.1778536999999998E-2"/>
    <n v="5.3042925999999997E-2"/>
    <n v="2.008219178"/>
    <n v="0.94611186899999999"/>
    <n v="5.6091429999999996E-3"/>
    <d v="2018-05-19T00:00:00"/>
    <d v="2020-05-21T00:00:00"/>
    <n v="1"/>
    <m/>
  </r>
  <r>
    <x v="1"/>
    <n v="4"/>
    <x v="23"/>
    <n v="2938"/>
    <s v="Syzygium"/>
    <s v="Guineense"/>
    <s v="Myrtaceae"/>
    <n v="8.1999999999999993"/>
    <n v="10.4"/>
    <n v="0.60970000000000002"/>
    <n v="11.31724627"/>
    <n v="10.757272349999999"/>
    <n v="16.7"/>
    <n v="16.8"/>
    <n v="2.2167129600000002E-2"/>
    <n v="0.13691755937499997"/>
    <n v="0.13854456000000001"/>
    <n v="0.10801448800000001"/>
    <n v="0.104000039"/>
    <n v="-1.8859541104336099E-2"/>
    <n v="5.4007244000000003E-2"/>
    <n v="5.2000019000000001E-2"/>
    <n v="2.008219178"/>
    <n v="4.9795362000000003E-2"/>
    <n v="-9.9950499999999992E-4"/>
    <d v="2018-05-19T00:00:00"/>
    <d v="2020-05-21T00:00:00"/>
    <n v="1"/>
    <m/>
  </r>
  <r>
    <x v="1"/>
    <n v="4"/>
    <x v="23"/>
    <n v="2939"/>
    <s v="Oxyanthus"/>
    <s v="Troupinii"/>
    <s v="Rubiaceae"/>
    <m/>
    <m/>
    <n v="0.52500000000000002"/>
    <n v="11.66093807"/>
    <n v="11.397780300000001"/>
    <n v="17.5"/>
    <n v="18.3"/>
    <n v="2.6302260600000005E-2"/>
    <n v="0.15034960937499997"/>
    <n v="0.16438912875000003"/>
    <n v="0.10530104999999999"/>
    <n v="0.112370333"/>
    <n v="3.2355318309601214E-2"/>
    <n v="5.2650524999999997E-2"/>
    <n v="5.6185166000000002E-2"/>
    <n v="2.008219178"/>
    <n v="0.39836289200000002"/>
    <n v="1.760087E-3"/>
    <d v="2018-05-19T00:00:00"/>
    <d v="2020-05-21T00:00:00"/>
    <n v="1"/>
    <m/>
  </r>
  <r>
    <x v="1"/>
    <n v="4"/>
    <x v="23"/>
    <n v="2940"/>
    <s v="Cleistanthus"/>
    <s v="Polystachyus"/>
    <s v="Phyllanthaceae"/>
    <n v="4.2"/>
    <n v="12.9"/>
    <n v="0.65180000000000005"/>
    <n v="19.22255681"/>
    <n v="18.8847068"/>
    <n v="46"/>
    <n v="46.1"/>
    <n v="0.16691399340000002"/>
    <n v="1.0388237499999999"/>
    <n v="1.04321245875"/>
    <n v="1.397312836"/>
    <n v="1.379172163"/>
    <n v="-6.5070347943785049E-3"/>
    <n v="0.698656418"/>
    <n v="0.68958608099999996"/>
    <n v="2.008219178"/>
    <n v="4.9795362000000003E-2"/>
    <n v="-4.5166069999999997E-3"/>
    <d v="2018-05-19T00:00:00"/>
    <d v="2020-05-21T00:00:00"/>
    <n v="1"/>
    <m/>
  </r>
  <r>
    <x v="1"/>
    <n v="4"/>
    <x v="23"/>
    <n v="2941"/>
    <s v="Cleistanthus"/>
    <s v="Polystachyus"/>
    <s v="Phyllanthaceae"/>
    <n v="6.5"/>
    <n v="19"/>
    <n v="0.65180000000000005"/>
    <n v="20.081507930000001"/>
    <n v="19.769825319999999"/>
    <n v="51.5"/>
    <n v="51.5"/>
    <n v="0.208307715"/>
    <n v="1.3020889843749999"/>
    <n v="1.3019232187500001"/>
    <n v="1.817889981"/>
    <n v="1.7903467449999999"/>
    <n v="-7.6023395286370244E-3"/>
    <n v="0.90894499100000004"/>
    <n v="0.89517337299999999"/>
    <n v="2.008219178"/>
    <n v="0"/>
    <n v="-6.8576269999999998E-3"/>
    <d v="2018-05-19T00:00:00"/>
    <d v="2020-05-21T00:00:00"/>
    <n v="1"/>
    <m/>
  </r>
  <r>
    <x v="1"/>
    <n v="4"/>
    <x v="23"/>
    <n v="2942"/>
    <s v="Cleistanthus"/>
    <s v="Polystachyus"/>
    <s v="Phyllanthaceae"/>
    <m/>
    <m/>
    <n v="0.65180000000000005"/>
    <n v="12.586918539999999"/>
    <n v="12.19515502"/>
    <n v="19.8"/>
    <n v="20.3"/>
    <n v="3.2365548600000002E-2"/>
    <n v="0.1924671375"/>
    <n v="0.20228467875"/>
    <n v="0.17832099700000001"/>
    <n v="0.18152722600000001"/>
    <n v="8.8737165872402428E-3"/>
    <n v="8.9160498000000005E-2"/>
    <n v="9.0763613000000007E-2"/>
    <n v="2.008219178"/>
    <n v="0.24897680799999999"/>
    <n v="7.9827700000000001E-4"/>
    <d v="2018-05-19T00:00:00"/>
    <d v="2020-05-21T00:00:00"/>
    <n v="1"/>
    <m/>
  </r>
  <r>
    <x v="1"/>
    <n v="4"/>
    <x v="23"/>
    <n v="2943"/>
    <s v="Oxyanthus"/>
    <s v="Troupinii"/>
    <s v="Rubiaceae"/>
    <m/>
    <m/>
    <n v="0.52500000000000002"/>
    <n v="10.824578349999999"/>
    <n v="10.53496436"/>
    <n v="15.6"/>
    <n v="16.3"/>
    <n v="2.08672926E-2"/>
    <n v="0.11947455"/>
    <n v="0.13042057874999999"/>
    <n v="7.8244692000000005E-2"/>
    <n v="8.3017685999999993E-2"/>
    <n v="2.9485166175958585E-2"/>
    <n v="3.9122346000000002E-2"/>
    <n v="4.1508842999999997E-2"/>
    <n v="2.008219178"/>
    <n v="0.34856753099999999"/>
    <n v="1.188365E-3"/>
    <d v="2018-05-19T00:00:00"/>
    <d v="2020-05-21T00:00:00"/>
    <n v="1"/>
    <m/>
  </r>
  <r>
    <x v="1"/>
    <n v="4"/>
    <x v="23"/>
    <n v="2944"/>
    <s v="Memecylon"/>
    <s v="Walikalense "/>
    <s v="Melastomataceae"/>
    <m/>
    <m/>
    <n v="0.77280000000000004"/>
    <n v="16.982744740000001"/>
    <n v="16.527403549999999"/>
    <n v="34.6"/>
    <n v="34.6"/>
    <n v="9.4024946400000003E-2"/>
    <n v="0.58773073750000004"/>
    <n v="0.58765591500000003"/>
    <n v="0.83855741699999997"/>
    <n v="0.81660649900000004"/>
    <n v="-1.3208576830929601E-2"/>
    <n v="0.41927870900000003"/>
    <n v="0.40830325000000001"/>
    <n v="2.008219178"/>
    <n v="0"/>
    <n v="-5.465269E-3"/>
    <d v="2018-05-19T00:00:00"/>
    <d v="2020-05-21T00:00:00"/>
    <n v="1"/>
    <m/>
  </r>
  <r>
    <x v="1"/>
    <n v="4"/>
    <x v="23"/>
    <n v="2945"/>
    <s v="Oxyanthus"/>
    <s v="Troupinii"/>
    <s v="Rubiaceae"/>
    <m/>
    <m/>
    <n v="0.52500000000000002"/>
    <n v="12.23501424"/>
    <n v="11.764211960000001"/>
    <n v="18.899999999999999"/>
    <n v="19.2"/>
    <n v="2.8952985599999998E-2"/>
    <n v="0.17536778437499995"/>
    <n v="0.18095615999999998"/>
    <n v="0.128246629"/>
    <n v="0.12728108699999999"/>
    <n v="-3.7631723511538217E-3"/>
    <n v="6.4123314000000001E-2"/>
    <n v="6.3640542999999994E-2"/>
    <n v="2.008219178"/>
    <n v="0.149386085"/>
    <n v="-2.4039800000000001E-4"/>
    <d v="2018-05-19T00:00:00"/>
    <d v="2020-05-21T00:00:00"/>
    <n v="1"/>
    <m/>
  </r>
  <r>
    <x v="2"/>
    <n v="1"/>
    <x v="24"/>
    <n v="2946"/>
    <s v="Funtumia"/>
    <s v="Lantolia"/>
    <s v="Apocyceae"/>
    <m/>
    <m/>
    <n v="0.42399999999999999"/>
    <n v="16.23354148"/>
    <n v="16.185010739999999"/>
    <n v="31.5"/>
    <n v="33.200000000000003"/>
    <n v="8.6569929600000026E-2"/>
    <n v="0.48713273437500004"/>
    <n v="0.54106206000000012"/>
    <n v="0.37186876200000002"/>
    <n v="0.41084684799999999"/>
    <n v="4.2207681456090489E-2"/>
    <n v="0.18593438100000001"/>
    <n v="0.20542342399999999"/>
    <n v="2.3616438359999998"/>
    <n v="0.719837587"/>
    <n v="8.252321E-3"/>
    <d v="2018-06-03T00:00:00"/>
    <d v="2020-10-12T00:00:00"/>
    <n v="1"/>
    <m/>
  </r>
  <r>
    <x v="2"/>
    <n v="1"/>
    <x v="24"/>
    <n v="2947"/>
    <s v="Dasylepis"/>
    <s v="Eggelingii"/>
    <s v="Achariaceae"/>
    <m/>
    <m/>
    <n v="0.64"/>
    <n v="11.91110078"/>
    <n v="11.64349236"/>
    <n v="18.100000000000001"/>
    <n v="18.899999999999999"/>
    <n v="2.8055273399999997E-2"/>
    <n v="0.16083603437500002"/>
    <n v="0.17534545874999999"/>
    <n v="0.13930424499999999"/>
    <n v="0.148250929"/>
    <n v="2.6357043865872554E-2"/>
    <n v="6.9652121999999997E-2"/>
    <n v="7.4125465000000001E-2"/>
    <n v="2.3616438359999998"/>
    <n v="0.33874710000000002"/>
    <n v="1.894165E-3"/>
    <d v="2018-06-03T00:00:00"/>
    <d v="2020-10-12T00:00:00"/>
    <n v="0"/>
    <s v="dead"/>
  </r>
  <r>
    <x v="2"/>
    <n v="1"/>
    <x v="24"/>
    <n v="2948"/>
    <s v="Bequaetiodendron"/>
    <s v="Oblanceolatum"/>
    <s v="Sapotaceae"/>
    <m/>
    <m/>
    <n v="0.51800000000000002"/>
    <n v="8.1748854380000004"/>
    <n v="8.2491407629999998"/>
    <n v="10.5"/>
    <n v="11.7"/>
    <n v="1.0751340599999999E-2"/>
    <n v="5.4125859374999988E-2"/>
    <n v="6.7195878749999993E-2"/>
    <n v="2.7110938000000001E-2"/>
    <n v="3.3784276000000002E-2"/>
    <n v="9.3180106627768225E-2"/>
    <n v="1.3555469000000001E-2"/>
    <n v="1.6892138000000001E-2"/>
    <n v="2.3616438359999998"/>
    <n v="0.50812064999999995"/>
    <n v="1.412859E-3"/>
    <d v="2018-06-03T00:00:00"/>
    <d v="2020-10-12T00:00:00"/>
    <n v="1"/>
    <m/>
  </r>
  <r>
    <x v="2"/>
    <n v="1"/>
    <x v="24"/>
    <n v="2949"/>
    <s v="Uvariopsis"/>
    <s v="Congensis"/>
    <s v="Annoceae"/>
    <m/>
    <m/>
    <n v="0.51800000000000002"/>
    <n v="8.1748854380000004"/>
    <n v="8.4671523670000006"/>
    <n v="10.5"/>
    <n v="12.1"/>
    <n v="1.14990414E-2"/>
    <n v="5.4125859374999988E-2"/>
    <n v="7.1869008750000005E-2"/>
    <n v="2.7110938000000001E-2"/>
    <n v="3.7005785999999999E-2"/>
    <n v="0.13174595227410218"/>
    <n v="1.3555469000000001E-2"/>
    <n v="1.8502892999999999E-2"/>
    <n v="2.3616438359999998"/>
    <n v="0.67749419899999996"/>
    <n v="2.094907E-3"/>
    <d v="2018-06-03T00:00:00"/>
    <d v="2020-10-12T00:00:00"/>
    <n v="1"/>
    <m/>
  </r>
  <r>
    <x v="2"/>
    <n v="1"/>
    <x v="24"/>
    <n v="2950"/>
    <s v="Uvariopsis"/>
    <s v="Congensis"/>
    <s v="Annoceae"/>
    <m/>
    <m/>
    <n v="0.51800000000000002"/>
    <n v="14.30068007"/>
    <n v="13.98119982"/>
    <n v="24.7"/>
    <n v="25.4"/>
    <n v="5.0670866399999993E-2"/>
    <n v="0.29951605937499998"/>
    <n v="0.31669291499999996"/>
    <n v="0.248526952"/>
    <n v="0.25673655000000001"/>
    <n v="1.3761246697754361E-2"/>
    <n v="0.124263476"/>
    <n v="0.128368275"/>
    <n v="2.3616438359999998"/>
    <n v="0.29640371199999999"/>
    <n v="1.7381110000000001E-3"/>
    <d v="2018-06-03T00:00:00"/>
    <d v="2020-10-12T00:00:00"/>
    <n v="1"/>
    <m/>
  </r>
  <r>
    <x v="2"/>
    <n v="1"/>
    <x v="24"/>
    <n v="2951"/>
    <s v="Bequaetiodendron"/>
    <s v="Oblanceolatum"/>
    <s v="Sapotaceae"/>
    <m/>
    <m/>
    <n v="0.51800000000000002"/>
    <n v="10.11196492"/>
    <n v="10.076238160000001"/>
    <n v="14.1"/>
    <n v="15.3"/>
    <n v="1.83854286E-2"/>
    <n v="9.7603284374999974E-2"/>
    <n v="0.11490892875"/>
    <n v="5.9319313999999998E-2"/>
    <n v="6.9332657000000006E-2"/>
    <n v="6.6047674502755976E-2"/>
    <n v="2.9659656999999999E-2"/>
    <n v="3.4666329000000003E-2"/>
    <n v="2.3616438359999998"/>
    <n v="0.50812064999999995"/>
    <n v="2.119995E-3"/>
    <d v="2018-06-03T00:00:00"/>
    <d v="2020-10-12T00:00:00"/>
    <n v="1"/>
    <m/>
  </r>
  <r>
    <x v="2"/>
    <n v="1"/>
    <x v="24"/>
    <n v="2952"/>
    <s v="Chrysophyllum "/>
    <s v="Albidum"/>
    <s v="Sapotaceae"/>
    <n v="5.5"/>
    <n v="17.399999999999999"/>
    <n v="0.60229999999999995"/>
    <n v="19.138288769999999"/>
    <n v="19.040624189999999"/>
    <n v="45.5"/>
    <n v="47"/>
    <n v="0.17349486"/>
    <n v="1.0163633593750001"/>
    <n v="1.0843428749999999"/>
    <n v="1.2609216270000001"/>
    <n v="1.336645592"/>
    <n v="2.4694783129153689E-2"/>
    <n v="0.63046081399999998"/>
    <n v="0.668322796"/>
    <n v="2.3616438359999998"/>
    <n v="0.63515081200000001"/>
    <n v="1.6032046000000001E-2"/>
    <d v="2018-06-03T00:00:00"/>
    <d v="2020-10-12T00:00:00"/>
    <n v="1"/>
    <m/>
  </r>
  <r>
    <x v="2"/>
    <n v="1"/>
    <x v="24"/>
    <n v="2953"/>
    <s v="Uvariopsis"/>
    <s v="Congensis"/>
    <s v="Annoceae"/>
    <m/>
    <m/>
    <n v="0.51800000000000002"/>
    <n v="11.618620870000001"/>
    <n v="11.56222796"/>
    <n v="17.399999999999999"/>
    <n v="18.7"/>
    <n v="2.74646526E-2"/>
    <n v="0.14863623749999996"/>
    <n v="0.17165407874999999"/>
    <n v="0.102410365"/>
    <n v="0.11731789400000001"/>
    <n v="5.7544394623337471E-2"/>
    <n v="5.1205182000000002E-2"/>
    <n v="5.8658947000000003E-2"/>
    <n v="2.3616438359999998"/>
    <n v="0.55046403700000002"/>
    <n v="3.156177E-3"/>
    <d v="2018-06-03T00:00:00"/>
    <d v="2020-10-12T00:00:00"/>
    <n v="1"/>
    <m/>
  </r>
  <r>
    <x v="2"/>
    <n v="1"/>
    <x v="24"/>
    <n v="2954"/>
    <s v="Uvariopsis"/>
    <s v="Congensis"/>
    <s v="Annoceae"/>
    <m/>
    <m/>
    <n v="0.51800000000000002"/>
    <n v="11.2294426"/>
    <n v="11.146188840000001"/>
    <n v="16.5"/>
    <n v="17.7"/>
    <n v="2.46057966E-2"/>
    <n v="0.133657734375"/>
    <n v="0.15378622875"/>
    <n v="8.9305698000000003E-2"/>
    <n v="0.101681066"/>
    <n v="5.495147722162512E-2"/>
    <n v="4.4652849000000001E-2"/>
    <n v="5.0840533E-2"/>
    <n v="2.3616438359999998"/>
    <n v="0.50812064999999995"/>
    <n v="2.6200749999999999E-3"/>
    <d v="2018-06-03T00:00:00"/>
    <d v="2020-10-12T00:00:00"/>
    <n v="1"/>
    <m/>
  </r>
  <r>
    <x v="2"/>
    <n v="1"/>
    <x v="24"/>
    <n v="2955"/>
    <s v="Rauvolfia"/>
    <s v="Vomitoria"/>
    <s v="Apocyceae"/>
    <m/>
    <n v="23"/>
    <n v="0.48630000000000001"/>
    <n v="20.89458544"/>
    <n v="20.784422580000001"/>
    <n v="57.5"/>
    <n v="58.7"/>
    <n v="0.27062449260000004"/>
    <n v="1.6231621093749995"/>
    <n v="1.6914030787500003"/>
    <n v="1.7605899270000001"/>
    <n v="1.823591073"/>
    <n v="1.4887399557798008E-2"/>
    <n v="0.88029496399999996"/>
    <n v="0.91179553599999996"/>
    <n v="2.3616438359999998"/>
    <n v="0.50812064999999995"/>
    <n v="1.3338409000000001E-2"/>
    <d v="2018-06-03T00:00:00"/>
    <d v="2020-10-12T00:00:00"/>
    <n v="1"/>
    <m/>
  </r>
  <r>
    <x v="2"/>
    <n v="1"/>
    <x v="24"/>
    <n v="2956"/>
    <s v="Uvariopsis"/>
    <s v="Congensis"/>
    <s v="Annoceae"/>
    <m/>
    <m/>
    <n v="0.51800000000000002"/>
    <n v="8.0563943820000006"/>
    <n v="8.1385932150000002"/>
    <n v="10.3"/>
    <n v="11.5"/>
    <n v="1.0386915E-2"/>
    <n v="5.2083559375000012E-2"/>
    <n v="6.4918218749999992E-2"/>
    <n v="2.5742606000000001E-2"/>
    <n v="3.2238827999999997E-2"/>
    <n v="9.5282836872218057E-2"/>
    <n v="1.2871303000000001E-2"/>
    <n v="1.6119413999999999E-2"/>
    <n v="2.3616438359999998"/>
    <n v="0.50812064999999995"/>
    <n v="1.37536E-3"/>
    <d v="2018-06-03T00:00:00"/>
    <d v="2020-10-12T00:00:00"/>
    <n v="1"/>
    <m/>
  </r>
  <r>
    <x v="2"/>
    <n v="1"/>
    <x v="24"/>
    <n v="2957"/>
    <s v="Ritchiea"/>
    <s v="Albersii"/>
    <s v="Capparaceae"/>
    <m/>
    <m/>
    <n v="0.51800000000000002"/>
    <n v="13.14600516"/>
    <n v="12.863138620000001"/>
    <n v="21.3"/>
    <n v="22.1"/>
    <n v="3.8359721400000012E-2"/>
    <n v="0.22273343437499998"/>
    <n v="0.23974825875000008"/>
    <n v="0.171451245"/>
    <n v="0.180375377"/>
    <n v="2.148552882259238E-2"/>
    <n v="8.5725622000000001E-2"/>
    <n v="9.0187688000000002E-2"/>
    <n v="2.3616438359999998"/>
    <n v="0.33874710000000002"/>
    <n v="1.8893899999999999E-3"/>
    <d v="2018-06-03T00:00:00"/>
    <d v="2020-10-12T00:00:00"/>
    <n v="1"/>
    <m/>
  </r>
  <r>
    <x v="2"/>
    <n v="1"/>
    <x v="24"/>
    <n v="2958"/>
    <s v="Bosqueia"/>
    <s v="Phoberos"/>
    <s v="Moraceae"/>
    <m/>
    <m/>
    <n v="0.51800000000000002"/>
    <n v="17.429984220000001"/>
    <n v="17.368291930000002"/>
    <n v="36.6"/>
    <n v="38.299999999999997"/>
    <n v="0.11520954059999999"/>
    <n v="0.65764023749999989"/>
    <n v="0.72005962874999996"/>
    <n v="0.64956386099999996"/>
    <n v="0.70730683699999997"/>
    <n v="3.6061075099865808E-2"/>
    <n v="0.32478193"/>
    <n v="0.35365341900000002"/>
    <n v="2.3616438359999998"/>
    <n v="0.719837587"/>
    <n v="1.2225166000000001E-2"/>
    <d v="2018-06-03T00:00:00"/>
    <d v="2020-10-12T00:00:00"/>
    <n v="0"/>
    <s v="dead"/>
  </r>
  <r>
    <x v="2"/>
    <n v="1"/>
    <x v="24"/>
    <n v="2959"/>
    <s v="Uvariopsis"/>
    <s v="Congensis"/>
    <s v="Annoceae"/>
    <m/>
    <m/>
    <n v="0.51800000000000002"/>
    <n v="12.11480516"/>
    <n v="11.962336479999999"/>
    <n v="18.600000000000001"/>
    <n v="19.7"/>
    <n v="3.0480588600000001E-2"/>
    <n v="0.16984473750000004"/>
    <n v="0.19050367874999999"/>
    <n v="0.12150859999999999"/>
    <n v="0.134260238"/>
    <n v="4.2256561933254055E-2"/>
    <n v="6.0754299999999997E-2"/>
    <n v="6.7130119000000002E-2"/>
    <n v="2.3616438359999998"/>
    <n v="0.46577726200000003"/>
    <n v="2.6997380000000001E-3"/>
    <d v="2018-06-03T00:00:00"/>
    <d v="2020-10-12T00:00:00"/>
    <n v="1"/>
    <m/>
  </r>
  <r>
    <x v="2"/>
    <n v="1"/>
    <x v="24"/>
    <n v="2960"/>
    <s v="Taberemonta"/>
    <s v="Holstii"/>
    <s v="Apocyceae"/>
    <m/>
    <m/>
    <n v="0.52610000000000001"/>
    <n v="10.545425979999999"/>
    <n v="10.71317537"/>
    <n v="15"/>
    <n v="16.7"/>
    <n v="2.1904020600000001E-2"/>
    <n v="0.11046093749999999"/>
    <n v="0.13690012874999999"/>
    <n v="7.0797586999999995E-2"/>
    <n v="8.8658516000000007E-2"/>
    <n v="9.5258721678913971E-2"/>
    <n v="3.5398792999999998E-2"/>
    <n v="4.4329258000000003E-2"/>
    <n v="2.3616438359999998"/>
    <n v="0.719837587"/>
    <n v="3.7814609999999999E-3"/>
    <d v="2018-06-03T00:00:00"/>
    <d v="2020-10-12T00:00:00"/>
    <n v="1"/>
    <m/>
  </r>
  <r>
    <x v="2"/>
    <n v="1"/>
    <x v="24"/>
    <n v="2961"/>
    <s v="Uvariopsis"/>
    <s v="Congensis"/>
    <s v="Annoceae"/>
    <m/>
    <m/>
    <n v="0.51800000000000002"/>
    <n v="10.639325360000001"/>
    <m/>
    <n v="15.2"/>
    <m/>
    <n v="0"/>
    <n v="0.1134262"/>
    <n v="0"/>
    <n v="7.2181806000000001E-2"/>
    <m/>
    <m/>
    <n v="3.6090903000000001E-2"/>
    <m/>
    <n v="2.3616438359999998"/>
    <m/>
    <m/>
    <d v="2018-06-03T00:00:00"/>
    <d v="2020-10-12T00:00:00"/>
    <n v="1"/>
    <s v="dead"/>
  </r>
  <r>
    <x v="2"/>
    <n v="3"/>
    <x v="24"/>
    <n v="2962"/>
    <s v="Monodora"/>
    <s v="Angolensis"/>
    <s v="Annoceae"/>
    <n v="14.6"/>
    <n v="17"/>
    <n v="0.49"/>
    <n v="20.649650699999999"/>
    <n v="20.67990103"/>
    <n v="55.6"/>
    <n v="57.9"/>
    <n v="0.2632982814"/>
    <n v="1.5176645500000003"/>
    <n v="1.64561425875"/>
    <n v="1.6420532480000001"/>
    <n v="1.7797962510000001"/>
    <n v="3.4108213755262684E-2"/>
    <n v="0.82102662400000004"/>
    <n v="0.88989812599999996"/>
    <n v="2.3616438359999998"/>
    <n v="0.97389791199999998"/>
    <n v="2.9162527000000001E-2"/>
    <d v="2018-06-03T00:00:00"/>
    <d v="2020-10-12T00:00:00"/>
    <n v="1"/>
    <m/>
  </r>
  <r>
    <x v="2"/>
    <n v="3"/>
    <x v="24"/>
    <n v="2963"/>
    <s v="Aphania"/>
    <s v="Senegalensis"/>
    <s v="Sapindaceae"/>
    <m/>
    <m/>
    <n v="0.51800000000000002"/>
    <n v="9.1333366419999997"/>
    <n v="10.262042539999999"/>
    <n v="12.2"/>
    <n v="15.7"/>
    <n v="1.9359324600000002E-2"/>
    <n v="7.3071137499999994E-2"/>
    <n v="0.12099577875"/>
    <n v="4.0490175000000003E-2"/>
    <n v="7.4226884000000007E-2"/>
    <n v="0.25662931949478679"/>
    <n v="2.0245088000000001E-2"/>
    <n v="3.7113442000000003E-2"/>
    <n v="2.3616438359999998"/>
    <n v="1.4820185610000001"/>
    <n v="7.1426320000000003E-3"/>
    <d v="2018-06-03T00:00:00"/>
    <d v="2020-10-12T00:00:00"/>
    <n v="1"/>
    <m/>
  </r>
  <r>
    <x v="2"/>
    <n v="3"/>
    <x v="24"/>
    <n v="2964"/>
    <s v="Bequaetiodendron"/>
    <s v="Oblanceolatum"/>
    <s v="Sapotaceae"/>
    <m/>
    <m/>
    <n v="0.51800000000000002"/>
    <n v="11.86984612"/>
    <n v="12.19515502"/>
    <n v="18"/>
    <n v="20.3"/>
    <n v="3.2365548600000002E-2"/>
    <n v="0.15906375"/>
    <n v="0.20228467875"/>
    <n v="0.111725227"/>
    <n v="0.14506144700000001"/>
    <n v="0.11056489318836489"/>
    <n v="5.5862613999999998E-2"/>
    <n v="7.2530723000000005E-2"/>
    <n v="2.3616438359999998"/>
    <n v="0.97389791199999998"/>
    <n v="7.0578419999999999E-3"/>
    <d v="2018-06-03T00:00:00"/>
    <d v="2020-10-12T00:00:00"/>
    <n v="1"/>
    <m/>
  </r>
  <r>
    <x v="2"/>
    <n v="3"/>
    <x v="24"/>
    <n v="2965"/>
    <s v="Bequaetiodendron"/>
    <s v="Oblanceolatum"/>
    <s v="Sapotaceae"/>
    <n v="8.6"/>
    <n v="10.5"/>
    <n v="0.51800000000000002"/>
    <n v="8.1748854380000004"/>
    <n v="8.9948950080000003"/>
    <n v="10.5"/>
    <n v="13.1"/>
    <n v="1.34782494E-2"/>
    <n v="5.4125859374999988E-2"/>
    <n v="8.4239058749999998E-2"/>
    <n v="2.7110938000000001E-2"/>
    <n v="4.5836839999999997E-2"/>
    <n v="0.22236666846493064"/>
    <n v="1.3555469000000001E-2"/>
    <n v="2.2918419999999998E-2"/>
    <n v="2.3616438359999998"/>
    <n v="1.100928074"/>
    <n v="3.9645909999999999E-3"/>
    <d v="2018-06-03T00:00:00"/>
    <d v="2020-10-12T00:00:00"/>
    <n v="1"/>
    <m/>
  </r>
  <r>
    <x v="2"/>
    <n v="3"/>
    <x v="24"/>
    <n v="2966"/>
    <s v="Funtumia"/>
    <s v="Latifolia"/>
    <s v="Apocyceae"/>
    <n v="23.5"/>
    <n v="26.8"/>
    <n v="0.42399999999999999"/>
    <n v="18.47865329"/>
    <n v="18.561914909999999"/>
    <n v="41.8"/>
    <n v="44.3"/>
    <n v="0.15413396459999998"/>
    <n v="0.85778563749999992"/>
    <n v="0.96333727874999986"/>
    <n v="0.73304472300000001"/>
    <n v="0.82466971300000003"/>
    <n v="4.9870451603239108E-2"/>
    <n v="0.36652236199999999"/>
    <n v="0.41233485600000003"/>
    <n v="2.3616438359999998"/>
    <n v="1.058584687"/>
    <n v="1.9398562000000001E-2"/>
    <d v="2018-06-03T00:00:00"/>
    <d v="2020-10-12T00:00:00"/>
    <n v="1"/>
    <m/>
  </r>
  <r>
    <x v="2"/>
    <n v="4"/>
    <x v="24"/>
    <n v="2967"/>
    <s v="Chrysophyllum "/>
    <s v="Albidum"/>
    <s v="Sapotaceae"/>
    <m/>
    <m/>
    <n v="0.60229999999999995"/>
    <n v="15.68276554"/>
    <n v="16.109772889999999"/>
    <n v="29.4"/>
    <n v="32.9"/>
    <n v="8.5012481399999992E-2"/>
    <n v="0.42434673749999985"/>
    <n v="0.53132800874999997"/>
    <n v="0.44264841500000002"/>
    <n v="0.56597608799999999"/>
    <n v="0.10406989270391097"/>
    <n v="0.22132420799999999"/>
    <n v="0.28298804399999999"/>
    <n v="2.3616438359999998"/>
    <n v="1.4820185610000001"/>
    <n v="2.6110557E-2"/>
    <d v="2018-06-03T00:00:00"/>
    <d v="2020-10-12T00:00:00"/>
    <n v="1"/>
    <m/>
  </r>
  <r>
    <x v="2"/>
    <n v="4"/>
    <x v="24"/>
    <n v="2968"/>
    <s v="Celtis"/>
    <s v="Durandii"/>
    <s v="Canbaceae"/>
    <m/>
    <m/>
    <n v="0.45"/>
    <n v="13.60490938"/>
    <n v="14.2646982"/>
    <n v="22.6"/>
    <n v="26.3"/>
    <n v="5.4325332600000005E-2"/>
    <n v="0.2507512375"/>
    <n v="0.33953332875000003"/>
    <n v="0.17348307399999999"/>
    <n v="0.244266767"/>
    <n v="0.1448909830504046"/>
    <n v="8.6741536999999994E-2"/>
    <n v="0.122133383"/>
    <n v="2.3616438359999998"/>
    <n v="1.5667053360000001"/>
    <n v="1.4986106000000001E-2"/>
    <d v="2018-06-03T00:00:00"/>
    <d v="2020-10-12T00:00:00"/>
    <n v="1"/>
    <m/>
  </r>
  <r>
    <x v="2"/>
    <n v="4"/>
    <x v="24"/>
    <n v="2969"/>
    <s v="Celtis"/>
    <s v="Durandii"/>
    <s v="Canbaceae"/>
    <m/>
    <m/>
    <n v="0.45"/>
    <n v="8.8601220030000007"/>
    <n v="9.4993526970000008"/>
    <n v="11.7"/>
    <n v="14.1"/>
    <n v="1.5614537399999998E-2"/>
    <n v="6.7204434374999997E-2"/>
    <n v="9.7590858749999981E-2"/>
    <n v="3.1575513999999999E-2"/>
    <n v="4.8646941999999999E-2"/>
    <n v="0.18301108580371109"/>
    <n v="1.5787756999999999E-2"/>
    <n v="2.4323470999999999E-2"/>
    <n v="2.3616438359999998"/>
    <n v="1.016241299"/>
    <n v="3.6143099999999999E-3"/>
    <d v="2018-06-03T00:00:00"/>
    <d v="2020-10-12T00:00:00"/>
    <n v="1"/>
    <m/>
  </r>
  <r>
    <x v="2"/>
    <n v="4"/>
    <x v="24"/>
    <n v="2970"/>
    <s v="Harrisonia"/>
    <s v="Abyssinica"/>
    <s v="Rutaceae"/>
    <m/>
    <m/>
    <n v="0.78500000000000003"/>
    <n v="8.4656455259999994"/>
    <n v="9.3503607479999999"/>
    <n v="11"/>
    <n v="13.8"/>
    <n v="1.4957157600000003E-2"/>
    <n v="5.9403437499999989E-2"/>
    <n v="9.3482235000000025E-2"/>
    <n v="4.6089564999999999E-2"/>
    <n v="7.9064278000000002E-2"/>
    <n v="0.22851650631989065"/>
    <n v="2.3044782E-2"/>
    <n v="3.9532139000000001E-2"/>
    <n v="2.3616438359999998"/>
    <n v="1.185614849"/>
    <n v="6.9813050000000001E-3"/>
    <d v="2018-06-03T00:00:00"/>
    <d v="2020-10-12T00:00:00"/>
    <n v="1"/>
    <m/>
  </r>
  <r>
    <x v="2"/>
    <n v="4"/>
    <x v="24"/>
    <n v="2971"/>
    <s v="Phytolaca"/>
    <s v="Dedocandra"/>
    <s v="Papaveraceae"/>
    <m/>
    <m/>
    <n v="0.51800000000000002"/>
    <n v="11.91110078"/>
    <n v="12.309603259999999"/>
    <n v="18.100000000000001"/>
    <n v="20.6"/>
    <n v="3.3329234400000005E-2"/>
    <n v="0.16083603437500002"/>
    <n v="0.20830771500000003"/>
    <n v="0.113323125"/>
    <n v="0.15064264199999999"/>
    <n v="0.12053772334435427"/>
    <n v="5.6661561999999999E-2"/>
    <n v="7.5321320999999997E-2"/>
    <n v="2.3616438359999998"/>
    <n v="1.058584687"/>
    <n v="7.9011740000000004E-3"/>
    <d v="2018-06-03T00:00:00"/>
    <d v="2020-10-12T00:00:00"/>
    <n v="1"/>
    <m/>
  </r>
  <r>
    <x v="2"/>
    <n v="4"/>
    <x v="24"/>
    <n v="2972"/>
    <s v="Markhamia"/>
    <s v="Platycalyx"/>
    <s v="Bignoniaceae"/>
    <m/>
    <m/>
    <n v="0.5"/>
    <n v="15.600969210000001"/>
    <n v="15.828021209999999"/>
    <n v="29.1"/>
    <n v="31.8"/>
    <n v="7.9422789600000002E-2"/>
    <n v="0.41573078437500011"/>
    <n v="0.49639243500000002"/>
    <n v="0.35995220999999999"/>
    <n v="0.43409812599999997"/>
    <n v="7.9308882154607865E-2"/>
    <n v="0.179976105"/>
    <n v="0.21704906299999999"/>
    <n v="2.3616438359999998"/>
    <n v="1.143271462"/>
    <n v="1.5697946000000001E-2"/>
    <d v="2018-06-03T00:00:00"/>
    <d v="2020-10-12T00:00:00"/>
    <n v="1"/>
    <m/>
  </r>
  <r>
    <x v="2"/>
    <n v="4"/>
    <x v="24"/>
    <n v="2973"/>
    <s v="Celtis"/>
    <s v="Durandii"/>
    <s v="Canbaceae"/>
    <m/>
    <m/>
    <n v="0.45"/>
    <n v="19.322237399999999"/>
    <n v="19.19304236"/>
    <n v="46.6"/>
    <n v="47.9"/>
    <n v="0.1802029614"/>
    <n v="1.0661002375000002"/>
    <n v="1.12626850875"/>
    <n v="1.0033023350000001"/>
    <n v="1.051753025"/>
    <n v="1.9969745080804652E-2"/>
    <n v="0.50165116700000001"/>
    <n v="0.52587651300000005"/>
    <n v="2.3616438359999998"/>
    <n v="0.55046403700000002"/>
    <n v="1.0257832E-2"/>
    <d v="2018-06-03T00:00:00"/>
    <d v="2020-10-12T00:00:00"/>
    <n v="1"/>
    <m/>
  </r>
  <r>
    <x v="2"/>
    <n v="4"/>
    <x v="24"/>
    <n v="2974"/>
    <s v="Uvariopsis"/>
    <s v="Congensis"/>
    <s v="Annoceae"/>
    <m/>
    <m/>
    <n v="0.51800000000000002"/>
    <n v="14.30068007"/>
    <n v="14.50964454"/>
    <n v="24.7"/>
    <n v="27.1"/>
    <n v="5.7680561400000011E-2"/>
    <n v="0.29951605937499998"/>
    <n v="0.36050350875000003"/>
    <n v="0.248526952"/>
    <n v="0.30208834899999998"/>
    <n v="8.2640836677444873E-2"/>
    <n v="0.124263476"/>
    <n v="0.151044175"/>
    <n v="2.3616438359999998"/>
    <n v="1.016241299"/>
    <n v="1.1339854999999999E-2"/>
    <d v="2018-06-03T00:00:00"/>
    <d v="2020-10-12T00:00:00"/>
    <n v="1"/>
    <m/>
  </r>
  <r>
    <x v="2"/>
    <n v="4"/>
    <x v="24"/>
    <n v="2975"/>
    <s v="Chrysophyllum "/>
    <s v="Albidum"/>
    <s v="Sapotaceae"/>
    <m/>
    <m/>
    <n v="0.60229999999999995"/>
    <n v="14.521068"/>
    <n v="15.263062870000001"/>
    <n v="25.4"/>
    <n v="29.7"/>
    <n v="6.9279348599999999E-2"/>
    <n v="0.31673323749999999"/>
    <n v="0.43299592874999998"/>
    <n v="0.30864441799999998"/>
    <n v="0.43971096999999998"/>
    <n v="0.14986500328397256"/>
    <n v="0.15432220899999999"/>
    <n v="0.21985548499999999"/>
    <n v="2.3616438359999998"/>
    <n v="1.820765661"/>
    <n v="2.7749009000000002E-2"/>
    <d v="2018-06-03T00:00:00"/>
    <d v="2020-10-12T00:00:00"/>
    <n v="1"/>
    <m/>
  </r>
  <r>
    <x v="2"/>
    <n v="1"/>
    <x v="24"/>
    <n v="2976"/>
    <s v="Aphania"/>
    <s v="Senegalensis"/>
    <s v="Sapindaceae"/>
    <m/>
    <m/>
    <n v="0.51800000000000002"/>
    <n v="20.281903580000002"/>
    <n v="20.05449583"/>
    <n v="52.9"/>
    <n v="53.4"/>
    <n v="0.2239615224"/>
    <n v="1.373844409375"/>
    <n v="1.399759515"/>
    <n v="1.5456974349999999"/>
    <n v="1.5571129260000001"/>
    <n v="3.1157092003374883E-3"/>
    <n v="0.77284871700000002"/>
    <n v="0.77855646300000003"/>
    <n v="2.3616438359999998"/>
    <n v="0.21171693699999999"/>
    <n v="2.4168530000000001E-3"/>
    <d v="2018-06-03T00:00:00"/>
    <d v="2020-10-12T00:00:00"/>
    <n v="1"/>
    <m/>
  </r>
  <r>
    <x v="2"/>
    <n v="1"/>
    <x v="24"/>
    <n v="2977"/>
    <s v="Uvariopsis"/>
    <s v="Congensis"/>
    <s v="Annoceae"/>
    <m/>
    <m/>
    <n v="0.51800000000000002"/>
    <n v="8.0563943820000006"/>
    <n v="8.3586553299999995"/>
    <n v="10.3"/>
    <n v="11.9"/>
    <n v="1.11220494E-2"/>
    <n v="5.2083559375000012E-2"/>
    <n v="6.9512808750000002E-2"/>
    <n v="2.5742606000000001E-2"/>
    <n v="3.5373149E-2"/>
    <n v="0.1345696520436625"/>
    <n v="1.2871303000000001E-2"/>
    <n v="1.7686574E-2"/>
    <n v="2.3616438359999998"/>
    <n v="0.67749419899999996"/>
    <n v="2.038949E-3"/>
    <d v="2018-06-03T00:00:00"/>
    <d v="2020-10-12T00:00:00"/>
    <n v="1"/>
    <m/>
  </r>
  <r>
    <x v="2"/>
    <n v="1"/>
    <x v="24"/>
    <n v="2978"/>
    <s v="Chrysophyllum "/>
    <s v="Albidum"/>
    <s v="Sapotaceae"/>
    <n v="15.6"/>
    <n v="19.5"/>
    <n v="0.60229999999999995"/>
    <n v="15.179520009999999"/>
    <n v="15.42825225"/>
    <n v="27.6"/>
    <n v="30.3"/>
    <n v="7.2106788599999999E-2"/>
    <n v="0.37397655000000002"/>
    <n v="0.45066742874999999"/>
    <n v="0.37903105399999998"/>
    <n v="0.46204636599999999"/>
    <n v="8.3859853858241892E-2"/>
    <n v="0.18951552699999999"/>
    <n v="0.23102318299999999"/>
    <n v="2.3616438359999998"/>
    <n v="1.143271462"/>
    <n v="1.7575747999999999E-2"/>
    <d v="2018-06-03T00:00:00"/>
    <d v="2020-10-12T00:00:00"/>
    <n v="1"/>
    <m/>
  </r>
  <r>
    <x v="2"/>
    <n v="1"/>
    <x v="24"/>
    <n v="2979"/>
    <s v="Uvariopsis"/>
    <s v="Congensis"/>
    <s v="Annoceae"/>
    <m/>
    <m/>
    <n v="0.51800000000000002"/>
    <n v="11.952182609999999"/>
    <n v="12.347467910000001"/>
    <n v="18.2"/>
    <n v="20.7"/>
    <n v="3.3653604599999998E-2"/>
    <n v="0.16261813750000001"/>
    <n v="0.21033502874999999"/>
    <n v="0.11493405900000001"/>
    <n v="0.15252992600000001"/>
    <n v="0.11983273880704724"/>
    <n v="5.7467030000000002E-2"/>
    <n v="7.6264963000000005E-2"/>
    <n v="2.3616438359999998"/>
    <n v="1.058584687"/>
    <n v="7.9596819999999992E-3"/>
    <d v="2018-06-03T00:00:00"/>
    <d v="2020-10-12T00:00:00"/>
    <n v="1"/>
    <m/>
  </r>
  <r>
    <x v="2"/>
    <n v="1"/>
    <x v="24"/>
    <n v="2980"/>
    <s v="Uvariopsis"/>
    <s v="Congensis"/>
    <s v="Annoceae"/>
    <m/>
    <m/>
    <n v="0.51800000000000002"/>
    <n v="8.4081071900000008"/>
    <n v="8.9948950080000003"/>
    <n v="10.9"/>
    <n v="13.1"/>
    <n v="1.34782494E-2"/>
    <n v="5.8328284374999997E-2"/>
    <n v="8.4239058749999998E-2"/>
    <n v="2.9975257000000002E-2"/>
    <n v="4.5836839999999997E-2"/>
    <n v="0.17983908218513497"/>
    <n v="1.4987629000000001E-2"/>
    <n v="2.2918419999999998E-2"/>
    <n v="2.3616438359999998"/>
    <n v="0.93155452400000005"/>
    <n v="3.3581660000000001E-3"/>
    <d v="2018-06-03T00:00:00"/>
    <d v="2020-10-12T00:00:00"/>
    <n v="1"/>
    <m/>
  </r>
  <r>
    <x v="2"/>
    <n v="1"/>
    <x v="24"/>
    <n v="2981"/>
    <s v="Funtumia"/>
    <s v="Latifolia"/>
    <s v="Apocyceae"/>
    <m/>
    <m/>
    <n v="0.42399999999999999"/>
    <n v="14.583035669999999"/>
    <n v="14.80691221"/>
    <n v="25.6"/>
    <n v="28.1"/>
    <n v="6.2015969400000003E-2"/>
    <n v="0.32174079999999999"/>
    <n v="0.38759980875"/>
    <n v="0.223421077"/>
    <n v="0.27200208300000001"/>
    <n v="8.331124816841981E-2"/>
    <n v="0.111710538"/>
    <n v="0.13600104199999999"/>
    <n v="2.3616438359999998"/>
    <n v="1.058584687"/>
    <n v="1.0285422000000001E-2"/>
    <d v="2018-06-03T00:00:00"/>
    <d v="2020-10-12T00:00:00"/>
    <n v="1"/>
    <m/>
  </r>
  <r>
    <x v="2"/>
    <n v="1"/>
    <x v="24"/>
    <n v="2982"/>
    <s v="Dasylepis"/>
    <s v="Eggelingii"/>
    <s v="Achariaceae"/>
    <m/>
    <m/>
    <n v="0.64"/>
    <n v="8.7488692019999998"/>
    <n v="9.0463605810000001"/>
    <n v="11.5"/>
    <n v="13.2"/>
    <n v="1.3684809599999999E-2"/>
    <n v="6.4926484374999996E-2"/>
    <n v="8.5530059999999991E-2"/>
    <n v="4.2527903999999998E-2"/>
    <n v="5.7507640999999998E-2"/>
    <n v="0.1277743053966556"/>
    <n v="2.1263951999999999E-2"/>
    <n v="2.8753820999999999E-2"/>
    <n v="2.3616438359999998"/>
    <n v="0.719837587"/>
    <n v="3.1714640000000001E-3"/>
    <d v="2018-06-03T00:00:00"/>
    <d v="2020-10-12T00:00:00"/>
    <n v="1"/>
    <m/>
  </r>
  <r>
    <x v="2"/>
    <n v="1"/>
    <x v="24"/>
    <n v="2983"/>
    <s v="Markhamia"/>
    <s v="Platycalyx"/>
    <s v="Bignoniaceae"/>
    <m/>
    <m/>
    <n v="0.5"/>
    <n v="14.074679529999999"/>
    <m/>
    <n v="24"/>
    <m/>
    <n v="0"/>
    <n v="0.28277999999999998"/>
    <n v="0"/>
    <n v="0.22349001399999999"/>
    <m/>
    <m/>
    <n v="0.11174500699999999"/>
    <m/>
    <n v="2.3616438359999998"/>
    <m/>
    <m/>
    <d v="2018-06-03T00:00:00"/>
    <d v="2020-10-12T00:00:00"/>
    <n v="1"/>
    <s v="dead"/>
  </r>
  <r>
    <x v="2"/>
    <n v="1"/>
    <x v="24"/>
    <n v="2984"/>
    <s v="Taberemonta"/>
    <s v="Holistii"/>
    <s v="Apocyceae"/>
    <m/>
    <m/>
    <n v="0.52610000000000001"/>
    <n v="8.5798206970000006"/>
    <n v="9.0975951370000008"/>
    <n v="11.2"/>
    <n v="13.3"/>
    <n v="1.3892940600000002E-2"/>
    <n v="6.1583199999999984E-2"/>
    <n v="8.6830878750000007E-2"/>
    <n v="3.2728496000000003E-2"/>
    <n v="4.8467262999999997E-2"/>
    <n v="0.1662581116713234"/>
    <n v="1.6364248000000001E-2"/>
    <n v="2.4233632000000001E-2"/>
    <n v="2.3616438359999998"/>
    <n v="0.88921113699999998"/>
    <n v="3.3321639999999999E-3"/>
    <d v="2018-06-03T00:00:00"/>
    <d v="2020-10-12T00:00:00"/>
    <n v="1"/>
    <m/>
  </r>
  <r>
    <x v="2"/>
    <n v="1"/>
    <x v="24"/>
    <n v="2985"/>
    <s v="Uvariopsis"/>
    <s v="Congensis"/>
    <s v="Annoceae"/>
    <m/>
    <m/>
    <n v="0.51800000000000002"/>
    <n v="11.096281859999999"/>
    <n v="11.724127729999999"/>
    <n v="16.2"/>
    <n v="19.100000000000001"/>
    <n v="2.8652177400000003E-2"/>
    <n v="0.12884163749999999"/>
    <n v="0.17907610875000002"/>
    <n v="8.5166232999999994E-2"/>
    <n v="0.123936906"/>
    <n v="0.15885866396328438"/>
    <n v="4.2583115999999997E-2"/>
    <n v="6.1968453E-2"/>
    <n v="2.3616438359999998"/>
    <n v="1.2279582360000001"/>
    <n v="8.2084080000000004E-3"/>
    <d v="2018-06-03T00:00:00"/>
    <d v="2020-10-12T00:00:00"/>
    <n v="1"/>
    <m/>
  </r>
  <r>
    <x v="2"/>
    <n v="1"/>
    <x v="24"/>
    <n v="2986"/>
    <s v="Diospyros"/>
    <s v="Abyssinica"/>
    <s v="Ebeceae"/>
    <m/>
    <n v="21"/>
    <n v="0.6"/>
    <n v="20.110559840000001"/>
    <n v="20.05449583"/>
    <n v="51.7"/>
    <n v="53.4"/>
    <n v="0.2239615224"/>
    <n v="1.3122219343749999"/>
    <n v="1.399759515"/>
    <n v="1.6918669449999999"/>
    <n v="1.797255762"/>
    <n v="2.5587391112779238E-2"/>
    <n v="0.84593347299999999"/>
    <n v="0.89862788100000002"/>
    <n v="2.3616438359999998"/>
    <n v="0.719837587"/>
    <n v="2.2312597E-2"/>
    <d v="2018-06-03T00:00:00"/>
    <d v="2020-10-12T00:00:00"/>
    <n v="1"/>
    <m/>
  </r>
  <r>
    <x v="2"/>
    <n v="1"/>
    <x v="24"/>
    <n v="2987"/>
    <s v="Pterygota"/>
    <s v="Mildbraedii"/>
    <s v="Malvaceae"/>
    <m/>
    <m/>
    <n v="0.53949999999999998"/>
    <n v="23.855546369999999"/>
    <n v="23.861647690000002"/>
    <n v="90.5"/>
    <n v="91.9"/>
    <n v="0.66331820940000008"/>
    <n v="4.0209008593749997"/>
    <n v="4.14573880875"/>
    <n v="5.3745730250000001"/>
    <n v="5.5394445000000001"/>
    <n v="1.2794093192170565E-2"/>
    <n v="2.6872865130000001"/>
    <n v="2.7697222500000001"/>
    <n v="2.3616438359999998"/>
    <n v="0.59280742399999997"/>
    <n v="3.4906083999999997E-2"/>
    <d v="2018-06-03T00:00:00"/>
    <d v="2020-10-12T00:00:00"/>
    <n v="0"/>
    <s v="dead"/>
  </r>
  <r>
    <x v="2"/>
    <n v="1"/>
    <x v="24"/>
    <n v="2988"/>
    <s v="Chrysophyllum "/>
    <s v="Albidum"/>
    <s v="Sapotaceae"/>
    <n v="16.3"/>
    <n v="17.5"/>
    <n v="0.60229999999999995"/>
    <n v="20.62322047"/>
    <n v="20.640209250000002"/>
    <n v="55.4"/>
    <n v="57.6"/>
    <n v="0.26057687040000005"/>
    <n v="1.5067657374999994"/>
    <n v="1.6286054400000003"/>
    <n v="1.9918443969999999"/>
    <n v="2.150889324"/>
    <n v="3.2528339945987167E-2"/>
    <n v="0.99592219800000004"/>
    <n v="1.075444662"/>
    <n v="2.3616438359999998"/>
    <n v="0.93155452400000005"/>
    <n v="3.3672504999999998E-2"/>
    <d v="2018-06-03T00:00:00"/>
    <d v="2020-10-12T00:00:00"/>
    <n v="1"/>
    <m/>
  </r>
  <r>
    <x v="2"/>
    <n v="1"/>
    <x v="24"/>
    <n v="2989"/>
    <s v="Bequaetiodendron"/>
    <s v="Oblanceolatum"/>
    <s v="Sapotaceae"/>
    <n v="10.199999999999999"/>
    <n v="14.5"/>
    <n v="0.51800000000000002"/>
    <n v="16.677269259999999"/>
    <n v="16.646317079999999"/>
    <n v="33.299999999999997"/>
    <n v="35.1"/>
    <n v="9.6762065400000014E-2"/>
    <n v="0.54439568437499986"/>
    <n v="0.60476290875000005"/>
    <n v="0.51737566300000004"/>
    <n v="0.57233054999999999"/>
    <n v="4.2744581553041297E-2"/>
    <n v="0.25868783099999998"/>
    <n v="0.286165275"/>
    <n v="2.3616438359999998"/>
    <n v="0.76218097399999996"/>
    <n v="1.1634881E-2"/>
    <d v="2018-06-03T00:00:00"/>
    <d v="2020-10-12T00:00:00"/>
    <n v="1"/>
    <m/>
  </r>
  <r>
    <x v="2"/>
    <n v="1"/>
    <x v="24"/>
    <n v="2990"/>
    <s v="Uvariopsis"/>
    <s v="Congensis"/>
    <s v="Annoceae"/>
    <n v="4.2"/>
    <n v="11"/>
    <n v="0.51800000000000002"/>
    <n v="13.395932459999999"/>
    <n v="14.139757530000001"/>
    <n v="22"/>
    <n v="25.9"/>
    <n v="5.2685417399999997E-2"/>
    <n v="0.23761374999999996"/>
    <n v="0.32928385874999999"/>
    <n v="0.186009695"/>
    <n v="0.26964564099999999"/>
    <n v="0.15722517281486376"/>
    <n v="9.3004848000000001E-2"/>
    <n v="0.13482282100000001"/>
    <n v="2.3616438359999998"/>
    <n v="1.6513921110000001"/>
    <n v="1.7707146E-2"/>
    <d v="2018-06-03T00:00:00"/>
    <d v="2020-10-12T00:00:00"/>
    <n v="1"/>
    <m/>
  </r>
  <r>
    <x v="2"/>
    <n v="1"/>
    <x v="24"/>
    <n v="2991"/>
    <s v="Uvariopsis"/>
    <s v="Congensis"/>
    <s v="Annoceae"/>
    <m/>
    <m/>
    <n v="0.51800000000000002"/>
    <n v="14.3958064"/>
    <n v="14.86521623"/>
    <n v="25"/>
    <n v="28.3"/>
    <n v="6.2901900600000005E-2"/>
    <n v="0.30683593749999999"/>
    <n v="0.39313687875000003"/>
    <n v="0.25610504899999997"/>
    <n v="0.33661010800000002"/>
    <n v="0.11574040034394004"/>
    <n v="0.128052524"/>
    <n v="0.16830505400000001"/>
    <n v="2.3616438359999998"/>
    <n v="1.3973317860000001"/>
    <n v="1.7044284999999999E-2"/>
    <d v="2018-06-03T00:00:00"/>
    <d v="2020-10-12T00:00:00"/>
    <n v="1"/>
    <m/>
  </r>
  <r>
    <x v="2"/>
    <n v="1"/>
    <x v="24"/>
    <n v="2992"/>
    <s v="Bequaetiodendron"/>
    <s v="Oblanceolatum"/>
    <s v="Sapotaceae"/>
    <m/>
    <m/>
    <n v="0.51800000000000002"/>
    <n v="9.6596806770000008"/>
    <n v="10.262042539999999"/>
    <n v="13.2"/>
    <n v="15.7"/>
    <n v="1.9359324600000002E-2"/>
    <n v="8.5540950000000004E-2"/>
    <n v="0.12099577875"/>
    <n v="4.9875227000000001E-2"/>
    <n v="7.4226884000000007E-2"/>
    <n v="0.16835814527672918"/>
    <n v="2.4937614E-2"/>
    <n v="3.7113442000000003E-2"/>
    <n v="2.3616438359999998"/>
    <n v="1.058584687"/>
    <n v="5.1556579999999996E-3"/>
    <d v="2018-06-03T00:00:00"/>
    <d v="2020-10-12T00:00:00"/>
    <n v="0"/>
    <s v="dead"/>
  </r>
  <r>
    <x v="2"/>
    <n v="1"/>
    <x v="24"/>
    <n v="2993"/>
    <s v="Uvariopsis"/>
    <s v="Congensis"/>
    <s v="Annoceae"/>
    <m/>
    <m/>
    <n v="0.51800000000000002"/>
    <n v="12.07440291"/>
    <n v="12.53469291"/>
    <n v="18.5"/>
    <n v="21.2"/>
    <n v="3.5299017599999996E-2"/>
    <n v="0.16802335937499999"/>
    <n v="0.22061885999999997"/>
    <n v="0.119845301"/>
    <n v="0.16216886599999999"/>
    <n v="0.12806182611676376"/>
    <n v="5.9922651E-2"/>
    <n v="8.1084432999999997E-2"/>
    <n v="2.3616438359999998"/>
    <n v="1.143271462"/>
    <n v="8.9606149999999999E-3"/>
    <d v="2018-06-03T00:00:00"/>
    <d v="2020-10-12T00:00:00"/>
    <n v="0"/>
    <s v="dead"/>
  </r>
  <r>
    <x v="2"/>
    <n v="1"/>
    <x v="24"/>
    <n v="2994"/>
    <s v="Pleiocarpa"/>
    <s v="Pycntha"/>
    <s v="Apocyceae"/>
    <m/>
    <m/>
    <n v="0.51800000000000002"/>
    <n v="7.9966687759999999"/>
    <n v="8.3040261960000006"/>
    <n v="10.199999999999999"/>
    <n v="11.8"/>
    <n v="1.0935909600000002E-2"/>
    <n v="5.1077137499999994E-2"/>
    <n v="6.8349435000000014E-2"/>
    <n v="2.5074236999999999E-2"/>
    <n v="3.4573263E-2"/>
    <n v="0.13602378483540678"/>
    <n v="1.2537118999999999E-2"/>
    <n v="1.7286631E-2"/>
    <n v="2.3616438359999998"/>
    <n v="0.67749419899999996"/>
    <n v="2.0111040000000001E-3"/>
    <d v="2018-06-03T00:00:00"/>
    <d v="2020-10-12T00:00:00"/>
    <n v="0"/>
    <s v="dead"/>
  </r>
  <r>
    <x v="2"/>
    <n v="2"/>
    <x v="24"/>
    <n v="2995"/>
    <s v="Trichilia"/>
    <s v="Dregea"/>
    <s v="Meliaceae"/>
    <m/>
    <m/>
    <n v="0.48199999999999998"/>
    <n v="9.0792460740000003"/>
    <n v="9.4002438319999992"/>
    <n v="12.1"/>
    <n v="13.9"/>
    <n v="1.5174713400000001E-2"/>
    <n v="7.1878159374999986E-2"/>
    <n v="9.4841958750000011E-2"/>
    <n v="3.6925179000000002E-2"/>
    <n v="5.0074618000000001E-2"/>
    <n v="0.12898667117040344"/>
    <n v="1.8462589000000001E-2"/>
    <n v="2.5037309000000001E-2"/>
    <n v="2.3616438359999998"/>
    <n v="0.76218097399999996"/>
    <n v="2.7839589999999999E-3"/>
    <d v="2018-06-03T00:00:00"/>
    <d v="2020-10-12T00:00:00"/>
    <n v="1"/>
    <m/>
  </r>
  <r>
    <x v="2"/>
    <n v="2"/>
    <x v="24"/>
    <n v="2996"/>
    <s v="Celtis"/>
    <s v="Durandii"/>
    <s v="Canbaceae"/>
    <m/>
    <m/>
    <n v="0.45"/>
    <n v="11.828417440000001"/>
    <n v="11.764211960000001"/>
    <n v="17.899999999999999"/>
    <n v="19.2"/>
    <n v="2.8952985599999998E-2"/>
    <n v="0.15730128437499999"/>
    <n v="0.18095615999999998"/>
    <n v="9.6005473999999993E-2"/>
    <n v="0.109502443"/>
    <n v="5.5699190042651059E-2"/>
    <n v="4.8002736999999997E-2"/>
    <n v="5.4751222000000002E-2"/>
    <n v="2.3616438359999998"/>
    <n v="0.55046403700000002"/>
    <n v="2.8575369999999998E-3"/>
    <d v="2018-06-03T00:00:00"/>
    <d v="2020-10-12T00:00:00"/>
    <n v="1"/>
    <m/>
  </r>
  <r>
    <x v="2"/>
    <n v="2"/>
    <x v="24"/>
    <n v="2997"/>
    <s v="Schrebera"/>
    <s v="Arborea"/>
    <s v="Oleaceae"/>
    <n v="18.600000000000001"/>
    <n v="29"/>
    <n v="0.66300000000000003"/>
    <n v="13.03680834"/>
    <n v="15.009346320000001"/>
    <n v="21"/>
    <n v="28.8"/>
    <n v="6.5144217600000012E-2"/>
    <n v="0.21650343749999995"/>
    <n v="0.40715136000000007"/>
    <n v="0.21047062999999999"/>
    <n v="0.44737890299999999"/>
    <n v="0.31929445216542351"/>
    <n v="0.105235315"/>
    <n v="0.22368945100000001"/>
    <n v="2.3616438359999998"/>
    <n v="3.3027842220000001"/>
    <n v="5.0157493999999997E-2"/>
    <d v="2018-06-03T00:00:00"/>
    <d v="2020-10-12T00:00:00"/>
    <n v="1"/>
    <m/>
  </r>
  <r>
    <x v="2"/>
    <n v="2"/>
    <x v="24"/>
    <n v="2998"/>
    <s v="Bequaetiodendron"/>
    <s v="Oblanceolatum"/>
    <s v="Sapotaceae"/>
    <m/>
    <m/>
    <n v="0.51800000000000002"/>
    <n v="9.7109067840000005"/>
    <n v="10.16953303"/>
    <n v="13.3"/>
    <n v="15.5"/>
    <n v="1.8869234999999998E-2"/>
    <n v="8.6841934375000013E-2"/>
    <n v="0.11793271874999998"/>
    <n v="5.0877394999999999E-2"/>
    <n v="7.1755331000000006E-2"/>
    <n v="0.14559495698208613"/>
    <n v="2.5438697E-2"/>
    <n v="3.5877665000000003E-2"/>
    <n v="2.3616438359999998"/>
    <n v="0.93155452400000005"/>
    <n v="4.4202130000000001E-3"/>
    <d v="2018-06-03T00:00:00"/>
    <d v="2020-10-12T00:00:00"/>
    <n v="1"/>
    <m/>
  </r>
  <r>
    <x v="2"/>
    <n v="2"/>
    <x v="24"/>
    <n v="2999"/>
    <s v="Bequaetiodendron"/>
    <s v="Oblanceolatum"/>
    <s v="Sapotaceae"/>
    <m/>
    <m/>
    <n v="0.51800000000000002"/>
    <n v="10.96134041"/>
    <n v="11.314580810000001"/>
    <n v="15.9"/>
    <n v="18.100000000000001"/>
    <n v="2.5730489400000004E-2"/>
    <n v="0.124113909375"/>
    <n v="0.16081555875000003"/>
    <n v="8.1140006000000001E-2"/>
    <n v="0.107780609"/>
    <n v="0.12022203637813243"/>
    <n v="4.0570003E-2"/>
    <n v="5.3890304999999999E-2"/>
    <n v="2.3616438359999998"/>
    <n v="0.93155452400000005"/>
    <n v="5.640267E-3"/>
    <d v="2018-06-03T00:00:00"/>
    <d v="2020-10-12T00:00:00"/>
    <n v="0"/>
    <s v="dead"/>
  </r>
  <r>
    <x v="2"/>
    <n v="2"/>
    <x v="24"/>
    <n v="3000"/>
    <s v="Bequaetiodendron"/>
    <s v="Oblanceolatum"/>
    <s v="Sapotaceae"/>
    <m/>
    <m/>
    <n v="0.51800000000000002"/>
    <n v="11.360861269999999"/>
    <n v="11.27273353"/>
    <n v="16.8"/>
    <n v="18"/>
    <n v="2.5446960000000001E-2"/>
    <n v="0.1385622"/>
    <n v="0.1590435"/>
    <n v="9.3559094999999995E-2"/>
    <n v="0.106236408"/>
    <n v="5.3807269430926459E-2"/>
    <n v="4.6779547999999997E-2"/>
    <n v="5.3118204000000002E-2"/>
    <n v="2.3616438359999998"/>
    <n v="0.50812064999999995"/>
    <n v="2.684002E-3"/>
    <d v="2018-06-03T00:00:00"/>
    <d v="2020-10-12T00:00:00"/>
    <n v="0"/>
    <s v="dead"/>
  </r>
  <r>
    <x v="2"/>
    <n v="2"/>
    <x v="24"/>
    <n v="3001"/>
    <s v="Uvariopsis"/>
    <s v="Congensis"/>
    <s v="Annoceae"/>
    <m/>
    <m/>
    <n v="0.51800000000000002"/>
    <n v="13.253940589999999"/>
    <n v="13.319107730000001"/>
    <n v="21.6"/>
    <n v="23.4"/>
    <n v="4.3005362399999997E-2"/>
    <n v="0.22905180000000006"/>
    <n v="0.26878351499999997"/>
    <n v="0.177608346"/>
    <n v="0.208640201"/>
    <n v="6.8185734431193329E-2"/>
    <n v="8.8804173E-2"/>
    <n v="0.1043201"/>
    <n v="2.3616438359999998"/>
    <n v="0.76218097399999996"/>
    <n v="6.5699690000000002E-3"/>
    <d v="2018-06-03T00:00:00"/>
    <d v="2020-10-12T00:00:00"/>
    <n v="1"/>
    <m/>
  </r>
  <r>
    <x v="2"/>
    <n v="2"/>
    <x v="24"/>
    <n v="3002"/>
    <s v="Bequaetiodendron"/>
    <s v="Oblanceolatum"/>
    <s v="Sapotaceae"/>
    <n v="5.3"/>
    <n v="9.8000000000000007"/>
    <n v="0.51800000000000002"/>
    <n v="10.3068592"/>
    <n v="10.53496436"/>
    <n v="14.5"/>
    <n v="16.3"/>
    <n v="2.08672926E-2"/>
    <n v="0.10321960937499999"/>
    <n v="0.13042057874999999"/>
    <n v="6.3826725000000001E-2"/>
    <n v="8.1937176E-2"/>
    <n v="0.10576565936225263"/>
    <n v="3.1913363E-2"/>
    <n v="4.0968588E-2"/>
    <n v="2.3616438359999998"/>
    <n v="0.76218097399999996"/>
    <n v="3.8342889999999998E-3"/>
    <d v="2018-06-03T00:00:00"/>
    <d v="2020-10-12T00:00:00"/>
    <n v="1"/>
    <m/>
  </r>
  <r>
    <x v="2"/>
    <n v="2"/>
    <x v="24"/>
    <n v="3003"/>
    <s v="Aphania"/>
    <s v="Senegalensis"/>
    <s v="Sapindaceae"/>
    <n v="5"/>
    <n v="7.2"/>
    <n v="0.51800000000000002"/>
    <n v="11.70307508"/>
    <n v="11.602939279999999"/>
    <n v="17.600000000000001"/>
    <n v="18.8"/>
    <n v="2.7759177600000004E-2"/>
    <n v="0.15207280000000004"/>
    <n v="0.17349486000000003"/>
    <n v="0.10546356"/>
    <n v="0.118953005"/>
    <n v="5.0965775153438052E-2"/>
    <n v="5.2731779999999999E-2"/>
    <n v="5.9476503E-2"/>
    <n v="2.3616438359999998"/>
    <n v="0.50812064999999995"/>
    <n v="2.855944E-3"/>
    <d v="2018-06-03T00:00:00"/>
    <d v="2020-10-12T00:00:00"/>
    <n v="1"/>
    <m/>
  </r>
  <r>
    <x v="2"/>
    <n v="2"/>
    <x v="24"/>
    <n v="3004"/>
    <s v="Uvariopsis"/>
    <s v="Congensis"/>
    <s v="Annoceae"/>
    <m/>
    <m/>
    <n v="0.51800000000000002"/>
    <n v="9.399762741"/>
    <n v="9.6463959819999996"/>
    <n v="12.7"/>
    <n v="14.4"/>
    <n v="1.6286054400000003E-2"/>
    <n v="7.9183309374999997E-2"/>
    <n v="0.10178784000000002"/>
    <n v="4.5038909000000002E-2"/>
    <n v="5.9028917E-2"/>
    <n v="0.11453915181128346"/>
    <n v="2.2519454000000001E-2"/>
    <n v="2.9514459E-2"/>
    <n v="2.3616438359999998"/>
    <n v="0.719837587"/>
    <n v="2.9619220000000001E-3"/>
    <d v="2018-06-03T00:00:00"/>
    <d v="2020-10-12T00:00:00"/>
    <n v="1"/>
    <m/>
  </r>
  <r>
    <x v="2"/>
    <n v="2"/>
    <x v="24"/>
    <n v="3005"/>
    <s v="Celtis"/>
    <s v="Durandii"/>
    <s v="Canbaceae"/>
    <m/>
    <m/>
    <n v="0.45"/>
    <n v="23.52653789"/>
    <n v="23.505913169999999"/>
    <n v="85.5"/>
    <n v="86.7"/>
    <n v="0.5903765406"/>
    <n v="3.5888758593749994"/>
    <n v="3.6898533787500001"/>
    <n v="3.9754744190000002"/>
    <n v="4.0816205930000002"/>
    <n v="1.1157491929978227E-2"/>
    <n v="1.9877372099999999"/>
    <n v="2.0408102970000002"/>
    <n v="2.3616438359999998"/>
    <n v="0.50812064999999995"/>
    <n v="2.2472942999999999E-2"/>
    <d v="2018-06-03T00:00:00"/>
    <d v="2020-10-12T00:00:00"/>
    <n v="1"/>
    <m/>
  </r>
  <r>
    <x v="2"/>
    <n v="2"/>
    <x v="24"/>
    <n v="3006"/>
    <s v="Ficus"/>
    <s v="Mucuso"/>
    <s v="Moraceae"/>
    <n v="7"/>
    <n v="8.4"/>
    <n v="0.40899999999999997"/>
    <n v="25.590527300000002"/>
    <n v="25.798939140000002"/>
    <n v="130"/>
    <n v="135.69999999999999"/>
    <n v="1.4462740445999998"/>
    <n v="8.2968437500000007"/>
    <n v="9.0392127787499987"/>
    <n v="8.9075807820000001"/>
    <n v="9.7628424109999994"/>
    <n v="3.8820799233037884E-2"/>
    <n v="4.4537903910000001"/>
    <n v="4.8814212059999997"/>
    <n v="2.3616438359999998"/>
    <n v="2.4135730849999999"/>
    <n v="0.18107337300000001"/>
    <d v="2018-06-03T00:00:00"/>
    <d v="2020-10-12T00:00:00"/>
    <n v="1"/>
    <m/>
  </r>
  <r>
    <x v="2"/>
    <n v="2"/>
    <x v="24"/>
    <n v="3007"/>
    <s v="Uvariopsis"/>
    <s v="Congensis"/>
    <s v="Annoceae"/>
    <m/>
    <m/>
    <n v="0.51800000000000002"/>
    <n v="10.06266529"/>
    <n v="10.71317537"/>
    <n v="14"/>
    <n v="16.7"/>
    <n v="2.1904020600000001E-2"/>
    <n v="9.6223750000000011E-2"/>
    <n v="0.13690012874999999"/>
    <n v="5.8222487000000003E-2"/>
    <n v="8.7326013999999993E-2"/>
    <n v="0.17165024698334408"/>
    <n v="2.9111242999999998E-2"/>
    <n v="4.3663006999999997E-2"/>
    <n v="2.3616438359999998"/>
    <n v="1.143271462"/>
    <n v="6.1617099999999999E-3"/>
    <d v="2018-06-03T00:00:00"/>
    <d v="2020-10-12T00:00:00"/>
    <n v="1"/>
    <m/>
  </r>
  <r>
    <x v="2"/>
    <n v="2"/>
    <x v="24"/>
    <n v="3008"/>
    <s v="Celtis"/>
    <s v="Durandii"/>
    <s v="Canbaceae"/>
    <m/>
    <m/>
    <n v="0.45"/>
    <n v="10.45066057"/>
    <n v="10.9750821"/>
    <n v="14.8"/>
    <n v="17.3"/>
    <n v="2.3506236600000001E-2"/>
    <n v="0.10753495000000003"/>
    <n v="0.14691397875000001"/>
    <n v="5.8692910000000001E-2"/>
    <n v="8.3493844999999997E-2"/>
    <n v="0.14924095466848847"/>
    <n v="2.9346455E-2"/>
    <n v="4.1746922999999998E-2"/>
    <n v="2.3616438359999998"/>
    <n v="1.058584687"/>
    <n v="5.2507780000000002E-3"/>
    <d v="2018-06-03T00:00:00"/>
    <d v="2020-10-12T00:00:00"/>
    <n v="1"/>
    <m/>
  </r>
  <r>
    <x v="2"/>
    <n v="2"/>
    <x v="24"/>
    <n v="3009"/>
    <s v="Polyscias"/>
    <s v="Fulva"/>
    <s v="Araliaceae"/>
    <n v="8.6999999999999993"/>
    <n v="12"/>
    <n v="0.23699999999999999"/>
    <n v="14.3958064"/>
    <n v="14.77761864"/>
    <n v="25"/>
    <n v="28"/>
    <n v="6.1575360000000003E-2"/>
    <n v="0.30683593749999999"/>
    <n v="0.38484600000000002"/>
    <n v="0.11939514900000001"/>
    <n v="0.15281144199999999"/>
    <n v="0.10448916147887249"/>
    <n v="5.9697574000000003E-2"/>
    <n v="7.6405720999999996E-2"/>
    <n v="2.3616438359999998"/>
    <n v="1.270301624"/>
    <n v="7.074795E-3"/>
    <d v="2018-06-03T00:00:00"/>
    <d v="2020-10-12T00:00:00"/>
    <n v="1"/>
    <m/>
  </r>
  <r>
    <x v="2"/>
    <n v="2"/>
    <x v="24"/>
    <n v="3010"/>
    <s v="Celtis"/>
    <s v="Durandii"/>
    <s v="Canbaceae"/>
    <m/>
    <m/>
    <n v="0.45"/>
    <n v="13.000124980000001"/>
    <n v="13.3533174"/>
    <n v="20.9"/>
    <n v="23.5"/>
    <n v="4.3373715E-2"/>
    <n v="0.21444640937499998"/>
    <n v="0.27108571874999998"/>
    <n v="0.14245864699999999"/>
    <n v="0.183844219"/>
    <n v="0.10799130595005163"/>
    <n v="7.1229322999999997E-2"/>
    <n v="9.1922109000000002E-2"/>
    <n v="2.3616438359999998"/>
    <n v="1.100928074"/>
    <n v="8.7620270000000004E-3"/>
    <d v="2018-06-03T00:00:00"/>
    <d v="2020-10-12T00:00:00"/>
    <n v="1"/>
    <m/>
  </r>
  <r>
    <x v="2"/>
    <n v="2"/>
    <x v="24"/>
    <n v="3011"/>
    <s v="Celtis"/>
    <s v="Durandii"/>
    <s v="Canbaceae"/>
    <m/>
    <m/>
    <n v="0.45"/>
    <n v="8.8046385419999993"/>
    <n v="10.12298444"/>
    <n v="11.6"/>
    <n v="15.4"/>
    <n v="1.8626546400000003E-2"/>
    <n v="6.6060549999999982E-2"/>
    <n v="0.11641591500000001"/>
    <n v="3.0861065999999999E-2"/>
    <n v="6.1485412000000003E-2"/>
    <n v="0.29187489810255285"/>
    <n v="1.5430533E-2"/>
    <n v="3.0742706000000002E-2"/>
    <n v="2.3616438359999998"/>
    <n v="1.609048724"/>
    <n v="6.4836929999999996E-3"/>
    <d v="2018-06-03T00:00:00"/>
    <d v="2020-10-12T00:00:00"/>
    <n v="1"/>
    <m/>
  </r>
  <r>
    <x v="2"/>
    <n v="3"/>
    <x v="24"/>
    <n v="3012"/>
    <s v="Markhamia"/>
    <s v="Platycalyx"/>
    <s v="Bignoniaceae"/>
    <n v="10"/>
    <n v="12.6"/>
    <n v="0.5"/>
    <n v="10.639325360000001"/>
    <n v="11.602939279999999"/>
    <n v="15.2"/>
    <n v="18.8"/>
    <n v="2.7759177600000004E-2"/>
    <n v="0.1134262"/>
    <n v="0.17349486000000003"/>
    <n v="6.9732722999999996E-2"/>
    <n v="0.114917005"/>
    <n v="0.21152236143922321"/>
    <n v="3.4866361999999998E-2"/>
    <n v="5.7458502000000002E-2"/>
    <n v="2.3616438359999998"/>
    <n v="1.524361949"/>
    <n v="9.5662769999999998E-3"/>
    <d v="2018-06-03T00:00:00"/>
    <d v="2020-10-12T00:00:00"/>
    <n v="1"/>
    <m/>
  </r>
  <r>
    <x v="2"/>
    <n v="4"/>
    <x v="24"/>
    <n v="3013"/>
    <s v="Chrysophyllum "/>
    <s v="Albidum"/>
    <s v="Sapotaceae"/>
    <m/>
    <m/>
    <n v="0.60229999999999995"/>
    <n v="19.138288769999999"/>
    <n v="19.091813590000001"/>
    <n v="45.5"/>
    <n v="47.3"/>
    <n v="0.1757167566"/>
    <n v="1.0163633593750001"/>
    <n v="1.09822972875"/>
    <n v="1.2609216270000001"/>
    <n v="1.3569011740000001"/>
    <n v="3.1063383341027876E-2"/>
    <n v="0.63046081399999998"/>
    <n v="0.67845058700000005"/>
    <n v="2.3616438359999998"/>
    <n v="0.76218097399999996"/>
    <n v="2.0320496E-2"/>
    <d v="2018-06-03T00:00:00"/>
    <d v="2020-10-12T00:00:00"/>
    <n v="1"/>
    <m/>
  </r>
  <r>
    <x v="2"/>
    <n v="1"/>
    <x v="25"/>
    <n v="3014"/>
    <s v="Chrysophyllum "/>
    <s v="Albidum"/>
    <s v="Sapotaceae"/>
    <m/>
    <m/>
    <n v="0.60229999999999995"/>
    <n v="15.35064481"/>
    <n v="15.64375894"/>
    <n v="28.2"/>
    <n v="31.1"/>
    <n v="7.5964673400000016E-2"/>
    <n v="0.3904131374999999"/>
    <n v="0.47477920875000007"/>
    <n v="0.39963016499999998"/>
    <n v="0.492785166"/>
    <n v="8.8723699652694527E-2"/>
    <n v="0.199815082"/>
    <n v="0.246392583"/>
    <n v="2.3616438359999998"/>
    <n v="1.2279582360000001"/>
    <n v="1.9722492000000001E-2"/>
    <d v="2018-06-03T00:00:00"/>
    <d v="2020-10-12T00:00:00"/>
    <n v="1"/>
    <m/>
  </r>
  <r>
    <x v="2"/>
    <n v="1"/>
    <x v="25"/>
    <n v="3015"/>
    <s v="Diospyros"/>
    <s v="Abyssinica"/>
    <s v="Ebeceae"/>
    <m/>
    <m/>
    <n v="0.6"/>
    <n v="13.60490938"/>
    <n v="14.17114984"/>
    <n v="22.6"/>
    <n v="26"/>
    <n v="5.3093040000000008E-2"/>
    <n v="0.2507512375"/>
    <n v="0.33183150000000006"/>
    <n v="0.22971921100000001"/>
    <n v="0.31426066699999999"/>
    <n v="0.13268937722748639"/>
    <n v="0.114859605"/>
    <n v="0.15713033300000001"/>
    <n v="2.3616438359999998"/>
    <n v="1.439675174"/>
    <n v="1.7898858E-2"/>
    <d v="2018-06-03T00:00:00"/>
    <d v="2020-10-12T00:00:00"/>
    <n v="1"/>
    <m/>
  </r>
  <r>
    <x v="2"/>
    <n v="1"/>
    <x v="25"/>
    <n v="3016"/>
    <s v="Funtumia"/>
    <s v="Latifolia"/>
    <s v="Apocyceae"/>
    <n v="14.9"/>
    <n v="16.399999999999999"/>
    <n v="0.42399999999999999"/>
    <n v="15.490638799999999"/>
    <n v="15.617111230000001"/>
    <n v="28.7"/>
    <n v="31"/>
    <n v="7.5476939999999992E-2"/>
    <n v="0.40438030937499991"/>
    <n v="0.47173087499999994"/>
    <n v="0.29622197"/>
    <n v="0.347069503"/>
    <n v="6.7078694240875425E-2"/>
    <n v="0.148110985"/>
    <n v="0.17353475099999999"/>
    <n v="2.3616438359999998"/>
    <n v="0.97389791199999998"/>
    <n v="1.0765284E-2"/>
    <d v="2018-06-03T00:00:00"/>
    <d v="2020-10-12T00:00:00"/>
    <n v="1"/>
    <m/>
  </r>
  <r>
    <x v="2"/>
    <n v="1"/>
    <x v="25"/>
    <n v="3017"/>
    <s v="Funtumia"/>
    <s v="Latifolia"/>
    <s v="Apocyceae"/>
    <m/>
    <m/>
    <n v="0.42399999999999999"/>
    <n v="12.23501424"/>
    <n v="12.791079829999999"/>
    <n v="18.899999999999999"/>
    <n v="21.9"/>
    <n v="3.7668569399999997E-2"/>
    <n v="0.17536778437499995"/>
    <n v="0.23542855874999999"/>
    <n v="0.104106909"/>
    <n v="0.144948087"/>
    <n v="0.14013853837167839"/>
    <n v="5.2053454999999998E-2"/>
    <n v="7.2474044000000001E-2"/>
    <n v="2.3616438359999998"/>
    <n v="1.270301624"/>
    <n v="8.6467690000000003E-3"/>
    <d v="2018-06-03T00:00:00"/>
    <d v="2020-10-12T00:00:00"/>
    <n v="1"/>
    <m/>
  </r>
  <r>
    <x v="2"/>
    <n v="1"/>
    <x v="25"/>
    <n v="3018"/>
    <s v="Celtis"/>
    <s v="Durandii"/>
    <s v="Canbaceae"/>
    <m/>
    <m/>
    <n v="0.45"/>
    <n v="16.309244750000001"/>
    <n v="16.234796559999999"/>
    <n v="31.8"/>
    <n v="33.4"/>
    <n v="8.7616082400000003E-2"/>
    <n v="0.49645563749999999"/>
    <n v="0.54760051499999995"/>
    <n v="0.403295758"/>
    <n v="0.44187528100000001"/>
    <n v="3.8683855535329714E-2"/>
    <n v="0.201647879"/>
    <n v="0.22093763999999999"/>
    <n v="2.3616438359999998"/>
    <n v="0.67749419899999996"/>
    <n v="8.1679379999999996E-3"/>
    <d v="2018-06-03T00:00:00"/>
    <d v="2020-10-12T00:00:00"/>
    <n v="1"/>
    <m/>
  </r>
  <r>
    <x v="2"/>
    <n v="1"/>
    <x v="25"/>
    <n v="3019"/>
    <s v="Bosqueia"/>
    <s v="Phoberos"/>
    <s v="Moraceae"/>
    <m/>
    <m/>
    <n v="0.53400000000000003"/>
    <n v="16.796195669999999"/>
    <n v="16.622672590000001"/>
    <n v="33.799999999999997"/>
    <n v="35"/>
    <n v="9.6211500000000005E-2"/>
    <n v="0.56086663749999988"/>
    <n v="0.60132187500000001"/>
    <n v="0.55251820600000001"/>
    <n v="0.58549094700000004"/>
    <n v="2.4544063398195495E-2"/>
    <n v="0.27625910300000001"/>
    <n v="0.29274547299999998"/>
    <n v="2.3616438359999998"/>
    <n v="0.50812064999999995"/>
    <n v="6.9808880000000002E-3"/>
    <d v="2018-06-03T00:00:00"/>
    <d v="2020-10-12T00:00:00"/>
    <n v="1"/>
    <s v="brokenbywind"/>
  </r>
  <r>
    <x v="2"/>
    <n v="1"/>
    <x v="25"/>
    <n v="3020"/>
    <s v="Uvariopsis"/>
    <s v="Congensis"/>
    <s v="Annoceae"/>
    <n v="9.5"/>
    <n v="11.4"/>
    <n v="0.53400000000000003"/>
    <n v="11.185251129999999"/>
    <n v="11.35626272"/>
    <n v="16.399999999999999"/>
    <n v="18.2"/>
    <n v="2.60155896E-2"/>
    <n v="0.13204254999999995"/>
    <n v="0.16259743499999998"/>
    <n v="9.0562575000000006E-2"/>
    <n v="0.11263269099999999"/>
    <n v="9.2347097645630274E-2"/>
    <n v="4.5281288000000003E-2"/>
    <n v="5.6316346000000003E-2"/>
    <n v="2.3616438359999998"/>
    <n v="0.76218097399999996"/>
    <n v="4.6726169999999996E-3"/>
    <d v="2018-06-03T00:00:00"/>
    <d v="2020-10-12T00:00:00"/>
    <n v="1"/>
    <m/>
  </r>
  <r>
    <x v="2"/>
    <n v="1"/>
    <x v="25"/>
    <n v="3021"/>
    <s v="Uvariopsis"/>
    <s v="Congensis"/>
    <s v="Annoceae"/>
    <m/>
    <m/>
    <n v="0.53400000000000003"/>
    <n v="11.91110078"/>
    <n v="12.791079829999999"/>
    <n v="18.100000000000001"/>
    <n v="21.9"/>
    <n v="3.7668569399999997E-2"/>
    <n v="0.16083603437500002"/>
    <n v="0.23542855874999999"/>
    <n v="0.116738192"/>
    <n v="0.18154474400000001"/>
    <n v="0.18697501619849702"/>
    <n v="5.8369096000000002E-2"/>
    <n v="9.0772372000000004E-2"/>
    <n v="2.3616438359999998"/>
    <n v="1.609048724"/>
    <n v="1.3720645E-2"/>
    <d v="2018-06-03T00:00:00"/>
    <d v="2020-10-12T00:00:00"/>
    <n v="1"/>
    <m/>
  </r>
  <r>
    <x v="2"/>
    <n v="1"/>
    <x v="25"/>
    <n v="3022"/>
    <s v="Celtis"/>
    <s v="Durandii"/>
    <s v="Canbaceae"/>
    <n v="16.7"/>
    <n v="18"/>
    <n v="0.45"/>
    <n v="21.762867809999999"/>
    <n v="21.765175800000002"/>
    <n v="65"/>
    <n v="67"/>
    <n v="0.35256606000000001"/>
    <n v="2.0742109375000002"/>
    <n v="2.2035378749999999"/>
    <n v="2.1575868520000001"/>
    <n v="2.2893088100000001"/>
    <n v="2.5092498026952327E-2"/>
    <n v="1.0787934260000001"/>
    <n v="1.144654405"/>
    <n v="2.3616438359999998"/>
    <n v="0.84686774899999995"/>
    <n v="2.7887769999999999E-2"/>
    <d v="2018-06-03T00:00:00"/>
    <d v="2020-10-12T00:00:00"/>
    <n v="1"/>
    <m/>
  </r>
  <r>
    <x v="2"/>
    <n v="1"/>
    <x v="25"/>
    <n v="3023"/>
    <s v="Margritaria"/>
    <s v="Discoidea"/>
    <s v="Phyllanthaceae"/>
    <n v="20.2"/>
    <n v="22.8"/>
    <n v="0.71950000000000003"/>
    <n v="22.256407150000001"/>
    <n v="22.25667494"/>
    <n v="69.900000000000006"/>
    <n v="71.8"/>
    <n v="0.40489254960000004"/>
    <n v="2.3987255343750005"/>
    <n v="2.5305784350000002"/>
    <n v="4.0180256659999998"/>
    <n v="4.2340236019999997"/>
    <n v="2.2171883909520216E-2"/>
    <n v="2.0090128329999999"/>
    <n v="2.1170118009999999"/>
    <n v="2.3616438359999998"/>
    <n v="0.80452436199999999"/>
    <n v="4.5730421E-2"/>
    <d v="2018-06-03T00:00:00"/>
    <d v="2020-10-12T00:00:00"/>
    <n v="1"/>
    <m/>
  </r>
  <r>
    <x v="2"/>
    <n v="1"/>
    <x v="25"/>
    <n v="3024"/>
    <s v="Uvariopsis"/>
    <s v="Congensis"/>
    <s v="Annoceae"/>
    <m/>
    <m/>
    <n v="0.53400000000000003"/>
    <n v="10.77857932"/>
    <n v="11.23071983"/>
    <n v="15.5"/>
    <n v="17.899999999999999"/>
    <n v="2.5165001399999998E-2"/>
    <n v="0.117947734375"/>
    <n v="0.15728125874999999"/>
    <n v="7.8235317999999998E-2"/>
    <n v="0.10786045800000001"/>
    <n v="0.1359718806144754"/>
    <n v="3.9117658999999999E-2"/>
    <n v="5.3930229000000003E-2"/>
    <n v="2.3616438359999998"/>
    <n v="1.016241299"/>
    <n v="6.2721440000000003E-3"/>
    <d v="2018-06-03T00:00:00"/>
    <d v="2020-10-12T00:00:00"/>
    <n v="1"/>
    <m/>
  </r>
  <r>
    <x v="2"/>
    <n v="2"/>
    <x v="25"/>
    <n v="3025"/>
    <s v="Diospyros"/>
    <s v="Abyssinica"/>
    <s v="Ebeceae"/>
    <n v="10.3"/>
    <n v="14"/>
    <n v="0.6"/>
    <n v="16.359317010000002"/>
    <n v="16.3823936"/>
    <n v="32"/>
    <n v="34"/>
    <n v="9.0792239999999996E-2"/>
    <n v="0.50271999999999994"/>
    <n v="0.5674515"/>
    <n v="0.54222338800000003"/>
    <n v="0.61118097999999998"/>
    <n v="5.0691406097990124E-2"/>
    <n v="0.27111169400000001"/>
    <n v="0.30559048999999999"/>
    <n v="2.3616438359999998"/>
    <n v="0.84686774899999995"/>
    <n v="1.459949E-2"/>
    <d v="2018-06-03T00:00:00"/>
    <d v="2020-10-12T00:00:00"/>
    <n v="1"/>
    <m/>
  </r>
  <r>
    <x v="2"/>
    <n v="2"/>
    <x v="25"/>
    <n v="3026"/>
    <s v="Uvariopsis"/>
    <s v="Congensis"/>
    <s v="Annoceae"/>
    <m/>
    <m/>
    <n v="0.53400000000000003"/>
    <n v="7.8762426640000003"/>
    <n v="9.4499072930000008"/>
    <n v="10"/>
    <n v="14"/>
    <n v="1.5393840000000001E-2"/>
    <n v="4.9093750000000005E-2"/>
    <n v="9.6211500000000005E-2"/>
    <n v="2.4485150000000001E-2"/>
    <n v="5.6409797999999997E-2"/>
    <n v="0.35338777285673473"/>
    <n v="1.2242575E-2"/>
    <n v="2.8204898999999999E-2"/>
    <n v="2.3616438359999998"/>
    <n v="1.693735499"/>
    <n v="6.758989E-3"/>
    <d v="2018-06-03T00:00:00"/>
    <d v="2020-10-12T00:00:00"/>
    <n v="1"/>
    <m/>
  </r>
  <r>
    <x v="2"/>
    <n v="2"/>
    <x v="25"/>
    <n v="3027"/>
    <s v="Uvariopsis"/>
    <s v="Congensis"/>
    <s v="Annoceae"/>
    <m/>
    <m/>
    <n v="0.53400000000000003"/>
    <n v="10.498152360000001"/>
    <n v="10.931872950000001"/>
    <n v="14.9"/>
    <n v="17.2"/>
    <n v="2.3235273599999998E-2"/>
    <n v="0.10899303437499998"/>
    <n v="0.14522046"/>
    <n v="7.0592910999999994E-2"/>
    <n v="9.7188026999999996E-2"/>
    <n v="0.13537934522573145"/>
    <n v="3.5296454999999997E-2"/>
    <n v="4.8594012999999998E-2"/>
    <n v="2.3616438359999998"/>
    <n v="0.97389791199999998"/>
    <n v="5.630637E-3"/>
    <d v="2018-06-03T00:00:00"/>
    <d v="2020-10-12T00:00:00"/>
    <n v="1"/>
    <m/>
  </r>
  <r>
    <x v="2"/>
    <n v="2"/>
    <x v="25"/>
    <n v="3028"/>
    <s v="Uvariopsis"/>
    <s v="Congensis"/>
    <s v="Annoceae"/>
    <m/>
    <m/>
    <n v="0.53400000000000003"/>
    <n v="10.545425979999999"/>
    <n v="11.27273353"/>
    <n v="15"/>
    <n v="18"/>
    <n v="2.5446960000000001E-2"/>
    <n v="0.11046093749999999"/>
    <n v="0.1590435"/>
    <n v="7.1834993999999999E-2"/>
    <n v="0.109437913"/>
    <n v="0.17825958280719062"/>
    <n v="3.5917497E-2"/>
    <n v="5.4718955999999999E-2"/>
    <n v="2.3616438359999998"/>
    <n v="1.270301624"/>
    <n v="7.9611749999999992E-3"/>
    <d v="2018-06-03T00:00:00"/>
    <d v="2020-10-12T00:00:00"/>
    <n v="1"/>
    <m/>
  </r>
  <r>
    <x v="2"/>
    <n v="2"/>
    <x v="25"/>
    <n v="3029"/>
    <s v="Cordia"/>
    <s v="Mellenii"/>
    <s v="Boragiceae"/>
    <m/>
    <m/>
    <n v="0.4093"/>
    <n v="21.20070509"/>
    <n v="21.184070340000002"/>
    <n v="60"/>
    <n v="61.9"/>
    <n v="0.30093464939999998"/>
    <n v="1.7673749999999999"/>
    <n v="1.8808415587499998"/>
    <n v="1.6399739339999999"/>
    <n v="1.7415387330000001"/>
    <n v="2.5443592731750529E-2"/>
    <n v="0.81998696699999996"/>
    <n v="0.87076936599999999"/>
    <n v="2.3616438359999998"/>
    <n v="0.80452436199999999"/>
    <n v="2.1502988000000001E-2"/>
    <d v="2018-06-03T00:00:00"/>
    <d v="2020-10-12T00:00:00"/>
    <n v="1"/>
    <m/>
  </r>
  <r>
    <x v="2"/>
    <n v="2"/>
    <x v="25"/>
    <n v="3030"/>
    <s v="Uvariopsis"/>
    <s v="Congensis"/>
    <s v="Annoceae"/>
    <m/>
    <m/>
    <n v="0.53400000000000003"/>
    <n v="13.809225830000001"/>
    <n v="13.91702139"/>
    <n v="23.2"/>
    <n v="25.2"/>
    <n v="4.9876041600000004E-2"/>
    <n v="0.26424219999999993"/>
    <n v="0.31172526"/>
    <n v="0.218944049"/>
    <n v="0.259256928"/>
    <n v="7.1561746212462543E-2"/>
    <n v="0.109472025"/>
    <n v="0.129628464"/>
    <n v="2.3616438359999998"/>
    <n v="0.84686774899999995"/>
    <n v="8.5349190000000002E-3"/>
    <d v="2018-06-03T00:00:00"/>
    <d v="2020-10-12T00:00:00"/>
    <n v="1"/>
    <m/>
  </r>
  <r>
    <x v="2"/>
    <n v="2"/>
    <x v="25"/>
    <n v="3031"/>
    <s v="Uvariopsis"/>
    <s v="Congensis"/>
    <s v="Annoceae"/>
    <m/>
    <m/>
    <n v="0.53400000000000003"/>
    <n v="8.6364628319999994"/>
    <n v="9.4499072930000008"/>
    <n v="11.3"/>
    <n v="14"/>
    <n v="1.5393840000000001E-2"/>
    <n v="6.2687809375E-2"/>
    <n v="9.6211500000000005E-2"/>
    <n v="3.4006997999999997E-2"/>
    <n v="5.6409797999999997E-2"/>
    <n v="0.21428995013509267"/>
    <n v="1.7003498999999998E-2"/>
    <n v="2.8204898999999999E-2"/>
    <n v="2.3616438359999998"/>
    <n v="1.143271462"/>
    <n v="4.7430520000000002E-3"/>
    <d v="2018-06-03T00:00:00"/>
    <d v="2020-10-12T00:00:00"/>
    <n v="1"/>
    <m/>
  </r>
  <r>
    <x v="2"/>
    <n v="2"/>
    <x v="25"/>
    <n v="3032"/>
    <s v="Uvariopsis"/>
    <s v="Congensis"/>
    <s v="Annoceae"/>
    <m/>
    <m/>
    <n v="0.53400000000000003"/>
    <n v="10.1610323"/>
    <n v="10.53496436"/>
    <n v="14.2"/>
    <n v="16.3"/>
    <n v="2.08672926E-2"/>
    <n v="9.8992637499999994E-2"/>
    <n v="0.13042057874999999"/>
    <n v="6.2249160999999997E-2"/>
    <n v="8.4406407000000003E-2"/>
    <n v="0.12893487538594686"/>
    <n v="3.1124580999999998E-2"/>
    <n v="4.2203203000000002E-2"/>
    <n v="2.3616438359999998"/>
    <n v="0.88921113699999998"/>
    <n v="4.691064E-3"/>
    <d v="2018-06-03T00:00:00"/>
    <d v="2020-10-12T00:00:00"/>
    <n v="1"/>
    <m/>
  </r>
  <r>
    <x v="2"/>
    <n v="2"/>
    <x v="25"/>
    <n v="3033"/>
    <s v="Uvariopsis"/>
    <s v="Congensis"/>
    <s v="Annoceae"/>
    <n v="12"/>
    <n v="13.6"/>
    <n v="0.53400000000000003"/>
    <n v="13.289642799999999"/>
    <n v="13.181054189999999"/>
    <n v="21.7"/>
    <n v="23"/>
    <n v="4.154766E-2"/>
    <n v="0.23117755937499998"/>
    <n v="0.25967287499999997"/>
    <n v="0.18510311199999999"/>
    <n v="0.205711897"/>
    <n v="4.4699204029286926E-2"/>
    <n v="9.2551555999999993E-2"/>
    <n v="0.102855948"/>
    <n v="2.3616438359999998"/>
    <n v="0.55046403700000002"/>
    <n v="4.3632289999999997E-3"/>
    <d v="2018-06-03T00:00:00"/>
    <d v="2020-10-12T00:00:00"/>
    <n v="1"/>
    <m/>
  </r>
  <r>
    <x v="2"/>
    <n v="2"/>
    <x v="25"/>
    <n v="3034"/>
    <s v="Uvariopsis"/>
    <s v="Congensis"/>
    <s v="Annoceae"/>
    <m/>
    <m/>
    <n v="0.53400000000000003"/>
    <n v="13.9096878"/>
    <n v="14.044944360000001"/>
    <n v="23.5"/>
    <n v="25.6"/>
    <n v="5.1471974400000009E-2"/>
    <n v="0.27112023437499994"/>
    <n v="0.32169984000000007"/>
    <n v="0.22609843900000001"/>
    <n v="0.26974865399999998"/>
    <n v="7.4744606445006689E-2"/>
    <n v="0.11304921900000001"/>
    <n v="0.13487432699999999"/>
    <n v="2.3616438359999998"/>
    <n v="0.88921113699999998"/>
    <n v="9.2414899999999998E-3"/>
    <d v="2018-06-03T00:00:00"/>
    <d v="2020-10-12T00:00:00"/>
    <n v="1"/>
    <m/>
  </r>
  <r>
    <x v="2"/>
    <n v="2"/>
    <x v="25"/>
    <n v="3035"/>
    <s v="Chrysophyllum "/>
    <s v="Albidum"/>
    <s v="Sapotaceae"/>
    <m/>
    <m/>
    <n v="0.60229999999999995"/>
    <n v="18.073608910000001"/>
    <n v="18.319251009999999"/>
    <n v="39.700000000000003"/>
    <n v="43"/>
    <n v="0.14522046"/>
    <n v="0.77376168437500015"/>
    <n v="0.90762787499999997"/>
    <n v="0.91374979199999995"/>
    <n v="1.082033663"/>
    <n v="7.1577595548080394E-2"/>
    <n v="0.45687489599999997"/>
    <n v="0.54101683199999995"/>
    <n v="2.3616438359999998"/>
    <n v="1.3973317860000001"/>
    <n v="3.5628545999999997E-2"/>
    <d v="2018-06-03T00:00:00"/>
    <d v="2020-10-12T00:00:00"/>
    <n v="1"/>
    <m/>
  </r>
  <r>
    <x v="2"/>
    <n v="2"/>
    <x v="25"/>
    <n v="3036"/>
    <s v="Uvariopsis"/>
    <s v="Congensis"/>
    <s v="Annoceae"/>
    <m/>
    <m/>
    <n v="0.53400000000000003"/>
    <n v="10.824578349999999"/>
    <n v="11.314580810000001"/>
    <n v="15.6"/>
    <n v="18.100000000000001"/>
    <n v="2.5730489400000004E-2"/>
    <n v="0.11947455"/>
    <n v="0.16081555875000003"/>
    <n v="7.9553570000000004E-2"/>
    <n v="0.11102864899999999"/>
    <n v="0.14115491540917602"/>
    <n v="3.9776785000000002E-2"/>
    <n v="5.5514323999999997E-2"/>
    <n v="2.3616438359999998"/>
    <n v="1.058584687"/>
    <n v="6.6638069999999999E-3"/>
    <d v="2018-06-03T00:00:00"/>
    <d v="2020-10-12T00:00:00"/>
    <n v="1"/>
    <m/>
  </r>
  <r>
    <x v="2"/>
    <n v="2"/>
    <x v="25"/>
    <n v="3037"/>
    <s v="Uvariopsis"/>
    <s v="Congensis"/>
    <s v="Annoceae"/>
    <n v="10.3"/>
    <n v="11.6"/>
    <n v="0.53400000000000003"/>
    <n v="9.2407056220000001"/>
    <n v="10.668897299999999"/>
    <n v="12.4"/>
    <n v="16.600000000000001"/>
    <n v="2.1642482400000006E-2"/>
    <n v="7.5486549999999986E-2"/>
    <n v="0.13526551500000003"/>
    <n v="4.3549450000000003E-2"/>
    <n v="8.8550492999999994E-2"/>
    <n v="0.30050079813663583"/>
    <n v="2.1774725000000002E-2"/>
    <n v="4.4275246999999997E-2"/>
    <n v="2.3616438359999998"/>
    <n v="1.7784222730000001"/>
    <n v="9.5274829999999998E-3"/>
    <d v="2018-06-03T00:00:00"/>
    <d v="2020-10-12T00:00:00"/>
    <n v="1"/>
    <m/>
  </r>
  <r>
    <x v="2"/>
    <n v="2"/>
    <x v="25"/>
    <n v="3038"/>
    <s v="Chrysophyllum "/>
    <s v="Albidum"/>
    <s v="Sapotaceae"/>
    <n v="18.7"/>
    <n v="22.8"/>
    <n v="0.60229999999999995"/>
    <n v="19.93407011"/>
    <n v="19.830839650000001"/>
    <n v="50.5"/>
    <n v="51.9"/>
    <n v="0.21155612940000001"/>
    <n v="1.252013359375"/>
    <n v="1.3222258087500001"/>
    <n v="1.608210401"/>
    <n v="1.687811795"/>
    <n v="2.0456465440707266E-2"/>
    <n v="0.80410519999999996"/>
    <n v="0.84390589800000004"/>
    <n v="2.3616438359999998"/>
    <n v="0.59280742399999997"/>
    <n v="1.6852964000000002E-2"/>
    <d v="2018-06-03T00:00:00"/>
    <d v="2020-10-12T00:00:00"/>
    <n v="1"/>
    <m/>
  </r>
  <r>
    <x v="2"/>
    <n v="2"/>
    <x v="25"/>
    <n v="3039"/>
    <s v="Uvariopsis"/>
    <s v="Congensis"/>
    <s v="Annoceae"/>
    <m/>
    <m/>
    <n v="0.53400000000000003"/>
    <n v="13.876324159999999"/>
    <n v="13.949165130000001"/>
    <n v="23.4"/>
    <n v="25.3"/>
    <n v="5.0272668600000001E-2"/>
    <n v="0.26881773749999999"/>
    <n v="0.31420417875000001"/>
    <n v="0.22369925399999999"/>
    <n v="0.26185787900000002"/>
    <n v="6.6690571182194153E-2"/>
    <n v="0.11184962699999999"/>
    <n v="0.13092893999999999"/>
    <n v="2.3616438359999998"/>
    <n v="0.80452436199999999"/>
    <n v="8.0788270000000002E-3"/>
    <d v="2018-06-03T00:00:00"/>
    <d v="2020-10-12T00:00:00"/>
    <n v="1"/>
    <m/>
  </r>
  <r>
    <x v="2"/>
    <n v="2"/>
    <x v="25"/>
    <n v="3040"/>
    <s v="Triclisia"/>
    <s v="Gilletii"/>
    <s v="Menispermaceae"/>
    <m/>
    <m/>
    <n v="0.53400000000000003"/>
    <n v="10.258477640000001"/>
    <n v="11.0609792"/>
    <n v="14.4"/>
    <n v="17.5"/>
    <n v="2.4052875000000001E-2"/>
    <n v="0.10180080000000001"/>
    <n v="0.15033046875"/>
    <n v="6.4570751999999995E-2"/>
    <n v="0.10168294899999999"/>
    <n v="0.19228050794380916"/>
    <n v="3.2285375999999998E-2"/>
    <n v="5.0841473999999998E-2"/>
    <n v="2.3616438359999998"/>
    <n v="1.3126450110000001"/>
    <n v="7.8572799999999995E-3"/>
    <d v="2018-06-03T00:00:00"/>
    <d v="2020-10-12T00:00:00"/>
    <n v="1"/>
    <m/>
  </r>
  <r>
    <x v="2"/>
    <n v="2"/>
    <x v="25"/>
    <n v="3041"/>
    <s v="Uvariopsis"/>
    <s v="Congensis"/>
    <s v="Annoceae"/>
    <m/>
    <m/>
    <n v="0.53400000000000003"/>
    <n v="8.7488692019999998"/>
    <n v="9.9347994570000004"/>
    <n v="11.5"/>
    <n v="15"/>
    <n v="1.76715E-2"/>
    <n v="6.4926484374999996E-2"/>
    <n v="0.110446875"/>
    <n v="3.5638760999999998E-2"/>
    <n v="6.7772383000000005E-2"/>
    <n v="0.27214981958556511"/>
    <n v="1.7819379999999999E-2"/>
    <n v="3.3886191000000003E-2"/>
    <n v="2.3616438359999998"/>
    <n v="1.4820185610000001"/>
    <n v="6.8032320000000002E-3"/>
    <d v="2018-06-03T00:00:00"/>
    <d v="2020-10-12T00:00:00"/>
    <n v="1"/>
    <m/>
  </r>
  <r>
    <x v="2"/>
    <n v="3"/>
    <x v="25"/>
    <n v="3042"/>
    <s v="Uvariopsis"/>
    <s v="Congensis"/>
    <s v="Annoceae"/>
    <m/>
    <m/>
    <n v="0.53400000000000003"/>
    <n v="11.31724627"/>
    <n v="11.724127729999999"/>
    <n v="16.7"/>
    <n v="19.100000000000001"/>
    <n v="2.8652177400000003E-2"/>
    <n v="0.13691755937499997"/>
    <n v="0.17907610875000002"/>
    <n v="9.4904951000000001E-2"/>
    <n v="0.12767182699999999"/>
    <n v="0.12558508636191582"/>
    <n v="4.7452476E-2"/>
    <n v="6.3835912999999994E-2"/>
    <n v="2.3616438359999998"/>
    <n v="1.016241299"/>
    <n v="6.9373020000000002E-3"/>
    <d v="2018-06-03T00:00:00"/>
    <d v="2020-10-12T00:00:00"/>
    <n v="1"/>
    <m/>
  </r>
  <r>
    <x v="2"/>
    <n v="3"/>
    <x v="25"/>
    <n v="3043"/>
    <s v="Dasylepis"/>
    <s v="Eggelingii"/>
    <s v="Achariaceae"/>
    <m/>
    <m/>
    <n v="0.64"/>
    <n v="8.5228824729999992"/>
    <n v="9.9347994570000004"/>
    <n v="11.1"/>
    <n v="15"/>
    <n v="1.76715E-2"/>
    <n v="6.0488409375000003E-2"/>
    <n v="0.110446875"/>
    <n v="3.8687405000000001E-2"/>
    <n v="8.0873109999999998E-2"/>
    <n v="0.31222628791113088"/>
    <n v="1.9343702000000001E-2"/>
    <n v="4.0436554999999999E-2"/>
    <n v="2.3616438359999998"/>
    <n v="1.6513921110000001"/>
    <n v="8.9314279999999999E-3"/>
    <d v="2018-06-03T00:00:00"/>
    <d v="2020-10-12T00:00:00"/>
    <n v="1"/>
    <m/>
  </r>
  <r>
    <x v="2"/>
    <n v="3"/>
    <x v="25"/>
    <n v="3044"/>
    <s v="Diospyros"/>
    <s v="Abyssinica"/>
    <s v="Ebeceae"/>
    <m/>
    <m/>
    <n v="0.6"/>
    <n v="13.63928125"/>
    <n v="13.819930129999999"/>
    <n v="22.7"/>
    <n v="24.9"/>
    <n v="4.8695585399999998E-2"/>
    <n v="0.25297518437499994"/>
    <n v="0.30434740874999999"/>
    <n v="0.23227883899999999"/>
    <n v="0.28184187399999999"/>
    <n v="8.1895346796952359E-2"/>
    <n v="0.11613941999999999"/>
    <n v="0.140920937"/>
    <n v="2.3616438359999998"/>
    <n v="0.93155452400000005"/>
    <n v="1.0493334E-2"/>
    <d v="2018-06-03T00:00:00"/>
    <d v="2020-10-12T00:00:00"/>
    <n v="1"/>
    <m/>
  </r>
  <r>
    <x v="2"/>
    <n v="3"/>
    <x v="25"/>
    <n v="3045"/>
    <s v="Uvariopsis"/>
    <s v="Congensis"/>
    <s v="Annoceae"/>
    <m/>
    <m/>
    <n v="0.53400000000000003"/>
    <n v="12.1951097"/>
    <n v="12.079407310000001"/>
    <n v="18.8"/>
    <n v="20"/>
    <n v="3.1415999999999999E-2"/>
    <n v="0.17351694999999998"/>
    <n v="0.19635"/>
    <n v="0.12863783000000001"/>
    <n v="0.14380778999999999"/>
    <n v="4.7203002448901681E-2"/>
    <n v="6.4318915000000004E-2"/>
    <n v="7.1903894999999995E-2"/>
    <n v="2.3616438359999998"/>
    <n v="0.50812064999999995"/>
    <n v="3.2117370000000001E-3"/>
    <d v="2018-06-03T00:00:00"/>
    <d v="2020-10-12T00:00:00"/>
    <n v="1"/>
    <m/>
  </r>
  <r>
    <x v="2"/>
    <n v="3"/>
    <x v="25"/>
    <n v="3046"/>
    <s v="Bequaetiodendron"/>
    <s v="Oblanceolatum"/>
    <s v="Sapotaceae"/>
    <m/>
    <m/>
    <n v="0.53400000000000003"/>
    <n v="7.9366191979999998"/>
    <n v="8.9948950080000003"/>
    <n v="10.1"/>
    <n v="13.1"/>
    <n v="1.34782494E-2"/>
    <n v="5.0080534374999992E-2"/>
    <n v="8.4239058749999998E-2"/>
    <n v="2.515214E-2"/>
    <n v="4.7218164E-2"/>
    <n v="0.26669375673066137"/>
    <n v="1.257607E-2"/>
    <n v="2.3609082E-2"/>
    <n v="2.3616438359999998"/>
    <n v="1.270301624"/>
    <n v="4.671751E-3"/>
    <d v="2018-06-03T00:00:00"/>
    <d v="2020-10-12T00:00:00"/>
    <n v="1"/>
    <m/>
  </r>
  <r>
    <x v="2"/>
    <n v="3"/>
    <x v="25"/>
    <n v="3047"/>
    <s v="Uvariopsis"/>
    <s v="Congensis"/>
    <s v="Annoceae"/>
    <m/>
    <m/>
    <n v="0.53400000000000003"/>
    <n v="14.583035669999999"/>
    <m/>
    <n v="25.6"/>
    <m/>
    <n v="0"/>
    <n v="0.32174079999999999"/>
    <n v="0"/>
    <n v="0.279830682"/>
    <m/>
    <m/>
    <n v="0.139915341"/>
    <m/>
    <n v="2.3616438359999998"/>
    <m/>
    <m/>
    <d v="2018-06-03T00:00:00"/>
    <d v="2020-10-12T00:00:00"/>
    <n v="1"/>
    <s v="dead"/>
  </r>
  <r>
    <x v="2"/>
    <n v="3"/>
    <x v="25"/>
    <n v="3048"/>
    <s v="Celtis"/>
    <s v="Durandii"/>
    <s v="Canbaceae"/>
    <m/>
    <m/>
    <n v="0.45"/>
    <n v="21.283297449999999"/>
    <n v="21.184070340000002"/>
    <n v="60.7"/>
    <n v="61.9"/>
    <n v="0.30093464939999998"/>
    <n v="1.8088543093749998"/>
    <n v="1.8808415587499998"/>
    <n v="1.847144127"/>
    <n v="1.9103626060000001"/>
    <n v="1.4249540257152285E-2"/>
    <n v="0.92357206300000005"/>
    <n v="0.95518130300000004"/>
    <n v="2.3616438359999998"/>
    <n v="0.50812064999999995"/>
    <n v="1.3384422999999999E-2"/>
    <d v="2018-06-03T00:00:00"/>
    <d v="2020-10-12T00:00:00"/>
    <n v="1"/>
    <m/>
  </r>
  <r>
    <x v="2"/>
    <n v="3"/>
    <x v="25"/>
    <n v="3049"/>
    <s v="Funtumia"/>
    <s v="Latifolia"/>
    <s v="Apocyceae"/>
    <m/>
    <m/>
    <n v="0.42399999999999999"/>
    <n v="16.02810229"/>
    <m/>
    <n v="30.7"/>
    <m/>
    <n v="0"/>
    <n v="0.46270368437499998"/>
    <n v="0"/>
    <n v="0.349287613"/>
    <m/>
    <m/>
    <n v="0.17464380600000001"/>
    <m/>
    <n v="2.3616438359999998"/>
    <m/>
    <m/>
    <d v="2018-06-03T00:00:00"/>
    <d v="2020-10-12T00:00:00"/>
    <n v="1"/>
    <s v="dead"/>
  </r>
  <r>
    <x v="2"/>
    <n v="3"/>
    <x v="25"/>
    <n v="3050"/>
    <s v="Bequaetiodendron"/>
    <s v="Oblanceolatum"/>
    <s v="Sapotaceae"/>
    <n v="12"/>
    <n v="15.8"/>
    <n v="0.53400000000000003"/>
    <n v="13.775489690000001"/>
    <n v="13.852404480000001"/>
    <n v="23.1"/>
    <n v="25"/>
    <n v="4.9087499999999999E-2"/>
    <n v="0.26196915937499998"/>
    <n v="0.30679687499999997"/>
    <n v="0.216588001"/>
    <n v="0.25409890200000002"/>
    <n v="6.7633667177660631E-2"/>
    <n v="0.108294"/>
    <n v="0.12704945100000001"/>
    <n v="2.3616438359999998"/>
    <n v="0.80452436199999999"/>
    <n v="7.9416929999999997E-3"/>
    <d v="2018-06-03T00:00:00"/>
    <d v="2020-10-12T00:00:00"/>
    <n v="1"/>
    <m/>
  </r>
  <r>
    <x v="2"/>
    <n v="3"/>
    <x v="25"/>
    <n v="3051"/>
    <s v="Bequaetiodendron"/>
    <s v="Oblanceolatum"/>
    <s v="Sapotaceae"/>
    <m/>
    <m/>
    <n v="0.53400000000000003"/>
    <n v="11.86984612"/>
    <n v="12.60861897"/>
    <n v="18"/>
    <n v="21.4"/>
    <n v="3.5968178400000002E-2"/>
    <n v="0.15906375"/>
    <n v="0.224801115"/>
    <n v="0.115092141"/>
    <n v="0.171125416"/>
    <n v="0.16796083934869646"/>
    <n v="5.7546069999999998E-2"/>
    <n v="8.5562708000000001E-2"/>
    <n v="2.3616438359999998"/>
    <n v="1.439675174"/>
    <n v="1.1863194000000001E-2"/>
    <d v="2018-06-03T00:00:00"/>
    <d v="2020-10-12T00:00:00"/>
    <n v="1"/>
    <m/>
  </r>
  <r>
    <x v="2"/>
    <n v="3"/>
    <x v="25"/>
    <n v="3052"/>
    <s v="Chrysophyllum "/>
    <s v="Albidum"/>
    <s v="Sapotaceae"/>
    <m/>
    <m/>
    <n v="0.60229999999999995"/>
    <n v="13.70763975"/>
    <n v="13.787344409999999"/>
    <n v="22.9"/>
    <n v="24.8"/>
    <n v="4.83052416E-2"/>
    <n v="0.25745253437499993"/>
    <n v="0.30190775999999997"/>
    <n v="0.23833446999999999"/>
    <n v="0.28003685299999997"/>
    <n v="6.8277098630306635E-2"/>
    <n v="0.119167235"/>
    <n v="0.140018427"/>
    <n v="2.3616438359999998"/>
    <n v="0.80452436199999999"/>
    <n v="8.8291010000000007E-3"/>
    <d v="2018-06-03T00:00:00"/>
    <d v="2020-10-12T00:00:00"/>
    <n v="1"/>
    <m/>
  </r>
  <r>
    <x v="2"/>
    <n v="3"/>
    <x v="25"/>
    <n v="3053"/>
    <s v="Diospyros"/>
    <s v="Abyssinica"/>
    <s v="Ebeceae"/>
    <n v="18"/>
    <n v="24.6"/>
    <n v="0.6"/>
    <n v="20.168235880000001"/>
    <n v="20.08371644"/>
    <n v="52.1"/>
    <n v="53.6"/>
    <n v="0.22564227840000003"/>
    <n v="1.3326056593750002"/>
    <n v="1.4102642400000003"/>
    <n v="1.722319833"/>
    <n v="1.812993208"/>
    <n v="2.1725148601159695E-2"/>
    <n v="0.86115991700000005"/>
    <n v="0.90649660399999998"/>
    <n v="2.3616438359999998"/>
    <n v="0.63515081200000001"/>
    <n v="1.9197089000000001E-2"/>
    <d v="2018-06-03T00:00:00"/>
    <d v="2020-10-12T00:00:00"/>
    <n v="1"/>
    <m/>
  </r>
  <r>
    <x v="2"/>
    <n v="3"/>
    <x v="25"/>
    <n v="3054"/>
    <s v="Blighia"/>
    <s v="Unijugata"/>
    <s v="Sapindaceae"/>
    <m/>
    <m/>
    <n v="0.50800000000000001"/>
    <n v="14.10731749"/>
    <n v="14.17114984"/>
    <n v="24.1"/>
    <n v="26"/>
    <n v="5.3093040000000008E-2"/>
    <n v="0.28514140937500004"/>
    <n v="0.33183150000000006"/>
    <n v="0.22934701299999999"/>
    <n v="0.26713905799999998"/>
    <n v="6.458769937324986E-2"/>
    <n v="0.11467350699999999"/>
    <n v="0.13356952899999999"/>
    <n v="2.3616438359999998"/>
    <n v="0.80452436199999999"/>
    <n v="8.0012160000000002E-3"/>
    <d v="2018-06-03T00:00:00"/>
    <d v="2020-10-12T00:00:00"/>
    <n v="1"/>
    <m/>
  </r>
  <r>
    <x v="2"/>
    <n v="3"/>
    <x v="25"/>
    <n v="3055"/>
    <s v="Chrysophyllum "/>
    <s v="Albidum"/>
    <s v="Sapotaceae"/>
    <m/>
    <m/>
    <n v="0.60229999999999995"/>
    <n v="10.498152360000001"/>
    <n v="11.188538619999999"/>
    <n v="14.9"/>
    <n v="17.8"/>
    <n v="2.4884613600000004E-2"/>
    <n v="0.10899303437499998"/>
    <n v="0.15552883500000003"/>
    <n v="7.9392262000000005E-2"/>
    <n v="0.119546005"/>
    <n v="0.17331164104504401"/>
    <n v="3.9696131000000003E-2"/>
    <n v="5.9773002999999998E-2"/>
    <n v="2.3616438359999998"/>
    <n v="1.2279582360000001"/>
    <n v="8.5012279999999996E-3"/>
    <d v="2018-06-03T00:00:00"/>
    <d v="2020-10-12T00:00:00"/>
    <n v="1"/>
    <m/>
  </r>
  <r>
    <x v="2"/>
    <n v="3"/>
    <x v="25"/>
    <n v="3056"/>
    <s v="Uvariopsis"/>
    <s v="Congensis"/>
    <s v="Annoceae"/>
    <m/>
    <m/>
    <n v="0.53400000000000003"/>
    <n v="8.2921155160000009"/>
    <n v="9.9821470489999999"/>
    <n v="10.7"/>
    <n v="15.1"/>
    <n v="1.79079054E-2"/>
    <n v="5.620743437499999E-2"/>
    <n v="0.11192440875"/>
    <n v="2.9381220999999999E-2"/>
    <n v="6.8976463000000002E-2"/>
    <n v="0.36136253430221915"/>
    <n v="1.4690610999999999E-2"/>
    <n v="3.4488231000000001E-2"/>
    <n v="2.3616438359999998"/>
    <n v="1.8631090480000001"/>
    <n v="8.3829830000000001E-3"/>
    <d v="2018-06-03T00:00:00"/>
    <d v="2020-10-12T00:00:00"/>
    <n v="1"/>
    <m/>
  </r>
  <r>
    <x v="2"/>
    <n v="3"/>
    <x v="25"/>
    <n v="3057"/>
    <s v="Bequaetiodendron"/>
    <s v="Oblanceolatum"/>
    <s v="Sapotaceae"/>
    <n v="9.6999999999999993"/>
    <n v="10.4"/>
    <n v="0.53400000000000003"/>
    <n v="10.06266529"/>
    <n v="10.9750821"/>
    <n v="14"/>
    <n v="17.3"/>
    <n v="2.3506236600000001E-2"/>
    <n v="9.6223750000000011E-2"/>
    <n v="0.14691397875000001"/>
    <n v="5.9977059999999999E-2"/>
    <n v="9.8673223000000004E-2"/>
    <n v="0.21080717142983837"/>
    <n v="2.9988529999999999E-2"/>
    <n v="4.9336612000000002E-2"/>
    <n v="2.3616438359999998"/>
    <n v="1.3973317860000001"/>
    <n v="8.1926329999999995E-3"/>
    <d v="2018-06-03T00:00:00"/>
    <d v="2020-10-12T00:00:00"/>
    <n v="1"/>
    <m/>
  </r>
  <r>
    <x v="2"/>
    <n v="3"/>
    <x v="25"/>
    <n v="3058"/>
    <s v="Bequaetiodendron"/>
    <s v="Oblanceolatum"/>
    <s v="Sapotaceae"/>
    <m/>
    <m/>
    <n v="0.53400000000000003"/>
    <n v="8.1157989649999998"/>
    <n v="9.4499072930000008"/>
    <n v="10.4"/>
    <n v="14"/>
    <n v="1.5393840000000001E-2"/>
    <n v="5.3099800000000009E-2"/>
    <n v="9.6211500000000005E-2"/>
    <n v="2.7217720000000001E-2"/>
    <n v="5.6409797999999997E-2"/>
    <n v="0.30858786745723443"/>
    <n v="1.360886E-2"/>
    <n v="2.8204898999999999E-2"/>
    <n v="2.3616438359999998"/>
    <n v="1.524361949"/>
    <n v="6.1804570000000003E-3"/>
    <d v="2018-06-03T00:00:00"/>
    <d v="2020-10-12T00:00:00"/>
    <n v="1"/>
    <m/>
  </r>
  <r>
    <x v="2"/>
    <n v="3"/>
    <x v="25"/>
    <n v="3059"/>
    <s v="Aphania"/>
    <s v="Senegalensis"/>
    <s v="Sapindaceae"/>
    <m/>
    <m/>
    <n v="0.53400000000000003"/>
    <n v="17.451658909999999"/>
    <m/>
    <n v="36.700000000000003"/>
    <m/>
    <n v="0"/>
    <n v="0.66123880937500013"/>
    <n v="0"/>
    <n v="0.67352872699999999"/>
    <m/>
    <m/>
    <n v="0.33676436300000001"/>
    <m/>
    <n v="2.3616438359999998"/>
    <m/>
    <m/>
    <d v="2018-06-03T00:00:00"/>
    <d v="2020-10-12T00:00:00"/>
    <n v="1"/>
    <s v="dead"/>
  </r>
  <r>
    <x v="2"/>
    <n v="3"/>
    <x v="25"/>
    <n v="3060"/>
    <s v="Cola"/>
    <s v="Gigantea"/>
    <s v="Malvaceae"/>
    <m/>
    <m/>
    <n v="0.48"/>
    <n v="21.677115799999999"/>
    <n v="21.645252719999998"/>
    <n v="64.2"/>
    <n v="65.900000000000006"/>
    <n v="0.34108429740000007"/>
    <n v="2.0234676375"/>
    <n v="2.1317768587500003"/>
    <n v="2.234355887"/>
    <n v="2.3479281250000001"/>
    <n v="2.0993977495413974E-2"/>
    <n v="1.117177943"/>
    <n v="1.173964062"/>
    <n v="2.3616438359999998"/>
    <n v="0.719837587"/>
    <n v="2.4045166E-2"/>
    <d v="2018-06-03T00:00:00"/>
    <d v="2020-10-12T00:00:00"/>
    <n v="1"/>
    <m/>
  </r>
  <r>
    <x v="2"/>
    <n v="3"/>
    <x v="25"/>
    <n v="3061"/>
    <s v="Diospyros"/>
    <s v="Abyssinica"/>
    <s v="Ebeceae"/>
    <m/>
    <m/>
    <n v="0.6"/>
    <n v="21.784068649999998"/>
    <n v="21.656273150000001"/>
    <n v="65.2"/>
    <n v="66"/>
    <n v="0.34212024000000002"/>
    <n v="2.0869949500000002"/>
    <n v="2.1382515"/>
    <n v="2.8769058709999999"/>
    <n v="2.9293425370000001"/>
    <n v="7.648334265906268E-3"/>
    <n v="1.438452936"/>
    <n v="1.4646712690000001"/>
    <n v="2.3616438359999998"/>
    <n v="0.33874710000000002"/>
    <n v="1.1101730000000001E-2"/>
    <d v="2018-06-03T00:00:00"/>
    <d v="2020-10-12T00:00:00"/>
    <n v="1"/>
    <m/>
  </r>
  <r>
    <x v="2"/>
    <n v="3"/>
    <x v="25"/>
    <n v="3062"/>
    <s v="Aphania"/>
    <s v="Senegalensis"/>
    <s v="Sapindaceae"/>
    <m/>
    <m/>
    <n v="0.53400000000000003"/>
    <n v="19.468881870000001"/>
    <n v="19.374737159999999"/>
    <n v="47.5"/>
    <n v="49"/>
    <n v="0.18857454000000001"/>
    <n v="1.1076777343749999"/>
    <n v="1.178590875"/>
    <n v="1.239932612"/>
    <n v="1.3112944989999999"/>
    <n v="2.3694421081175931E-2"/>
    <n v="0.61996630600000002"/>
    <n v="0.65564724900000004"/>
    <n v="2.3616438359999998"/>
    <n v="0.63515081200000001"/>
    <n v="1.510852E-2"/>
    <d v="2018-06-03T00:00:00"/>
    <d v="2020-10-12T00:00:00"/>
    <n v="1"/>
    <m/>
  </r>
  <r>
    <x v="2"/>
    <n v="3"/>
    <x v="25"/>
    <n v="3063"/>
    <s v="Uvariopsis"/>
    <s v="Congensis"/>
    <s v="Annoceae"/>
    <m/>
    <m/>
    <n v="0.53400000000000003"/>
    <n v="11.91110078"/>
    <n v="12.49752494"/>
    <n v="18.100000000000001"/>
    <n v="21.1"/>
    <n v="3.4966793400000008E-2"/>
    <n v="0.16083603437500002"/>
    <n v="0.21854245875000006"/>
    <n v="0.116738192"/>
    <n v="0.16504216799999999"/>
    <n v="0.14662128444601"/>
    <n v="5.8369096000000002E-2"/>
    <n v="8.2521083999999995E-2"/>
    <n v="2.3616438359999998"/>
    <n v="1.270301624"/>
    <n v="1.022677E-2"/>
    <d v="2018-06-03T00:00:00"/>
    <d v="2020-10-12T00:00:00"/>
    <n v="1"/>
    <m/>
  </r>
  <r>
    <x v="2"/>
    <n v="3"/>
    <x v="25"/>
    <n v="3064"/>
    <s v="Uvariopsis"/>
    <s v="Congensis"/>
    <s v="Annoceae"/>
    <m/>
    <m/>
    <n v="0.53400000000000003"/>
    <n v="9.5564772379999994"/>
    <n v="11.23071983"/>
    <n v="13"/>
    <n v="17.899999999999999"/>
    <n v="2.5165001399999998E-2"/>
    <n v="8.2968437500000006E-2"/>
    <n v="0.15728125874999999"/>
    <n v="4.9349576999999999E-2"/>
    <n v="0.10786045800000001"/>
    <n v="0.33108681750054281"/>
    <n v="2.4674788999999999E-2"/>
    <n v="5.3930229000000003E-2"/>
    <n v="2.3616438359999998"/>
    <n v="2.074825986"/>
    <n v="1.2387743999999999E-2"/>
    <d v="2018-06-03T00:00:00"/>
    <d v="2020-10-12T00:00:00"/>
    <n v="1"/>
    <m/>
  </r>
  <r>
    <x v="2"/>
    <n v="3"/>
    <x v="25"/>
    <n v="3065"/>
    <s v="Chrysophyllum "/>
    <s v="Albidum"/>
    <s v="Sapotaceae"/>
    <m/>
    <m/>
    <n v="0.60229999999999995"/>
    <n v="16.843259100000001"/>
    <n v="16.901948019999999"/>
    <n v="34"/>
    <n v="36.200000000000003"/>
    <n v="0.10292195760000002"/>
    <n v="0.5675237500000001"/>
    <n v="0.64326223500000013"/>
    <n v="0.63030560199999996"/>
    <n v="0.71478894599999998"/>
    <n v="5.3260585898674322E-2"/>
    <n v="0.31515280099999998"/>
    <n v="0.35739447299999999"/>
    <n v="2.3616438359999998"/>
    <n v="0.93155452400000005"/>
    <n v="1.7886554999999998E-2"/>
    <d v="2018-06-03T00:00:00"/>
    <d v="2020-10-12T00:00:00"/>
    <n v="1"/>
    <m/>
  </r>
  <r>
    <x v="2"/>
    <n v="3"/>
    <x v="25"/>
    <n v="3066"/>
    <s v="Uvariopsis"/>
    <s v="Congensis"/>
    <s v="Annoceae"/>
    <m/>
    <m/>
    <n v="0.53400000000000003"/>
    <n v="13.57040808"/>
    <n v="14.62971645"/>
    <n v="22.5"/>
    <n v="27.5"/>
    <n v="5.9395875000000001E-2"/>
    <n v="0.24853710937500001"/>
    <n v="0.37122421875"/>
    <n v="0.20275253100000001"/>
    <n v="0.32280703900000002"/>
    <n v="0.19692578485760542"/>
    <n v="0.10137626600000001"/>
    <n v="0.16140351999999999"/>
    <n v="2.3616438359999998"/>
    <n v="2.1171693729999999"/>
    <n v="2.5417572999999999E-2"/>
    <d v="2018-06-03T00:00:00"/>
    <d v="2020-10-12T00:00:00"/>
    <n v="1"/>
    <m/>
  </r>
  <r>
    <x v="2"/>
    <n v="3"/>
    <x v="25"/>
    <n v="3067"/>
    <s v="Uvariopsis"/>
    <s v="Congensis"/>
    <s v="Annoceae"/>
    <m/>
    <m/>
    <n v="0.53400000000000003"/>
    <n v="9.6082048489999998"/>
    <n v="10.80118942"/>
    <n v="13.1"/>
    <n v="16.899999999999999"/>
    <n v="2.2431809399999999E-2"/>
    <n v="8.4249784375000011E-2"/>
    <n v="0.14019880874999999"/>
    <n v="5.0357915000000003E-2"/>
    <n v="9.2810783999999993E-2"/>
    <n v="0.25889044918813031"/>
    <n v="2.5178956999999998E-2"/>
    <n v="4.6405391999999997E-2"/>
    <n v="2.3616438359999998"/>
    <n v="1.609048724"/>
    <n v="8.9879920000000002E-3"/>
    <d v="2018-06-03T00:00:00"/>
    <d v="2020-10-12T00:00:00"/>
    <n v="1"/>
    <m/>
  </r>
  <r>
    <x v="2"/>
    <n v="3"/>
    <x v="25"/>
    <n v="3068"/>
    <s v="Uvariopsis"/>
    <s v="Congensis"/>
    <s v="Annoceae"/>
    <n v="8.1999999999999993"/>
    <n v="9.6"/>
    <n v="0.53400000000000003"/>
    <n v="9.9133543389999996"/>
    <n v="10.84492777"/>
    <n v="13.7"/>
    <n v="17"/>
    <n v="2.2698059999999999E-2"/>
    <n v="9.2144059374999976E-2"/>
    <n v="0.141862875"/>
    <n v="5.6661127999999998E-2"/>
    <n v="9.4256833999999998E-2"/>
    <n v="0.2155002895849733"/>
    <n v="2.8330563999999999E-2"/>
    <n v="4.7128416999999999E-2"/>
    <n v="2.3616438359999998"/>
    <n v="1.3973317860000001"/>
    <n v="7.9596479999999997E-3"/>
    <d v="2018-06-03T00:00:00"/>
    <d v="2020-10-12T00:00:00"/>
    <n v="1"/>
    <m/>
  </r>
  <r>
    <x v="2"/>
    <n v="3"/>
    <x v="25"/>
    <n v="3069"/>
    <s v="Uvariopsis"/>
    <s v="Congensis"/>
    <s v="Annoceae"/>
    <m/>
    <m/>
    <n v="0.53400000000000003"/>
    <n v="8.5228824729999992"/>
    <n v="9.5975955150000001"/>
    <n v="11.1"/>
    <n v="14.3"/>
    <n v="1.60606446E-2"/>
    <n v="6.0488409375000003E-2"/>
    <n v="0.10037902875"/>
    <n v="3.2420388000000001E-2"/>
    <n v="5.9690033000000003E-2"/>
    <n v="0.25845453983175437"/>
    <n v="1.6210194000000001E-2"/>
    <n v="2.9845017000000001E-2"/>
    <n v="2.3616438359999998"/>
    <n v="1.354988399"/>
    <n v="5.7734459999999998E-3"/>
    <d v="2018-06-03T00:00:00"/>
    <d v="2020-10-12T00:00:00"/>
    <n v="1"/>
    <m/>
  </r>
  <r>
    <x v="2"/>
    <n v="3"/>
    <x v="25"/>
    <n v="3070"/>
    <s v="Ritchiea"/>
    <s v="Albersii"/>
    <s v="Capparaceae"/>
    <m/>
    <m/>
    <n v="0.53400000000000003"/>
    <n v="12.73926599"/>
    <n v="13.42137696"/>
    <n v="20.2"/>
    <n v="23.7"/>
    <n v="4.4115132599999995E-2"/>
    <n v="0.20032213749999997"/>
    <n v="0.27571957874999997"/>
    <n v="0.154440836"/>
    <n v="0.22199032499999999"/>
    <n v="0.15363142817049136"/>
    <n v="7.7220417999999999E-2"/>
    <n v="0.11099516299999999"/>
    <n v="2.3616438359999998"/>
    <n v="1.4820185610000001"/>
    <n v="1.4301371E-2"/>
    <d v="2018-06-03T00:00:00"/>
    <d v="2020-10-12T00:00:00"/>
    <n v="1"/>
    <m/>
  </r>
  <r>
    <x v="2"/>
    <n v="3"/>
    <x v="25"/>
    <n v="3071"/>
    <s v="Uvariopsis"/>
    <s v="Congensis"/>
    <s v="Annoceae"/>
    <m/>
    <m/>
    <n v="0.53400000000000003"/>
    <n v="14.074679529999999"/>
    <n v="14.77761864"/>
    <n v="24"/>
    <n v="28"/>
    <n v="6.1575360000000003E-2"/>
    <n v="0.28277999999999998"/>
    <n v="0.38484600000000002"/>
    <n v="0.23831076800000001"/>
    <n v="0.33766166399999997"/>
    <n v="0.14755350698351924"/>
    <n v="0.119155384"/>
    <n v="0.16883083199999999"/>
    <n v="2.3616438359999998"/>
    <n v="1.693735499"/>
    <n v="2.1034266999999999E-2"/>
    <d v="2018-06-03T00:00:00"/>
    <d v="2020-10-12T00:00:00"/>
    <n v="1"/>
    <m/>
  </r>
  <r>
    <x v="2"/>
    <n v="3"/>
    <x v="25"/>
    <n v="3072"/>
    <s v="Margritaria"/>
    <s v="Discoidea"/>
    <s v="Phyllanthaceae"/>
    <m/>
    <m/>
    <n v="0.71950000000000003"/>
    <n v="19.828655919999999"/>
    <n v="19.754479440000001"/>
    <n v="49.8"/>
    <n v="51.4"/>
    <n v="0.20749953840000002"/>
    <n v="1.2175446374999999"/>
    <n v="1.296872115"/>
    <n v="1.8519405390000001"/>
    <n v="1.9626675739999999"/>
    <n v="2.4589027707003233E-2"/>
    <n v="0.92597026900000001"/>
    <n v="0.98133378699999996"/>
    <n v="2.3616438359999998"/>
    <n v="0.67749419899999996"/>
    <n v="2.3442788999999999E-2"/>
    <d v="2018-06-03T00:00:00"/>
    <d v="2020-10-12T00:00:00"/>
    <n v="1"/>
    <m/>
  </r>
  <r>
    <x v="2"/>
    <n v="3"/>
    <x v="25"/>
    <n v="3073"/>
    <s v="Uvariopsis"/>
    <s v="Congensis"/>
    <s v="Annoceae"/>
    <m/>
    <m/>
    <n v="0.53400000000000003"/>
    <n v="12.31433337"/>
    <n v="13.181054189999999"/>
    <n v="19.100000000000001"/>
    <n v="23"/>
    <n v="4.154766E-2"/>
    <n v="0.179098909375"/>
    <n v="0.25967287499999997"/>
    <n v="0.13394099100000001"/>
    <n v="0.205711897"/>
    <n v="0.18168586126800185"/>
    <n v="6.6970496000000004E-2"/>
    <n v="0.102855948"/>
    <n v="2.3616438359999998"/>
    <n v="1.6513921110000001"/>
    <n v="1.5195116E-2"/>
    <d v="2018-06-03T00:00:00"/>
    <d v="2020-10-12T00:00:00"/>
    <n v="1"/>
    <m/>
  </r>
  <r>
    <x v="2"/>
    <n v="3"/>
    <x v="25"/>
    <n v="3074"/>
    <s v="Uvariopsis"/>
    <s v="Congensis"/>
    <s v="Annoceae"/>
    <m/>
    <m/>
    <n v="0.53400000000000003"/>
    <n v="9.7618852040000004"/>
    <n v="9.8872486370000008"/>
    <n v="13.4"/>
    <n v="14.9"/>
    <n v="1.7436665399999999E-2"/>
    <n v="8.8152737500000009E-2"/>
    <n v="0.10897915874999999"/>
    <n v="5.3455056000000001E-2"/>
    <n v="6.6580733000000003E-2"/>
    <n v="9.2975076078884653E-2"/>
    <n v="2.6727528E-2"/>
    <n v="3.3290366000000002E-2"/>
    <n v="2.3616438359999998"/>
    <n v="0.63515081200000001"/>
    <n v="2.778928E-3"/>
    <d v="2018-06-03T00:00:00"/>
    <d v="2020-10-12T00:00:00"/>
    <n v="1"/>
    <m/>
  </r>
  <r>
    <x v="2"/>
    <n v="3"/>
    <x v="25"/>
    <n v="3075"/>
    <s v="Uvariopsis"/>
    <s v="Congensis"/>
    <s v="Annoceae"/>
    <m/>
    <m/>
    <n v="0.53400000000000003"/>
    <n v="8.1157989649999998"/>
    <n v="8.9431967229999998"/>
    <n v="10.4"/>
    <n v="13"/>
    <n v="1.3273260000000002E-2"/>
    <n v="5.3099800000000009E-2"/>
    <n v="8.2957875000000014E-2"/>
    <n v="2.7217720000000001E-2"/>
    <n v="4.6256173999999997E-2"/>
    <n v="0.22455829582836953"/>
    <n v="1.360886E-2"/>
    <n v="2.3128086999999999E-2"/>
    <n v="2.3616438359999998"/>
    <n v="1.100928074"/>
    <n v="4.0307629999999997E-3"/>
    <d v="2018-06-03T00:00:00"/>
    <d v="2020-10-12T00:00:00"/>
    <n v="1"/>
    <m/>
  </r>
  <r>
    <x v="2"/>
    <n v="3"/>
    <x v="25"/>
    <n v="3076"/>
    <s v="Uvariopsis"/>
    <s v="Congensis"/>
    <s v="Annoceae"/>
    <m/>
    <m/>
    <n v="0.53400000000000003"/>
    <n v="10.96134041"/>
    <n v="11.314580810000001"/>
    <n v="15.9"/>
    <n v="18.100000000000001"/>
    <n v="2.5730489400000004E-2"/>
    <n v="0.124113909375"/>
    <n v="0.16081555875000003"/>
    <n v="8.3585213000000005E-2"/>
    <n v="0.11102864899999999"/>
    <n v="0.12022204039666297"/>
    <n v="4.1792607000000002E-2"/>
    <n v="5.5514323999999997E-2"/>
    <n v="2.3616438359999998"/>
    <n v="0.93155452400000005"/>
    <n v="5.8102400000000004E-3"/>
    <d v="2018-06-03T00:00:00"/>
    <d v="2020-10-12T00:00:00"/>
    <n v="1"/>
    <m/>
  </r>
  <r>
    <x v="2"/>
    <n v="3"/>
    <x v="25"/>
    <n v="3077"/>
    <s v="Uvariopsis"/>
    <s v="Congensis"/>
    <s v="Annoceae"/>
    <m/>
    <m/>
    <n v="0.53400000000000003"/>
    <n v="9.9133543389999996"/>
    <n v="10.076238160000001"/>
    <n v="13.7"/>
    <n v="15.3"/>
    <n v="1.83854286E-2"/>
    <n v="9.2144059374999976E-2"/>
    <n v="0.11490892875"/>
    <n v="5.6661127999999998E-2"/>
    <n v="7.1422042000000005E-2"/>
    <n v="9.8032619157330678E-2"/>
    <n v="2.8330563999999999E-2"/>
    <n v="3.5711021000000003E-2"/>
    <n v="2.3616438359999998"/>
    <n v="0.67749419899999996"/>
    <n v="3.1251360000000001E-3"/>
    <d v="2018-06-03T00:00:00"/>
    <d v="2020-10-12T00:00:00"/>
    <n v="1"/>
    <m/>
  </r>
  <r>
    <x v="2"/>
    <n v="4"/>
    <x v="25"/>
    <n v="3078"/>
    <s v="Cola"/>
    <s v="Gigantea"/>
    <s v="Malvaceae"/>
    <m/>
    <m/>
    <n v="0.48"/>
    <n v="13.253940589999999"/>
    <n v="13.42137696"/>
    <n v="21.6"/>
    <n v="23.7"/>
    <n v="4.4115132599999995E-2"/>
    <n v="0.22905180000000006"/>
    <n v="0.27571957874999997"/>
    <n v="0.16488037799999999"/>
    <n v="0.200053073"/>
    <n v="8.1876218692011948E-2"/>
    <n v="8.2440188999999997E-2"/>
    <n v="0.100026537"/>
    <n v="2.3616438359999998"/>
    <n v="0.88921113699999998"/>
    <n v="7.4466549999999999E-3"/>
    <d v="2018-06-03T00:00:00"/>
    <d v="2020-10-12T00:00:00"/>
    <n v="1"/>
    <m/>
  </r>
  <r>
    <x v="2"/>
    <n v="4"/>
    <x v="25"/>
    <n v="3079"/>
    <s v="Celtis"/>
    <s v="Durandii"/>
    <s v="Canbaceae"/>
    <m/>
    <m/>
    <n v="0.45"/>
    <n v="11.447524420000001"/>
    <n v="11.683888189999999"/>
    <n v="17"/>
    <n v="19"/>
    <n v="2.835294E-2"/>
    <n v="0.14188093750000003"/>
    <n v="0.17720587499999998"/>
    <n v="8.4079336000000005E-2"/>
    <n v="0.106571923"/>
    <n v="0.10037892151112823"/>
    <n v="4.2039668000000002E-2"/>
    <n v="5.3285961E-2"/>
    <n v="2.3616438359999998"/>
    <n v="0.84686774899999995"/>
    <n v="4.7620609999999997E-3"/>
    <d v="2018-06-03T00:00:00"/>
    <d v="2020-10-12T00:00:00"/>
    <n v="1"/>
    <m/>
  </r>
  <r>
    <x v="2"/>
    <n v="4"/>
    <x v="25"/>
    <n v="3080"/>
    <s v="Celtis"/>
    <s v="Durandii"/>
    <s v="Canbaceae"/>
    <n v="17.899999999999999"/>
    <n v="23.2"/>
    <n v="0.45"/>
    <n v="18.132932480000001"/>
    <n v="18.338212009999999"/>
    <n v="40"/>
    <n v="43.1"/>
    <n v="0.1458966894"/>
    <n v="0.78550000000000009"/>
    <n v="0.91185430874999995"/>
    <n v="0.69990064200000002"/>
    <n v="0.818627879"/>
    <n v="6.6348376942927362E-2"/>
    <n v="0.34995032100000001"/>
    <n v="0.40931393900000002"/>
    <n v="2.3616438359999998"/>
    <n v="1.3126450110000001"/>
    <n v="2.5136566999999999E-2"/>
    <d v="2018-06-03T00:00:00"/>
    <d v="2020-10-12T00:00:00"/>
    <n v="1"/>
    <m/>
  </r>
  <r>
    <x v="2"/>
    <n v="4"/>
    <x v="25"/>
    <n v="3081"/>
    <s v="Funtumia"/>
    <s v="Latifolia"/>
    <s v="Apocyceae"/>
    <m/>
    <m/>
    <n v="0.42399999999999999"/>
    <n v="12.889208979999999"/>
    <n v="13.181054189999999"/>
    <n v="20.6"/>
    <n v="23"/>
    <n v="4.154766E-2"/>
    <n v="0.20833423750000005"/>
    <n v="0.25967287499999997"/>
    <n v="0.12959068600000001"/>
    <n v="0.16424351000000001"/>
    <n v="0.10034079905807668"/>
    <n v="6.4795343000000005E-2"/>
    <n v="8.2121755000000005E-2"/>
    <n v="2.3616438359999998"/>
    <n v="1.016241299"/>
    <n v="7.3365899999999996E-3"/>
    <d v="2018-06-03T00:00:00"/>
    <d v="2020-10-12T00:00:00"/>
    <n v="1"/>
    <m/>
  </r>
  <r>
    <x v="2"/>
    <n v="4"/>
    <x v="25"/>
    <n v="3082"/>
    <s v="Uvariopsis"/>
    <s v="Congensis"/>
    <s v="Annoceae"/>
    <m/>
    <m/>
    <n v="0.53400000000000003"/>
    <n v="10.592483100000001"/>
    <n v="11.764211960000001"/>
    <n v="15.1"/>
    <n v="19.2"/>
    <n v="2.8952985599999998E-2"/>
    <n v="0.11193865937499999"/>
    <n v="0.18095615999999998"/>
    <n v="7.3089697999999995E-2"/>
    <n v="0.12941024600000001"/>
    <n v="0.24190782897341537"/>
    <n v="3.6544848999999997E-2"/>
    <n v="6.4705123000000003E-2"/>
    <n v="2.3616438359999998"/>
    <n v="1.736078886"/>
    <n v="1.1924014E-2"/>
    <d v="2018-06-03T00:00:00"/>
    <d v="2020-10-12T00:00:00"/>
    <n v="1"/>
    <m/>
  </r>
  <r>
    <x v="2"/>
    <n v="4"/>
    <x v="25"/>
    <n v="3083"/>
    <s v="Harrisonia"/>
    <s v="Abyssinica"/>
    <s v="Rutaceae"/>
    <m/>
    <m/>
    <n v="0.78500000000000003"/>
    <n v="13.431092789999999"/>
    <n v="14.29567325"/>
    <n v="22.1"/>
    <n v="26.4"/>
    <n v="5.4739238399999994E-2"/>
    <n v="0.23977878437500003"/>
    <n v="0.34212023999999996"/>
    <n v="0.28229178799999999"/>
    <n v="0.42448115800000003"/>
    <n v="0.17272984477836853"/>
    <n v="0.14114589399999999"/>
    <n v="0.21224057900000001"/>
    <n v="2.3616438359999998"/>
    <n v="1.820765661"/>
    <n v="3.0103898E-2"/>
    <d v="2018-06-03T00:00:00"/>
    <d v="2020-10-12T00:00:00"/>
    <n v="1"/>
    <m/>
  </r>
  <r>
    <x v="2"/>
    <n v="4"/>
    <x v="25"/>
    <n v="3084"/>
    <s v="Uvariopsis"/>
    <s v="Congensis"/>
    <s v="Annoceae"/>
    <m/>
    <m/>
    <n v="0.53400000000000003"/>
    <n v="12.23501424"/>
    <n v="13.181054189999999"/>
    <n v="18.899999999999999"/>
    <n v="23"/>
    <n v="4.154766E-2"/>
    <n v="0.17536778437499995"/>
    <n v="0.25967287499999997"/>
    <n v="0.13039193900000001"/>
    <n v="0.205711897"/>
    <n v="0.19305696930019614"/>
    <n v="6.5195970000000006E-2"/>
    <n v="0.102855948"/>
    <n v="2.3616438359999998"/>
    <n v="1.736078886"/>
    <n v="1.5946510000000001E-2"/>
    <d v="2018-06-03T00:00:00"/>
    <d v="2020-10-12T00:00:00"/>
    <n v="1"/>
    <m/>
  </r>
  <r>
    <x v="2"/>
    <n v="4"/>
    <x v="25"/>
    <n v="3085"/>
    <s v="Uvariopsis"/>
    <s v="Congensis"/>
    <s v="Annoceae"/>
    <m/>
    <m/>
    <n v="0.53400000000000003"/>
    <n v="12.393006489999999"/>
    <n v="13.48896117"/>
    <n v="19.3"/>
    <n v="23.9"/>
    <n v="4.4862833399999996E-2"/>
    <n v="0.18286930937500001"/>
    <n v="0.28039270875"/>
    <n v="0.137544629"/>
    <n v="0.22677075899999999"/>
    <n v="0.21171320940072852"/>
    <n v="6.8772314000000001E-2"/>
    <n v="0.11338537999999999"/>
    <n v="2.3616438359999998"/>
    <n v="1.9477958230000001"/>
    <n v="1.8890682999999998E-2"/>
    <d v="2018-06-03T00:00:00"/>
    <d v="2020-10-12T00:00:00"/>
    <n v="1"/>
    <m/>
  </r>
  <r>
    <x v="2"/>
    <n v="4"/>
    <x v="25"/>
    <n v="3086"/>
    <s v="Uvariopsis"/>
    <s v="Congensis"/>
    <s v="Annoceae"/>
    <m/>
    <m/>
    <n v="0.53400000000000003"/>
    <n v="11.40428687"/>
    <n v="11.80414182"/>
    <n v="16.899999999999999"/>
    <n v="19.3"/>
    <n v="2.9255364600000007E-2"/>
    <n v="0.14021665937499997"/>
    <n v="0.18284602875000003"/>
    <n v="9.7865287999999995E-2"/>
    <n v="0.13116222999999999"/>
    <n v="0.12399966020411599"/>
    <n v="4.8932643999999997E-2"/>
    <n v="6.5581114999999995E-2"/>
    <n v="2.3616438359999998"/>
    <n v="1.016241299"/>
    <n v="7.0495269999999999E-3"/>
    <d v="2018-06-03T00:00:00"/>
    <d v="2020-10-12T00:00:00"/>
    <n v="1"/>
    <m/>
  </r>
  <r>
    <x v="2"/>
    <n v="4"/>
    <x v="25"/>
    <n v="3087"/>
    <s v="Uvariopsis"/>
    <s v="Congensis"/>
    <s v="Annoceae"/>
    <m/>
    <m/>
    <n v="0.53400000000000003"/>
    <n v="8.5228824729999992"/>
    <n v="10.35377733"/>
    <n v="11.1"/>
    <n v="15.9"/>
    <n v="1.98556974E-2"/>
    <n v="6.0488409375000003E-2"/>
    <n v="0.12409810875000001"/>
    <n v="3.2420388000000001E-2"/>
    <n v="7.9060393000000007E-2"/>
    <n v="0.37745934887338545"/>
    <n v="1.6210194000000001E-2"/>
    <n v="3.9530195999999997E-2"/>
    <n v="2.3616438359999998"/>
    <n v="2.0324825980000001"/>
    <n v="9.8744790000000002E-3"/>
    <d v="2018-06-03T00:00:00"/>
    <d v="2020-10-12T00:00:00"/>
    <n v="1"/>
    <m/>
  </r>
  <r>
    <x v="2"/>
    <n v="4"/>
    <x v="25"/>
    <n v="3088"/>
    <s v="Celtis"/>
    <s v="Durandii"/>
    <s v="Canbaceae"/>
    <m/>
    <m/>
    <n v="0.45"/>
    <n v="20.569979920000002"/>
    <n v="20.57344496"/>
    <n v="55"/>
    <n v="57.1"/>
    <n v="0.25607260140000004"/>
    <n v="1.4850859375000003"/>
    <n v="1.6004537587500003"/>
    <n v="1.473854808"/>
    <n v="1.585958473"/>
    <n v="3.104094334281586E-2"/>
    <n v="0.73692740400000001"/>
    <n v="0.79297923699999995"/>
    <n v="2.3616438359999998"/>
    <n v="0.88921113699999998"/>
    <n v="2.3734245000000001E-2"/>
    <d v="2018-06-03T00:00:00"/>
    <d v="2020-10-12T00:00:00"/>
    <n v="1"/>
    <m/>
  </r>
  <r>
    <x v="2"/>
    <n v="4"/>
    <x v="25"/>
    <n v="3089"/>
    <s v="Uvariopsis"/>
    <s v="Congensis"/>
    <s v="Annoceae"/>
    <m/>
    <m/>
    <n v="0.53400000000000003"/>
    <n v="12.47104212"/>
    <n v="13.455228160000001"/>
    <n v="19.5"/>
    <n v="23.8"/>
    <n v="4.4488197600000001E-2"/>
    <n v="0.18667898437500002"/>
    <n v="0.27805123500000001"/>
    <n v="0.14120301599999999"/>
    <n v="0.22437332900000001"/>
    <n v="0.19609757415455398"/>
    <n v="7.0601507999999993E-2"/>
    <n v="0.112186665"/>
    <n v="2.3616438359999998"/>
    <n v="1.820765661"/>
    <n v="1.7608564E-2"/>
    <d v="2018-06-03T00:00:00"/>
    <d v="2020-10-12T00:00:00"/>
    <n v="1"/>
    <m/>
  </r>
  <r>
    <x v="2"/>
    <n v="4"/>
    <x v="25"/>
    <n v="3090"/>
    <s v="Diospyros"/>
    <s v="Abyssinica"/>
    <s v="Ebeceae"/>
    <m/>
    <m/>
    <n v="0.6"/>
    <n v="18.78986888"/>
    <n v="18.689223030000001"/>
    <n v="43.5"/>
    <n v="45"/>
    <n v="0.1590435"/>
    <n v="0.92897648437499991"/>
    <n v="0.99402187500000005"/>
    <n v="1.1302416150000001"/>
    <n v="1.2012532300000001"/>
    <n v="2.5801495036328791E-2"/>
    <n v="0.565120807"/>
    <n v="0.60062661500000003"/>
    <n v="2.3616438359999998"/>
    <n v="0.63515081200000001"/>
    <n v="1.5034362000000001E-2"/>
    <d v="2018-06-03T00:00:00"/>
    <d v="2020-10-12T00:00:00"/>
    <n v="1"/>
    <m/>
  </r>
  <r>
    <x v="2"/>
    <n v="4"/>
    <x v="25"/>
    <n v="3091"/>
    <s v="Funtumia"/>
    <s v="Latifolia"/>
    <s v="Apocyceae"/>
    <m/>
    <m/>
    <n v="0.42399999999999999"/>
    <n v="11.360861269999999"/>
    <n v="11.64349236"/>
    <n v="16.8"/>
    <n v="18.899999999999999"/>
    <n v="2.8055273399999997E-2"/>
    <n v="0.1385622"/>
    <n v="0.17534545874999999"/>
    <n v="7.6950110000000002E-2"/>
    <n v="9.9191588999999997E-2"/>
    <n v="0.10750813849904424"/>
    <n v="3.8475055000000001E-2"/>
    <n v="4.9595793999999999E-2"/>
    <n v="2.3616438359999998"/>
    <n v="0.88921113699999998"/>
    <n v="4.7088980000000004E-3"/>
    <d v="2018-06-03T00:00:00"/>
    <d v="2020-10-12T00:00:00"/>
    <n v="1"/>
    <m/>
  </r>
  <r>
    <x v="2"/>
    <n v="4"/>
    <x v="25"/>
    <n v="3092"/>
    <s v="Bequaetiodendron"/>
    <s v="Oblanceolatum"/>
    <s v="Sapotaceae"/>
    <m/>
    <m/>
    <n v="0.53400000000000003"/>
    <n v="7.9366191979999998"/>
    <n v="9.5975955150000001"/>
    <n v="10.1"/>
    <n v="14.3"/>
    <n v="1.60606446E-2"/>
    <n v="5.0080534374999992E-2"/>
    <n v="0.10037902875"/>
    <n v="2.515214E-2"/>
    <n v="5.9690033000000003E-2"/>
    <n v="0.36594090077169644"/>
    <n v="1.257607E-2"/>
    <n v="2.9845017000000001E-2"/>
    <n v="2.3616438359999998"/>
    <n v="1.7784222730000001"/>
    <n v="7.312257E-3"/>
    <d v="2018-06-03T00:00:00"/>
    <d v="2020-10-12T00:00:00"/>
    <n v="1"/>
    <m/>
  </r>
  <r>
    <x v="2"/>
    <n v="4"/>
    <x v="25"/>
    <n v="3093"/>
    <s v="Uvariopsis"/>
    <s v="Congensis"/>
    <s v="Annoceae"/>
    <m/>
    <m/>
    <n v="0.53400000000000003"/>
    <n v="13.431092789999999"/>
    <n v="13.48896117"/>
    <n v="22.1"/>
    <n v="23.9"/>
    <n v="4.4862833399999996E-2"/>
    <n v="0.23977878437500003"/>
    <n v="0.28039270875"/>
    <n v="0.19381425999999999"/>
    <n v="0.22677075899999999"/>
    <n v="6.6495783494212632E-2"/>
    <n v="9.6907129999999994E-2"/>
    <n v="0.11338537999999999"/>
    <n v="2.3616438359999998"/>
    <n v="0.76218097399999996"/>
    <n v="6.9774490000000002E-3"/>
    <d v="2018-06-03T00:00:00"/>
    <d v="2020-10-12T00:00:00"/>
    <n v="1"/>
    <m/>
  </r>
  <r>
    <x v="2"/>
    <n v="4"/>
    <x v="25"/>
    <n v="3094"/>
    <s v="Uvariopsis"/>
    <s v="Congensis"/>
    <s v="Annoceae"/>
    <m/>
    <m/>
    <n v="0.53400000000000003"/>
    <n v="10.68595442"/>
    <n v="11.314580810000001"/>
    <n v="15.3"/>
    <n v="18.100000000000001"/>
    <n v="2.5730489400000004E-2"/>
    <n v="0.11492355937499998"/>
    <n v="0.16081555875000003"/>
    <n v="7.5637088000000005E-2"/>
    <n v="0.11102864899999999"/>
    <n v="0.16253150299736144"/>
    <n v="3.7818544000000003E-2"/>
    <n v="5.5514323999999997E-2"/>
    <n v="2.3616438359999998"/>
    <n v="1.185614849"/>
    <n v="7.4929929999999999E-3"/>
    <d v="2018-06-03T00:00:00"/>
    <d v="2020-10-12T00:00:00"/>
    <n v="1"/>
    <m/>
  </r>
  <r>
    <x v="2"/>
    <n v="4"/>
    <x v="25"/>
    <n v="3095"/>
    <s v="Uvariopsis"/>
    <s v="Congensis"/>
    <s v="Annoceae"/>
    <m/>
    <m/>
    <n v="0.53400000000000003"/>
    <n v="9.9133543389999996"/>
    <n v="10.215885289999999"/>
    <n v="13.7"/>
    <n v="15.6"/>
    <n v="1.91134944E-2"/>
    <n v="9.2144059374999976E-2"/>
    <n v="0.11945934"/>
    <n v="5.6661127999999998E-2"/>
    <n v="7.5184432999999995E-2"/>
    <n v="0.11977072698580286"/>
    <n v="2.8330563999999999E-2"/>
    <n v="3.7592216999999997E-2"/>
    <n v="2.3616438359999998"/>
    <n v="0.80452436199999999"/>
    <n v="3.9216980000000004E-3"/>
    <d v="2018-06-03T00:00:00"/>
    <d v="2020-10-12T00:00:00"/>
    <n v="1"/>
    <m/>
  </r>
  <r>
    <x v="2"/>
    <n v="4"/>
    <x v="25"/>
    <n v="3096"/>
    <s v="Funtumia"/>
    <s v="Latifolia"/>
    <s v="Apocyceae"/>
    <m/>
    <m/>
    <n v="0.42399999999999999"/>
    <n v="12.07440291"/>
    <n v="12.460219260000001"/>
    <n v="18.5"/>
    <n v="21"/>
    <n v="3.4636140000000003E-2"/>
    <n v="0.16802335937499999"/>
    <n v="0.21647587500000001"/>
    <n v="9.8569882999999997E-2"/>
    <n v="0.130175505"/>
    <n v="0.11776450178139559"/>
    <n v="4.9284941999999998E-2"/>
    <n v="6.5087752999999998E-2"/>
    <n v="2.3616438359999998"/>
    <n v="1.058584687"/>
    <n v="6.6914449999999999E-3"/>
    <d v="2018-06-03T00:00:00"/>
    <d v="2020-10-12T00:00:00"/>
    <n v="1"/>
    <m/>
  </r>
  <r>
    <x v="2"/>
    <n v="4"/>
    <x v="25"/>
    <n v="3097"/>
    <s v="Funtumia"/>
    <s v="Latifolia"/>
    <s v="Apocyceae"/>
    <m/>
    <m/>
    <n v="0.42399999999999999"/>
    <n v="8.4656455259999994"/>
    <n v="9.4499072930000008"/>
    <n v="11"/>
    <n v="14"/>
    <n v="1.5393840000000001E-2"/>
    <n v="5.9403437499999989E-2"/>
    <n v="9.6211500000000005E-2"/>
    <n v="2.5264977000000001E-2"/>
    <n v="4.5038440999999999E-2"/>
    <n v="0.24478595474481413"/>
    <n v="1.2632488000000001E-2"/>
    <n v="2.2519220999999999E-2"/>
    <n v="2.3616438359999998"/>
    <n v="1.270301624"/>
    <n v="4.1863780000000001E-3"/>
    <d v="2018-06-03T00:00:00"/>
    <d v="2020-10-12T00:00:00"/>
    <n v="1"/>
    <m/>
  </r>
  <r>
    <x v="2"/>
    <n v="1"/>
    <x v="26"/>
    <n v="3098"/>
    <s v="Uvariopsis"/>
    <s v="Congensis"/>
    <s v="Annoceae"/>
    <m/>
    <m/>
    <n v="0.55600000000000005"/>
    <n v="8.4656455259999994"/>
    <n v="9.4993526970000008"/>
    <n v="11"/>
    <n v="14.1"/>
    <n v="1.5614537399999998E-2"/>
    <n v="5.9403437499999989E-2"/>
    <n v="9.7590858749999981E-2"/>
    <n v="3.2915679000000003E-2"/>
    <n v="5.9801644000000001E-2"/>
    <n v="0.25282560965210005"/>
    <n v="1.6457840000000001E-2"/>
    <n v="2.9900822000000001E-2"/>
    <n v="2.3616438359999998"/>
    <n v="1.3126450110000001"/>
    <n v="5.6922140000000001E-3"/>
    <d v="2018-06-03T00:00:00"/>
    <d v="2020-10-12T00:00:00"/>
    <n v="1"/>
    <m/>
  </r>
  <r>
    <x v="2"/>
    <n v="1"/>
    <x v="26"/>
    <n v="3099"/>
    <s v="Uvariopsis"/>
    <s v="Congensis"/>
    <s v="Annoceae"/>
    <m/>
    <m/>
    <n v="0.55600000000000005"/>
    <n v="8.5228824729999992"/>
    <n v="9.7433625549999991"/>
    <n v="11.1"/>
    <n v="14.6"/>
    <n v="1.6741586400000001E-2"/>
    <n v="6.0488409375000003E-2"/>
    <n v="0.10463491500000001"/>
    <n v="3.3723367999999997E-2"/>
    <n v="6.5615234999999994E-2"/>
    <n v="0.28184474312835756"/>
    <n v="1.6861683999999998E-2"/>
    <n v="3.2807616999999997E-2"/>
    <n v="2.3616438359999998"/>
    <n v="1.4820185610000001"/>
    <n v="6.7520480000000001E-3"/>
    <d v="2018-06-03T00:00:00"/>
    <d v="2020-10-12T00:00:00"/>
    <n v="1"/>
    <m/>
  </r>
  <r>
    <x v="2"/>
    <n v="1"/>
    <x v="26"/>
    <n v="3100"/>
    <s v="Chrysophyllum "/>
    <s v="Albidum"/>
    <s v="Sapotaceae"/>
    <m/>
    <m/>
    <n v="0.60229999999999995"/>
    <n v="13.03680834"/>
    <n v="13.52257664"/>
    <n v="21"/>
    <n v="24"/>
    <n v="4.5239040000000008E-2"/>
    <n v="0.21650343749999995"/>
    <n v="0.28274400000000005"/>
    <n v="0.19164242300000001"/>
    <n v="0.25775006700000003"/>
    <n v="0.12548849360264872"/>
    <n v="9.5821211000000003E-2"/>
    <n v="0.128875034"/>
    <n v="2.3616438359999998"/>
    <n v="1.270301624"/>
    <n v="1.3996108E-2"/>
    <d v="2018-06-03T00:00:00"/>
    <d v="2020-10-12T00:00:00"/>
    <n v="1"/>
    <m/>
  </r>
  <r>
    <x v="2"/>
    <n v="1"/>
    <x v="26"/>
    <n v="3101"/>
    <s v="Uvariopsis"/>
    <s v="Congensis"/>
    <s v="Annoceae"/>
    <m/>
    <m/>
    <n v="0.55600000000000005"/>
    <n v="11.952182609999999"/>
    <n v="12.271596799999999"/>
    <n v="18.2"/>
    <n v="20.5"/>
    <n v="3.3006435000000001E-2"/>
    <n v="0.16261813750000001"/>
    <n v="0.20629021875"/>
    <n v="0.123156091"/>
    <n v="0.15941127999999999"/>
    <n v="0.10926073692296613"/>
    <n v="6.1578045999999997E-2"/>
    <n v="7.9705639999999994E-2"/>
    <n v="2.3616438359999998"/>
    <n v="0.97389791199999998"/>
    <n v="7.6758369999999996E-3"/>
    <d v="2018-06-03T00:00:00"/>
    <d v="2020-10-12T00:00:00"/>
    <n v="1"/>
    <m/>
  </r>
  <r>
    <x v="2"/>
    <n v="1"/>
    <x v="26"/>
    <n v="3102"/>
    <s v="Celtis"/>
    <s v="Durandii"/>
    <s v="Canbaceae"/>
    <m/>
    <m/>
    <n v="0.45"/>
    <n v="16.359317010000002"/>
    <n v="16.3823936"/>
    <n v="32"/>
    <n v="34"/>
    <n v="9.0792239999999996E-2"/>
    <n v="0.50271999999999994"/>
    <n v="0.5674515"/>
    <n v="0.409485039"/>
    <n v="0.46156154999999999"/>
    <n v="5.0691406064444958E-2"/>
    <n v="0.20474252000000001"/>
    <n v="0.23078077499999999"/>
    <n v="2.3616438359999998"/>
    <n v="0.84686774899999995"/>
    <n v="1.1025478999999999E-2"/>
    <d v="2018-06-03T00:00:00"/>
    <d v="2020-10-12T00:00:00"/>
    <n v="1"/>
    <m/>
  </r>
  <r>
    <x v="2"/>
    <n v="1"/>
    <x v="26"/>
    <n v="3103"/>
    <s v="Celtis"/>
    <s v="Durandii"/>
    <s v="Canbaceae"/>
    <m/>
    <m/>
    <n v="0.45"/>
    <n v="21.259834730000001"/>
    <n v="21.419727689999998"/>
    <n v="60.5"/>
    <n v="63.9"/>
    <n v="0.32069531340000001"/>
    <n v="1.796953984375"/>
    <n v="2.0043457087499998"/>
    <n v="1.8333079249999999"/>
    <n v="2.0547669110000002"/>
    <n v="4.8288598851853784E-2"/>
    <n v="0.91665396300000002"/>
    <n v="1.0273834559999999"/>
    <n v="2.3616438359999998"/>
    <n v="1.439675174"/>
    <n v="4.6886617999999998E-2"/>
    <d v="2018-06-03T00:00:00"/>
    <d v="2020-10-12T00:00:00"/>
    <n v="1"/>
    <m/>
  </r>
  <r>
    <x v="2"/>
    <n v="1"/>
    <x v="26"/>
    <n v="3104"/>
    <s v="Uvariopsis"/>
    <s v="Congensis"/>
    <s v="Annoceae"/>
    <m/>
    <m/>
    <n v="0.55600000000000005"/>
    <n v="9.4522583069999992"/>
    <n v="9.4499072930000008"/>
    <n v="12.8"/>
    <n v="14"/>
    <n v="1.5393840000000001E-2"/>
    <n v="8.0435199999999998E-2"/>
    <n v="9.6211500000000005E-2"/>
    <n v="4.9272506000000001E-2"/>
    <n v="5.8676915000000003E-2"/>
    <n v="7.3965488823892672E-2"/>
    <n v="2.4636253E-2"/>
    <n v="2.9338458000000001E-2"/>
    <n v="2.3616438359999998"/>
    <n v="0.50812064999999995"/>
    <n v="1.9910729999999999E-3"/>
    <d v="2018-06-03T00:00:00"/>
    <d v="2020-10-12T00:00:00"/>
    <n v="1"/>
    <m/>
  </r>
  <r>
    <x v="2"/>
    <n v="1"/>
    <x v="26"/>
    <n v="3105"/>
    <s v="Uvariopsis"/>
    <s v="Congensis"/>
    <s v="Annoceae"/>
    <m/>
    <m/>
    <n v="0.55600000000000005"/>
    <n v="9.6596806770000008"/>
    <n v="9.9821470489999999"/>
    <n v="13.2"/>
    <n v="15.1"/>
    <n v="1.79079054E-2"/>
    <n v="8.5540950000000004E-2"/>
    <n v="0.11192440875"/>
    <n v="5.3443149000000002E-2"/>
    <n v="7.1748636000000005E-2"/>
    <n v="0.12472261317541722"/>
    <n v="2.6721574000000001E-2"/>
    <n v="3.5874318000000002E-2"/>
    <n v="2.3616438359999998"/>
    <n v="0.80452436199999999"/>
    <n v="3.8755819999999998E-3"/>
    <d v="2018-06-03T00:00:00"/>
    <d v="2020-10-12T00:00:00"/>
    <n v="1"/>
    <m/>
  </r>
  <r>
    <x v="2"/>
    <n v="1"/>
    <x v="26"/>
    <n v="3106"/>
    <s v="Uvariopsis"/>
    <s v="Congensis"/>
    <s v="Annoceae"/>
    <m/>
    <m/>
    <n v="0.55600000000000005"/>
    <n v="7.8762426640000003"/>
    <n v="9.0975951370000008"/>
    <n v="10"/>
    <n v="13.3"/>
    <n v="1.3892940600000002E-2"/>
    <n v="4.9093750000000005E-2"/>
    <n v="8.6830878750000007E-2"/>
    <n v="2.5469210999999999E-2"/>
    <n v="5.1153909999999997E-2"/>
    <n v="0.29528949699891183"/>
    <n v="1.2734605E-2"/>
    <n v="2.5576954999999998E-2"/>
    <n v="2.3616438359999998"/>
    <n v="1.3973317860000001"/>
    <n v="5.4378860000000003E-3"/>
    <d v="2018-06-03T00:00:00"/>
    <d v="2020-10-12T00:00:00"/>
    <n v="1"/>
    <m/>
  </r>
  <r>
    <x v="2"/>
    <n v="1"/>
    <x v="26"/>
    <n v="3107"/>
    <s v="Funtumia"/>
    <s v="Latifolia"/>
    <s v="Apocyceae"/>
    <m/>
    <m/>
    <n v="0.42399999999999999"/>
    <n v="9.6082048489999998"/>
    <n v="9.9347994570000004"/>
    <n v="13.1"/>
    <n v="15"/>
    <n v="1.76715E-2"/>
    <n v="8.4249784375000011E-2"/>
    <n v="0.110446875"/>
    <n v="4.0206525999999999E-2"/>
    <n v="5.4110501999999998E-2"/>
    <n v="0.12575942389117578"/>
    <n v="2.0103263E-2"/>
    <n v="2.7055250999999999E-2"/>
    <n v="2.3616438359999998"/>
    <n v="0.80452436199999999"/>
    <n v="2.9437069999999998E-3"/>
    <d v="2018-06-03T00:00:00"/>
    <d v="2020-10-12T00:00:00"/>
    <n v="1"/>
    <m/>
  </r>
  <r>
    <x v="2"/>
    <n v="1"/>
    <x v="26"/>
    <n v="3108"/>
    <s v="Funtumia"/>
    <s v="Latifolia"/>
    <s v="Apocyceae"/>
    <m/>
    <m/>
    <n v="0.42399999999999999"/>
    <n v="8.9153220579999992"/>
    <n v="8.9431967229999998"/>
    <n v="11.8"/>
    <n v="13"/>
    <n v="1.3273260000000002E-2"/>
    <n v="6.8358137499999999E-2"/>
    <n v="8.2957875000000014E-2"/>
    <n v="3.0476954000000001E-2"/>
    <n v="3.6931633999999998E-2"/>
    <n v="8.1340665932129061E-2"/>
    <n v="1.5238477E-2"/>
    <n v="1.8465816999999999E-2"/>
    <n v="2.3616438359999998"/>
    <n v="0.50812064999999995"/>
    <n v="1.3665649999999999E-3"/>
    <d v="2018-06-03T00:00:00"/>
    <d v="2020-10-12T00:00:00"/>
    <n v="1"/>
    <m/>
  </r>
  <r>
    <x v="2"/>
    <n v="1"/>
    <x v="26"/>
    <n v="3109"/>
    <s v="Funtumia"/>
    <s v="Latifolia"/>
    <s v="Apocyceae"/>
    <m/>
    <m/>
    <n v="0.42399999999999999"/>
    <n v="12.625234239999999"/>
    <n v="13.42137696"/>
    <n v="19.899999999999999"/>
    <n v="23.7"/>
    <n v="4.4115132599999995E-2"/>
    <n v="0.19441615937499995"/>
    <n v="0.27571957874999997"/>
    <n v="0.11871211500000001"/>
    <n v="0.17724045499999999"/>
    <n v="0.16971481767252869"/>
    <n v="5.9356058000000003E-2"/>
    <n v="8.8620227999999995E-2"/>
    <n v="2.3616438359999998"/>
    <n v="1.609048724"/>
    <n v="1.2391441E-2"/>
    <d v="2018-06-03T00:00:00"/>
    <d v="2020-10-12T00:00:00"/>
    <n v="1"/>
    <m/>
  </r>
  <r>
    <x v="2"/>
    <n v="1"/>
    <x v="26"/>
    <n v="3110"/>
    <s v="Uvariopsis"/>
    <s v="Congensis"/>
    <s v="Annoceae"/>
    <m/>
    <m/>
    <n v="0.55600000000000005"/>
    <n v="9.8126179479999998"/>
    <n v="9.4993526970000008"/>
    <n v="13.5"/>
    <n v="14.1"/>
    <n v="1.5614537399999998E-2"/>
    <n v="8.9473359374999992E-2"/>
    <n v="9.7590858749999981E-2"/>
    <n v="5.6702425000000001E-2"/>
    <n v="5.9801644000000001E-2"/>
    <n v="2.2533530512819387E-2"/>
    <n v="2.8351212000000001E-2"/>
    <n v="2.9900822000000001E-2"/>
    <n v="2.3616438359999998"/>
    <n v="0.25406032499999998"/>
    <n v="6.5615699999999999E-4"/>
    <d v="2018-06-03T00:00:00"/>
    <d v="2020-10-12T00:00:00"/>
    <n v="1"/>
    <m/>
  </r>
  <r>
    <x v="2"/>
    <n v="1"/>
    <x v="26"/>
    <n v="3111"/>
    <s v="Dasylepis"/>
    <s v="Eggelingii"/>
    <s v="Achariaceae"/>
    <m/>
    <m/>
    <n v="0.64"/>
    <n v="7.8762426640000003"/>
    <n v="8.2491407629999998"/>
    <n v="10"/>
    <n v="11.7"/>
    <n v="1.0751340599999999E-2"/>
    <n v="4.9093750000000005E-2"/>
    <n v="6.7195878749999993E-2"/>
    <n v="2.9218246999999999E-2"/>
    <n v="4.1529855999999997E-2"/>
    <n v="0.14888747131815538"/>
    <n v="1.4609123E-2"/>
    <n v="2.0764927999999998E-2"/>
    <n v="2.3616438359999998"/>
    <n v="0.719837587"/>
    <n v="2.6065760000000002E-3"/>
    <d v="2018-06-03T00:00:00"/>
    <d v="2020-10-12T00:00:00"/>
    <n v="1"/>
    <m/>
  </r>
  <r>
    <x v="2"/>
    <n v="1"/>
    <x v="26"/>
    <n v="3112"/>
    <s v="Funtumia"/>
    <s v="Latifolia"/>
    <s v="Apocyceae"/>
    <m/>
    <m/>
    <n v="0.42399999999999999"/>
    <n v="13.073348899999999"/>
    <n v="13.52257664"/>
    <n v="21.1"/>
    <n v="24"/>
    <n v="4.5239040000000008E-2"/>
    <n v="0.21857028437500006"/>
    <n v="0.28274400000000005"/>
    <n v="0.137694648"/>
    <n v="0.182982901"/>
    <n v="0.12040518943033399"/>
    <n v="6.8847324000000001E-2"/>
    <n v="9.1491451000000001E-2"/>
    <n v="2.3616438359999998"/>
    <n v="1.2279582360000001"/>
    <n v="9.5882899999999993E-3"/>
    <d v="2018-06-03T00:00:00"/>
    <d v="2020-10-12T00:00:00"/>
    <n v="1"/>
    <m/>
  </r>
  <r>
    <x v="2"/>
    <n v="1"/>
    <x v="26"/>
    <n v="3113"/>
    <s v="Uvariopsis"/>
    <s v="Congensis"/>
    <s v="Annoceae"/>
    <m/>
    <m/>
    <n v="0.55600000000000005"/>
    <n v="9.0792460740000003"/>
    <n v="10.308006110000001"/>
    <n v="12.1"/>
    <n v="15.8"/>
    <n v="1.9606725600000003E-2"/>
    <n v="7.1878159374999986E-2"/>
    <n v="0.12254203500000002"/>
    <n v="4.2448435999999999E-2"/>
    <n v="8.0880750000000001E-2"/>
    <n v="0.272981797299575"/>
    <n v="2.1224218E-2"/>
    <n v="4.0440375000000001E-2"/>
    <n v="2.3616438359999998"/>
    <n v="1.5667053360000001"/>
    <n v="8.1367720000000004E-3"/>
    <d v="2018-06-03T00:00:00"/>
    <d v="2020-10-12T00:00:00"/>
    <n v="1"/>
    <m/>
  </r>
  <r>
    <x v="2"/>
    <n v="2"/>
    <x v="26"/>
    <n v="3114"/>
    <s v="Bequaetiodendron"/>
    <s v="Oblanceolatum"/>
    <s v="Sapotaceae"/>
    <m/>
    <m/>
    <n v="0.55600000000000005"/>
    <n v="15.51835872"/>
    <n v="15.69680909"/>
    <n v="28.8"/>
    <n v="31.3"/>
    <n v="7.6944852600000016E-2"/>
    <n v="0.40720320000000004"/>
    <n v="0.48090532875000008"/>
    <n v="0.38923123500000001"/>
    <n v="0.46304426599999998"/>
    <n v="7.3528892172908006E-2"/>
    <n v="0.19461561799999999"/>
    <n v="0.23152213299999999"/>
    <n v="2.3616438359999998"/>
    <n v="1.058584687"/>
    <n v="1.5627469000000001E-2"/>
    <d v="2018-06-03T00:00:00"/>
    <d v="2020-10-12T00:00:00"/>
    <n v="1"/>
    <m/>
  </r>
  <r>
    <x v="2"/>
    <n v="2"/>
    <x v="26"/>
    <n v="3115"/>
    <s v="Chrysophyllum "/>
    <s v="Albidum"/>
    <s v="Sapotaceae"/>
    <m/>
    <m/>
    <n v="0.60229999999999995"/>
    <n v="21.687918530000001"/>
    <n v="21.634208350000002"/>
    <n v="64.3"/>
    <n v="65.8"/>
    <n v="0.34004992559999997"/>
    <n v="2.0297761843750002"/>
    <n v="2.1253120349999999"/>
    <n v="2.7982652680000002"/>
    <n v="2.9200278040000001"/>
    <n v="1.8035513850023718E-2"/>
    <n v="1.3991326340000001"/>
    <n v="1.460013902"/>
    <n v="2.3616438359999998"/>
    <n v="0.63515081200000001"/>
    <n v="2.5779191E-2"/>
    <d v="2018-06-03T00:00:00"/>
    <d v="2020-10-12T00:00:00"/>
    <n v="1"/>
    <m/>
  </r>
  <r>
    <x v="2"/>
    <n v="2"/>
    <x v="26"/>
    <n v="3116"/>
    <s v="Chrysophyllum "/>
    <s v="Albidum"/>
    <s v="Sapotaceae"/>
    <n v="12.2"/>
    <n v="22.8"/>
    <n v="0.60229999999999995"/>
    <n v="17.051544509999999"/>
    <n v="17.082869800000001"/>
    <n v="34.9"/>
    <n v="37"/>
    <n v="0.10752126000000001"/>
    <n v="0.59796678437499984"/>
    <n v="0.67200787500000003"/>
    <n v="0.671288251"/>
    <n v="0.75373998499999995"/>
    <n v="4.9054319859261196E-2"/>
    <n v="0.33564412500000002"/>
    <n v="0.37686999300000001"/>
    <n v="2.3616438359999998"/>
    <n v="0.88921113699999998"/>
    <n v="1.7456428999999999E-2"/>
    <d v="2018-06-03T00:00:00"/>
    <d v="2020-10-12T00:00:00"/>
    <n v="1"/>
    <m/>
  </r>
  <r>
    <x v="2"/>
    <n v="2"/>
    <x v="26"/>
    <n v="3117"/>
    <s v="Celtis"/>
    <s v="Durandii"/>
    <s v="Canbaceae"/>
    <n v="15"/>
    <n v="24.8"/>
    <n v="0.45"/>
    <n v="20.3379102"/>
    <n v="20.270317330000001"/>
    <n v="53.3"/>
    <n v="54.9"/>
    <n v="0.2367203454"/>
    <n v="1.3946994343749997"/>
    <n v="1.4795021587499999"/>
    <n v="1.3709731940000001"/>
    <n v="1.4477433829999999"/>
    <n v="2.3070882876136511E-2"/>
    <n v="0.68548659700000003"/>
    <n v="0.72387169100000004"/>
    <n v="2.3616438359999998"/>
    <n v="0.67749419899999996"/>
    <n v="1.6253548999999999E-2"/>
    <d v="2018-06-03T00:00:00"/>
    <d v="2020-10-12T00:00:00"/>
    <n v="1"/>
    <m/>
  </r>
  <r>
    <x v="2"/>
    <n v="2"/>
    <x v="26"/>
    <n v="3118"/>
    <s v="Monodora"/>
    <s v="Angolensis"/>
    <s v="Annoceae"/>
    <n v="19.2"/>
    <n v="25.2"/>
    <n v="0.49"/>
    <n v="23.923674850000001"/>
    <n v="23.93240729"/>
    <n v="91.6"/>
    <n v="93"/>
    <n v="0.67929245999999999"/>
    <n v="4.1192405499999989"/>
    <n v="4.2455778749999995"/>
    <n v="5.0234539429999998"/>
    <n v="5.1762574179999996"/>
    <n v="1.2688007791177579E-2"/>
    <n v="2.5117269719999999"/>
    <n v="2.5881287089999998"/>
    <n v="2.3616438359999998"/>
    <n v="0.59280742399999997"/>
    <n v="3.2351084000000002E-2"/>
    <d v="2018-06-03T00:00:00"/>
    <d v="2020-10-12T00:00:00"/>
    <n v="1"/>
    <m/>
  </r>
  <r>
    <x v="2"/>
    <n v="2"/>
    <x v="26"/>
    <n v="3119"/>
    <s v="Bequaetiodendron"/>
    <s v="Oblanceolatum"/>
    <s v="Sapotaceae"/>
    <m/>
    <m/>
    <n v="0.55600000000000005"/>
    <n v="16.157115130000001"/>
    <n v="16.406739760000001"/>
    <n v="31.2"/>
    <n v="34.1"/>
    <n v="9.1327097400000015E-2"/>
    <n v="0.4778982"/>
    <n v="0.57079435875000006"/>
    <n v="0.47332660500000001"/>
    <n v="0.57148701000000002"/>
    <n v="7.979869928206941E-2"/>
    <n v="0.23666330299999999"/>
    <n v="0.28574350500000001"/>
    <n v="2.3616438359999998"/>
    <n v="1.2279582360000001"/>
    <n v="2.0782220000000001E-2"/>
    <d v="2018-06-03T00:00:00"/>
    <d v="2020-10-12T00:00:00"/>
    <n v="1"/>
    <m/>
  </r>
  <r>
    <x v="2"/>
    <n v="2"/>
    <x v="26"/>
    <n v="3120"/>
    <s v="Balanites"/>
    <s v="Wilisonia"/>
    <s v="Zygophyllaceae"/>
    <m/>
    <m/>
    <n v="0.66180000000000005"/>
    <n v="22.26594214"/>
    <n v="22.37196385"/>
    <n v="70"/>
    <n v="73"/>
    <n v="0.41853966000000004"/>
    <n v="2.4055937499999995"/>
    <n v="2.615872875"/>
    <n v="3.7151251589999998"/>
    <n v="4.0509960339999997"/>
    <n v="3.6648378602233987E-2"/>
    <n v="1.8575625790000001"/>
    <n v="2.0254980169999999"/>
    <n v="2.3616438359999998"/>
    <n v="1.270301624"/>
    <n v="7.1109553000000006E-2"/>
    <d v="2018-06-03T00:00:00"/>
    <d v="2020-10-12T00:00:00"/>
    <n v="1"/>
    <m/>
  </r>
  <r>
    <x v="2"/>
    <n v="2"/>
    <x v="26"/>
    <n v="3121"/>
    <s v="Bequaetiodendron"/>
    <s v="Oblanceolatum"/>
    <s v="Sapotaceae"/>
    <m/>
    <m/>
    <n v="0.55600000000000005"/>
    <n v="9.9633618899999998"/>
    <n v="10.262042539999999"/>
    <n v="13.8"/>
    <n v="15.7"/>
    <n v="1.9359324600000002E-2"/>
    <n v="9.3494137500000005E-2"/>
    <n v="0.12099577875"/>
    <n v="6.0075335000000001E-2"/>
    <n v="7.9536849000000007E-2"/>
    <n v="0.11882446517099129"/>
    <n v="3.0037667000000001E-2"/>
    <n v="3.9768423999999997E-2"/>
    <n v="2.3616438359999998"/>
    <n v="0.80452436199999999"/>
    <n v="4.120332E-3"/>
    <d v="2018-06-03T00:00:00"/>
    <d v="2020-10-12T00:00:00"/>
    <n v="1"/>
    <m/>
  </r>
  <r>
    <x v="2"/>
    <n v="2"/>
    <x v="26"/>
    <n v="3122"/>
    <s v="Unknown"/>
    <s v="Unknown"/>
    <s v="Unknown"/>
    <m/>
    <m/>
    <n v="0.55600000000000005"/>
    <n v="25.731555950000001"/>
    <n v="25.91685352"/>
    <n v="135"/>
    <n v="140"/>
    <n v="1.5393840000000001"/>
    <n v="8.9473359375000001"/>
    <n v="9.6211500000000001"/>
    <n v="13.00871622"/>
    <n v="14.06391672"/>
    <n v="3.3024796957898332E-2"/>
    <n v="6.5043581100000001"/>
    <n v="7.0319583589999999"/>
    <n v="2.3616438359999998"/>
    <n v="2.1171693729999999"/>
    <n v="0.223403818"/>
    <d v="2018-06-03T00:00:00"/>
    <d v="2020-10-12T00:00:00"/>
    <n v="1"/>
    <m/>
  </r>
  <r>
    <x v="2"/>
    <n v="2"/>
    <x v="26"/>
    <n v="3123"/>
    <s v="Chrysophyllum "/>
    <s v="Albidum"/>
    <s v="Sapotaceae"/>
    <n v="10"/>
    <n v="14.6"/>
    <n v="0.60229999999999995"/>
    <n v="8.9153220579999992"/>
    <n v="9.5975955150000001"/>
    <n v="11.8"/>
    <n v="14.3"/>
    <n v="1.60606446E-2"/>
    <n v="6.8358137499999999E-2"/>
    <n v="0.10037902875"/>
    <n v="4.2929897000000002E-2"/>
    <n v="6.7130349000000006E-2"/>
    <n v="0.18930363122969401"/>
    <n v="2.1464948000000001E-2"/>
    <n v="3.3565175000000003E-2"/>
    <n v="2.3616438359999998"/>
    <n v="1.058584687"/>
    <n v="5.1236459999999999E-3"/>
    <d v="2018-06-03T00:00:00"/>
    <d v="2020-10-12T00:00:00"/>
    <n v="1"/>
    <m/>
  </r>
  <r>
    <x v="2"/>
    <n v="3"/>
    <x v="26"/>
    <n v="3124"/>
    <s v="Prem"/>
    <s v="Angolensis"/>
    <s v="Lamiaceae"/>
    <m/>
    <m/>
    <n v="0.66700000000000004"/>
    <n v="16.18267157"/>
    <m/>
    <n v="31.3"/>
    <m/>
    <n v="0"/>
    <n v="0.48096655937499999"/>
    <n v="0"/>
    <n v="0.56976719399999998"/>
    <m/>
    <m/>
    <n v="0.28488359699999999"/>
    <m/>
    <n v="2.3616438359999998"/>
    <m/>
    <m/>
    <d v="2018-06-03T00:00:00"/>
    <d v="2020-10-12T00:00:00"/>
    <n v="1"/>
    <s v="dead"/>
  </r>
  <r>
    <x v="2"/>
    <n v="3"/>
    <x v="26"/>
    <n v="3125"/>
    <s v="Bequaetiodendron"/>
    <s v="Oblanceolatum"/>
    <s v="Sapotaceae"/>
    <m/>
    <m/>
    <n v="0.55600000000000005"/>
    <n v="11.74503314"/>
    <n v="11.80414182"/>
    <n v="17.7"/>
    <n v="19.3"/>
    <n v="2.9255364600000007E-2"/>
    <n v="0.15380580937499996"/>
    <n v="0.18284602875000003"/>
    <n v="0.114664669"/>
    <n v="0.13643365700000001"/>
    <n v="7.3604036933431163E-2"/>
    <n v="5.7332333999999999E-2"/>
    <n v="6.8216829000000007E-2"/>
    <n v="2.3616438359999998"/>
    <n v="0.67749419899999996"/>
    <n v="4.6088639999999998E-3"/>
    <d v="2018-06-03T00:00:00"/>
    <d v="2020-10-12T00:00:00"/>
    <n v="1"/>
    <m/>
  </r>
  <r>
    <x v="2"/>
    <n v="3"/>
    <x v="26"/>
    <n v="3126"/>
    <s v="Bequaetiodendron"/>
    <s v="Oblanceolatum"/>
    <s v="Sapotaceae"/>
    <n v="7.2"/>
    <n v="10.8"/>
    <n v="0.55600000000000005"/>
    <n v="13.21810082"/>
    <n v="13.852404480000001"/>
    <n v="21.5"/>
    <n v="25"/>
    <n v="4.9087499999999999E-2"/>
    <n v="0.22693585937499997"/>
    <n v="0.30679687499999997"/>
    <n v="0.18810006100000001"/>
    <n v="0.26431116999999998"/>
    <n v="0.14403231237069869"/>
    <n v="9.4050031000000006E-2"/>
    <n v="0.13215558499999999"/>
    <n v="2.3616438359999998"/>
    <n v="1.4820185610000001"/>
    <n v="1.6135182000000001E-2"/>
    <d v="2018-06-03T00:00:00"/>
    <d v="2020-10-12T00:00:00"/>
    <n v="1"/>
    <m/>
  </r>
  <r>
    <x v="2"/>
    <n v="3"/>
    <x v="26"/>
    <n v="3127"/>
    <s v="Bequaetiodendron"/>
    <s v="Oblanceolatum"/>
    <s v="Sapotaceae"/>
    <n v="6"/>
    <n v="12"/>
    <n v="0.55600000000000005"/>
    <n v="14.916198319999999"/>
    <n v="14.77761864"/>
    <n v="26.7"/>
    <n v="28"/>
    <n v="6.1575360000000003E-2"/>
    <n v="0.34998443437499999"/>
    <n v="0.38484600000000002"/>
    <n v="0.32303411999999998"/>
    <n v="0.35123233100000001"/>
    <n v="3.5437165666343216E-2"/>
    <n v="0.16151705999999999"/>
    <n v="0.17561616499999999"/>
    <n v="2.3616438359999998"/>
    <n v="0.55046403700000002"/>
    <n v="5.9700389999999999E-3"/>
    <d v="2018-06-03T00:00:00"/>
    <d v="2020-10-12T00:00:00"/>
    <n v="0"/>
    <s v="dead"/>
  </r>
  <r>
    <x v="2"/>
    <n v="3"/>
    <x v="26"/>
    <n v="3128"/>
    <s v="Uvariopsis"/>
    <s v="Congensis"/>
    <s v="Annoceae"/>
    <m/>
    <m/>
    <n v="0.55600000000000005"/>
    <n v="9.4522583069999992"/>
    <n v="9.4993526970000008"/>
    <n v="12.8"/>
    <n v="14.1"/>
    <n v="1.5614537399999998E-2"/>
    <n v="8.0435199999999998E-2"/>
    <n v="9.7590858749999981E-2"/>
    <n v="4.9272506000000001E-2"/>
    <n v="5.9801644000000001E-2"/>
    <n v="8.2005131937773409E-2"/>
    <n v="2.4636253E-2"/>
    <n v="2.9900822000000001E-2"/>
    <n v="2.3616438359999998"/>
    <n v="0.55046403700000002"/>
    <n v="2.229197E-3"/>
    <d v="2018-06-03T00:00:00"/>
    <d v="2020-10-12T00:00:00"/>
    <n v="1"/>
    <m/>
  </r>
  <r>
    <x v="2"/>
    <n v="3"/>
    <x v="26"/>
    <n v="3129"/>
    <s v="Chrysophyllum "/>
    <s v="Albidum"/>
    <s v="Sapotaceae"/>
    <m/>
    <m/>
    <n v="0.60229999999999995"/>
    <n v="16.334320290000001"/>
    <n v="16.008397970000001"/>
    <n v="31.9"/>
    <n v="32.5"/>
    <n v="8.2957875E-2"/>
    <n v="0.49958290937499999"/>
    <n v="0.51848671874999996"/>
    <n v="0.540130216"/>
    <n v="0.54922748499999996"/>
    <n v="7.0723902895205946E-3"/>
    <n v="0.270065108"/>
    <n v="0.27461374300000002"/>
    <n v="2.3616438359999998"/>
    <n v="0.25406032499999998"/>
    <n v="1.9260460000000001E-3"/>
    <d v="2018-06-03T00:00:00"/>
    <d v="2020-10-12T00:00:00"/>
    <n v="1"/>
    <m/>
  </r>
  <r>
    <x v="2"/>
    <n v="3"/>
    <x v="26"/>
    <n v="3130"/>
    <s v="Chrysophyllum "/>
    <s v="Albidum"/>
    <s v="Sapotaceae"/>
    <m/>
    <m/>
    <n v="0.60229999999999995"/>
    <n v="10.639325360000001"/>
    <n v="10.9750821"/>
    <n v="15.2"/>
    <n v="17.3"/>
    <n v="2.3506236600000001E-2"/>
    <n v="0.1134262"/>
    <n v="0.14691397875000001"/>
    <n v="8.3625601999999993E-2"/>
    <n v="0.110972764"/>
    <n v="0.1198042991476338"/>
    <n v="4.1812800999999997E-2"/>
    <n v="5.5486382000000001E-2"/>
    <n v="2.3616438359999998"/>
    <n v="0.88921113699999998"/>
    <n v="5.7898569999999998E-3"/>
    <d v="2018-06-03T00:00:00"/>
    <d v="2020-10-12T00:00:00"/>
    <n v="1"/>
    <m/>
  </r>
  <r>
    <x v="2"/>
    <n v="3"/>
    <x v="26"/>
    <n v="3131"/>
    <s v="Celtis"/>
    <s v="Durandii"/>
    <s v="Canbaceae"/>
    <m/>
    <m/>
    <n v="0.45"/>
    <n v="9.2407056220000001"/>
    <n v="9.9347994570000004"/>
    <n v="12.4"/>
    <n v="15"/>
    <n v="1.76715E-2"/>
    <n v="7.5486549999999986E-2"/>
    <n v="0.110446875"/>
    <n v="3.6850028E-2"/>
    <n v="5.7346630000000003E-2"/>
    <n v="0.18726689208897179"/>
    <n v="1.8425014E-2"/>
    <n v="2.8673315000000001E-2"/>
    <n v="2.3616438359999998"/>
    <n v="1.100928074"/>
    <n v="4.3394779999999999E-3"/>
    <d v="2018-06-03T00:00:00"/>
    <d v="2020-10-12T00:00:00"/>
    <n v="1"/>
    <s v="strangledbyhyhypocretea"/>
  </r>
  <r>
    <x v="2"/>
    <n v="3"/>
    <x v="26"/>
    <n v="3132"/>
    <s v="Chrysophyllum "/>
    <s v="Albidum"/>
    <s v="Sapotaceae"/>
    <m/>
    <m/>
    <n v="0.60229999999999995"/>
    <n v="15.15066004"/>
    <n v="15.094724769999999"/>
    <n v="27.5"/>
    <n v="29.1"/>
    <n v="6.6508457400000012E-2"/>
    <n v="0.37127148437500007"/>
    <n v="0.41567785875000007"/>
    <n v="0.375656608"/>
    <n v="0.41798907200000002"/>
    <n v="4.5214201020337928E-2"/>
    <n v="0.187828304"/>
    <n v="0.20899453600000001"/>
    <n v="2.3616438359999998"/>
    <n v="0.67749419899999996"/>
    <n v="8.9625E-3"/>
    <d v="2018-06-03T00:00:00"/>
    <d v="2020-10-12T00:00:00"/>
    <n v="1"/>
    <m/>
  </r>
  <r>
    <x v="2"/>
    <n v="3"/>
    <x v="26"/>
    <n v="3133"/>
    <s v="Bequaetiodendron"/>
    <s v="Oblanceolatum"/>
    <s v="Sapotaceae"/>
    <m/>
    <m/>
    <n v="0.55600000000000005"/>
    <n v="8.5228824729999992"/>
    <n v="9.4002438319999992"/>
    <n v="11.1"/>
    <n v="13.9"/>
    <n v="1.5174713400000001E-2"/>
    <n v="6.0488409375000003E-2"/>
    <n v="9.4841958750000011E-2"/>
    <n v="3.3723367999999997E-2"/>
    <n v="5.7564763999999997E-2"/>
    <n v="0.22641840684480599"/>
    <n v="1.6861683999999998E-2"/>
    <n v="2.8782381999999999E-2"/>
    <n v="2.3616438359999998"/>
    <n v="1.185614849"/>
    <n v="5.0476269999999998E-3"/>
    <d v="2018-06-03T00:00:00"/>
    <d v="2020-10-12T00:00:00"/>
    <n v="1"/>
    <m/>
  </r>
  <r>
    <x v="2"/>
    <n v="3"/>
    <x v="26"/>
    <n v="3134"/>
    <s v="Carapa"/>
    <s v="Grandiflora"/>
    <s v="Meliaceae"/>
    <n v="6.6"/>
    <n v="8.4"/>
    <n v="0.55000000000000004"/>
    <n v="9.8631070049999998"/>
    <n v="9.9347994570000004"/>
    <n v="13.6"/>
    <n v="15"/>
    <n v="1.76715E-2"/>
    <n v="9.0803800000000004E-2"/>
    <n v="0.110446875"/>
    <n v="5.7205055999999997E-2"/>
    <n v="6.9753574999999998E-2"/>
    <n v="8.3978110821474425E-2"/>
    <n v="2.8602527999999999E-2"/>
    <n v="3.4876787999999999E-2"/>
    <n v="2.3616438359999998"/>
    <n v="0.59280742399999997"/>
    <n v="2.656734E-3"/>
    <d v="2018-06-03T00:00:00"/>
    <d v="2020-10-12T00:00:00"/>
    <n v="1"/>
    <m/>
  </r>
  <r>
    <x v="2"/>
    <n v="3"/>
    <x v="26"/>
    <n v="3135"/>
    <s v="Celtis"/>
    <s v="Durandii"/>
    <s v="Canbaceae"/>
    <m/>
    <m/>
    <n v="0.45"/>
    <n v="8.1748854380000004"/>
    <n v="9.3002564620000001"/>
    <n v="10.5"/>
    <n v="13.7"/>
    <n v="1.4741172599999998E-2"/>
    <n v="5.4125859374999988E-2"/>
    <n v="9.2132328749999978E-2"/>
    <n v="2.3631652999999999E-2"/>
    <n v="4.5048472999999999E-2"/>
    <n v="0.27317923040415903"/>
    <n v="1.1815826999999999E-2"/>
    <n v="2.2524236E-2"/>
    <n v="2.3616438359999998"/>
    <n v="1.354988399"/>
    <n v="4.5343029999999999E-3"/>
    <d v="2018-06-03T00:00:00"/>
    <d v="2020-10-12T00:00:00"/>
    <n v="1"/>
    <m/>
  </r>
  <r>
    <x v="2"/>
    <n v="3"/>
    <x v="26"/>
    <n v="3136"/>
    <s v="Chrysophyllum "/>
    <s v="Albidum"/>
    <s v="Sapotaceae"/>
    <m/>
    <m/>
    <n v="0.60229999999999995"/>
    <n v="14.30068007"/>
    <n v="14.80691221"/>
    <n v="24.7"/>
    <n v="28.1"/>
    <n v="6.2015969400000003E-2"/>
    <n v="0.29951605937499998"/>
    <n v="0.38759980875"/>
    <n v="0.28792873000000002"/>
    <n v="0.383142659"/>
    <n v="0.12097269242982213"/>
    <n v="0.14396436500000001"/>
    <n v="0.19157132900000001"/>
    <n v="2.3616438359999998"/>
    <n v="1.439675174"/>
    <n v="2.0158400999999999E-2"/>
    <d v="2018-06-03T00:00:00"/>
    <d v="2020-10-12T00:00:00"/>
    <n v="1"/>
    <m/>
  </r>
  <r>
    <x v="2"/>
    <n v="4"/>
    <x v="26"/>
    <n v="3137"/>
    <s v="Chrysophyllum "/>
    <s v="Albidum"/>
    <s v="Sapotaceae"/>
    <m/>
    <m/>
    <n v="0.60229999999999995"/>
    <n v="16.982744740000001"/>
    <n v="17.082869800000001"/>
    <n v="34.6"/>
    <n v="37"/>
    <n v="0.10752126000000001"/>
    <n v="0.58773073750000004"/>
    <n v="0.67200787500000003"/>
    <n v="0.65747108300000001"/>
    <n v="0.75373998499999995"/>
    <n v="5.7860832406085215E-2"/>
    <n v="0.32873554199999999"/>
    <n v="0.37686999300000001"/>
    <n v="2.3616438359999998"/>
    <n v="1.016241299"/>
    <n v="2.0381757E-2"/>
    <d v="2018-06-03T00:00:00"/>
    <d v="2020-10-12T00:00:00"/>
    <n v="1"/>
    <m/>
  </r>
  <r>
    <x v="2"/>
    <n v="4"/>
    <x v="26"/>
    <n v="3138"/>
    <s v="Aphania"/>
    <s v="Senegalensis"/>
    <s v="Sapindaceae"/>
    <m/>
    <m/>
    <n v="0.55600000000000005"/>
    <n v="16.982744740000001"/>
    <n v="17.368291930000002"/>
    <n v="34.6"/>
    <n v="38.299999999999997"/>
    <n v="0.11520954059999999"/>
    <n v="0.58773073750000004"/>
    <n v="0.72005962874999996"/>
    <n v="0.60809621300000005"/>
    <n v="0.75790541"/>
    <n v="9.3250925930413731E-2"/>
    <n v="0.30404810599999998"/>
    <n v="0.378952705"/>
    <n v="2.3616438359999998"/>
    <n v="1.5667053360000001"/>
    <n v="3.1717145000000002E-2"/>
    <d v="2018-06-03T00:00:00"/>
    <d v="2020-10-12T00:00:00"/>
    <n v="1"/>
    <m/>
  </r>
  <r>
    <x v="2"/>
    <n v="4"/>
    <x v="26"/>
    <n v="3139"/>
    <s v="Uvariopsis"/>
    <s v="Congensis"/>
    <s v="Annoceae"/>
    <m/>
    <m/>
    <n v="0.55600000000000005"/>
    <n v="9.1333366419999997"/>
    <n v="9.4499072930000008"/>
    <n v="12.2"/>
    <n v="14"/>
    <n v="1.5393840000000001E-2"/>
    <n v="7.3071137499999994E-2"/>
    <n v="9.6211500000000005E-2"/>
    <n v="4.3386718999999997E-2"/>
    <n v="5.8676915000000003E-2"/>
    <n v="0.12783172193974646"/>
    <n v="2.1693358999999999E-2"/>
    <n v="2.9338458000000001E-2"/>
    <n v="2.3616438359999998"/>
    <n v="0.76218097399999996"/>
    <n v="3.2371940000000001E-3"/>
    <d v="2018-06-03T00:00:00"/>
    <d v="2020-10-12T00:00:00"/>
    <n v="1"/>
    <m/>
  </r>
  <r>
    <x v="2"/>
    <n v="4"/>
    <x v="26"/>
    <n v="3140"/>
    <s v="Chrysophyllum "/>
    <s v="Albidum"/>
    <s v="Sapotaceae"/>
    <n v="7"/>
    <n v="26.8"/>
    <n v="0.60229999999999995"/>
    <n v="18.132932480000001"/>
    <n v="18.338212009999999"/>
    <n v="40"/>
    <n v="43.1"/>
    <n v="0.1458966894"/>
    <n v="0.78550000000000009"/>
    <n v="0.91185430874999995"/>
    <n v="0.93024711800000004"/>
    <n v="1.0880490439999999"/>
    <n v="6.6348376536402284E-2"/>
    <n v="0.46512355900000002"/>
    <n v="0.54402452199999995"/>
    <n v="2.3616438359999998"/>
    <n v="1.3126450110000001"/>
    <n v="3.3409340000000003E-2"/>
    <d v="2018-06-03T00:00:00"/>
    <d v="2020-10-12T00:00:00"/>
    <n v="1"/>
    <m/>
  </r>
  <r>
    <x v="2"/>
    <n v="4"/>
    <x v="26"/>
    <n v="3141"/>
    <s v="Uvariopsis"/>
    <s v="Congensis"/>
    <s v="Annoceae"/>
    <n v="1.4"/>
    <n v="4.8"/>
    <n v="0.55600000000000005"/>
    <n v="9.6596806770000008"/>
    <n v="10.53496436"/>
    <n v="13.2"/>
    <n v="16.3"/>
    <n v="2.08672926E-2"/>
    <n v="8.5540950000000004E-2"/>
    <n v="0.13042057874999999"/>
    <n v="5.3443149000000002E-2"/>
    <n v="8.7798711000000002E-2"/>
    <n v="0.21020458651809043"/>
    <n v="2.6721574000000001E-2"/>
    <n v="4.3899356E-2"/>
    <n v="2.3616438359999998"/>
    <n v="1.3126450110000001"/>
    <n v="7.2736550000000004E-3"/>
    <d v="2018-06-03T00:00:00"/>
    <d v="2020-10-12T00:00:00"/>
    <n v="1"/>
    <m/>
  </r>
  <r>
    <x v="2"/>
    <n v="4"/>
    <x v="26"/>
    <n v="3142"/>
    <s v="Uvariopsis"/>
    <s v="Congensis"/>
    <s v="Annoceae"/>
    <m/>
    <m/>
    <n v="0.55600000000000005"/>
    <n v="14.705669049999999"/>
    <n v="15.094724769999999"/>
    <n v="26"/>
    <n v="29.1"/>
    <n v="6.6508457400000012E-2"/>
    <n v="0.33187375000000002"/>
    <n v="0.41567785875000007"/>
    <n v="0.30248315199999998"/>
    <n v="0.38659885999999999"/>
    <n v="0.10389459841206755"/>
    <n v="0.15124157599999999"/>
    <n v="0.19329942999999999"/>
    <n v="2.3616438359999998"/>
    <n v="1.3126450110000001"/>
    <n v="1.780872E-2"/>
    <d v="2018-06-03T00:00:00"/>
    <d v="2020-10-12T00:00:00"/>
    <n v="1"/>
    <m/>
  </r>
  <r>
    <x v="2"/>
    <n v="4"/>
    <x v="26"/>
    <n v="3143"/>
    <s v="Chrysophyllum "/>
    <s v="Albidum"/>
    <s v="Sapotaceae"/>
    <m/>
    <m/>
    <n v="0.60229999999999995"/>
    <n v="17.727760700000001"/>
    <n v="17.969226259999999"/>
    <n v="38"/>
    <n v="41.2"/>
    <n v="0.13331693760000002"/>
    <n v="0.7089137499999999"/>
    <n v="0.83323086000000013"/>
    <n v="0.82325843099999996"/>
    <n v="0.97681530699999997"/>
    <n v="7.2418807739761906E-2"/>
    <n v="0.41162921499999999"/>
    <n v="0.48840765400000002"/>
    <n v="2.3616438359999998"/>
    <n v="1.354988399"/>
    <n v="3.2510591999999998E-2"/>
    <d v="2018-06-03T00:00:00"/>
    <d v="2020-10-12T00:00:00"/>
    <n v="1"/>
    <m/>
  </r>
  <r>
    <x v="2"/>
    <n v="4"/>
    <x v="26"/>
    <n v="3144"/>
    <s v="Chrysophyllum "/>
    <s v="Albidum"/>
    <s v="Sapotaceae"/>
    <n v="4.5999999999999996"/>
    <n v="17.399999999999999"/>
    <n v="0.60229999999999995"/>
    <n v="12.393006489999999"/>
    <n v="13.181054189999999"/>
    <n v="19.3"/>
    <n v="23"/>
    <n v="4.154766E-2"/>
    <n v="0.18286930937500001"/>
    <n v="0.25967287499999997"/>
    <n v="0.15468946"/>
    <n v="0.23135372500000001"/>
    <n v="0.17044407240543358"/>
    <n v="7.734473E-2"/>
    <n v="0.115676863"/>
    <n v="2.3616438359999998"/>
    <n v="1.5667053360000001"/>
    <n v="1.6231124E-2"/>
    <d v="2018-06-03T00:00:00"/>
    <d v="2020-10-12T00:00:00"/>
    <n v="1"/>
    <m/>
  </r>
  <r>
    <x v="2"/>
    <n v="4"/>
    <x v="26"/>
    <n v="3145"/>
    <s v="Chrysophyllum "/>
    <s v="Albidum"/>
    <s v="Sapotaceae"/>
    <n v="19.8"/>
    <n v="26.4"/>
    <n v="0.60229999999999995"/>
    <n v="17.276463540000002"/>
    <n v="17.105197629999999"/>
    <n v="35.9"/>
    <n v="37.1"/>
    <n v="0.10810324140000001"/>
    <n v="0.63272515937499996"/>
    <n v="0.67564525875000003"/>
    <n v="0.718476742"/>
    <n v="0.75868817"/>
    <n v="2.3059156572266325E-2"/>
    <n v="0.359238371"/>
    <n v="0.379344085"/>
    <n v="2.3616438359999998"/>
    <n v="0.50812064999999995"/>
    <n v="8.5134400000000006E-3"/>
    <d v="2018-06-03T00:00:00"/>
    <d v="2020-10-12T00:00:00"/>
    <n v="1"/>
    <m/>
  </r>
  <r>
    <x v="2"/>
    <n v="4"/>
    <x v="26"/>
    <n v="3146"/>
    <s v="Uvariopsis"/>
    <s v="Congensis"/>
    <s v="Annoceae"/>
    <n v="8.1999999999999993"/>
    <n v="8.6"/>
    <n v="0.55600000000000005"/>
    <n v="8.9153220579999992"/>
    <n v="9.6949844990000003"/>
    <n v="11.8"/>
    <n v="14.5"/>
    <n v="1.6513034999999999E-2"/>
    <n v="6.8358137499999999E-2"/>
    <n v="0.10320646874999999"/>
    <n v="3.9705940000000002E-2"/>
    <n v="6.4427071000000002E-2"/>
    <n v="0.20495601236830235"/>
    <n v="1.9852970000000001E-2"/>
    <n v="3.2213536000000001E-2"/>
    <n v="2.3616438359999998"/>
    <n v="1.143271462"/>
    <n v="5.2338819999999996E-3"/>
    <d v="2018-06-03T00:00:00"/>
    <d v="2020-10-12T00:00:00"/>
    <n v="1"/>
    <m/>
  </r>
  <r>
    <x v="2"/>
    <n v="4"/>
    <x v="26"/>
    <n v="3147"/>
    <s v="Uvariopsis"/>
    <s v="Congensis"/>
    <s v="Annoceae"/>
    <m/>
    <m/>
    <n v="0.55600000000000005"/>
    <n v="8.5798206970000006"/>
    <n v="9.4002438319999992"/>
    <n v="11.2"/>
    <n v="13.9"/>
    <n v="1.5174713400000001E-2"/>
    <n v="6.1583199999999984E-2"/>
    <n v="9.4841958750000011E-2"/>
    <n v="3.4542707999999998E-2"/>
    <n v="5.7564763999999997E-2"/>
    <n v="0.21625368106762421"/>
    <n v="1.7271353999999999E-2"/>
    <n v="2.8782381999999999E-2"/>
    <n v="2.3616438359999998"/>
    <n v="1.143271462"/>
    <n v="4.8741590000000003E-3"/>
    <d v="2018-06-03T00:00:00"/>
    <d v="2020-10-12T00:00:00"/>
    <n v="1"/>
    <m/>
  </r>
  <r>
    <x v="2"/>
    <n v="4"/>
    <x v="26"/>
    <n v="3148"/>
    <s v="Taberemonta"/>
    <s v="Holistii"/>
    <s v="Apocyceae"/>
    <m/>
    <m/>
    <n v="0.52610000000000001"/>
    <n v="8.7488692019999998"/>
    <n v="9.9347994570000004"/>
    <n v="11.5"/>
    <n v="15"/>
    <n v="1.76715E-2"/>
    <n v="6.4926484374999996E-2"/>
    <n v="0.110446875"/>
    <n v="3.5124083E-2"/>
    <n v="6.6793645999999998E-2"/>
    <n v="0.27214981611917921"/>
    <n v="1.7562041E-2"/>
    <n v="3.3396822999999999E-2"/>
    <n v="2.3616438359999998"/>
    <n v="1.4820185610000001"/>
    <n v="6.7049830000000003E-3"/>
    <d v="2018-06-03T00:00:00"/>
    <d v="2020-10-12T00:00:00"/>
    <n v="1"/>
    <m/>
  </r>
  <r>
    <x v="2"/>
    <n v="4"/>
    <x v="26"/>
    <n v="3149"/>
    <s v="Bequaetiodendron"/>
    <s v="Oblanceolatum"/>
    <s v="Sapotaceae"/>
    <n v="8.6"/>
    <n v="15.6"/>
    <n v="0.55600000000000005"/>
    <n v="19.001135139999999"/>
    <n v="18.8847068"/>
    <n v="44.7"/>
    <n v="46.1"/>
    <n v="0.16691399340000002"/>
    <n v="0.98093730937500001"/>
    <n v="1.04321245875"/>
    <n v="1.1186576159999999"/>
    <n v="1.1809618479999999"/>
    <n v="2.2950040865900637E-2"/>
    <n v="0.55932880799999996"/>
    <n v="0.59048092399999996"/>
    <n v="2.3616438359999998"/>
    <n v="0.59280742399999997"/>
    <n v="1.3190861E-2"/>
    <d v="2018-06-03T00:00:00"/>
    <d v="2020-10-12T00:00:00"/>
    <n v="1"/>
    <m/>
  </r>
  <r>
    <x v="2"/>
    <n v="4"/>
    <x v="26"/>
    <n v="3150"/>
    <s v="Chrysophyllum "/>
    <s v="Albidum"/>
    <s v="Sapotaceae"/>
    <m/>
    <m/>
    <n v="0.60229999999999995"/>
    <n v="16.796195669999999"/>
    <n v="16.622672590000001"/>
    <n v="33.799999999999997"/>
    <n v="35"/>
    <n v="9.6211500000000005E-2"/>
    <n v="0.56086663749999988"/>
    <n v="0.60132187500000001"/>
    <n v="0.62138917100000002"/>
    <n v="0.65847193800000003"/>
    <n v="2.4544063049930839E-2"/>
    <n v="0.31069458599999999"/>
    <n v="0.32923596900000002"/>
    <n v="2.3616438359999998"/>
    <n v="0.50812064999999995"/>
    <n v="7.85105E-3"/>
    <d v="2018-06-03T00:00:00"/>
    <d v="2020-10-12T00:00:00"/>
    <n v="1"/>
    <m/>
  </r>
  <r>
    <x v="2"/>
    <n v="4"/>
    <x v="26"/>
    <n v="3151"/>
    <s v="Cola"/>
    <s v="Gigantea"/>
    <s v="Malvaceae"/>
    <m/>
    <m/>
    <n v="0.48"/>
    <n v="20.831190039999999"/>
    <n v="21.07456032"/>
    <n v="57"/>
    <n v="61"/>
    <n v="0.29224734000000002"/>
    <n v="1.5950559375"/>
    <n v="1.8265458750000001"/>
    <n v="1.703880659"/>
    <n v="1.9672459870000001"/>
    <n v="6.0858541063715126E-2"/>
    <n v="0.85194033000000002"/>
    <n v="0.983622993"/>
    <n v="2.3616438359999998"/>
    <n v="1.693735499"/>
    <n v="5.57589E-2"/>
    <d v="2018-06-03T00:00:00"/>
    <d v="2020-10-12T00:00:00"/>
    <n v="1"/>
    <m/>
  </r>
  <r>
    <x v="2"/>
    <n v="4"/>
    <x v="26"/>
    <n v="3152"/>
    <s v="Chrysophyllum "/>
    <s v="Albidum"/>
    <s v="Sapotaceae"/>
    <m/>
    <m/>
    <n v="0.60229999999999995"/>
    <n v="14.644567759999999"/>
    <n v="15.31847142"/>
    <n v="25.8"/>
    <n v="29.9"/>
    <n v="7.0215545399999996E-2"/>
    <n v="0.32678763749999995"/>
    <n v="0.43884715874999997"/>
    <n v="0.32084435700000002"/>
    <n v="0.44708782000000002"/>
    <n v="0.1404948956312875"/>
    <n v="0.160422178"/>
    <n v="0.22354391000000001"/>
    <n v="2.3616438359999998"/>
    <n v="1.736078886"/>
    <n v="2.6727879999999999E-2"/>
    <d v="2018-06-03T00:00:00"/>
    <d v="2020-10-12T00:00:00"/>
    <n v="1"/>
    <m/>
  </r>
  <r>
    <x v="2"/>
    <n v="4"/>
    <x v="26"/>
    <n v="3153"/>
    <s v="Chrysophyllum "/>
    <s v="Albidum"/>
    <s v="Sapotaceae"/>
    <m/>
    <m/>
    <n v="0.60229999999999995"/>
    <n v="10.545425979999999"/>
    <n v="11.80414182"/>
    <n v="15"/>
    <n v="19.3"/>
    <n v="2.9255364600000007E-2"/>
    <n v="0.11046093749999999"/>
    <n v="0.18284602875000003"/>
    <n v="8.0789169999999993E-2"/>
    <n v="0.14751149999999999"/>
    <n v="0.25493396073303304"/>
    <n v="4.0394584999999997E-2"/>
    <n v="7.3755749999999995E-2"/>
    <n v="2.3616438359999998"/>
    <n v="1.820765661"/>
    <n v="1.4126247E-2"/>
    <d v="2018-06-03T00:00:00"/>
    <d v="2020-10-12T00:00:00"/>
    <n v="1"/>
    <m/>
  </r>
  <r>
    <x v="2"/>
    <n v="4"/>
    <x v="26"/>
    <n v="3154"/>
    <s v="Chrysophyllum "/>
    <s v="Albidum"/>
    <s v="Sapotaceae"/>
    <n v="10.199999999999999"/>
    <n v="11.2"/>
    <n v="0.60229999999999995"/>
    <n v="9.0792460740000003"/>
    <n v="9.7915316249999993"/>
    <n v="12.1"/>
    <n v="14.7"/>
    <n v="1.69717086E-2"/>
    <n v="7.1878159374999986E-2"/>
    <n v="0.10607317875"/>
    <n v="4.5895072000000002E-2"/>
    <n v="7.2241386000000005E-2"/>
    <n v="0.19209304154490808"/>
    <n v="2.2947536000000001E-2"/>
    <n v="3.6120693000000002E-2"/>
    <n v="2.3616438359999998"/>
    <n v="1.100928074"/>
    <n v="5.5779610000000002E-3"/>
    <d v="2018-06-03T00:00:00"/>
    <d v="2020-10-12T00:00:00"/>
    <n v="1"/>
    <m/>
  </r>
  <r>
    <x v="2"/>
    <n v="4"/>
    <x v="26"/>
    <n v="3155"/>
    <s v="Bequaetiodendron"/>
    <s v="Oblanceolatum"/>
    <s v="Sapotaceae"/>
    <m/>
    <m/>
    <n v="0.55600000000000005"/>
    <n v="9.0792460740000003"/>
    <n v="9.4002438319999992"/>
    <n v="12.1"/>
    <n v="13.9"/>
    <n v="1.5174713400000001E-2"/>
    <n v="7.1878159374999986E-2"/>
    <n v="9.4841958750000011E-2"/>
    <n v="4.2448435999999999E-2"/>
    <n v="5.7564763999999997E-2"/>
    <n v="0.12898667065152861"/>
    <n v="2.1224218E-2"/>
    <n v="2.8782381999999999E-2"/>
    <n v="2.3616438359999998"/>
    <n v="0.76218097399999996"/>
    <n v="3.2003829999999998E-3"/>
    <d v="2018-06-03T00:00:00"/>
    <d v="2020-10-12T00:00:00"/>
    <n v="1"/>
    <m/>
  </r>
  <r>
    <x v="2"/>
    <n v="3"/>
    <x v="26"/>
    <n v="3156"/>
    <s v="Pariri"/>
    <s v="Excelsa"/>
    <s v="Chrysobalaceae"/>
    <m/>
    <m/>
    <n v="0.70189999999999997"/>
    <n v="17.9332216"/>
    <n v="18.126862620000001"/>
    <n v="39"/>
    <n v="42"/>
    <n v="0.13854456000000001"/>
    <n v="0.74671593750000009"/>
    <n v="0.86590350000000005"/>
    <n v="1.0169704390000001"/>
    <n v="1.187641092"/>
    <n v="6.5691960844826119E-2"/>
    <n v="0.50848521999999996"/>
    <n v="0.593820546"/>
    <n v="2.3616438359999998"/>
    <n v="1.270301624"/>
    <n v="3.6133868E-2"/>
    <d v="2018-06-03T00:00:00"/>
    <d v="2020-10-12T00:00:00"/>
    <n v="1"/>
    <m/>
  </r>
  <r>
    <x v="2"/>
    <n v="1"/>
    <x v="27"/>
    <n v="3157"/>
    <s v="Lovoa"/>
    <s v="Brownii"/>
    <s v="Meliaceae"/>
    <n v="8.8000000000000007"/>
    <n v="13"/>
    <n v="0.51039999999999996"/>
    <n v="12.889208979999999"/>
    <n v="13.07621936"/>
    <n v="20.6"/>
    <n v="22.7"/>
    <n v="4.0470876599999997E-2"/>
    <n v="0.20833423750000005"/>
    <n v="0.25294297874999999"/>
    <n v="0.15530503000000001"/>
    <n v="0.190364066"/>
    <n v="8.6188803703810296E-2"/>
    <n v="7.7652515000000005E-2"/>
    <n v="9.5182032999999999E-2"/>
    <n v="2.3616438359999998"/>
    <n v="0.88921113699999998"/>
    <n v="7.4225920000000004E-3"/>
    <d v="2018-06-03T00:00:00"/>
    <d v="2020-10-12T00:00:00"/>
    <n v="1"/>
    <m/>
  </r>
  <r>
    <x v="2"/>
    <n v="1"/>
    <x v="28"/>
    <n v="3158"/>
    <s v="Uvariopsis"/>
    <s v="Congensis"/>
    <s v="Annoceae"/>
    <n v="6"/>
    <n v="13.4"/>
    <n v="0.51390000000000002"/>
    <n v="13.876324159999999"/>
    <n v="13.852404480000001"/>
    <n v="23.4"/>
    <n v="25"/>
    <n v="4.9087499999999999E-2"/>
    <n v="0.26881773749999999"/>
    <n v="0.30679687499999997"/>
    <n v="0.21547743599999999"/>
    <n v="0.24475977900000001"/>
    <n v="5.3954383383671443E-2"/>
    <n v="0.107738718"/>
    <n v="0.12237988900000001"/>
    <n v="2.3616438359999998"/>
    <n v="0.67749419899999996"/>
    <n v="6.1995679999999999E-3"/>
    <d v="2018-06-03T00:00:00"/>
    <d v="2020-10-12T00:00:00"/>
    <n v="1"/>
    <m/>
  </r>
  <r>
    <x v="2"/>
    <n v="1"/>
    <x v="28"/>
    <n v="3159"/>
    <s v="Monodora"/>
    <s v="Angolensis"/>
    <s v="Annoceae"/>
    <m/>
    <m/>
    <n v="0.49"/>
    <n v="19.596414289999998"/>
    <n v="19.861126989999999"/>
    <n v="48.3"/>
    <n v="52.1"/>
    <n v="0.21318976140000001"/>
    <n v="1.1453031843749999"/>
    <n v="1.33243600875"/>
    <n v="1.185429174"/>
    <n v="1.3924046640000001"/>
    <n v="6.8142089394730793E-2"/>
    <n v="0.59271458700000001"/>
    <n v="0.69620233200000003"/>
    <n v="2.3616438359999998"/>
    <n v="1.609048724"/>
    <n v="4.3820217000000002E-2"/>
    <d v="2018-06-03T00:00:00"/>
    <d v="2020-10-12T00:00:00"/>
    <n v="1"/>
    <m/>
  </r>
  <r>
    <x v="2"/>
    <n v="1"/>
    <x v="28"/>
    <n v="3160"/>
    <s v="Uvariopsis"/>
    <s v="Congensis"/>
    <s v="Annoceae"/>
    <m/>
    <m/>
    <n v="0.51390000000000002"/>
    <n v="9.0248816949999995"/>
    <n v="9.8872486370000008"/>
    <n v="12"/>
    <n v="14.9"/>
    <n v="1.7436665399999999E-2"/>
    <n v="7.0694999999999994E-2"/>
    <n v="0.10897915874999999"/>
    <n v="3.8450794000000003E-2"/>
    <n v="6.4133631999999996E-2"/>
    <n v="0.21662434986399481"/>
    <n v="1.9225397000000002E-2"/>
    <n v="3.2066815999999998E-2"/>
    <n v="2.3616438359999998"/>
    <n v="1.2279582360000001"/>
    <n v="5.4374920000000004E-3"/>
    <d v="2018-06-03T00:00:00"/>
    <d v="2020-10-12T00:00:00"/>
    <n v="1"/>
    <m/>
  </r>
  <r>
    <x v="2"/>
    <n v="1"/>
    <x v="28"/>
    <n v="3161"/>
    <s v="Monodora"/>
    <s v="Angolensis"/>
    <s v="Annoceae"/>
    <m/>
    <m/>
    <n v="0.49"/>
    <n v="17.727760700000001"/>
    <n v="17.929286430000001"/>
    <n v="38"/>
    <n v="41"/>
    <n v="0.13202574"/>
    <n v="0.7089137499999999"/>
    <n v="0.82516087500000002"/>
    <n v="0.67308545600000003"/>
    <n v="0.78936527899999998"/>
    <n v="6.7477100694971689E-2"/>
    <n v="0.33654272800000001"/>
    <n v="0.39468263999999997"/>
    <n v="2.3616438359999998"/>
    <n v="1.270301624"/>
    <n v="2.4618408000000001E-2"/>
    <d v="2018-06-03T00:00:00"/>
    <d v="2020-10-12T00:00:00"/>
    <n v="1"/>
    <m/>
  </r>
  <r>
    <x v="2"/>
    <n v="1"/>
    <x v="28"/>
    <n v="3162"/>
    <s v="Bosqueia"/>
    <s v="Phoberos"/>
    <s v="Moraceae"/>
    <m/>
    <m/>
    <n v="0.51390000000000002"/>
    <n v="20.36570991"/>
    <n v="20.284435999999999"/>
    <n v="53.5"/>
    <n v="55"/>
    <n v="0.2375835"/>
    <n v="1.405185859375"/>
    <n v="1.484896875"/>
    <n v="1.57421897"/>
    <n v="1.6550518009999999"/>
    <n v="2.1202625923020111E-2"/>
    <n v="0.787109485"/>
    <n v="0.82752590100000001"/>
    <n v="2.3616438359999998"/>
    <n v="0.63515081200000001"/>
    <n v="1.7113679999999999E-2"/>
    <d v="2018-06-03T00:00:00"/>
    <d v="2020-10-12T00:00:00"/>
    <n v="1"/>
    <m/>
  </r>
  <r>
    <x v="2"/>
    <n v="1"/>
    <x v="28"/>
    <n v="3163"/>
    <s v="Chrysophyllum "/>
    <s v="Albidum"/>
    <s v="Sapotaceae"/>
    <m/>
    <m/>
    <n v="0.60229999999999995"/>
    <n v="12.77697474"/>
    <n v="13.5560752"/>
    <n v="20.3"/>
    <n v="24.1"/>
    <n v="4.5616817400000009E-2"/>
    <n v="0.20231043437500001"/>
    <n v="0.28510510875000006"/>
    <n v="0.175880806"/>
    <n v="0.26047883399999999"/>
    <n v="0.16628886773453927"/>
    <n v="8.7940403E-2"/>
    <n v="0.130239417"/>
    <n v="2.3616438359999998"/>
    <n v="1.609048724"/>
    <n v="1.7910835E-2"/>
    <d v="2018-06-03T00:00:00"/>
    <d v="2020-10-12T00:00:00"/>
    <n v="1"/>
    <m/>
  </r>
  <r>
    <x v="2"/>
    <n v="1"/>
    <x v="28"/>
    <n v="3164"/>
    <s v="Celtis"/>
    <s v="Durandii"/>
    <s v="Canbaceae"/>
    <m/>
    <m/>
    <n v="0.45"/>
    <n v="12.31433337"/>
    <n v="12.460219260000001"/>
    <n v="19.100000000000001"/>
    <n v="21"/>
    <n v="3.4636140000000003E-2"/>
    <n v="0.179098909375"/>
    <n v="0.21647587500000001"/>
    <n v="0.113336202"/>
    <n v="0.13796077000000001"/>
    <n v="8.325164277418165E-2"/>
    <n v="5.6668100999999999E-2"/>
    <n v="6.8980385000000005E-2"/>
    <n v="2.3616438359999998"/>
    <n v="0.80452436199999999"/>
    <n v="5.2134379999999999E-3"/>
    <d v="2018-06-03T00:00:00"/>
    <d v="2020-10-12T00:00:00"/>
    <n v="1"/>
    <m/>
  </r>
  <r>
    <x v="2"/>
    <n v="1"/>
    <x v="28"/>
    <n v="3165"/>
    <s v="Taberemonta"/>
    <s v="Holistii"/>
    <s v="Apocyceae"/>
    <m/>
    <m/>
    <n v="0.52610000000000001"/>
    <n v="10.258477640000001"/>
    <n v="11.27273353"/>
    <n v="14.4"/>
    <n v="18"/>
    <n v="2.5446960000000001E-2"/>
    <n v="0.10180080000000001"/>
    <n v="0.1590435"/>
    <n v="6.3638251000000007E-2"/>
    <n v="0.107857462"/>
    <n v="0.22340195024779125"/>
    <n v="3.1819126000000003E-2"/>
    <n v="5.3928731000000001E-2"/>
    <n v="2.3616438359999998"/>
    <n v="1.524361949"/>
    <n v="9.3619559999999994E-3"/>
    <d v="2018-06-03T00:00:00"/>
    <d v="2020-10-12T00:00:00"/>
    <n v="1"/>
    <m/>
  </r>
  <r>
    <x v="2"/>
    <n v="1"/>
    <x v="28"/>
    <n v="3166"/>
    <s v="Chrysophyllum "/>
    <s v="Albidum"/>
    <s v="Sapotaceae"/>
    <n v="8.6"/>
    <n v="10.199999999999999"/>
    <n v="0.60229999999999995"/>
    <n v="10.3068592"/>
    <n v="11.64349236"/>
    <n v="14.5"/>
    <n v="18.899999999999999"/>
    <n v="2.8055273399999997E-2"/>
    <n v="0.10321960937499999"/>
    <n v="0.17534545874999999"/>
    <n v="7.3945894999999998E-2"/>
    <n v="0.13972146299999999"/>
    <n v="0.26943826329352749"/>
    <n v="3.6972947999999999E-2"/>
    <n v="6.9860731999999995E-2"/>
    <n v="2.3616438359999998"/>
    <n v="1.8631090480000001"/>
    <n v="1.3925801999999999E-2"/>
    <d v="2018-06-03T00:00:00"/>
    <d v="2020-10-12T00:00:00"/>
    <n v="1"/>
    <m/>
  </r>
  <r>
    <x v="2"/>
    <n v="1"/>
    <x v="28"/>
    <n v="3167"/>
    <s v="Chrysophyllum "/>
    <s v="Albidum"/>
    <s v="Sapotaceae"/>
    <m/>
    <m/>
    <n v="0.60229999999999995"/>
    <n v="13.14600516"/>
    <n v="13.852404480000001"/>
    <n v="21.3"/>
    <n v="25"/>
    <n v="4.9087499999999999E-2"/>
    <n v="0.22273343437499998"/>
    <n v="0.30679687499999997"/>
    <n v="0.19863334299999999"/>
    <n v="0.28577213299999998"/>
    <n v="0.15401735104932637"/>
    <n v="9.9316671999999995E-2"/>
    <n v="0.14288606600000001"/>
    <n v="2.3616438359999998"/>
    <n v="1.5667053360000001"/>
    <n v="1.8448757E-2"/>
    <d v="2018-06-03T00:00:00"/>
    <d v="2020-10-12T00:00:00"/>
    <n v="1"/>
    <m/>
  </r>
  <r>
    <x v="2"/>
    <n v="2"/>
    <x v="28"/>
    <n v="3168"/>
    <s v="Markhamia"/>
    <s v="Platycalyx"/>
    <s v="Bignoniaceae"/>
    <m/>
    <m/>
    <n v="0.5"/>
    <n v="16.605030559999999"/>
    <n v="16.809926369999999"/>
    <n v="33"/>
    <n v="35.799999999999997"/>
    <n v="0.10066000559999999"/>
    <n v="0.53463093750000001"/>
    <n v="0.62912503499999994"/>
    <n v="0.48899332000000001"/>
    <n v="0.58015185899999999"/>
    <n v="7.2382238031194784E-2"/>
    <n v="0.24449666"/>
    <n v="0.29007592999999998"/>
    <n v="2.3616438359999998"/>
    <n v="1.185614849"/>
    <n v="1.9299806999999999E-2"/>
    <d v="2018-06-03T00:00:00"/>
    <d v="2020-10-12T00:00:00"/>
    <n v="1"/>
    <m/>
  </r>
  <r>
    <x v="2"/>
    <n v="2"/>
    <x v="28"/>
    <n v="3169"/>
    <s v="Funtumia"/>
    <s v="Latifolia"/>
    <s v="Apocyceae"/>
    <m/>
    <m/>
    <n v="0.42399999999999999"/>
    <n v="18.516017980000001"/>
    <n v="18.8847068"/>
    <n v="42"/>
    <n v="46.1"/>
    <n v="0.16691399340000002"/>
    <n v="0.8660137499999998"/>
    <n v="1.04321245875"/>
    <n v="0.74136692500000001"/>
    <n v="0.90646689400000002"/>
    <n v="8.5135119700698647E-2"/>
    <n v="0.37068346200000002"/>
    <n v="0.45323344700000001"/>
    <n v="2.3616438359999998"/>
    <n v="1.736078886"/>
    <n v="3.495446E-2"/>
    <d v="2018-06-03T00:00:00"/>
    <d v="2020-10-12T00:00:00"/>
    <n v="1"/>
    <m/>
  </r>
  <r>
    <x v="2"/>
    <n v="2"/>
    <x v="28"/>
    <n v="3170"/>
    <s v="Celtis"/>
    <s v="Durandii"/>
    <s v="Canbaceae"/>
    <n v="13.4"/>
    <n v="25"/>
    <n v="0.45"/>
    <n v="22.071273250000001"/>
    <n v="22.17818952"/>
    <n v="68"/>
    <n v="71"/>
    <n v="0.39592013999999998"/>
    <n v="2.2700950000000004"/>
    <n v="2.4745008749999999"/>
    <n v="2.3888198850000002"/>
    <n v="2.6111428910000001"/>
    <n v="3.7680763446725475E-2"/>
    <n v="1.1944099420000001"/>
    <n v="1.305571445"/>
    <n v="2.3616438359999998"/>
    <n v="1.270301624"/>
    <n v="4.7069545999999997E-2"/>
    <d v="2018-06-03T00:00:00"/>
    <d v="2020-10-12T00:00:00"/>
    <n v="1"/>
    <m/>
  </r>
  <r>
    <x v="2"/>
    <n v="2"/>
    <x v="28"/>
    <n v="3171"/>
    <s v="Funtumia"/>
    <s v="Latifolia"/>
    <s v="Apocyceae"/>
    <n v="10.199999999999999"/>
    <n v="13"/>
    <n v="0.42399999999999999"/>
    <n v="11.27344051"/>
    <n v="11.397780300000001"/>
    <n v="16.600000000000001"/>
    <n v="18.3"/>
    <n v="2.6302260600000005E-2"/>
    <n v="0.13528273750000003"/>
    <n v="0.16438912875000003"/>
    <n v="7.4607459000000001E-2"/>
    <n v="9.1218990999999999E-2"/>
    <n v="8.5119787404310518E-2"/>
    <n v="3.730373E-2"/>
    <n v="4.5609495E-2"/>
    <n v="2.3616438359999998"/>
    <n v="0.719837587"/>
    <n v="3.5169419999999999E-3"/>
    <d v="2018-06-03T00:00:00"/>
    <d v="2020-10-12T00:00:00"/>
    <n v="1"/>
    <m/>
  </r>
  <r>
    <x v="2"/>
    <n v="2"/>
    <x v="28"/>
    <n v="3172"/>
    <s v="Funtumia"/>
    <s v="Latifolia"/>
    <s v="Apocyceae"/>
    <m/>
    <m/>
    <n v="0.42399999999999999"/>
    <n v="16.258855730000001"/>
    <n v="16.622672590000001"/>
    <n v="31.6"/>
    <n v="35"/>
    <n v="9.6211500000000005E-2"/>
    <n v="0.49023054999999999"/>
    <n v="0.60132187500000001"/>
    <n v="0.37474611899999999"/>
    <n v="0.467464885"/>
    <n v="9.3610835616542626E-2"/>
    <n v="0.18737305900000001"/>
    <n v="0.23373244300000001"/>
    <n v="2.3616438359999998"/>
    <n v="1.439675174"/>
    <n v="1.9630134E-2"/>
    <d v="2018-06-03T00:00:00"/>
    <d v="2020-10-12T00:00:00"/>
    <n v="1"/>
    <m/>
  </r>
  <r>
    <x v="2"/>
    <n v="2"/>
    <x v="28"/>
    <n v="3173"/>
    <s v="Randia"/>
    <s v="Aculeata"/>
    <s v="Rubiaceae"/>
    <n v="3.4"/>
    <n v="12.2"/>
    <n v="0.67100000000000004"/>
    <n v="7.9966687759999999"/>
    <n v="9.3002564620000001"/>
    <n v="10.199999999999999"/>
    <n v="13.7"/>
    <n v="1.4741172599999998E-2"/>
    <n v="5.1077137499999994E-2"/>
    <n v="9.2132328749999978E-2"/>
    <n v="3.2279223000000003E-2"/>
    <n v="6.6531274000000001E-2"/>
    <n v="0.30624785131501558"/>
    <n v="1.6139611000000002E-2"/>
    <n v="3.3265637000000001E-2"/>
    <n v="2.3616438359999998"/>
    <n v="1.4820185610000001"/>
    <n v="7.2517399999999996E-3"/>
    <d v="2018-06-03T00:00:00"/>
    <d v="2020-10-12T00:00:00"/>
    <n v="1"/>
    <m/>
  </r>
  <r>
    <x v="2"/>
    <n v="3"/>
    <x v="28"/>
    <n v="3174"/>
    <s v="Phytolaca"/>
    <s v="Dedocandra"/>
    <s v="Phytolaccaceae"/>
    <m/>
    <m/>
    <n v="0.51390000000000002"/>
    <n v="10.96134041"/>
    <n v="10.84492777"/>
    <n v="15.9"/>
    <n v="17"/>
    <n v="2.2698059999999999E-2"/>
    <n v="0.124113909375"/>
    <n v="0.141862875"/>
    <n v="8.0513132000000001E-2"/>
    <n v="9.0792528999999997E-2"/>
    <n v="5.0878417439497503E-2"/>
    <n v="4.0256566000000001E-2"/>
    <n v="4.5396263999999999E-2"/>
    <n v="2.3616438359999998"/>
    <n v="0.46577726200000003"/>
    <n v="2.1763220000000001E-3"/>
    <d v="2018-06-03T00:00:00"/>
    <d v="2020-10-12T00:00:00"/>
    <n v="1"/>
    <m/>
  </r>
  <r>
    <x v="2"/>
    <n v="3"/>
    <x v="28"/>
    <n v="3175"/>
    <s v="Ehretia"/>
    <s v="Cymosariter"/>
    <s v="Boragiceae"/>
    <m/>
    <m/>
    <n v="0.51949999999999996"/>
    <n v="20.919736050000001"/>
    <n v="20.962819249999999"/>
    <n v="57.7"/>
    <n v="60.1"/>
    <n v="0.2836872654"/>
    <n v="1.6344733093750003"/>
    <n v="1.7730454087500001"/>
    <n v="1.8927994539999999"/>
    <n v="2.0536405420000001"/>
    <n v="3.4534067022692932E-2"/>
    <n v="0.94639972699999997"/>
    <n v="1.0268202710000001"/>
    <n v="2.3616438359999998"/>
    <n v="1.016241299"/>
    <n v="3.4052783000000003E-2"/>
    <d v="2018-06-03T00:00:00"/>
    <d v="2020-10-12T00:00:00"/>
    <n v="1"/>
    <m/>
  </r>
  <r>
    <x v="2"/>
    <n v="3"/>
    <x v="28"/>
    <n v="3176"/>
    <s v="Taberemonta"/>
    <s v="Holistii"/>
    <s v="Apocyceae"/>
    <m/>
    <m/>
    <n v="0.52610000000000001"/>
    <n v="8.6364628319999994"/>
    <n v="9.4993526970000008"/>
    <n v="11.3"/>
    <n v="14.1"/>
    <n v="1.5614537399999998E-2"/>
    <n v="6.2687809375E-2"/>
    <n v="9.7590858749999981E-2"/>
    <n v="3.3515885000000002E-2"/>
    <n v="5.6660811999999998E-2"/>
    <n v="0.22232959595578247"/>
    <n v="1.6757943000000001E-2"/>
    <n v="2.8330405999999999E-2"/>
    <n v="2.3616438359999998"/>
    <n v="1.185614849"/>
    <n v="4.9001729999999999E-3"/>
    <d v="2018-06-03T00:00:00"/>
    <d v="2020-10-12T00:00:00"/>
    <n v="1"/>
    <m/>
  </r>
  <r>
    <x v="2"/>
    <n v="3"/>
    <x v="28"/>
    <n v="3177"/>
    <s v="Funtumia"/>
    <s v="Latifolia"/>
    <s v="Apocyceae"/>
    <n v="19"/>
    <n v="26.4"/>
    <n v="0.42399999999999999"/>
    <n v="20.583337820000001"/>
    <n v="20.559999550000001"/>
    <n v="55.1"/>
    <n v="57"/>
    <n v="0.25517646000000005"/>
    <n v="1.4904911593750001"/>
    <n v="1.5948528750000002"/>
    <n v="1.3965081800000001"/>
    <n v="1.490398501"/>
    <n v="2.7552236986694567E-2"/>
    <n v="0.69825409000000005"/>
    <n v="0.74519924999999998"/>
    <n v="2.3616438359999998"/>
    <n v="0.80452436199999999"/>
    <n v="1.9878171E-2"/>
    <d v="2018-06-03T00:00:00"/>
    <d v="2020-10-12T00:00:00"/>
    <n v="1"/>
    <m/>
  </r>
  <r>
    <x v="2"/>
    <n v="3"/>
    <x v="28"/>
    <n v="3178"/>
    <s v="Lovoa"/>
    <s v="Brownii"/>
    <s v="Meliaceae"/>
    <m/>
    <m/>
    <n v="0.51039999999999996"/>
    <n v="23.470793929999999"/>
    <n v="23.455203919999999"/>
    <n v="84.7"/>
    <n v="86"/>
    <n v="0.58088183999999998"/>
    <n v="3.5220298093749998"/>
    <n v="3.6305114999999999"/>
    <n v="4.4035142350000003"/>
    <n v="4.5334655799999997"/>
    <n v="1.231505079211688E-2"/>
    <n v="2.2017571180000002"/>
    <n v="2.2667327899999998"/>
    <n v="2.3616438359999998"/>
    <n v="0.55046403700000002"/>
    <n v="2.7512900999999999E-2"/>
    <d v="2018-06-03T00:00:00"/>
    <d v="2020-10-12T00:00:00"/>
    <n v="1"/>
    <m/>
  </r>
  <r>
    <x v="2"/>
    <n v="3"/>
    <x v="28"/>
    <n v="3179"/>
    <s v="Chrysophyllum "/>
    <s v="Albidum"/>
    <s v="Sapotaceae"/>
    <m/>
    <m/>
    <n v="0.60229999999999995"/>
    <n v="16.8900367"/>
    <n v="17.58092117"/>
    <n v="34.200000000000003"/>
    <n v="39.299999999999997"/>
    <n v="0.12130424459999999"/>
    <n v="0.57422013750000001"/>
    <n v="0.75815152874999991"/>
    <n v="0.639291363"/>
    <n v="0.87202172499999997"/>
    <n v="0.13145674858535186"/>
    <n v="0.31964568100000001"/>
    <n v="0.436010862"/>
    <n v="2.3616438359999998"/>
    <n v="2.1595127609999998"/>
    <n v="4.9272958999999998E-2"/>
    <d v="2018-06-03T00:00:00"/>
    <d v="2020-10-12T00:00:00"/>
    <n v="1"/>
    <m/>
  </r>
  <r>
    <x v="2"/>
    <n v="3"/>
    <x v="28"/>
    <n v="3180"/>
    <s v="Celtis"/>
    <s v="Durandii"/>
    <s v="Canbaceae"/>
    <m/>
    <m/>
    <n v="0.45"/>
    <n v="8.0563943820000006"/>
    <n v="8.9431967229999998"/>
    <n v="10.3"/>
    <n v="13"/>
    <n v="1.3273260000000002E-2"/>
    <n v="5.2083559375000012E-2"/>
    <n v="8.2957875000000014E-2"/>
    <n v="2.2438927000000001E-2"/>
    <n v="3.9140363999999997E-2"/>
    <n v="0.23558039966938471"/>
    <n v="1.1219463000000001E-2"/>
    <n v="1.9570181999999998E-2"/>
    <n v="2.3616438359999998"/>
    <n v="1.143271462"/>
    <n v="3.535977E-3"/>
    <d v="2018-06-03T00:00:00"/>
    <d v="2020-10-12T00:00:00"/>
    <n v="1"/>
    <m/>
  </r>
  <r>
    <x v="2"/>
    <n v="3"/>
    <x v="28"/>
    <n v="3181"/>
    <s v="Celtis"/>
    <s v="Durandii"/>
    <s v="Canbaceae"/>
    <m/>
    <m/>
    <n v="0.45"/>
    <n v="9.6596806770000008"/>
    <n v="10.399357480000001"/>
    <n v="13.2"/>
    <n v="16"/>
    <n v="2.0106240000000001E-2"/>
    <n v="8.5540950000000004E-2"/>
    <n v="0.125664"/>
    <n v="4.3474486E-2"/>
    <n v="6.8012859999999994E-2"/>
    <n v="0.18949621481320536"/>
    <n v="2.1737243E-2"/>
    <n v="3.4006429999999997E-2"/>
    <n v="2.3616438359999998"/>
    <n v="1.185614849"/>
    <n v="5.1951890000000002E-3"/>
    <d v="2018-06-03T00:00:00"/>
    <d v="2020-10-12T00:00:00"/>
    <n v="1"/>
    <m/>
  </r>
  <r>
    <x v="2"/>
    <n v="3"/>
    <x v="28"/>
    <n v="3182"/>
    <s v="Monodora"/>
    <s v="Angolensis"/>
    <s v="Annoceae"/>
    <m/>
    <m/>
    <n v="0.49"/>
    <n v="22.208422850000002"/>
    <n v="22.381441540000001"/>
    <n v="69.400000000000006"/>
    <n v="73.099999999999994"/>
    <n v="0.41968712939999997"/>
    <n v="2.3645317375000001"/>
    <n v="2.6230445587499998"/>
    <n v="2.7175742409999999"/>
    <n v="3.0304275110000001"/>
    <n v="4.6139066954817939E-2"/>
    <n v="1.3587871199999999"/>
    <n v="1.515213755"/>
    <n v="2.3616438359999998"/>
    <n v="1.5667053360000001"/>
    <n v="6.6236336000000007E-2"/>
    <d v="2018-06-03T00:00:00"/>
    <d v="2020-10-12T00:00:00"/>
    <n v="1"/>
    <m/>
  </r>
  <r>
    <x v="2"/>
    <n v="3"/>
    <x v="28"/>
    <n v="3183"/>
    <s v="Lovoa"/>
    <s v="Brownii"/>
    <s v="Meliaceae"/>
    <m/>
    <m/>
    <n v="0.51039999999999996"/>
    <n v="22.734779660000001"/>
    <n v="22.736182939999999"/>
    <n v="75.2"/>
    <n v="77"/>
    <n v="0.46566366000000003"/>
    <n v="2.7762711999999996"/>
    <n v="2.9103978750000001"/>
    <n v="3.3841006419999999"/>
    <n v="3.5442316800000002"/>
    <n v="1.9576711998825821E-2"/>
    <n v="1.692050321"/>
    <n v="1.7721158400000001"/>
    <n v="2.3616438359999998"/>
    <n v="0.76218097399999996"/>
    <n v="3.3902452999999999E-2"/>
    <d v="2018-06-03T00:00:00"/>
    <d v="2020-10-12T00:00:00"/>
    <n v="1"/>
    <m/>
  </r>
  <r>
    <x v="2"/>
    <n v="3"/>
    <x v="28"/>
    <n v="3184"/>
    <s v="Taberemonta"/>
    <s v="Holistii"/>
    <s v="Apocyceae"/>
    <m/>
    <m/>
    <n v="0.52610000000000001"/>
    <n v="8.4081071900000008"/>
    <n v="8.9431967229999998"/>
    <n v="10.9"/>
    <n v="13"/>
    <n v="1.3273260000000002E-2"/>
    <n v="5.8328284374999997E-2"/>
    <n v="8.2957875000000014E-2"/>
    <n v="3.0432647E-2"/>
    <n v="4.5588165E-2"/>
    <n v="0.17112326191942898"/>
    <n v="1.5216324E-2"/>
    <n v="2.2794082E-2"/>
    <n v="2.3616438359999998"/>
    <n v="0.88921113699999998"/>
    <n v="3.2086789999999999E-3"/>
    <d v="2018-06-03T00:00:00"/>
    <d v="2020-10-12T00:00:00"/>
    <n v="1"/>
    <m/>
  </r>
  <r>
    <x v="2"/>
    <n v="3"/>
    <x v="28"/>
    <n v="3185"/>
    <s v="Funtumia"/>
    <s v="Latifolia"/>
    <s v="Apocyceae"/>
    <n v="25"/>
    <n v="27.8"/>
    <n v="0.42399999999999999"/>
    <n v="17.516303829999998"/>
    <n v="17.705718310000002"/>
    <n v="37"/>
    <n v="39.9"/>
    <n v="0.12503646539999999"/>
    <n v="0.67209343749999995"/>
    <n v="0.78147790874999989"/>
    <n v="0.548344834"/>
    <n v="0.642069526"/>
    <n v="6.6814581944835319E-2"/>
    <n v="0.274172417"/>
    <n v="0.321034763"/>
    <n v="2.3616438359999998"/>
    <n v="1.2279582360000001"/>
    <n v="1.9843105E-2"/>
    <d v="2018-06-03T00:00:00"/>
    <d v="2020-10-12T00:00:00"/>
    <n v="1"/>
    <m/>
  </r>
  <r>
    <x v="2"/>
    <n v="4"/>
    <x v="28"/>
    <n v="3186"/>
    <s v="Chrysophyllum "/>
    <s v="Albidum"/>
    <s v="Sapotaceae"/>
    <n v="4.5999999999999996"/>
    <n v="13"/>
    <n v="0.60229999999999995"/>
    <n v="12.81453419"/>
    <n v="13.622724140000001"/>
    <n v="20.399999999999999"/>
    <n v="24.3"/>
    <n v="4.6377084600000007E-2"/>
    <n v="0.20430854999999998"/>
    <n v="0.28985677875000004"/>
    <n v="0.17808546"/>
    <n v="0.26598521200000003"/>
    <n v="0.16987200173936831"/>
    <n v="8.904273E-2"/>
    <n v="0.13299260600000001"/>
    <n v="2.3616438359999998"/>
    <n v="1.6513921110000001"/>
    <n v="1.8609865999999999E-2"/>
    <d v="2018-06-03T00:00:00"/>
    <d v="2020-10-12T00:00:00"/>
    <n v="1"/>
    <m/>
  </r>
  <r>
    <x v="2"/>
    <n v="4"/>
    <x v="28"/>
    <n v="3187"/>
    <s v="Chrysophyllum "/>
    <s v="Albidum"/>
    <s v="Sapotaceae"/>
    <m/>
    <m/>
    <n v="0.60229999999999995"/>
    <n v="17.074340150000001"/>
    <n v="17.303344620000001"/>
    <n v="35"/>
    <n v="38"/>
    <n v="0.11341176"/>
    <n v="0.60139843749999988"/>
    <n v="0.70882349999999994"/>
    <n v="0.675928745"/>
    <n v="0.80401645200000005"/>
    <n v="7.3479355916576464E-2"/>
    <n v="0.33796437200000001"/>
    <n v="0.40200822600000002"/>
    <n v="2.3616438359999998"/>
    <n v="1.270301624"/>
    <n v="2.7118336999999999E-2"/>
    <d v="2018-06-03T00:00:00"/>
    <d v="2020-10-12T00:00:00"/>
    <n v="1"/>
    <m/>
  </r>
  <r>
    <x v="2"/>
    <n v="4"/>
    <x v="28"/>
    <n v="3188"/>
    <s v="Pseudospondias"/>
    <s v="Microcarpa"/>
    <s v="Acardiaceae"/>
    <n v="9.1999999999999993"/>
    <n v="17.7"/>
    <n v="0.51390000000000002"/>
    <n v="19.858962999999999"/>
    <n v="19.96599492"/>
    <n v="50"/>
    <n v="52.8"/>
    <n v="0.21895695359999998"/>
    <n v="1.22734375"/>
    <n v="1.3684809599999999"/>
    <n v="1.3459460510000001"/>
    <n v="1.5048665370000001"/>
    <n v="4.7258212010827118E-2"/>
    <n v="0.67297302599999997"/>
    <n v="0.75243326899999996"/>
    <n v="2.3616438359999998"/>
    <n v="1.185614849"/>
    <n v="3.3646159000000002E-2"/>
    <d v="2018-06-03T00:00:00"/>
    <d v="2020-10-12T00:00:00"/>
    <n v="1"/>
    <m/>
  </r>
  <r>
    <x v="2"/>
    <n v="4"/>
    <x v="28"/>
    <n v="3189"/>
    <s v="Uvariopsis"/>
    <s v="Congensis"/>
    <s v="Annoceae"/>
    <m/>
    <m/>
    <n v="0.51390000000000002"/>
    <n v="9.4522583069999992"/>
    <n v="10.076238160000001"/>
    <n v="12.8"/>
    <n v="15.3"/>
    <n v="1.83854286E-2"/>
    <n v="8.0435199999999998E-2"/>
    <n v="0.11490892875"/>
    <n v="4.5627764000000001E-2"/>
    <n v="6.8797004999999994E-2"/>
    <n v="0.17388050427659002"/>
    <n v="2.2813882000000001E-2"/>
    <n v="3.4398501999999997E-2"/>
    <n v="2.3616438359999998"/>
    <n v="1.058584687"/>
    <n v="4.9053209999999998E-3"/>
    <d v="2018-06-03T00:00:00"/>
    <d v="2020-10-12T00:00:00"/>
    <n v="1"/>
    <m/>
  </r>
  <r>
    <x v="2"/>
    <n v="4"/>
    <x v="28"/>
    <n v="3190"/>
    <s v="Uvariopsis"/>
    <s v="Congensis"/>
    <s v="Annoceae"/>
    <m/>
    <m/>
    <n v="0.51390000000000002"/>
    <n v="14.76634426"/>
    <n v="14.77761864"/>
    <n v="26.2"/>
    <n v="28"/>
    <n v="6.1575360000000003E-2"/>
    <n v="0.33699913750000005"/>
    <n v="0.38484600000000002"/>
    <n v="0.28547439000000002"/>
    <n v="0.32525128399999997"/>
    <n v="5.5235146101627497E-2"/>
    <n v="0.14273719500000001"/>
    <n v="0.16262564199999999"/>
    <n v="2.3616438359999998"/>
    <n v="0.76218097399999996"/>
    <n v="8.4214419999999995E-3"/>
    <d v="2018-06-03T00:00:00"/>
    <d v="2020-10-12T00:00:00"/>
    <n v="1"/>
    <m/>
  </r>
  <r>
    <x v="2"/>
    <n v="4"/>
    <x v="28"/>
    <n v="3191"/>
    <s v="Taberemonta"/>
    <s v="Holistii"/>
    <s v="Apocyceae"/>
    <m/>
    <m/>
    <n v="0.52610000000000001"/>
    <n v="8.2336566750000006"/>
    <n v="9.4499072930000008"/>
    <n v="10.6"/>
    <n v="14"/>
    <n v="1.5393840000000001E-2"/>
    <n v="5.5161737499999988E-2"/>
    <n v="9.6211500000000005E-2"/>
    <n v="2.8235357999999999E-2"/>
    <n v="5.5595154000000001E-2"/>
    <n v="0.28688534931204224"/>
    <n v="1.4117678999999999E-2"/>
    <n v="2.7797577E-2"/>
    <n v="2.3616438359999998"/>
    <n v="1.439675174"/>
    <n v="5.7925320000000004E-3"/>
    <d v="2018-06-03T00:00:00"/>
    <d v="2020-10-12T00:00:00"/>
    <n v="1"/>
    <m/>
  </r>
  <r>
    <x v="2"/>
    <n v="4"/>
    <x v="28"/>
    <n v="3192"/>
    <s v="Uvariopsis"/>
    <s v="Congensis"/>
    <s v="Annoceae"/>
    <m/>
    <m/>
    <n v="0.51390000000000002"/>
    <n v="12.81453419"/>
    <n v="14.20243703"/>
    <n v="20.399999999999999"/>
    <n v="26.1"/>
    <n v="5.3502233400000002E-2"/>
    <n v="0.20430854999999998"/>
    <n v="0.33438895875000002"/>
    <n v="0.152527671"/>
    <n v="0.27278534100000001"/>
    <n v="0.24615869317746944"/>
    <n v="7.6263835000000002E-2"/>
    <n v="0.13639267099999999"/>
    <n v="2.3616438359999998"/>
    <n v="2.4135730849999999"/>
    <n v="2.5460586E-2"/>
    <d v="2018-06-03T00:00:00"/>
    <d v="2020-10-12T00:00:00"/>
    <n v="1"/>
    <m/>
  </r>
  <r>
    <x v="2"/>
    <n v="4"/>
    <x v="28"/>
    <n v="3193"/>
    <s v="Cola"/>
    <s v="Gigantea"/>
    <s v="Malvaceae"/>
    <m/>
    <m/>
    <n v="0.48"/>
    <n v="21.55667746"/>
    <n v="21.544983770000002"/>
    <n v="63.1"/>
    <n v="65"/>
    <n v="0.3318315"/>
    <n v="1.9547216593749999"/>
    <n v="2.0739468749999999"/>
    <n v="2.1485213860000001"/>
    <n v="2.2754078249999998"/>
    <n v="2.4296390968854182E-2"/>
    <n v="1.074260693"/>
    <n v="1.1377039120000001"/>
    <n v="2.3616438359999998"/>
    <n v="0.80452436199999999"/>
    <n v="2.6864008000000002E-2"/>
    <d v="2018-06-03T00:00:00"/>
    <d v="2020-10-12T00:00:00"/>
    <n v="0"/>
    <s v="dead"/>
  </r>
  <r>
    <x v="2"/>
    <n v="4"/>
    <x v="28"/>
    <n v="3194"/>
    <s v="Millettia"/>
    <s v="Dura"/>
    <s v="Fabaceae"/>
    <m/>
    <m/>
    <n v="0.69669999999999999"/>
    <n v="12.07440291"/>
    <n v="13.181054189999999"/>
    <n v="18.5"/>
    <n v="23"/>
    <n v="4.154766E-2"/>
    <n v="0.16802335937499999"/>
    <n v="0.25967287499999997"/>
    <n v="0.16004712500000001"/>
    <n v="0.26668086400000002"/>
    <n v="0.21619872001080434"/>
    <n v="8.0023562000000006E-2"/>
    <n v="0.13334043200000001"/>
    <n v="2.3616438359999998"/>
    <n v="1.905452436"/>
    <n v="2.2576169E-2"/>
    <d v="2018-06-03T00:00:00"/>
    <d v="2020-10-12T00:00:00"/>
    <n v="1"/>
    <m/>
  </r>
  <r>
    <x v="2"/>
    <n v="4"/>
    <x v="28"/>
    <n v="3195"/>
    <s v="Funtumia"/>
    <s v="Latifolia"/>
    <s v="Apocyceae"/>
    <m/>
    <m/>
    <n v="0.42399999999999999"/>
    <n v="18.132932480000001"/>
    <n v="18.319251009999999"/>
    <n v="40"/>
    <n v="43"/>
    <n v="0.14522046"/>
    <n v="0.78550000000000009"/>
    <n v="0.90762787499999997"/>
    <n v="0.66040454699999995"/>
    <n v="0.76816142399999998"/>
    <n v="6.4000887438653731E-2"/>
    <n v="0.33020227299999999"/>
    <n v="0.38408071199999999"/>
    <n v="2.3616438359999998"/>
    <n v="1.270301624"/>
    <n v="2.2813956E-2"/>
    <d v="2018-06-03T00:00:00"/>
    <d v="2020-10-12T00:00:00"/>
    <n v="1"/>
    <m/>
  </r>
  <r>
    <x v="2"/>
    <n v="4"/>
    <x v="28"/>
    <n v="3196"/>
    <s v="Funtumia"/>
    <s v="Latifolia"/>
    <s v="Apocyceae"/>
    <m/>
    <m/>
    <n v="0.42399999999999999"/>
    <n v="17.993727809999999"/>
    <n v="17.929286430000001"/>
    <n v="39.299999999999997"/>
    <n v="41"/>
    <n v="0.13202574"/>
    <n v="0.75824805937499984"/>
    <n v="0.82516087500000002"/>
    <n v="0.63325209800000004"/>
    <n v="0.68541834099999999"/>
    <n v="3.3519350161289894E-2"/>
    <n v="0.31662604900000002"/>
    <n v="0.34270917099999998"/>
    <n v="2.3616438359999998"/>
    <n v="0.719837587"/>
    <n v="1.1044477E-2"/>
    <d v="2018-06-03T00:00:00"/>
    <d v="2020-10-12T00:00:00"/>
    <n v="1"/>
    <m/>
  </r>
  <r>
    <x v="2"/>
    <n v="4"/>
    <x v="28"/>
    <n v="3197"/>
    <s v="Funtumia"/>
    <s v="Latifolia"/>
    <s v="Apocyceae"/>
    <m/>
    <m/>
    <n v="0.42399999999999999"/>
    <n v="21.467197280000001"/>
    <n v="21.544983770000002"/>
    <n v="62.3"/>
    <n v="65"/>
    <n v="0.3318315"/>
    <n v="1.9054708093750001"/>
    <n v="2.0739468749999999"/>
    <n v="1.8491730120000001"/>
    <n v="2.015936628"/>
    <n v="3.6561565833423182E-2"/>
    <n v="0.92458650600000003"/>
    <n v="1.007968314"/>
    <n v="2.3616438359999998"/>
    <n v="1.143271462"/>
    <n v="3.5306681999999999E-2"/>
    <d v="2018-06-03T00:00:00"/>
    <d v="2020-10-12T00:00:00"/>
    <n v="1"/>
    <m/>
  </r>
  <r>
    <x v="2"/>
    <n v="4"/>
    <x v="28"/>
    <n v="3198"/>
    <s v="Uvariopsis"/>
    <s v="Congensis"/>
    <s v="Annoceae"/>
    <m/>
    <m/>
    <n v="0.51390000000000002"/>
    <n v="13.000124980000001"/>
    <n v="13.42137696"/>
    <n v="20.9"/>
    <n v="23.7"/>
    <n v="4.4115132599999995E-2"/>
    <n v="0.21444640937499998"/>
    <n v="0.27571957874999997"/>
    <n v="0.16217015500000001"/>
    <n v="0.21383131699999999"/>
    <n v="0.11709697209522943"/>
    <n v="8.1085078000000005E-2"/>
    <n v="0.106915659"/>
    <n v="2.3616438359999998"/>
    <n v="1.185614849"/>
    <n v="1.0937542999999999E-2"/>
    <d v="2018-06-03T00:00:00"/>
    <d v="2020-10-12T00:00:00"/>
    <n v="1"/>
    <m/>
  </r>
  <r>
    <x v="2"/>
    <n v="4"/>
    <x v="28"/>
    <n v="3199"/>
    <s v="Uvariopsis"/>
    <s v="Congensis"/>
    <s v="Annoceae"/>
    <m/>
    <m/>
    <n v="0.51390000000000002"/>
    <n v="8.1748854380000004"/>
    <n v="9.4002438319999992"/>
    <n v="10.5"/>
    <n v="13.9"/>
    <n v="1.5174713400000001E-2"/>
    <n v="5.4125859374999988E-2"/>
    <n v="9.4841958750000011E-2"/>
    <n v="2.6901483E-2"/>
    <n v="5.3306634999999998E-2"/>
    <n v="0.2895777008591765"/>
    <n v="1.3450741E-2"/>
    <n v="2.6653316999999999E-2"/>
    <n v="2.3616438359999998"/>
    <n v="1.439675174"/>
    <n v="5.5904179999999998E-3"/>
    <d v="2018-06-03T00:00:00"/>
    <d v="2020-10-12T00:00:00"/>
    <n v="1"/>
    <m/>
  </r>
  <r>
    <x v="2"/>
    <n v="1"/>
    <x v="29"/>
    <n v="3200"/>
    <s v="Bequaetiodendron"/>
    <s v="Oblanceolatum"/>
    <s v="Sapotaceae"/>
    <m/>
    <m/>
    <n v="0.55359999999999998"/>
    <n v="8.4081071900000008"/>
    <n v="9.5975955150000001"/>
    <n v="10.9"/>
    <n v="14.3"/>
    <n v="1.60606446E-2"/>
    <n v="5.8328284374999997E-2"/>
    <n v="0.10037902875"/>
    <n v="3.1984270000000002E-2"/>
    <n v="6.1827392000000002E-2"/>
    <n v="0.27908623350356776"/>
    <n v="1.5992135000000001E-2"/>
    <n v="3.0913696000000001E-2"/>
    <n v="2.3616438359999998"/>
    <n v="1.439675174"/>
    <n v="6.3182940000000003E-3"/>
    <d v="2018-06-03T00:00:00"/>
    <d v="2020-10-12T00:00:00"/>
    <n v="1"/>
    <m/>
  </r>
  <r>
    <x v="2"/>
    <n v="1"/>
    <x v="29"/>
    <n v="3201"/>
    <s v="Ritchiea"/>
    <s v="Albersii"/>
    <s v="Capparaceae"/>
    <m/>
    <m/>
    <n v="0.55359999999999998"/>
    <n v="8.8046385419999993"/>
    <n v="8.9431967229999998"/>
    <n v="11.6"/>
    <n v="13"/>
    <n v="1.3273260000000002E-2"/>
    <n v="6.6060549999999982E-2"/>
    <n v="8.2957875000000014E-2"/>
    <n v="3.7777645999999998E-2"/>
    <n v="4.7912498999999997E-2"/>
    <n v="0.1006328110021935"/>
    <n v="1.8888822999999999E-2"/>
    <n v="2.3956248999999999E-2"/>
    <n v="2.3616438359999998"/>
    <n v="0.59280742399999997"/>
    <n v="2.1457199999999998E-3"/>
    <d v="2018-06-03T00:00:00"/>
    <d v="2020-10-12T00:00:00"/>
    <n v="1"/>
    <m/>
  </r>
  <r>
    <x v="2"/>
    <n v="1"/>
    <x v="29"/>
    <n v="3202"/>
    <s v="Uvariopsis"/>
    <s v="Congensis"/>
    <s v="Annoceae"/>
    <m/>
    <m/>
    <n v="0.55359999999999998"/>
    <n v="11.006521190000001"/>
    <n v="11.80414182"/>
    <n v="16"/>
    <n v="19.3"/>
    <n v="2.9255364600000007E-2"/>
    <n v="0.12567999999999999"/>
    <n v="0.18284602875000003"/>
    <n v="8.7996848000000003E-2"/>
    <n v="0.13585883900000001"/>
    <n v="0.18390385370122045"/>
    <n v="4.3998424000000001E-2"/>
    <n v="6.7929420000000004E-2"/>
    <n v="2.3616438359999998"/>
    <n v="1.3973317860000001"/>
    <n v="1.0133194E-2"/>
    <d v="2018-06-03T00:00:00"/>
    <d v="2020-10-12T00:00:00"/>
    <n v="1"/>
    <m/>
  </r>
  <r>
    <x v="2"/>
    <n v="1"/>
    <x v="29"/>
    <n v="3203"/>
    <s v="Celtis"/>
    <s v="Durandii"/>
    <s v="Canbaceae"/>
    <n v="12"/>
    <n v="23"/>
    <n v="0.45"/>
    <n v="17.727760700000001"/>
    <n v="18.087768740000001"/>
    <n v="38"/>
    <n v="41.8"/>
    <n v="0.13722822959999997"/>
    <n v="0.7089137499999999"/>
    <n v="0.85767643499999979"/>
    <n v="0.61940434300000002"/>
    <n v="0.76084175099999996"/>
    <n v="8.7086420573635609E-2"/>
    <n v="0.30970217100000003"/>
    <n v="0.38042087600000002"/>
    <n v="2.3616438359999998"/>
    <n v="1.609048724"/>
    <n v="2.9944695E-2"/>
    <d v="2018-06-03T00:00:00"/>
    <d v="2020-10-12T00:00:00"/>
    <n v="1"/>
    <m/>
  </r>
  <r>
    <x v="2"/>
    <n v="1"/>
    <x v="29"/>
    <n v="3204"/>
    <s v="Uvariopsis"/>
    <s v="Congensis"/>
    <s v="Annoceae"/>
    <n v="10"/>
    <n v="16.2"/>
    <n v="0.55359999999999998"/>
    <n v="19.322237399999999"/>
    <n v="19.358423729999998"/>
    <n v="46.6"/>
    <n v="48.9"/>
    <n v="0.18780563339999998"/>
    <n v="1.0661002375000002"/>
    <n v="1.1737852087499998"/>
    <n v="1.228162365"/>
    <n v="1.3517315320000001"/>
    <n v="4.0593482131175328E-2"/>
    <n v="0.61408118199999995"/>
    <n v="0.67586576600000003"/>
    <n v="2.3616438359999998"/>
    <n v="0.97389791199999998"/>
    <n v="2.6161686E-2"/>
    <d v="2018-06-03T00:00:00"/>
    <d v="2020-10-12T00:00:00"/>
    <n v="1"/>
    <m/>
  </r>
  <r>
    <x v="2"/>
    <n v="1"/>
    <x v="29"/>
    <n v="3205"/>
    <s v="Chrysophyllum "/>
    <s v="Albidum"/>
    <s v="Sapotaceae"/>
    <m/>
    <m/>
    <n v="0.60229999999999995"/>
    <n v="12.1951097"/>
    <n v="13.181054189999999"/>
    <n v="18.8"/>
    <n v="23"/>
    <n v="4.154766E-2"/>
    <n v="0.17351694999999998"/>
    <n v="0.25967287499999997"/>
    <n v="0.14467243599999999"/>
    <n v="0.23135372500000001"/>
    <n v="0.19879191112177674"/>
    <n v="7.2336217999999994E-2"/>
    <n v="0.115676863"/>
    <n v="2.3616438359999998"/>
    <n v="1.7784222730000001"/>
    <n v="1.8351896999999999E-2"/>
    <d v="2018-06-03T00:00:00"/>
    <d v="2020-10-12T00:00:00"/>
    <n v="1"/>
    <m/>
  </r>
  <r>
    <x v="2"/>
    <n v="1"/>
    <x v="29"/>
    <n v="3206"/>
    <s v="Celtis"/>
    <s v="Durandii"/>
    <s v="Canbaceae"/>
    <m/>
    <m/>
    <n v="0.45"/>
    <n v="9.6082048489999998"/>
    <n v="9.9347994570000004"/>
    <n v="13.1"/>
    <n v="15"/>
    <n v="1.76715E-2"/>
    <n v="8.4249784375000011E-2"/>
    <n v="0.110446875"/>
    <n v="4.2611113999999999E-2"/>
    <n v="5.7346630000000003E-2"/>
    <n v="0.12575942403591672"/>
    <n v="2.1305556999999999E-2"/>
    <n v="2.8673315000000001E-2"/>
    <n v="2.3616438359999998"/>
    <n v="0.80452436199999999"/>
    <n v="3.1197579999999998E-3"/>
    <d v="2018-06-03T00:00:00"/>
    <d v="2020-10-12T00:00:00"/>
    <n v="1"/>
    <m/>
  </r>
  <r>
    <x v="2"/>
    <n v="1"/>
    <x v="29"/>
    <n v="3207"/>
    <s v="Triclisia"/>
    <s v="Subcordata"/>
    <s v="Menispermaceae"/>
    <m/>
    <m/>
    <n v="0.55359999999999998"/>
    <n v="9.8126179479999998"/>
    <n v="9.8872486370000008"/>
    <n v="13.5"/>
    <n v="14.9"/>
    <n v="1.7436665399999999E-2"/>
    <n v="8.9473359374999992E-2"/>
    <n v="0.10897915874999999"/>
    <n v="5.6463527999999999E-2"/>
    <n v="6.8964832000000004E-2"/>
    <n v="8.4687531145935593E-2"/>
    <n v="2.8231763999999999E-2"/>
    <n v="3.4482416000000002E-2"/>
    <n v="2.3616438359999998"/>
    <n v="0.59280742399999997"/>
    <n v="2.646738E-3"/>
    <d v="2018-06-03T00:00:00"/>
    <d v="2020-10-12T00:00:00"/>
    <n v="1"/>
    <m/>
  </r>
  <r>
    <x v="2"/>
    <n v="1"/>
    <x v="29"/>
    <n v="3208"/>
    <s v="Celtis"/>
    <s v="Durandii"/>
    <s v="Canbaceae"/>
    <m/>
    <m/>
    <n v="0.45"/>
    <n v="9.2939885990000004"/>
    <n v="9.9347994570000004"/>
    <n v="12.5"/>
    <n v="15"/>
    <n v="1.76715E-2"/>
    <n v="7.6708984374999997E-2"/>
    <n v="0.110446875"/>
    <n v="3.7642990000000001E-2"/>
    <n v="5.7346630000000003E-2"/>
    <n v="0.17825182828685945"/>
    <n v="1.8821495000000001E-2"/>
    <n v="2.8673315000000001E-2"/>
    <n v="2.3616438359999998"/>
    <n v="1.058584687"/>
    <n v="4.1715939999999998E-3"/>
    <d v="2018-06-03T00:00:00"/>
    <d v="2020-10-12T00:00:00"/>
    <n v="1"/>
    <m/>
  </r>
  <r>
    <x v="2"/>
    <n v="1"/>
    <x v="29"/>
    <n v="3209"/>
    <s v="Uvariopsis"/>
    <s v="Congensis"/>
    <s v="Annoceae"/>
    <n v="8.4"/>
    <n v="10"/>
    <n v="0.55359999999999998"/>
    <n v="11.360861269999999"/>
    <n v="11.883542240000001"/>
    <n v="16.8"/>
    <n v="19.5"/>
    <n v="2.9864835000000003E-2"/>
    <n v="0.1385622"/>
    <n v="0.18665521875000002"/>
    <n v="9.9829649000000006E-2"/>
    <n v="0.13953051999999999"/>
    <n v="0.14177334034262221"/>
    <n v="4.9914823999999997E-2"/>
    <n v="6.9765259999999996E-2"/>
    <n v="2.3616438359999998"/>
    <n v="1.143271462"/>
    <n v="8.4053470000000005E-3"/>
    <d v="2018-06-03T00:00:00"/>
    <d v="2020-10-12T00:00:00"/>
    <n v="1"/>
    <m/>
  </r>
  <r>
    <x v="2"/>
    <n v="1"/>
    <x v="29"/>
    <n v="3210"/>
    <s v="Funtumia"/>
    <s v="Latifolia"/>
    <s v="Apocyceae"/>
    <m/>
    <m/>
    <n v="0.42399999999999999"/>
    <n v="21.14089165"/>
    <n v="21.314970639999999"/>
    <n v="59.5"/>
    <n v="63"/>
    <n v="0.31172526"/>
    <n v="1.7380414843749996"/>
    <n v="1.9482828750000001"/>
    <n v="1.6653349580000001"/>
    <n v="1.8768657010000001"/>
    <n v="5.0632921117500541E-2"/>
    <n v="0.83266747900000004"/>
    <n v="0.93843285099999996"/>
    <n v="2.3616438359999998"/>
    <n v="1.4820185610000001"/>
    <n v="4.4784641E-2"/>
    <d v="2018-06-03T00:00:00"/>
    <d v="2020-10-12T00:00:00"/>
    <n v="1"/>
    <m/>
  </r>
  <r>
    <x v="2"/>
    <n v="2"/>
    <x v="29"/>
    <n v="3211"/>
    <s v="Teclea"/>
    <s v="Nobilis"/>
    <s v="Rutaceae"/>
    <m/>
    <m/>
    <n v="0.745"/>
    <n v="9.5564772379999994"/>
    <n v="9.9821470489999999"/>
    <n v="13"/>
    <n v="15.1"/>
    <n v="1.79079054E-2"/>
    <n v="8.2968437500000006E-2"/>
    <n v="0.11192440875"/>
    <n v="6.8301099000000004E-2"/>
    <n v="9.5465220000000003E-2"/>
    <n v="0.14178096220305805"/>
    <n v="3.4150550000000002E-2"/>
    <n v="4.7732610000000002E-2"/>
    <n v="2.3616438359999998"/>
    <n v="0.88921113699999998"/>
    <n v="5.7511039999999999E-3"/>
    <d v="2018-06-03T00:00:00"/>
    <d v="2020-10-12T00:00:00"/>
    <n v="1"/>
    <m/>
  </r>
  <r>
    <x v="2"/>
    <n v="2"/>
    <x v="29"/>
    <n v="3212"/>
    <s v="Cola"/>
    <s v="Gigantea"/>
    <s v="Malvaceae"/>
    <n v="17"/>
    <n v="24.6"/>
    <n v="0.48"/>
    <n v="21.20070509"/>
    <n v="21.396627469999999"/>
    <n v="60"/>
    <n v="63.7"/>
    <n v="0.31869097260000007"/>
    <n v="1.7673749999999999"/>
    <n v="1.9918185787500005"/>
    <n v="1.9159124080000001"/>
    <n v="2.172719796"/>
    <n v="5.3261961272777117E-2"/>
    <n v="0.95795620400000003"/>
    <n v="1.086359898"/>
    <n v="2.3616438359999998"/>
    <n v="1.5667053360000001"/>
    <n v="5.4370474000000002E-2"/>
    <d v="2018-06-03T00:00:00"/>
    <d v="2020-10-12T00:00:00"/>
    <n v="1"/>
    <m/>
  </r>
  <r>
    <x v="2"/>
    <n v="2"/>
    <x v="29"/>
    <n v="3213"/>
    <s v="Uvariopsis"/>
    <s v="Congensis"/>
    <s v="Annoceae"/>
    <m/>
    <m/>
    <n v="0.55359999999999998"/>
    <n v="9.5044957609999994"/>
    <n v="10.399357480000001"/>
    <n v="12.9"/>
    <n v="16"/>
    <n v="2.0106240000000001E-2"/>
    <n v="8.1696909374999988E-2"/>
    <n v="0.125664"/>
    <n v="5.0084614999999999E-2"/>
    <n v="8.3255895999999996E-2"/>
    <n v="0.21519124362730141"/>
    <n v="2.5042307E-2"/>
    <n v="4.1627947999999998E-2"/>
    <n v="2.3616438359999998"/>
    <n v="1.3126450110000001"/>
    <n v="7.022922E-3"/>
    <d v="2018-06-03T00:00:00"/>
    <d v="2020-10-12T00:00:00"/>
    <n v="1"/>
    <m/>
  </r>
  <r>
    <x v="2"/>
    <n v="2"/>
    <x v="29"/>
    <n v="3214"/>
    <s v="Uvariopsis"/>
    <s v="Congensis"/>
    <s v="Annoceae"/>
    <m/>
    <m/>
    <n v="0.55359999999999998"/>
    <n v="18.013782670000001"/>
    <n v="18.338212009999999"/>
    <n v="39.4"/>
    <n v="43.1"/>
    <n v="0.1458966894"/>
    <n v="0.76211173749999972"/>
    <n v="0.91185430874999995"/>
    <n v="0.82652018699999996"/>
    <n v="1.0020986860000001"/>
    <n v="8.1564976579239043E-2"/>
    <n v="0.41326009400000002"/>
    <n v="0.50104934300000004"/>
    <n v="2.3616438359999998"/>
    <n v="1.5667053360000001"/>
    <n v="3.7172942E-2"/>
    <d v="2018-06-03T00:00:00"/>
    <d v="2020-10-12T00:00:00"/>
    <n v="1"/>
    <m/>
  </r>
  <r>
    <x v="2"/>
    <n v="2"/>
    <x v="29"/>
    <n v="3215"/>
    <s v="Celtis"/>
    <s v="Durandii"/>
    <s v="Canbaceae"/>
    <m/>
    <m/>
    <n v="0.45"/>
    <n v="13.21810082"/>
    <n v="13.181054189999999"/>
    <n v="21.5"/>
    <n v="23"/>
    <n v="4.154766E-2"/>
    <n v="0.22693585937499997"/>
    <n v="0.25967287499999997"/>
    <n v="0.153014065"/>
    <n v="0.17406624300000001"/>
    <n v="5.4583204471275973E-2"/>
    <n v="7.6507033000000002E-2"/>
    <n v="8.7033121000000005E-2"/>
    <n v="2.3616438359999998"/>
    <n v="0.63515081200000001"/>
    <n v="4.4571020000000001E-3"/>
    <d v="2018-06-03T00:00:00"/>
    <d v="2020-10-12T00:00:00"/>
    <n v="1"/>
    <m/>
  </r>
  <r>
    <x v="2"/>
    <n v="2"/>
    <x v="29"/>
    <n v="3216"/>
    <s v="Chrysophyllum "/>
    <s v="Albidum"/>
    <s v="Sapotaceae"/>
    <n v="14.8"/>
    <n v="21.2"/>
    <n v="0.60229999999999995"/>
    <n v="15.97591534"/>
    <n v="16.786755400000001"/>
    <n v="30.5"/>
    <n v="35.700000000000003"/>
    <n v="0.10009844460000003"/>
    <n v="0.45669460937499995"/>
    <n v="0.62561527875000023"/>
    <n v="0.48422619300000003"/>
    <n v="0.69101637100000002"/>
    <n v="0.15057790313735461"/>
    <n v="0.242113096"/>
    <n v="0.34550818599999999"/>
    <n v="2.3616438359999998"/>
    <n v="2.2018561480000001"/>
    <n v="4.3780984000000002E-2"/>
    <d v="2018-06-03T00:00:00"/>
    <d v="2020-10-12T00:00:00"/>
    <n v="1"/>
    <m/>
  </r>
  <r>
    <x v="2"/>
    <n v="2"/>
    <x v="29"/>
    <n v="3217"/>
    <s v="Markhamia"/>
    <s v="Plutyculex"/>
    <s v="Bignoniaceae"/>
    <m/>
    <m/>
    <n v="0.59060000000000001"/>
    <n v="18.966391229999999"/>
    <n v="18.743084280000001"/>
    <n v="44.5"/>
    <n v="45.3"/>
    <n v="0.16117114859999998"/>
    <n v="0.97217898437500005"/>
    <n v="1.0073196787499998"/>
    <n v="1.174111326"/>
    <n v="1.201694372"/>
    <n v="9.8325556375903189E-3"/>
    <n v="0.58705566300000001"/>
    <n v="0.60084718599999998"/>
    <n v="2.3616438359999998"/>
    <n v="0.33874710000000002"/>
    <n v="5.8397980000000002E-3"/>
    <d v="2018-06-03T00:00:00"/>
    <d v="2020-10-12T00:00:00"/>
    <n v="1"/>
    <m/>
  </r>
  <r>
    <x v="2"/>
    <n v="2"/>
    <x v="29"/>
    <n v="3218"/>
    <s v="Chrysophyllum "/>
    <s v="Albidum"/>
    <s v="Sapotaceae"/>
    <m/>
    <m/>
    <n v="0.60229999999999995"/>
    <n v="15.034232230000001"/>
    <n v="15.066355890000001"/>
    <n v="27.1"/>
    <n v="29"/>
    <n v="6.6052139999999995E-2"/>
    <n v="0.36054940937500002"/>
    <n v="0.41282587499999995"/>
    <n v="0.362326233"/>
    <n v="0.41442823400000001"/>
    <n v="5.6890381475296098E-2"/>
    <n v="0.18116311700000001"/>
    <n v="0.207214117"/>
    <n v="2.3616438359999998"/>
    <n v="0.80452436199999999"/>
    <n v="1.1030876E-2"/>
    <d v="2018-06-03T00:00:00"/>
    <d v="2020-10-12T00:00:00"/>
    <n v="1"/>
    <m/>
  </r>
  <r>
    <x v="2"/>
    <n v="2"/>
    <x v="29"/>
    <n v="3219"/>
    <s v="Funtumia"/>
    <s v="Latifolia"/>
    <s v="Apocyceae"/>
    <m/>
    <m/>
    <n v="0.42399999999999999"/>
    <n v="11.49057528"/>
    <n v="11.521357399999999"/>
    <n v="17.100000000000001"/>
    <n v="18.600000000000001"/>
    <n v="2.7171698400000006E-2"/>
    <n v="0.143555034375"/>
    <n v="0.16982311500000002"/>
    <n v="8.0542688000000001E-2"/>
    <n v="9.5157050000000007E-2"/>
    <n v="7.0603937988077223E-2"/>
    <n v="4.0271344000000001E-2"/>
    <n v="4.7578525000000003E-2"/>
    <n v="2.3616438359999998"/>
    <n v="0.63515081200000001"/>
    <n v="3.0941079999999999E-3"/>
    <d v="2018-06-03T00:00:00"/>
    <d v="2020-10-12T00:00:00"/>
    <n v="1"/>
    <m/>
  </r>
  <r>
    <x v="2"/>
    <n v="3"/>
    <x v="29"/>
    <n v="3220"/>
    <s v="Ritchiea"/>
    <s v="Albersii"/>
    <s v="Capparaceae"/>
    <m/>
    <m/>
    <n v="0.55359999999999998"/>
    <n v="7.9366191979999998"/>
    <n v="7.9708005230000003"/>
    <n v="10.1"/>
    <n v="11.2"/>
    <n v="9.8520576000000002E-3"/>
    <n v="5.0080534374999992E-2"/>
    <n v="6.1575360000000003E-2"/>
    <n v="2.6052779000000002E-2"/>
    <n v="3.2012081999999997E-2"/>
    <n v="8.7222700107791568E-2"/>
    <n v="1.3026388999999999E-2"/>
    <n v="1.6006040999999999E-2"/>
    <n v="2.3616438359999998"/>
    <n v="0.46577726200000003"/>
    <n v="1.2616859999999999E-3"/>
    <d v="2018-06-03T00:00:00"/>
    <d v="2020-10-12T00:00:00"/>
    <n v="1"/>
    <m/>
  </r>
  <r>
    <x v="2"/>
    <n v="3"/>
    <x v="29"/>
    <n v="3221"/>
    <s v="Taberemonta"/>
    <s v="Holistii"/>
    <s v="Apocyceae"/>
    <m/>
    <m/>
    <n v="0.52610000000000001"/>
    <n v="8.6364628319999994"/>
    <n v="9.6949844990000003"/>
    <n v="11.3"/>
    <n v="14.5"/>
    <n v="1.6513034999999999E-2"/>
    <n v="6.2687809375E-2"/>
    <n v="0.10320646874999999"/>
    <n v="3.3515885000000002E-2"/>
    <n v="6.1043306999999998E-2"/>
    <n v="0.25387573198357671"/>
    <n v="1.6757943000000001E-2"/>
    <n v="3.0521653999999999E-2"/>
    <n v="2.3616438359999998"/>
    <n v="1.354988399"/>
    <n v="5.8280210000000001E-3"/>
    <d v="2018-06-03T00:00:00"/>
    <d v="2020-10-12T00:00:00"/>
    <n v="1"/>
    <m/>
  </r>
  <r>
    <x v="2"/>
    <n v="3"/>
    <x v="29"/>
    <n v="3222"/>
    <s v="Aphania"/>
    <s v="Senegalensis"/>
    <s v="Sapindaceae"/>
    <m/>
    <m/>
    <n v="0.55359999999999998"/>
    <n v="11.86984612"/>
    <n v="12.571723990000001"/>
    <n v="18"/>
    <n v="21.3"/>
    <n v="3.5632812600000008E-2"/>
    <n v="0.15906375"/>
    <n v="0.22270507875000004"/>
    <n v="0.119213318"/>
    <n v="0.17513816199999999"/>
    <n v="0.1628783634245676"/>
    <n v="5.9606658999999999E-2"/>
    <n v="8.7569080999999993E-2"/>
    <n v="2.3616438359999998"/>
    <n v="1.3973317860000001"/>
    <n v="1.1840237E-2"/>
    <d v="2018-06-03T00:00:00"/>
    <d v="2020-10-12T00:00:00"/>
    <n v="1"/>
    <m/>
  </r>
  <r>
    <x v="2"/>
    <n v="3"/>
    <x v="29"/>
    <n v="3223"/>
    <s v="Chrysophyllum "/>
    <s v="Albidum"/>
    <s v="Sapotaceae"/>
    <m/>
    <m/>
    <n v="0.60229999999999995"/>
    <n v="10.1610323"/>
    <n v="10.84492777"/>
    <n v="14.2"/>
    <n v="17"/>
    <n v="2.2698059999999999E-2"/>
    <n v="9.8992637499999994E-2"/>
    <n v="0.141862875"/>
    <n v="7.0008471000000003E-2"/>
    <n v="0.106005875"/>
    <n v="0.1756735125622268"/>
    <n v="3.5004235000000002E-2"/>
    <n v="5.3002937999999999E-2"/>
    <n v="2.3616438359999998"/>
    <n v="1.185614849"/>
    <n v="7.6212609999999998E-3"/>
    <d v="2018-06-03T00:00:00"/>
    <d v="2020-10-12T00:00:00"/>
    <n v="1"/>
    <m/>
  </r>
  <r>
    <x v="2"/>
    <n v="3"/>
    <x v="29"/>
    <n v="3224"/>
    <s v="Teclea"/>
    <s v="Nobilis"/>
    <s v="Rutaceae"/>
    <m/>
    <m/>
    <n v="0.745"/>
    <n v="9.8631070049999998"/>
    <n v="9.9821470489999999"/>
    <n v="13.6"/>
    <n v="15.1"/>
    <n v="1.79079054E-2"/>
    <n v="9.0803800000000004E-2"/>
    <n v="0.11192440875"/>
    <n v="7.6924547999999995E-2"/>
    <n v="9.5465220000000003E-2"/>
    <n v="9.1435018288057987E-2"/>
    <n v="3.8462273999999998E-2"/>
    <n v="4.7732610000000002E-2"/>
    <n v="2.3616438359999998"/>
    <n v="0.63515081200000001"/>
    <n v="3.9253739999999997E-3"/>
    <d v="2018-06-03T00:00:00"/>
    <d v="2020-10-12T00:00:00"/>
    <n v="1"/>
    <m/>
  </r>
  <r>
    <x v="2"/>
    <n v="3"/>
    <x v="29"/>
    <n v="3225"/>
    <s v="Rouvolfia"/>
    <s v="Vomitoria"/>
    <s v="Apocyceae"/>
    <m/>
    <m/>
    <n v="0.48630000000000001"/>
    <n v="8.4656455259999994"/>
    <n v="9.4002438319999992"/>
    <n v="11"/>
    <n v="13.9"/>
    <n v="1.5174713400000001E-2"/>
    <n v="5.9403437499999989E-2"/>
    <n v="9.4841958750000011E-2"/>
    <n v="2.8882075E-2"/>
    <n v="5.0510574000000003E-2"/>
    <n v="0.23668325066931539"/>
    <n v="1.4441037E-2"/>
    <n v="2.5255287000000001E-2"/>
    <n v="2.3616438359999998"/>
    <n v="1.2279582360000001"/>
    <n v="4.5791199999999999E-3"/>
    <d v="2018-06-03T00:00:00"/>
    <d v="2020-10-12T00:00:00"/>
    <n v="1"/>
    <m/>
  </r>
  <r>
    <x v="2"/>
    <n v="3"/>
    <x v="29"/>
    <n v="3226"/>
    <s v="Chrysophyllum "/>
    <s v="Albidum"/>
    <s v="Sapotaceae"/>
    <n v="6.6"/>
    <n v="14.2"/>
    <n v="0.60229999999999995"/>
    <n v="14.42728913"/>
    <n v="14.68916611"/>
    <n v="25.1"/>
    <n v="27.7"/>
    <n v="6.0262956600000001E-2"/>
    <n v="0.30929553437499996"/>
    <n v="0.37664347874999998"/>
    <n v="0.29966762400000002"/>
    <n v="0.36967675100000003"/>
    <n v="8.8902074979160861E-2"/>
    <n v="0.14983381200000001"/>
    <n v="0.184838375"/>
    <n v="2.3616438359999998"/>
    <n v="1.100928074"/>
    <n v="1.4822118E-2"/>
    <d v="2018-06-03T00:00:00"/>
    <d v="2020-10-12T00:00:00"/>
    <n v="1"/>
    <m/>
  </r>
  <r>
    <x v="2"/>
    <n v="4"/>
    <x v="29"/>
    <n v="3227"/>
    <s v="Uvariopsis"/>
    <s v="Congensis"/>
    <s v="Annoceae"/>
    <m/>
    <m/>
    <n v="0.55359999999999998"/>
    <n v="18.132932480000001"/>
    <n v="18.126862620000001"/>
    <n v="40"/>
    <n v="42"/>
    <n v="0.13854456000000001"/>
    <n v="0.78550000000000009"/>
    <n v="0.86590350000000005"/>
    <n v="0.85676231199999997"/>
    <n v="0.94206301599999998"/>
    <n v="4.0188802231809644E-2"/>
    <n v="0.42838115599999999"/>
    <n v="0.47103150799999999"/>
    <n v="2.3616438359999998"/>
    <n v="0.84686774899999995"/>
    <n v="1.8059604E-2"/>
    <d v="2018-06-03T00:00:00"/>
    <d v="2020-10-12T00:00:00"/>
    <n v="1"/>
    <m/>
  </r>
  <r>
    <x v="2"/>
    <n v="4"/>
    <x v="29"/>
    <n v="3228"/>
    <s v="Schrebera"/>
    <s v="Arborea"/>
    <s v="Oleaceae"/>
    <m/>
    <m/>
    <n v="0.66300000000000003"/>
    <n v="15.40692321"/>
    <n v="15.34604554"/>
    <n v="28.4"/>
    <n v="30"/>
    <n v="7.0685999999999999E-2"/>
    <n v="0.39597054999999998"/>
    <n v="0.4417875"/>
    <n v="0.44658116599999997"/>
    <n v="0.49509156199999999"/>
    <n v="4.3665158597480228E-2"/>
    <n v="0.22329058299999999"/>
    <n v="0.24754578099999999"/>
    <n v="2.3616438359999998"/>
    <n v="0.67749419899999996"/>
    <n v="1.0270471999999999E-2"/>
    <d v="2018-06-03T00:00:00"/>
    <d v="2020-10-12T00:00:00"/>
    <n v="1"/>
    <m/>
  </r>
  <r>
    <x v="2"/>
    <n v="4"/>
    <x v="29"/>
    <n v="3229"/>
    <s v="Cola"/>
    <s v="Gigantea"/>
    <s v="Malvaceae"/>
    <m/>
    <m/>
    <n v="0.48"/>
    <n v="21.376083779999998"/>
    <n v="21.314970639999999"/>
    <n v="61.5"/>
    <n v="63"/>
    <n v="0.31172526"/>
    <n v="1.8568483593749996"/>
    <n v="1.9482828750000001"/>
    <n v="2.026751977"/>
    <n v="2.1184370800000001"/>
    <n v="1.8734446477848232E-2"/>
    <n v="1.013375989"/>
    <n v="1.05921854"/>
    <n v="2.3616438359999998"/>
    <n v="0.63515081200000001"/>
    <n v="1.9411289000000002E-2"/>
    <d v="2018-06-03T00:00:00"/>
    <d v="2020-10-12T00:00:00"/>
    <n v="1"/>
    <m/>
  </r>
  <r>
    <x v="2"/>
    <n v="4"/>
    <x v="29"/>
    <n v="3230"/>
    <s v="Aphania"/>
    <s v="Senegalensis"/>
    <s v="Sapindaceae"/>
    <m/>
    <m/>
    <n v="0.55359999999999998"/>
    <n v="13.67352445"/>
    <n v="13.589457489999999"/>
    <n v="22.8"/>
    <n v="24.2"/>
    <n v="4.59961656E-2"/>
    <n v="0.25520894999999999"/>
    <n v="0.28747603500000002"/>
    <n v="0.21711138699999999"/>
    <n v="0.24243052500000001"/>
    <n v="4.6706724702019357E-2"/>
    <n v="0.10855569299999999"/>
    <n v="0.121215263"/>
    <n v="2.3616438359999998"/>
    <n v="0.59280742399999997"/>
    <n v="5.3604910000000002E-3"/>
    <d v="2018-06-03T00:00:00"/>
    <d v="2020-10-12T00:00:00"/>
    <n v="1"/>
    <m/>
  </r>
  <r>
    <x v="2"/>
    <n v="4"/>
    <x v="29"/>
    <n v="3231"/>
    <s v="Melletia"/>
    <s v="Dura"/>
    <s v="Fabaceae"/>
    <m/>
    <m/>
    <n v="0.69669999999999999"/>
    <n v="14.3958064"/>
    <n v="14.77761864"/>
    <n v="25"/>
    <n v="28"/>
    <n v="6.1575360000000003E-2"/>
    <n v="0.30683593749999999"/>
    <n v="0.38484600000000002"/>
    <n v="0.34201488400000002"/>
    <n v="0.43773795100000001"/>
    <n v="0.10448916369146596"/>
    <n v="0.17100744200000001"/>
    <n v="0.21886897499999999"/>
    <n v="2.3616438359999998"/>
    <n v="1.270301624"/>
    <n v="2.0266194000000001E-2"/>
    <d v="2018-06-03T00:00:00"/>
    <d v="2020-10-12T00:00:00"/>
    <n v="1"/>
    <m/>
  </r>
  <r>
    <x v="2"/>
    <n v="1"/>
    <x v="30"/>
    <n v="3232"/>
    <s v="Uvariopsis"/>
    <s v="Congensis"/>
    <s v="Annoceae"/>
    <m/>
    <m/>
    <n v="0.53680000000000005"/>
    <n v="8.1157989649999998"/>
    <n v="9.4993526970000008"/>
    <n v="10.4"/>
    <n v="14.1"/>
    <n v="1.5614537399999998E-2"/>
    <n v="5.3099800000000009E-2"/>
    <n v="9.7590858749999981E-2"/>
    <n v="2.7357000999999999E-2"/>
    <n v="5.7785268000000001E-2"/>
    <n v="0.31662750272776524"/>
    <n v="1.36785E-2"/>
    <n v="2.8892634E-2"/>
    <n v="2.3616438359999998"/>
    <n v="1.5667053360000001"/>
    <n v="6.4421799999999996E-3"/>
    <d v="2018-06-03T00:00:00"/>
    <d v="2020-10-12T00:00:00"/>
    <n v="1"/>
    <m/>
  </r>
  <r>
    <x v="2"/>
    <n v="1"/>
    <x v="30"/>
    <n v="3233"/>
    <s v="Chrysophyllum "/>
    <s v="Albidum"/>
    <s v="Sapotaceae"/>
    <m/>
    <m/>
    <n v="0.60229999999999995"/>
    <n v="10.639325360000001"/>
    <n v="10.84492777"/>
    <n v="15.2"/>
    <n v="17"/>
    <n v="2.2698059999999999E-2"/>
    <n v="0.1134262"/>
    <n v="0.141862875"/>
    <n v="8.3625601999999993E-2"/>
    <n v="0.106005875"/>
    <n v="0.10041514146327873"/>
    <n v="4.1812800999999997E-2"/>
    <n v="5.3002937999999999E-2"/>
    <n v="2.3616438359999998"/>
    <n v="0.76218097399999996"/>
    <n v="4.7382830000000003E-3"/>
    <d v="2018-06-03T00:00:00"/>
    <d v="2020-10-12T00:00:00"/>
    <n v="1"/>
    <m/>
  </r>
  <r>
    <x v="2"/>
    <n v="1"/>
    <x v="30"/>
    <n v="3234"/>
    <s v="Funtumia"/>
    <s v="Latifolia"/>
    <s v="Apocyceae"/>
    <n v="19.2"/>
    <n v="21.8"/>
    <n v="0.42399999999999999"/>
    <n v="14.268743110000001"/>
    <n v="14.50964454"/>
    <n v="24.6"/>
    <n v="27.1"/>
    <n v="5.7680561400000011E-2"/>
    <n v="0.29709573750000001"/>
    <n v="0.36050350875000003"/>
    <n v="0.20235313199999999"/>
    <n v="0.24846041499999999"/>
    <n v="8.6917927508810389E-2"/>
    <n v="0.101176566"/>
    <n v="0.12423020799999999"/>
    <n v="2.3616438359999998"/>
    <n v="1.058584687"/>
    <n v="9.7616930000000001E-3"/>
    <d v="2018-06-03T00:00:00"/>
    <d v="2020-10-12T00:00:00"/>
    <n v="1"/>
    <m/>
  </r>
  <r>
    <x v="2"/>
    <n v="1"/>
    <x v="30"/>
    <n v="3235"/>
    <s v="Bequaetiodendron"/>
    <s v="Oblanceolatum"/>
    <s v="Sapotaceae"/>
    <m/>
    <n v="14.2"/>
    <n v="0.53680000000000005"/>
    <n v="17.6649648"/>
    <n v="17.517747910000001"/>
    <n v="37.700000000000003"/>
    <n v="39"/>
    <n v="0.11945934000000001"/>
    <n v="0.69776455937499993"/>
    <n v="0.74662087500000007"/>
    <n v="0.72195887000000003"/>
    <n v="0.76507670299999997"/>
    <n v="2.45625198704271E-2"/>
    <n v="0.36097943500000002"/>
    <n v="0.38253835200000003"/>
    <n v="2.3616438359999998"/>
    <n v="0.55046403700000002"/>
    <n v="9.1287759999999999E-3"/>
    <d v="2018-06-03T00:00:00"/>
    <d v="2020-10-12T00:00:00"/>
    <n v="1"/>
    <m/>
  </r>
  <r>
    <x v="2"/>
    <n v="1"/>
    <x v="30"/>
    <n v="3236"/>
    <s v="Bequaetiodendron"/>
    <s v="Oblanceolatum"/>
    <s v="Sapotaceae"/>
    <m/>
    <m/>
    <n v="0.53680000000000005"/>
    <n v="13.395932459999999"/>
    <n v="13.819930129999999"/>
    <n v="22"/>
    <n v="24.9"/>
    <n v="4.8695585399999998E-2"/>
    <n v="0.23761374999999996"/>
    <n v="0.30434740874999999"/>
    <n v="0.192595769"/>
    <n v="0.25282901000000002"/>
    <n v="0.11522477478348976"/>
    <n v="9.6297885E-2"/>
    <n v="0.12641450500000001"/>
    <n v="2.3616438359999998"/>
    <n v="1.2279582360000001"/>
    <n v="1.2752397E-2"/>
    <d v="2018-06-03T00:00:00"/>
    <d v="2020-10-12T00:00:00"/>
    <n v="1"/>
    <m/>
  </r>
  <r>
    <x v="2"/>
    <n v="1"/>
    <x v="30"/>
    <n v="3237"/>
    <s v="Chrysophyllum "/>
    <s v="Albidum"/>
    <s v="Sapotaceae"/>
    <m/>
    <m/>
    <n v="0.60229999999999995"/>
    <n v="17.11972682"/>
    <n v="17.28157444"/>
    <n v="35.200000000000003"/>
    <n v="37.9"/>
    <n v="0.1128156414"/>
    <n v="0.60829120000000014"/>
    <n v="0.70509775875000003"/>
    <n v="0.68526192900000005"/>
    <n v="0.79890927599999995"/>
    <n v="6.4974339809437259E-2"/>
    <n v="0.34263096399999998"/>
    <n v="0.39945463799999997"/>
    <n v="2.3616438359999998"/>
    <n v="1.143271462"/>
    <n v="2.4061068000000001E-2"/>
    <d v="2018-06-03T00:00:00"/>
    <d v="2020-10-12T00:00:00"/>
    <n v="1"/>
    <m/>
  </r>
  <r>
    <x v="2"/>
    <n v="1"/>
    <x v="30"/>
    <n v="3238"/>
    <s v="Uvariopsis"/>
    <s v="Congensis"/>
    <s v="Annoceae"/>
    <m/>
    <m/>
    <n v="0.53680000000000005"/>
    <n v="10.06266529"/>
    <n v="10.53496436"/>
    <n v="14"/>
    <n v="16.3"/>
    <n v="2.08672926E-2"/>
    <n v="9.6223750000000011E-2"/>
    <n v="0.13042057874999999"/>
    <n v="6.0283979000000001E-2"/>
    <n v="8.4838337999999999E-2"/>
    <n v="0.14467937725146582"/>
    <n v="3.014199E-2"/>
    <n v="4.2419169E-2"/>
    <n v="2.3616438359999998"/>
    <n v="0.97389791199999998"/>
    <n v="5.1985729999999997E-3"/>
    <d v="2018-06-03T00:00:00"/>
    <d v="2020-10-12T00:00:00"/>
    <n v="1"/>
    <m/>
  </r>
  <r>
    <x v="2"/>
    <n v="1"/>
    <x v="30"/>
    <n v="3239"/>
    <s v="Bequaetiodendron"/>
    <s v="Oblanceolatum"/>
    <s v="Sapotaceae"/>
    <m/>
    <m/>
    <n v="0.53680000000000005"/>
    <n v="14.17223856"/>
    <n v="14.47937939"/>
    <n v="24.3"/>
    <n v="27"/>
    <n v="5.725566E-2"/>
    <n v="0.28989368437500002"/>
    <n v="0.35784787499999998"/>
    <n v="0.24706967799999999"/>
    <n v="0.30990321900000001"/>
    <n v="9.5945736819137942E-2"/>
    <n v="0.12353483899999999"/>
    <n v="0.15495160999999999"/>
    <n v="2.3616438359999998"/>
    <n v="1.143271462"/>
    <n v="1.3302925E-2"/>
    <d v="2018-06-03T00:00:00"/>
    <d v="2020-10-12T00:00:00"/>
    <n v="1"/>
    <m/>
  </r>
  <r>
    <x v="2"/>
    <n v="1"/>
    <x v="30"/>
    <n v="3240"/>
    <s v="Uvariopsis"/>
    <s v="Congensis"/>
    <s v="Annoceae"/>
    <m/>
    <m/>
    <n v="0.53680000000000005"/>
    <n v="8.3502647650000004"/>
    <n v="8.9431967229999998"/>
    <n v="10.8"/>
    <n v="13"/>
    <n v="1.3273260000000002E-2"/>
    <n v="5.7262950000000014E-2"/>
    <n v="8.2957875000000014E-2"/>
    <n v="3.0278523000000002E-2"/>
    <n v="4.649288E-2"/>
    <n v="0.18159407728817051"/>
    <n v="1.5139260999999999E-2"/>
    <n v="2.324644E-2"/>
    <n v="2.3616438359999998"/>
    <n v="0.93155452400000005"/>
    <n v="3.4328539999999999E-3"/>
    <d v="2018-06-03T00:00:00"/>
    <d v="2020-10-12T00:00:00"/>
    <n v="1"/>
    <m/>
  </r>
  <r>
    <x v="2"/>
    <n v="1"/>
    <x v="30"/>
    <n v="3241"/>
    <s v="Chrysophyllum "/>
    <s v="Albidum"/>
    <s v="Sapotaceae"/>
    <m/>
    <m/>
    <n v="0.60229999999999995"/>
    <n v="16.959672829999999"/>
    <n v="17.082869800000001"/>
    <n v="34.5"/>
    <n v="37"/>
    <n v="0.10752126000000001"/>
    <n v="0.58433835937499989"/>
    <n v="0.67200787500000003"/>
    <n v="0.65290011199999998"/>
    <n v="0.75373998499999995"/>
    <n v="6.0814975200757494E-2"/>
    <n v="0.32645005599999999"/>
    <n v="0.37686999300000001"/>
    <n v="2.3616438359999998"/>
    <n v="1.058584687"/>
    <n v="2.1349508999999999E-2"/>
    <d v="2018-06-03T00:00:00"/>
    <d v="2020-10-12T00:00:00"/>
    <n v="1"/>
    <m/>
  </r>
  <r>
    <x v="2"/>
    <n v="2"/>
    <x v="30"/>
    <n v="3242"/>
    <s v="Uvariopsis"/>
    <s v="Congensis"/>
    <s v="Annoceae"/>
    <m/>
    <m/>
    <n v="0.53680000000000005"/>
    <n v="9.0248816949999995"/>
    <n v="11.397780300000001"/>
    <n v="12"/>
    <n v="18.3"/>
    <n v="2.6302260600000005E-2"/>
    <n v="7.0694999999999994E-2"/>
    <n v="0.16438912875000003"/>
    <n v="4.0122204000000002E-2"/>
    <n v="0.114834714"/>
    <n v="0.44526778853207127"/>
    <n v="2.0061102000000001E-2"/>
    <n v="5.7417357000000002E-2"/>
    <n v="2.3616438359999998"/>
    <n v="2.6676334100000001"/>
    <n v="1.5817904000000001E-2"/>
    <d v="2018-06-03T00:00:00"/>
    <d v="2020-10-12T00:00:00"/>
    <n v="1"/>
    <m/>
  </r>
  <r>
    <x v="2"/>
    <n v="2"/>
    <x v="30"/>
    <n v="3243"/>
    <s v="Bequaetiodendron"/>
    <s v="Oblanceolatum"/>
    <s v="Sapotaceae"/>
    <m/>
    <m/>
    <n v="0.53680000000000005"/>
    <n v="10.20986927"/>
    <n v="9.8872486370000008"/>
    <n v="14.3"/>
    <n v="14.9"/>
    <n v="1.7436665399999999E-2"/>
    <n v="0.10039180937500003"/>
    <n v="0.10897915874999999"/>
    <n v="6.3728208999999994E-2"/>
    <n v="6.6921444999999996E-2"/>
    <n v="2.0702597948917392E-2"/>
    <n v="3.1864104999999997E-2"/>
    <n v="3.3460722999999998E-2"/>
    <n v="2.3616438359999998"/>
    <n v="0.25406032499999998"/>
    <n v="6.7606199999999995E-4"/>
    <d v="2018-06-03T00:00:00"/>
    <d v="2020-10-12T00:00:00"/>
    <n v="0"/>
    <s v="dead"/>
  </r>
  <r>
    <x v="2"/>
    <n v="2"/>
    <x v="30"/>
    <n v="3244"/>
    <s v="Uvariopsis"/>
    <s v="Congensis"/>
    <s v="Annoceae"/>
    <m/>
    <m/>
    <n v="0.53680000000000005"/>
    <n v="8.4656455259999994"/>
    <n v="9.9821470489999999"/>
    <n v="11"/>
    <n v="15.1"/>
    <n v="1.79079054E-2"/>
    <n v="5.9403437499999989E-2"/>
    <n v="0.11192440875"/>
    <n v="3.1805837000000003E-2"/>
    <n v="6.9329434999999995E-2"/>
    <n v="0.32994803247273208"/>
    <n v="1.5902919000000001E-2"/>
    <n v="3.4664716999999998E-2"/>
    <n v="2.3616438359999998"/>
    <n v="1.736078886"/>
    <n v="7.9443810000000004E-3"/>
    <d v="2018-06-03T00:00:00"/>
    <d v="2020-10-12T00:00:00"/>
    <n v="1"/>
    <m/>
  </r>
  <r>
    <x v="2"/>
    <n v="2"/>
    <x v="30"/>
    <n v="3245"/>
    <s v="Uvariopsis"/>
    <s v="Congensis"/>
    <s v="Annoceae"/>
    <m/>
    <m/>
    <n v="0.53680000000000005"/>
    <n v="8.2921155160000009"/>
    <n v="10.35377733"/>
    <n v="10.7"/>
    <n v="15.9"/>
    <n v="1.98556974E-2"/>
    <n v="5.620743437499999E-2"/>
    <n v="0.12409810875000001"/>
    <n v="2.9531572999999998E-2"/>
    <n v="7.9464966999999997E-2"/>
    <n v="0.41913868661404358"/>
    <n v="1.4765787000000001E-2"/>
    <n v="3.9732482999999999E-2"/>
    <n v="2.3616438359999998"/>
    <n v="2.2018561480000001"/>
    <n v="1.0571745E-2"/>
    <d v="2018-06-03T00:00:00"/>
    <d v="2020-10-12T00:00:00"/>
    <n v="1"/>
    <m/>
  </r>
  <r>
    <x v="2"/>
    <n v="2"/>
    <x v="30"/>
    <n v="3246"/>
    <s v="Bersama"/>
    <s v="Abyssinica"/>
    <s v="Greyiaceae"/>
    <n v="8.1999999999999993"/>
    <n v="15.4"/>
    <n v="0.61750000000000005"/>
    <n v="13.03680834"/>
    <n v="14.47937939"/>
    <n v="21"/>
    <n v="27"/>
    <n v="5.725566E-2"/>
    <n v="0.21650343749999995"/>
    <n v="0.35784787499999998"/>
    <n v="0.196361333"/>
    <n v="0.35529635799999998"/>
    <n v="0.2510944900852754"/>
    <n v="9.8180666999999999E-2"/>
    <n v="0.17764817899999999"/>
    <n v="2.3616438359999998"/>
    <n v="2.540603248"/>
    <n v="3.3649236999999999E-2"/>
    <d v="2018-06-03T00:00:00"/>
    <d v="2020-10-12T00:00:00"/>
    <n v="1"/>
    <m/>
  </r>
  <r>
    <x v="2"/>
    <n v="2"/>
    <x v="30"/>
    <n v="3247"/>
    <s v="Bersama"/>
    <s v="Abyssinica"/>
    <s v="Greyiaceae"/>
    <m/>
    <m/>
    <n v="0.61750000000000005"/>
    <n v="13.9096878"/>
    <n v="14.74823009"/>
    <n v="23.5"/>
    <n v="27.9"/>
    <n v="6.1136321399999992E-2"/>
    <n v="0.27112023437499994"/>
    <n v="0.38210200874999994"/>
    <n v="0.26054273700000002"/>
    <n v="0.38564374400000001"/>
    <n v="0.16604836385095315"/>
    <n v="0.130271369"/>
    <n v="0.19282187200000001"/>
    <n v="2.3616438359999998"/>
    <n v="1.8631090480000001"/>
    <n v="2.6486002000000002E-2"/>
    <d v="2018-06-03T00:00:00"/>
    <d v="2020-10-12T00:00:00"/>
    <n v="1"/>
    <m/>
  </r>
  <r>
    <x v="2"/>
    <n v="2"/>
    <x v="30"/>
    <n v="3248"/>
    <s v="Taberemonta"/>
    <s v="Holistii"/>
    <s v="Apocyceae"/>
    <m/>
    <m/>
    <n v="0.52610000000000001"/>
    <n v="7.8762426640000003"/>
    <n v="8.5746470299999995"/>
    <n v="10"/>
    <n v="12.3"/>
    <n v="1.1882316600000001E-2"/>
    <n v="4.9093750000000005E-2"/>
    <n v="7.4264478750000001E-2"/>
    <n v="2.4131547E-2"/>
    <n v="3.9272772999999997E-2"/>
    <n v="0.20621716269240833"/>
    <n v="1.2065773E-2"/>
    <n v="1.9636385999999999E-2"/>
    <n v="2.3616438359999998"/>
    <n v="0.97389791199999998"/>
    <n v="3.2056540000000001E-3"/>
    <d v="2018-06-03T00:00:00"/>
    <d v="2020-10-12T00:00:00"/>
    <n v="1"/>
    <m/>
  </r>
  <r>
    <x v="2"/>
    <n v="2"/>
    <x v="30"/>
    <n v="3249"/>
    <s v="Chrysophyllum "/>
    <s v="Albidum"/>
    <s v="Sapotaceae"/>
    <m/>
    <m/>
    <n v="0.60229999999999995"/>
    <n v="17.601622460000002"/>
    <n v="17.538863660000001"/>
    <n v="37.4"/>
    <n v="39.1"/>
    <n v="0.1200727374"/>
    <n v="0.68670373750000002"/>
    <n v="0.75045460875000003"/>
    <n v="0.79253275899999998"/>
    <n v="0.86136429599999997"/>
    <n v="3.5265132071335276E-2"/>
    <n v="0.39626637999999997"/>
    <n v="0.43068214799999999"/>
    <n v="2.3616438359999998"/>
    <n v="0.719837587"/>
    <n v="1.4572801999999999E-2"/>
    <d v="2018-06-03T00:00:00"/>
    <d v="2020-10-12T00:00:00"/>
    <n v="1"/>
    <m/>
  </r>
  <r>
    <x v="2"/>
    <n v="2"/>
    <x v="30"/>
    <n v="3250"/>
    <s v="Phyllanthus"/>
    <s v="Discoideus"/>
    <s v="Phyllanthaceae"/>
    <n v="18.8"/>
    <n v="26.8"/>
    <n v="0.61260000000000003"/>
    <n v="19.052907250000001"/>
    <n v="19.176276390000002"/>
    <n v="45"/>
    <n v="47.8"/>
    <n v="0.17945133359999998"/>
    <n v="0.99414843750000004"/>
    <n v="1.121570835"/>
    <n v="1.249144899"/>
    <n v="1.4142331109999999"/>
    <n v="5.2560074823623022E-2"/>
    <n v="0.62457244999999995"/>
    <n v="0.70711655500000004"/>
    <n v="2.3616438359999998"/>
    <n v="1.185614849"/>
    <n v="3.4951969999999999E-2"/>
    <d v="2018-06-03T00:00:00"/>
    <d v="2020-10-12T00:00:00"/>
    <n v="1"/>
    <m/>
  </r>
  <r>
    <x v="2"/>
    <n v="2"/>
    <x v="30"/>
    <n v="3251"/>
    <s v="Chrysophyllum "/>
    <s v="Albidum"/>
    <s v="Sapotaceae"/>
    <n v="13.4"/>
    <n v="26.2"/>
    <n v="0.60229999999999995"/>
    <n v="18.327125070000001"/>
    <n v="18.525115370000002"/>
    <n v="41"/>
    <n v="44.1"/>
    <n v="0.15274537740000002"/>
    <n v="0.82526593749999988"/>
    <n v="0.95465860875000008"/>
    <n v="0.986385289"/>
    <n v="1.149188323"/>
    <n v="6.468550669343956E-2"/>
    <n v="0.49319264400000001"/>
    <n v="0.57459416200000002"/>
    <n v="2.3616438359999998"/>
    <n v="1.3126450110000001"/>
    <n v="3.4468159999999998E-2"/>
    <d v="2018-06-03T00:00:00"/>
    <d v="2020-10-12T00:00:00"/>
    <n v="1"/>
    <m/>
  </r>
  <r>
    <x v="2"/>
    <n v="2"/>
    <x v="30"/>
    <n v="3252"/>
    <s v="Chrysophyllum "/>
    <s v="Albidum"/>
    <s v="Sapotaceae"/>
    <m/>
    <m/>
    <n v="0.60229999999999995"/>
    <n v="15.29398746"/>
    <n v="15.617111230000001"/>
    <n v="28"/>
    <n v="31"/>
    <n v="7.5476939999999992E-2"/>
    <n v="0.38489500000000004"/>
    <n v="0.47173087499999994"/>
    <n v="0.39269658800000001"/>
    <n v="0.48888277000000002"/>
    <n v="9.2768202496574581E-2"/>
    <n v="0.19634829400000001"/>
    <n v="0.24444138500000001"/>
    <n v="2.3616438359999998"/>
    <n v="1.270301624"/>
    <n v="2.0364244E-2"/>
    <d v="2018-06-03T00:00:00"/>
    <d v="2020-10-12T00:00:00"/>
    <n v="1"/>
    <m/>
  </r>
  <r>
    <x v="2"/>
    <n v="3"/>
    <x v="30"/>
    <n v="3253"/>
    <s v="Uvariopsis"/>
    <s v="Congensis"/>
    <s v="Annoceae"/>
    <m/>
    <m/>
    <n v="0.53680000000000005"/>
    <n v="10.96134041"/>
    <n v="11.683888189999999"/>
    <n v="15.9"/>
    <n v="19"/>
    <n v="2.835294E-2"/>
    <n v="0.124113909375"/>
    <n v="0.17720587499999998"/>
    <n v="8.4012941999999993E-2"/>
    <n v="0.12659145599999999"/>
    <n v="0.1736054161203705"/>
    <n v="4.2006470999999997E-2"/>
    <n v="6.3295727999999996E-2"/>
    <n v="2.3616438359999998"/>
    <n v="1.3126450110000001"/>
    <n v="9.0145929999999996E-3"/>
    <d v="2018-06-03T00:00:00"/>
    <d v="2020-10-12T00:00:00"/>
    <n v="1"/>
    <m/>
  </r>
  <r>
    <x v="2"/>
    <n v="3"/>
    <x v="30"/>
    <n v="3254"/>
    <s v="Chrysophyllum "/>
    <s v="Albidum"/>
    <s v="Sapotaceae"/>
    <m/>
    <m/>
    <n v="0.60229999999999995"/>
    <n v="12.73926599"/>
    <n v="13.181054189999999"/>
    <n v="20.2"/>
    <n v="23"/>
    <n v="4.154766E-2"/>
    <n v="0.20032213749999997"/>
    <n v="0.25967287499999997"/>
    <n v="0.173691766"/>
    <n v="0.23135372500000001"/>
    <n v="0.12138390363733717"/>
    <n v="8.6845882999999999E-2"/>
    <n v="0.115676863"/>
    <n v="2.3616438359999998"/>
    <n v="1.185614849"/>
    <n v="1.2208014E-2"/>
    <d v="2018-06-03T00:00:00"/>
    <d v="2020-10-12T00:00:00"/>
    <n v="1"/>
    <m/>
  </r>
  <r>
    <x v="2"/>
    <n v="3"/>
    <x v="30"/>
    <n v="3255"/>
    <s v="Chrysophyllum "/>
    <s v="Albidum"/>
    <s v="Sapotaceae"/>
    <m/>
    <m/>
    <n v="0.60229999999999995"/>
    <n v="14.10731749"/>
    <n v="15.066355890000001"/>
    <n v="24.1"/>
    <n v="29"/>
    <n v="6.6052139999999995E-2"/>
    <n v="0.28514140937500004"/>
    <n v="0.41282587499999995"/>
    <n v="0.270811723"/>
    <n v="0.41442823400000001"/>
    <n v="0.1801609472291012"/>
    <n v="0.13540586099999999"/>
    <n v="0.207214117"/>
    <n v="2.3616438359999998"/>
    <n v="2.074825986"/>
    <n v="3.0406048000000001E-2"/>
    <d v="2018-06-03T00:00:00"/>
    <d v="2020-10-12T00:00:00"/>
    <n v="1"/>
    <m/>
  </r>
  <r>
    <x v="2"/>
    <n v="3"/>
    <x v="30"/>
    <n v="3256"/>
    <s v="Bequaetiodendron"/>
    <s v="Oblanceolatum"/>
    <s v="Sapotaceae"/>
    <m/>
    <m/>
    <n v="0.53680000000000005"/>
    <n v="11.2294426"/>
    <n v="11.27273353"/>
    <n v="16.5"/>
    <n v="18"/>
    <n v="2.5446960000000001E-2"/>
    <n v="0.133657734375"/>
    <n v="0.1590435"/>
    <n v="9.2467758999999997E-2"/>
    <n v="0.109997937"/>
    <n v="7.3508789096767863E-2"/>
    <n v="4.6233879999999998E-2"/>
    <n v="5.4998969000000002E-2"/>
    <n v="2.3616438359999998"/>
    <n v="0.63515081200000001"/>
    <n v="3.7114359999999998E-3"/>
    <d v="2018-06-03T00:00:00"/>
    <d v="2020-10-12T00:00:00"/>
    <n v="1"/>
    <m/>
  </r>
  <r>
    <x v="2"/>
    <n v="3"/>
    <x v="30"/>
    <n v="3257"/>
    <s v="Chrysophyllum "/>
    <s v="Albidum"/>
    <s v="Sapotaceae"/>
    <m/>
    <m/>
    <n v="0.60229999999999995"/>
    <n v="15.897001270000001"/>
    <n v="15.87994849"/>
    <n v="30.2"/>
    <n v="32"/>
    <n v="8.0424960000000004E-2"/>
    <n v="0.44775463749999994"/>
    <n v="0.50265599999999999"/>
    <n v="0.47268259899999998"/>
    <n v="0.52868122500000003"/>
    <n v="4.7408302675318696E-2"/>
    <n v="0.2363413"/>
    <n v="0.26434061199999997"/>
    <n v="2.3616438359999998"/>
    <n v="0.76218097399999996"/>
    <n v="1.1855856999999999E-2"/>
    <d v="2018-06-03T00:00:00"/>
    <d v="2020-10-12T00:00:00"/>
    <n v="1"/>
    <m/>
  </r>
  <r>
    <x v="2"/>
    <n v="3"/>
    <x v="30"/>
    <n v="3258"/>
    <s v="Taberemonta"/>
    <s v="Holstii"/>
    <s v="Apocyceae"/>
    <m/>
    <m/>
    <n v="0.52610000000000001"/>
    <n v="9.0792460740000003"/>
    <n v="10.076238160000001"/>
    <n v="12.1"/>
    <n v="15.3"/>
    <n v="1.83854286E-2"/>
    <n v="7.1878159374999986E-2"/>
    <n v="0.11490892875"/>
    <n v="4.0219009E-2"/>
    <n v="7.0390598999999998E-2"/>
    <n v="0.23700439677866142"/>
    <n v="2.0109504E-2"/>
    <n v="3.5195299999999999E-2"/>
    <n v="2.3616438359999998"/>
    <n v="1.354988399"/>
    <n v="6.3878370000000004E-3"/>
    <d v="2018-06-03T00:00:00"/>
    <d v="2020-10-12T00:00:00"/>
    <n v="1"/>
    <m/>
  </r>
  <r>
    <x v="2"/>
    <n v="3"/>
    <x v="30"/>
    <n v="3259"/>
    <s v="Celtis"/>
    <s v="Durandii"/>
    <s v="Canbaceae"/>
    <n v="13.4"/>
    <n v="25.2"/>
    <n v="0.45"/>
    <n v="20.36570991"/>
    <n v="20.270317330000001"/>
    <n v="53.5"/>
    <n v="54.9"/>
    <n v="0.2367203454"/>
    <n v="1.405185859375"/>
    <n v="1.4795021587499999"/>
    <n v="1.3828753149999999"/>
    <n v="1.4477433829999999"/>
    <n v="1.9410701442279896E-2"/>
    <n v="0.69143765700000004"/>
    <n v="0.72387169100000004"/>
    <n v="2.3616438359999998"/>
    <n v="0.59280742399999997"/>
    <n v="1.3733669E-2"/>
    <d v="2018-06-03T00:00:00"/>
    <d v="2020-10-12T00:00:00"/>
    <n v="1"/>
    <m/>
  </r>
  <r>
    <x v="2"/>
    <n v="3"/>
    <x v="30"/>
    <n v="3260"/>
    <s v="Bequaetiodendron"/>
    <s v="Oblanceolatum"/>
    <s v="Sapotaceae"/>
    <m/>
    <m/>
    <n v="0.53680000000000005"/>
    <n v="17.537726660000001"/>
    <n v="17.685060740000001"/>
    <n v="37.1"/>
    <n v="39.799999999999997"/>
    <n v="0.12441050159999999"/>
    <n v="0.67573128437499996"/>
    <n v="0.77756563499999987"/>
    <n v="0.69478091500000005"/>
    <n v="0.80342959700000005"/>
    <n v="6.1521975947305928E-2"/>
    <n v="0.34739045800000001"/>
    <n v="0.40171479799999998"/>
    <n v="2.3616438359999998"/>
    <n v="1.143271462"/>
    <n v="2.3002766000000001E-2"/>
    <d v="2018-06-03T00:00:00"/>
    <d v="2020-10-12T00:00:00"/>
    <n v="1"/>
    <m/>
  </r>
  <r>
    <x v="2"/>
    <n v="3"/>
    <x v="30"/>
    <n v="3261"/>
    <s v="Funtumia"/>
    <s v="Latifolia"/>
    <s v="Apocyceae"/>
    <m/>
    <m/>
    <n v="0.42399999999999999"/>
    <n v="17.408245879999999"/>
    <n v="17.517747910000001"/>
    <n v="36.5"/>
    <n v="39"/>
    <n v="0.11945934000000001"/>
    <n v="0.65405148437499983"/>
    <n v="0.74662087500000007"/>
    <n v="0.53075818900000005"/>
    <n v="0.60773891599999996"/>
    <n v="5.7349395208971934E-2"/>
    <n v="0.26537909399999998"/>
    <n v="0.30386945799999998"/>
    <n v="2.3616438359999998"/>
    <n v="1.058584687"/>
    <n v="1.6298124000000001E-2"/>
    <d v="2018-06-03T00:00:00"/>
    <d v="2020-10-12T00:00:00"/>
    <n v="1"/>
    <m/>
  </r>
  <r>
    <x v="2"/>
    <n v="3"/>
    <x v="30"/>
    <n v="3262"/>
    <s v="Bequaetiodendron"/>
    <s v="Oblanceolatum"/>
    <s v="Sapotaceae"/>
    <n v="5.2"/>
    <n v="17"/>
    <n v="0.53680000000000005"/>
    <n v="12.701406970000001"/>
    <n v="13.52257664"/>
    <n v="20.100000000000001"/>
    <n v="24"/>
    <n v="4.5239040000000008E-2"/>
    <n v="0.19834365937500004"/>
    <n v="0.28274400000000005"/>
    <n v="0.153288708"/>
    <n v="0.230355422"/>
    <n v="0.17246474651122326"/>
    <n v="7.6644353999999998E-2"/>
    <n v="0.115177711"/>
    <n v="2.3616438359999998"/>
    <n v="1.6513921110000001"/>
    <n v="1.6316329000000001E-2"/>
    <d v="2018-06-03T00:00:00"/>
    <d v="2020-10-12T00:00:00"/>
    <n v="1"/>
    <m/>
  </r>
  <r>
    <x v="2"/>
    <n v="3"/>
    <x v="30"/>
    <n v="3263"/>
    <s v="Phyllanthus"/>
    <s v="Discoideus"/>
    <s v="Phyllanthaceae"/>
    <m/>
    <m/>
    <n v="0.61260000000000003"/>
    <n v="19.052907250000001"/>
    <n v="18.954442570000001"/>
    <n v="45"/>
    <n v="46.5"/>
    <n v="0.169823115"/>
    <n v="0.99414843750000004"/>
    <n v="1.0613944687499999"/>
    <n v="1.249144899"/>
    <n v="1.3249940419999999"/>
    <n v="2.4960887624769928E-2"/>
    <n v="0.62457244999999995"/>
    <n v="0.66249702099999996"/>
    <n v="2.3616438359999998"/>
    <n v="0.63515081200000001"/>
    <n v="1.6058547999999999E-2"/>
    <d v="2018-06-03T00:00:00"/>
    <d v="2020-10-12T00:00:00"/>
    <n v="1"/>
    <m/>
  </r>
  <r>
    <x v="2"/>
    <n v="3"/>
    <x v="30"/>
    <n v="3264"/>
    <s v="Cordia"/>
    <s v="Mellenii"/>
    <s v="Boragiceae"/>
    <n v="18.2"/>
    <n v="18.399999999999999"/>
    <n v="0.4093"/>
    <n v="22.691903530000001"/>
    <n v="22.630050799999999"/>
    <n v="74.7"/>
    <n v="75.8"/>
    <n v="0.4512625656"/>
    <n v="2.7394754343749996"/>
    <n v="2.8203910350000001"/>
    <n v="2.6879404820000001"/>
    <n v="2.7583868420000002"/>
    <n v="1.0954552342828138E-2"/>
    <n v="1.3439702410000001"/>
    <n v="1.3791934210000001"/>
    <n v="2.3616438359999998"/>
    <n v="0.46577726200000003"/>
    <n v="1.4914688000000001E-2"/>
    <d v="2018-06-03T00:00:00"/>
    <d v="2020-10-12T00:00:00"/>
    <n v="1"/>
    <m/>
  </r>
  <r>
    <x v="2"/>
    <n v="3"/>
    <x v="30"/>
    <n v="3265"/>
    <s v="Uvariopsis"/>
    <s v="Congensis"/>
    <s v="Annoceae"/>
    <m/>
    <n v="11"/>
    <n v="0.53680000000000005"/>
    <n v="10.20986927"/>
    <n v="10.399357480000001"/>
    <n v="14.3"/>
    <n v="16"/>
    <n v="2.0106240000000001E-2"/>
    <n v="0.10039180937500003"/>
    <n v="0.125664"/>
    <n v="6.3728208999999994E-2"/>
    <n v="8.0789074000000002E-2"/>
    <n v="0.10044462420551689"/>
    <n v="3.1864104999999997E-2"/>
    <n v="4.0394537000000001E-2"/>
    <n v="2.3616438359999998"/>
    <n v="0.719837587"/>
    <n v="3.6120739999999998E-3"/>
    <d v="2018-06-03T00:00:00"/>
    <d v="2020-10-12T00:00:00"/>
    <n v="1"/>
    <m/>
  </r>
  <r>
    <x v="2"/>
    <n v="3"/>
    <x v="30"/>
    <n v="3266"/>
    <s v="Celtis"/>
    <s v="Durandii"/>
    <s v="Canbaceae"/>
    <m/>
    <m/>
    <n v="0.45"/>
    <n v="9.5564772379999994"/>
    <n v="11.23071983"/>
    <n v="13"/>
    <n v="17.899999999999999"/>
    <n v="2.5165001399999998E-2"/>
    <n v="8.2968437500000006E-2"/>
    <n v="0.15728125874999999"/>
    <n v="4.1757893999999997E-2"/>
    <n v="9.1267763000000002E-2"/>
    <n v="0.33108681052772454"/>
    <n v="2.0878946999999998E-2"/>
    <n v="4.5633881000000001E-2"/>
    <n v="2.3616438359999998"/>
    <n v="2.074825986"/>
    <n v="1.0482078000000001E-2"/>
    <d v="2018-06-03T00:00:00"/>
    <d v="2020-10-12T00:00:00"/>
    <n v="1"/>
    <m/>
  </r>
  <r>
    <x v="2"/>
    <n v="4"/>
    <x v="30"/>
    <n v="3267"/>
    <s v="Chrysophyllum "/>
    <s v="Albidum"/>
    <s v="Sapotaceae"/>
    <n v="17.2"/>
    <n v="21.4"/>
    <n v="0.60229999999999995"/>
    <n v="14.85656825"/>
    <n v="15.066355890000001"/>
    <n v="26.5"/>
    <n v="29"/>
    <n v="6.6052139999999995E-2"/>
    <n v="0.34476085937500006"/>
    <n v="0.41282587499999995"/>
    <n v="0.34283158200000002"/>
    <n v="0.41442823400000001"/>
    <n v="8.0308684133949135E-2"/>
    <n v="0.17141579100000001"/>
    <n v="0.207214117"/>
    <n v="2.3616438359999998"/>
    <n v="1.058584687"/>
    <n v="1.5158224E-2"/>
    <d v="2018-06-03T00:00:00"/>
    <d v="2020-10-12T00:00:00"/>
    <n v="1"/>
    <m/>
  </r>
  <r>
    <x v="2"/>
    <n v="4"/>
    <x v="30"/>
    <n v="3268"/>
    <s v="Aphania"/>
    <s v="Senegalensis"/>
    <s v="Sapindaceae"/>
    <m/>
    <m/>
    <n v="0.53680000000000005"/>
    <n v="10.20986927"/>
    <n v="11.80414182"/>
    <n v="14.3"/>
    <n v="19.3"/>
    <n v="2.9255364600000007E-2"/>
    <n v="0.10039180937500003"/>
    <n v="0.18284602875000003"/>
    <n v="6.3728208999999994E-2"/>
    <n v="0.131833424"/>
    <n v="0.30779911398940946"/>
    <n v="3.1864104999999997E-2"/>
    <n v="6.5916712000000002E-2"/>
    <n v="2.3616438359999998"/>
    <n v="2.1171693729999999"/>
    <n v="1.4419026999999999E-2"/>
    <d v="2018-06-03T00:00:00"/>
    <d v="2020-10-12T00:00:00"/>
    <n v="1"/>
    <m/>
  </r>
  <r>
    <x v="2"/>
    <n v="4"/>
    <x v="30"/>
    <n v="3269"/>
    <s v="Taberemonta"/>
    <s v="Holistii"/>
    <s v="Apocyceae"/>
    <m/>
    <m/>
    <n v="0.52610000000000001"/>
    <n v="7.9366191979999998"/>
    <n v="8.8912640169999992"/>
    <n v="10.1"/>
    <n v="12.9"/>
    <n v="1.3069841400000001E-2"/>
    <n v="5.0080534374999992E-2"/>
    <n v="8.1686508749999998E-2"/>
    <n v="2.4788905E-2"/>
    <n v="4.4651620000000003E-2"/>
    <n v="0.24918847027378457"/>
    <n v="1.2394452E-2"/>
    <n v="2.2325810000000001E-2"/>
    <n v="2.3616438359999998"/>
    <n v="1.185614849"/>
    <n v="4.2052729999999998E-3"/>
    <d v="2018-06-03T00:00:00"/>
    <d v="2020-10-12T00:00:00"/>
    <n v="1"/>
    <m/>
  </r>
  <r>
    <x v="2"/>
    <n v="4"/>
    <x v="30"/>
    <n v="3270"/>
    <s v="Celtis"/>
    <s v="Durandii"/>
    <s v="Canbaceae"/>
    <m/>
    <m/>
    <n v="0.45"/>
    <n v="22.179382780000001"/>
    <n v="22.27609125"/>
    <n v="69.099999999999994"/>
    <n v="72"/>
    <n v="0.40715136000000002"/>
    <n v="2.3441332843749993"/>
    <n v="2.5446960000000001"/>
    <n v="2.4766138390000001"/>
    <n v="2.694972656"/>
    <n v="3.577839178744318E-2"/>
    <n v="1.238306919"/>
    <n v="1.347486328"/>
    <n v="2.3616438359999998"/>
    <n v="1.2279582360000001"/>
    <n v="4.6230260000000002E-2"/>
    <d v="2018-06-03T00:00:00"/>
    <d v="2020-10-12T00:00:00"/>
    <n v="1"/>
    <m/>
  </r>
  <r>
    <x v="2"/>
    <n v="4"/>
    <x v="30"/>
    <n v="3271"/>
    <s v="Bequaetiodendron"/>
    <s v="Oblanceolatum"/>
    <s v="Sapotaceae"/>
    <m/>
    <m/>
    <n v="0.53680000000000005"/>
    <n v="11.66093807"/>
    <n v="11.80414182"/>
    <n v="17.5"/>
    <n v="19.3"/>
    <n v="2.9255364600000007E-2"/>
    <n v="0.15034960937499997"/>
    <n v="0.18284602875000003"/>
    <n v="0.107610395"/>
    <n v="0.131833424"/>
    <n v="8.5966364747077001E-2"/>
    <n v="5.3805197999999999E-2"/>
    <n v="6.5916712000000002E-2"/>
    <n v="2.3616438359999998"/>
    <n v="0.76218097399999996"/>
    <n v="5.1284249999999998E-3"/>
    <d v="2018-06-03T00:00:00"/>
    <d v="2020-10-12T00:00:00"/>
    <n v="1"/>
    <m/>
  </r>
  <r>
    <x v="2"/>
    <n v="4"/>
    <x v="30"/>
    <n v="3272"/>
    <s v="Dasylepis"/>
    <s v="Eggelingii"/>
    <s v="Achariaceae"/>
    <m/>
    <m/>
    <n v="0.64"/>
    <n v="8.5228824729999992"/>
    <n v="9.4499072930000008"/>
    <n v="11.1"/>
    <n v="14"/>
    <n v="1.5393840000000001E-2"/>
    <n v="6.0488409375000003E-2"/>
    <n v="9.6211500000000005E-2"/>
    <n v="3.8687405000000001E-2"/>
    <n v="6.7314082999999997E-2"/>
    <n v="0.23452112825243679"/>
    <n v="1.9343702000000001E-2"/>
    <n v="3.3657040999999999E-2"/>
    <n v="2.3616438359999998"/>
    <n v="1.2279582360000001"/>
    <n v="6.0607530000000003E-3"/>
    <d v="2018-06-03T00:00:00"/>
    <d v="2020-10-12T00:00:00"/>
    <n v="1"/>
    <m/>
  </r>
  <r>
    <x v="2"/>
    <n v="4"/>
    <x v="30"/>
    <n v="3273"/>
    <s v="Bequaetiodendron"/>
    <s v="Oblanceolatum"/>
    <s v="Sapotaceae"/>
    <m/>
    <m/>
    <n v="0.53680000000000005"/>
    <n v="20.173972339999999"/>
    <n v="20.127288220000001"/>
    <n v="52.14"/>
    <n v="53.9"/>
    <n v="0.2281751934"/>
    <n v="1.3346526723749996"/>
    <n v="1.42609495875"/>
    <n v="1.5477697079999999"/>
    <n v="1.647660613"/>
    <n v="2.6482179045518747E-2"/>
    <n v="0.77388485399999996"/>
    <n v="0.82383030599999996"/>
    <n v="2.3616438359999998"/>
    <n v="0.74524361900000002"/>
    <n v="2.1148595999999999E-2"/>
    <d v="2018-06-03T00:00:00"/>
    <d v="2020-10-12T00:00:00"/>
    <n v="1"/>
    <m/>
  </r>
  <r>
    <x v="2"/>
    <n v="4"/>
    <x v="30"/>
    <n v="3274"/>
    <s v="Uvariopsis"/>
    <s v="Congensis"/>
    <s v="Annoceae"/>
    <m/>
    <m/>
    <n v="0.53680000000000005"/>
    <n v="11.786813520000001"/>
    <n v="11.764211960000001"/>
    <n v="17.8"/>
    <n v="19.2"/>
    <n v="2.8952985599999998E-2"/>
    <n v="0.1555486375"/>
    <n v="0.18095615999999998"/>
    <n v="0.112412554"/>
    <n v="0.13007247399999999"/>
    <n v="6.1785847460881685E-2"/>
    <n v="5.6206276999999999E-2"/>
    <n v="6.5036236999999997E-2"/>
    <n v="2.3616438359999998"/>
    <n v="0.59280742399999997"/>
    <n v="3.7389039999999999E-3"/>
    <d v="2018-06-03T00:00:00"/>
    <d v="2020-10-12T00:00:00"/>
    <n v="1"/>
    <m/>
  </r>
  <r>
    <x v="2"/>
    <n v="4"/>
    <x v="30"/>
    <n v="3275"/>
    <s v="Celtis"/>
    <s v="Durandii"/>
    <s v="Canbaceae"/>
    <m/>
    <m/>
    <n v="0.45"/>
    <n v="23.491802589999999"/>
    <n v="23.52743302"/>
    <n v="85"/>
    <n v="87"/>
    <n v="0.59446926000000011"/>
    <n v="3.5470234374999992"/>
    <n v="3.7154328750000007"/>
    <n v="3.9245563680000002"/>
    <n v="4.1129062980000004"/>
    <n v="1.9849135918816183E-2"/>
    <n v="1.9622781840000001"/>
    <n v="2.0564531490000002"/>
    <n v="2.3616438359999998"/>
    <n v="0.84686774899999995"/>
    <n v="3.9876870000000002E-2"/>
    <d v="2018-06-03T00:00:00"/>
    <d v="2020-10-12T00:00:00"/>
    <n v="1"/>
    <m/>
  </r>
  <r>
    <x v="2"/>
    <n v="4"/>
    <x v="30"/>
    <n v="3276"/>
    <s v="Funtumia"/>
    <s v="Latifolia"/>
    <s v="Apocyceae"/>
    <n v="18"/>
    <n v="22"/>
    <n v="0.42399999999999999"/>
    <n v="17.516303829999998"/>
    <n v="17.538863660000001"/>
    <n v="37"/>
    <n v="39.1"/>
    <n v="0.1200727374"/>
    <n v="0.67209343749999995"/>
    <n v="0.75045460875000003"/>
    <n v="0.548344834"/>
    <n v="0.61150299399999997"/>
    <n v="4.6160856873862351E-2"/>
    <n v="0.274172417"/>
    <n v="0.30575149699999998"/>
    <n v="2.3616438359999998"/>
    <n v="0.88921113699999998"/>
    <n v="1.3371651999999999E-2"/>
    <d v="2018-06-03T00:00:00"/>
    <d v="2020-10-12T00:00:00"/>
    <n v="1"/>
    <m/>
  </r>
  <r>
    <x v="2"/>
    <n v="1"/>
    <x v="27"/>
    <n v="3277"/>
    <s v="Uvariopsis"/>
    <s v="Congensis"/>
    <s v="Annoceae"/>
    <m/>
    <m/>
    <n v="0.51929999999999998"/>
    <n v="12.586918539999999"/>
    <n v="13.319107730000001"/>
    <n v="19.8"/>
    <n v="23.4"/>
    <n v="4.3005362399999997E-2"/>
    <n v="0.1924671375"/>
    <n v="0.26878351499999997"/>
    <n v="0.142848326"/>
    <n v="0.20915123299999999"/>
    <n v="0.1614444046672506"/>
    <n v="7.1424162999999999E-2"/>
    <n v="0.104575617"/>
    <n v="2.3616438359999998"/>
    <n v="1.524361949"/>
    <n v="1.4037449E-2"/>
    <d v="2018-06-03T00:00:00"/>
    <d v="2020-10-12T00:00:00"/>
    <n v="1"/>
    <m/>
  </r>
  <r>
    <x v="2"/>
    <n v="1"/>
    <x v="27"/>
    <n v="3278"/>
    <s v="Ritchiea"/>
    <s v="Albersii"/>
    <s v="Capparaceae"/>
    <m/>
    <m/>
    <n v="0.51929999999999998"/>
    <n v="11.31724627"/>
    <n v="11.314580810000001"/>
    <n v="16.7"/>
    <n v="18.100000000000001"/>
    <n v="2.5730489400000004E-2"/>
    <n v="0.13691755937499997"/>
    <n v="0.16081555875000003"/>
    <n v="9.2354249999999999E-2"/>
    <n v="0.108044601"/>
    <n v="6.6442020403217464E-2"/>
    <n v="4.6177124999999999E-2"/>
    <n v="5.4022301000000002E-2"/>
    <n v="2.3616438359999998"/>
    <n v="0.59280742399999997"/>
    <n v="3.3219130000000001E-3"/>
    <d v="2018-06-03T00:00:00"/>
    <d v="2020-10-12T00:00:00"/>
    <n v="1"/>
    <m/>
  </r>
  <r>
    <x v="2"/>
    <n v="1"/>
    <x v="27"/>
    <n v="3279"/>
    <s v="Bequaetiodendron"/>
    <s v="Oblanceolatum"/>
    <s v="Sapotaceae"/>
    <m/>
    <m/>
    <n v="0.51929999999999998"/>
    <n v="18.307947810000002"/>
    <n v="17.989115859999998"/>
    <n v="40.9"/>
    <n v="41.3"/>
    <n v="0.13396489259999997"/>
    <n v="0.82124515937499998"/>
    <n v="0.83728057874999984"/>
    <n v="0.84856195800000001"/>
    <n v="0.85013408899999998"/>
    <n v="7.8377024778858808E-4"/>
    <n v="0.424280979"/>
    <n v="0.42506704499999998"/>
    <n v="2.3616438359999998"/>
    <n v="0.16937355000000001"/>
    <n v="3.3284699999999999E-4"/>
    <d v="2018-06-03T00:00:00"/>
    <d v="2020-10-12T00:00:00"/>
    <n v="1"/>
    <m/>
  </r>
  <r>
    <x v="2"/>
    <n v="1"/>
    <x v="27"/>
    <n v="3280"/>
    <s v="Bequaetiodendron"/>
    <s v="Oblanceolatum"/>
    <s v="Sapotaceae"/>
    <m/>
    <m/>
    <n v="0.51929999999999998"/>
    <n v="16.483131400000001"/>
    <n v="16.833030839999999"/>
    <n v="32.5"/>
    <n v="35.9"/>
    <n v="0.10122313740000001"/>
    <n v="0.51855273437500005"/>
    <n v="0.63264460875000006"/>
    <n v="0.48897925599999997"/>
    <n v="0.606097"/>
    <n v="9.0919709689682382E-2"/>
    <n v="0.24448962799999999"/>
    <n v="0.3030485"/>
    <n v="2.3616438359999998"/>
    <n v="1.439675174"/>
    <n v="2.4795810000000001E-2"/>
    <d v="2018-06-03T00:00:00"/>
    <d v="2020-10-12T00:00:00"/>
    <n v="1"/>
    <m/>
  </r>
  <r>
    <x v="2"/>
    <n v="1"/>
    <x v="27"/>
    <n v="3281"/>
    <s v="Funtumia"/>
    <s v="Latifolia"/>
    <s v="Apocyceae"/>
    <m/>
    <m/>
    <n v="0.42399999999999999"/>
    <n v="14.644567759999999"/>
    <n v="14.47937939"/>
    <n v="25.8"/>
    <n v="27"/>
    <n v="5.725566E-2"/>
    <n v="0.32678763749999995"/>
    <n v="0.35784787499999998"/>
    <n v="0.22777503700000001"/>
    <n v="0.24617171800000001"/>
    <n v="3.2888477864786991E-2"/>
    <n v="0.11388751900000001"/>
    <n v="0.12308585900000001"/>
    <n v="2.3616438359999998"/>
    <n v="0.50812064999999995"/>
    <n v="3.8948889999999999E-3"/>
    <d v="2018-06-03T00:00:00"/>
    <d v="2020-10-12T00:00:00"/>
    <n v="1"/>
    <m/>
  </r>
  <r>
    <x v="2"/>
    <n v="1"/>
    <x v="27"/>
    <n v="3282"/>
    <s v="Cassia"/>
    <s v="Marksia"/>
    <s v="Fabaceae"/>
    <m/>
    <m/>
    <n v="0.73580000000000001"/>
    <n v="9.6082048489999998"/>
    <n v="10.35377733"/>
    <n v="13.1"/>
    <n v="15.9"/>
    <n v="1.98556974E-2"/>
    <n v="8.4249784375000011E-2"/>
    <n v="0.12409810875000001"/>
    <n v="6.8856511999999995E-2"/>
    <n v="0.10810262700000001"/>
    <n v="0.19099248409907621"/>
    <n v="3.4428255999999997E-2"/>
    <n v="5.4051314000000003E-2"/>
    <n v="2.3616438359999998"/>
    <n v="1.185614849"/>
    <n v="8.3090669999999998E-3"/>
    <d v="2018-06-03T00:00:00"/>
    <d v="2020-10-12T00:00:00"/>
    <n v="1"/>
    <m/>
  </r>
  <r>
    <x v="2"/>
    <n v="1"/>
    <x v="27"/>
    <n v="3283"/>
    <s v="Chrysophyllum "/>
    <s v="Albidum"/>
    <s v="Sapotaceae"/>
    <m/>
    <m/>
    <n v="0.60229999999999995"/>
    <n v="14.10731749"/>
    <n v="14.47937939"/>
    <n v="24.1"/>
    <n v="27"/>
    <n v="5.725566E-2"/>
    <n v="0.28514140937500004"/>
    <n v="0.35784787499999998"/>
    <n v="0.270811723"/>
    <n v="0.34675795700000001"/>
    <n v="0.10467419861520696"/>
    <n v="0.13540586099999999"/>
    <n v="0.17337897799999999"/>
    <n v="2.3616438359999998"/>
    <n v="1.2279582360000001"/>
    <n v="1.6079104E-2"/>
    <d v="2018-06-03T00:00:00"/>
    <d v="2020-10-12T00:00:00"/>
    <n v="1"/>
    <m/>
  </r>
  <r>
    <x v="2"/>
    <n v="1"/>
    <x v="27"/>
    <n v="3284"/>
    <s v="Chrysophyllum "/>
    <s v="Albidum"/>
    <s v="Sapotaceae"/>
    <m/>
    <m/>
    <n v="0.60229999999999995"/>
    <n v="12.926326209999999"/>
    <n v="13.181054189999999"/>
    <n v="20.7"/>
    <n v="23"/>
    <n v="4.154766E-2"/>
    <n v="0.21036180937499996"/>
    <n v="0.25967287499999997"/>
    <n v="0.18479330899999999"/>
    <n v="0.23135372500000001"/>
    <n v="9.514976860663632E-2"/>
    <n v="9.2396653999999995E-2"/>
    <n v="0.115676863"/>
    <n v="2.3616438359999998"/>
    <n v="0.97389791199999998"/>
    <n v="9.8576289999999997E-3"/>
    <d v="2018-06-03T00:00:00"/>
    <d v="2020-10-12T00:00:00"/>
    <n v="1"/>
    <m/>
  </r>
  <r>
    <x v="2"/>
    <n v="1"/>
    <x v="27"/>
    <n v="3285"/>
    <s v="Cassia"/>
    <s v="Marksia"/>
    <s v="Fabaceae"/>
    <m/>
    <m/>
    <n v="0.73580000000000001"/>
    <n v="9.0248816949999995"/>
    <n v="9.7915316249999993"/>
    <n v="12"/>
    <n v="14.7"/>
    <n v="1.69717086E-2"/>
    <n v="7.0694999999999994E-2"/>
    <n v="0.10607317875"/>
    <n v="5.4581482000000001E-2"/>
    <n v="8.7830684000000006E-2"/>
    <n v="0.20143437410167861"/>
    <n v="2.7290741E-2"/>
    <n v="4.3915342000000003E-2"/>
    <n v="2.3616438359999998"/>
    <n v="1.143271462"/>
    <n v="7.0394189999999999E-3"/>
    <d v="2018-06-03T00:00:00"/>
    <d v="2020-10-12T00:00:00"/>
    <n v="1"/>
    <m/>
  </r>
  <r>
    <x v="2"/>
    <n v="1"/>
    <x v="27"/>
    <n v="3286"/>
    <s v="Trema"/>
    <s v="Orientalis"/>
    <s v="Canbaceae"/>
    <n v="6.8"/>
    <n v="9.8000000000000007"/>
    <n v="0.3453"/>
    <n v="16.725058839999999"/>
    <n v="16.622672590000001"/>
    <n v="33.5"/>
    <n v="35"/>
    <n v="9.6211500000000005E-2"/>
    <n v="0.55095460937500007"/>
    <n v="0.60132187500000001"/>
    <n v="0.35333708200000002"/>
    <n v="0.38257781099999999"/>
    <n v="3.3667037764676208E-2"/>
    <n v="0.17666854100000001"/>
    <n v="0.19128890500000001"/>
    <n v="2.3616438359999998"/>
    <n v="0.63515081200000001"/>
    <n v="6.1907569999999999E-3"/>
    <d v="2018-06-03T00:00:00"/>
    <d v="2020-10-12T00:00:00"/>
    <n v="1"/>
    <m/>
  </r>
  <r>
    <x v="2"/>
    <n v="1"/>
    <x v="27"/>
    <n v="3287"/>
    <s v="Trema"/>
    <s v="Orientalis"/>
    <s v="Canbaceae"/>
    <n v="9.6"/>
    <n v="16.8"/>
    <n v="0.3453"/>
    <n v="18.422220809999999"/>
    <n v="18.37598491"/>
    <n v="41.5"/>
    <n v="43.3"/>
    <n v="0.14725386059999998"/>
    <n v="0.84551710937500002"/>
    <n v="0.92033662874999989"/>
    <n v="0.589791603"/>
    <n v="0.63918696399999997"/>
    <n v="3.4055829894821213E-2"/>
    <n v="0.29489580199999998"/>
    <n v="0.31959348199999998"/>
    <n v="2.3616438359999998"/>
    <n v="0.76218097399999996"/>
    <n v="1.0457833999999999E-2"/>
    <d v="2018-06-03T00:00:00"/>
    <d v="2020-10-12T00:00:00"/>
    <n v="1"/>
    <m/>
  </r>
  <r>
    <x v="2"/>
    <n v="1"/>
    <x v="27"/>
    <n v="3288"/>
    <s v="Taberemonta"/>
    <s v="Holistii"/>
    <s v="Apocyceae"/>
    <m/>
    <m/>
    <n v="0.52610000000000001"/>
    <n v="11.86984612"/>
    <n v="12.118135710000001"/>
    <n v="18"/>
    <n v="20.100000000000001"/>
    <n v="3.1730945400000002E-2"/>
    <n v="0.15906375"/>
    <n v="0.19831840875000001"/>
    <n v="0.113430034"/>
    <n v="0.14356539900000001"/>
    <n v="9.9762912440195736E-2"/>
    <n v="5.6715017E-2"/>
    <n v="7.1782700000000005E-2"/>
    <n v="2.3616438359999998"/>
    <n v="0.88921113699999998"/>
    <n v="6.380167E-3"/>
    <d v="2018-06-03T00:00:00"/>
    <d v="2020-10-12T00:00:00"/>
    <n v="1"/>
    <m/>
  </r>
  <r>
    <x v="2"/>
    <n v="1"/>
    <x v="27"/>
    <n v="3289"/>
    <s v="Trema"/>
    <s v="Orientalis"/>
    <s v="Canbaceae"/>
    <m/>
    <m/>
    <n v="0.3453"/>
    <n v="12.625234239999999"/>
    <n v="13.181054189999999"/>
    <n v="19.899999999999999"/>
    <n v="23"/>
    <n v="4.154766E-2"/>
    <n v="0.19441615937499995"/>
    <n v="0.25967287499999997"/>
    <n v="9.7155149999999996E-2"/>
    <n v="0.134418487"/>
    <n v="0.13746729313611356"/>
    <n v="4.8577574999999998E-2"/>
    <n v="6.7209243000000002E-2"/>
    <n v="2.3616438359999998"/>
    <n v="1.3126450110000001"/>
    <n v="7.8892790000000008E-3"/>
    <d v="2018-06-03T00:00:00"/>
    <d v="2020-10-12T00:00:00"/>
    <n v="1"/>
    <m/>
  </r>
  <r>
    <x v="2"/>
    <n v="1"/>
    <x v="27"/>
    <n v="3290"/>
    <s v="Celtis"/>
    <s v="Durandii"/>
    <s v="Canbaceae"/>
    <m/>
    <m/>
    <n v="0.45"/>
    <n v="7.8762426640000003"/>
    <n v="8.8390951619999996"/>
    <n v="10"/>
    <n v="12.8"/>
    <n v="1.2867993600000002E-2"/>
    <n v="4.9093750000000005E-2"/>
    <n v="8.0424960000000018E-2"/>
    <n v="2.0718481E-2"/>
    <n v="3.7542082999999997E-2"/>
    <n v="0.25170451367159841"/>
    <n v="1.035924E-2"/>
    <n v="1.8771040999999999E-2"/>
    <n v="2.3616438359999998"/>
    <n v="1.185614849"/>
    <n v="3.5618410000000001E-3"/>
    <d v="2018-06-03T00:00:00"/>
    <d v="2020-10-12T00:00:00"/>
    <n v="1"/>
    <m/>
  </r>
  <r>
    <x v="2"/>
    <n v="1"/>
    <x v="27"/>
    <n v="3291"/>
    <s v="Chrysophyllum "/>
    <s v="Albidum"/>
    <s v="Sapotaceae"/>
    <n v="8.4"/>
    <n v="13"/>
    <n v="0.60229999999999995"/>
    <n v="11.70307508"/>
    <n v="11.397780300000001"/>
    <n v="17.600000000000001"/>
    <n v="18.3"/>
    <n v="2.6302260600000005E-2"/>
    <n v="0.15207280000000004"/>
    <n v="0.16438912875000003"/>
    <n v="0.122183887"/>
    <n v="0.128491246"/>
    <n v="2.1312950031146995E-2"/>
    <n v="6.1091944000000002E-2"/>
    <n v="6.4245623000000002E-2"/>
    <n v="2.3616438359999998"/>
    <n v="0.29640371199999999"/>
    <n v="1.335375E-3"/>
    <d v="2018-06-03T00:00:00"/>
    <d v="2020-10-12T00:00:00"/>
    <n v="1"/>
    <m/>
  </r>
  <r>
    <x v="2"/>
    <n v="1"/>
    <x v="27"/>
    <n v="3292"/>
    <s v="Trichilia"/>
    <s v="Dregea"/>
    <s v="Meliaceae"/>
    <m/>
    <m/>
    <n v="0.48199999999999998"/>
    <n v="9.6082048489999998"/>
    <n v="9.8872486370000008"/>
    <n v="13.1"/>
    <n v="14.9"/>
    <n v="1.7436665399999999E-2"/>
    <n v="8.4249784375000011E-2"/>
    <n v="0.10897915874999999"/>
    <n v="4.5566049999999997E-2"/>
    <n v="6.0245167000000002E-2"/>
    <n v="0.11824790319484017"/>
    <n v="2.2783024999999998E-2"/>
    <n v="3.0122584000000001E-2"/>
    <n v="2.3616438359999998"/>
    <n v="0.76218097399999996"/>
    <n v="3.107818E-3"/>
    <d v="2018-06-03T00:00:00"/>
    <d v="2020-10-12T00:00:00"/>
    <n v="1"/>
    <m/>
  </r>
  <r>
    <x v="2"/>
    <n v="2"/>
    <x v="27"/>
    <n v="3293"/>
    <s v="Bosqueia"/>
    <s v="Phoberos"/>
    <s v="Moraceae"/>
    <m/>
    <m/>
    <n v="0.51929999999999998"/>
    <n v="19.62789231"/>
    <n v="19.692723019999999"/>
    <n v="48.5"/>
    <n v="51"/>
    <n v="0.20428254000000001"/>
    <n v="1.1548077343749998"/>
    <n v="1.2767658750000002"/>
    <n v="1.266706267"/>
    <n v="1.4017893779999999"/>
    <n v="4.2906345619806253E-2"/>
    <n v="0.63335313400000004"/>
    <n v="0.70089468899999996"/>
    <n v="2.3616438359999998"/>
    <n v="1.058584687"/>
    <n v="2.8599382E-2"/>
    <d v="2018-06-03T00:00:00"/>
    <d v="2020-10-12T00:00:00"/>
    <n v="1"/>
    <m/>
  </r>
  <r>
    <x v="2"/>
    <n v="2"/>
    <x v="27"/>
    <n v="3294"/>
    <s v="Chrysophyllum "/>
    <s v="Albidum"/>
    <s v="Sapotaceae"/>
    <n v="7"/>
    <n v="13"/>
    <n v="0.60229999999999995"/>
    <n v="11.786813520000001"/>
    <n v="11.724127729999999"/>
    <n v="17.8"/>
    <n v="19.100000000000001"/>
    <n v="2.8652177400000003E-2"/>
    <n v="0.1555486375"/>
    <n v="0.17907610875000002"/>
    <n v="0.12578103400000001"/>
    <n v="0.14358602100000001"/>
    <n v="5.6059145446255856E-2"/>
    <n v="6.2890517000000007E-2"/>
    <n v="7.1793010000000004E-2"/>
    <n v="2.3616438359999998"/>
    <n v="0.55046403700000002"/>
    <n v="3.7696169999999998E-3"/>
    <d v="2018-06-03T00:00:00"/>
    <d v="2020-10-12T00:00:00"/>
    <n v="1"/>
    <m/>
  </r>
  <r>
    <x v="2"/>
    <n v="2"/>
    <x v="27"/>
    <n v="3295"/>
    <s v="Ficus"/>
    <s v="Varifolia"/>
    <s v="Moraceae"/>
    <m/>
    <m/>
    <n v="0.40550000000000003"/>
    <n v="26.0819419"/>
    <n v="26.29813175"/>
    <n v="150"/>
    <n v="157"/>
    <n v="1.9359324600000003"/>
    <n v="11.046093749999999"/>
    <n v="12.099577875000001"/>
    <n v="11.89849534"/>
    <n v="13.11163838"/>
    <n v="4.111047997939718E-2"/>
    <n v="5.9492476710000002"/>
    <n v="6.5558191910000003"/>
    <n v="2.3616438359999998"/>
    <n v="2.9640371220000001"/>
    <n v="0.256842929"/>
    <d v="2018-06-03T00:00:00"/>
    <d v="2020-10-12T00:00:00"/>
    <n v="1"/>
    <m/>
  </r>
  <r>
    <x v="2"/>
    <n v="2"/>
    <x v="27"/>
    <n v="3296"/>
    <s v="Uvariopsis"/>
    <s v="Congensis"/>
    <s v="Annoceae"/>
    <m/>
    <m/>
    <n v="0.51929999999999998"/>
    <n v="9.5564772379999994"/>
    <n v="10.262042539999999"/>
    <n v="13"/>
    <n v="15.7"/>
    <n v="1.9359324600000002E-2"/>
    <n v="8.2968437500000006E-2"/>
    <n v="0.12099577875"/>
    <n v="4.8023239000000002E-2"/>
    <n v="7.4408691999999999E-2"/>
    <n v="0.18541649537357974"/>
    <n v="2.4011620000000001E-2"/>
    <n v="3.7204345999999999E-2"/>
    <n v="2.3616438359999998"/>
    <n v="1.143271462"/>
    <n v="5.5862469999999999E-3"/>
    <d v="2018-06-03T00:00:00"/>
    <d v="2020-10-12T00:00:00"/>
    <n v="1"/>
    <m/>
  </r>
  <r>
    <x v="2"/>
    <n v="2"/>
    <x v="27"/>
    <n v="3297"/>
    <s v="Dasylepis"/>
    <s v="Eggelingii"/>
    <s v="Achariaceae"/>
    <m/>
    <m/>
    <n v="0.64"/>
    <n v="8.1748854380000004"/>
    <n v="9.5975955150000001"/>
    <n v="10.5"/>
    <n v="14.3"/>
    <n v="1.60606446E-2"/>
    <n v="5.4125859374999988E-2"/>
    <n v="0.10037902875"/>
    <n v="3.3326548999999997E-2"/>
    <n v="7.1228402999999996E-2"/>
    <n v="0.32161382644892156"/>
    <n v="1.6663275000000002E-2"/>
    <n v="3.5614201999999998E-2"/>
    <n v="2.3616438359999998"/>
    <n v="1.609048724"/>
    <n v="8.0244640000000002E-3"/>
    <d v="2018-06-03T00:00:00"/>
    <d v="2020-10-12T00:00:00"/>
    <n v="1"/>
    <m/>
  </r>
  <r>
    <x v="2"/>
    <n v="2"/>
    <x v="27"/>
    <n v="3298"/>
    <s v="Uvariopsis"/>
    <s v="Congensis"/>
    <s v="Annoceae"/>
    <m/>
    <m/>
    <n v="0.51929999999999998"/>
    <n v="10.3068592"/>
    <n v="10.84492777"/>
    <n v="14.5"/>
    <n v="17"/>
    <n v="2.2698059999999999E-2"/>
    <n v="0.10321960937499999"/>
    <n v="0.141862875"/>
    <n v="6.3983058999999995E-2"/>
    <n v="9.1723552E-2"/>
    <n v="0.15250429938425605"/>
    <n v="3.1991528999999998E-2"/>
    <n v="4.5861776E-2"/>
    <n v="2.3616438359999998"/>
    <n v="1.058584687"/>
    <n v="5.8731319999999997E-3"/>
    <d v="2018-06-03T00:00:00"/>
    <d v="2020-10-12T00:00:00"/>
    <n v="1"/>
    <m/>
  </r>
  <r>
    <x v="2"/>
    <n v="2"/>
    <x v="27"/>
    <n v="3299"/>
    <s v="Uvariopsis"/>
    <s v="Congensis"/>
    <s v="Annoceae"/>
    <m/>
    <m/>
    <n v="0.51929999999999998"/>
    <n v="15.35064481"/>
    <n v="15.617111230000001"/>
    <n v="28.2"/>
    <n v="31"/>
    <n v="7.5476939999999992E-2"/>
    <n v="0.3904131374999999"/>
    <n v="0.47173087499999994"/>
    <n v="0.34578742099999998"/>
    <n v="0.423014895"/>
    <n v="8.5357153373465236E-2"/>
    <n v="0.17289371000000001"/>
    <n v="0.21150744799999999"/>
    <n v="2.3616438359999998"/>
    <n v="1.185614849"/>
    <n v="1.6350364999999999E-2"/>
    <d v="2018-06-03T00:00:00"/>
    <d v="2020-10-12T00:00:00"/>
    <n v="1"/>
    <m/>
  </r>
  <r>
    <x v="2"/>
    <n v="2"/>
    <x v="27"/>
    <n v="3300"/>
    <s v="Bosqueia"/>
    <s v="Phoberos"/>
    <s v="Moraceae"/>
    <m/>
    <m/>
    <n v="0.51929999999999998"/>
    <n v="17.516303829999998"/>
    <n v="17.705718310000002"/>
    <n v="37"/>
    <n v="39.9"/>
    <n v="0.12503646539999999"/>
    <n v="0.67209343749999995"/>
    <n v="0.78147790874999989"/>
    <n v="0.66833308800000002"/>
    <n v="0.78256652199999999"/>
    <n v="6.6814582514955409E-2"/>
    <n v="0.33416654400000001"/>
    <n v="0.39128326099999999"/>
    <n v="2.3616438359999998"/>
    <n v="1.2279582360000001"/>
    <n v="2.4185153000000001E-2"/>
    <d v="2018-06-03T00:00:00"/>
    <d v="2020-10-12T00:00:00"/>
    <n v="1"/>
    <m/>
  </r>
  <r>
    <x v="2"/>
    <n v="2"/>
    <x v="27"/>
    <n v="3301"/>
    <s v="Uvariopsis"/>
    <s v="Congensis"/>
    <s v="Annoceae"/>
    <m/>
    <m/>
    <n v="0.51929999999999998"/>
    <n v="13.325208290000001"/>
    <n v="13.42137696"/>
    <n v="21.8"/>
    <n v="23.7"/>
    <n v="4.4115132599999995E-2"/>
    <n v="0.23331313749999999"/>
    <n v="0.27571957874999997"/>
    <n v="0.18222680199999999"/>
    <n v="0.21602403000000001"/>
    <n v="7.2042012775086137E-2"/>
    <n v="9.1113400999999997E-2"/>
    <n v="0.108012015"/>
    <n v="2.3616438359999998"/>
    <n v="0.80452436199999999"/>
    <n v="7.1554460000000002E-3"/>
    <d v="2018-06-03T00:00:00"/>
    <d v="2020-10-12T00:00:00"/>
    <n v="1"/>
    <m/>
  </r>
  <r>
    <x v="2"/>
    <n v="2"/>
    <x v="27"/>
    <n v="3302"/>
    <s v="Uvariopsis"/>
    <s v="Congensis"/>
    <s v="Annoceae"/>
    <m/>
    <m/>
    <n v="0.51929999999999998"/>
    <n v="9.0792460740000003"/>
    <n v="9.8872486370000008"/>
    <n v="12.1"/>
    <n v="14.9"/>
    <n v="1.7436665399999999E-2"/>
    <n v="7.1878159374999986E-2"/>
    <n v="0.10897915874999999"/>
    <n v="3.9711562999999998E-2"/>
    <n v="6.4791284000000005E-2"/>
    <n v="0.20728302716321736"/>
    <n v="1.9855781999999999E-2"/>
    <n v="3.2395642000000002E-2"/>
    <n v="2.3616438359999998"/>
    <n v="1.185614849"/>
    <n v="5.3098019999999998E-3"/>
    <d v="2018-06-03T00:00:00"/>
    <d v="2020-10-12T00:00:00"/>
    <n v="1"/>
    <m/>
  </r>
  <r>
    <x v="2"/>
    <n v="2"/>
    <x v="27"/>
    <n v="3303"/>
    <s v="Uvariopsis"/>
    <s v="Congensis"/>
    <s v="Annoceae"/>
    <n v="6"/>
    <n v="12.2"/>
    <n v="0.51929999999999998"/>
    <n v="15.6555898"/>
    <n v="16.109772889999999"/>
    <n v="29.3"/>
    <n v="32.9"/>
    <n v="8.5012481399999992E-2"/>
    <n v="0.42146493437499999"/>
    <n v="0.53132800874999997"/>
    <n v="0.37982741599999997"/>
    <n v="0.48972132000000002"/>
    <n v="0.10760281021740316"/>
    <n v="0.18991370799999999"/>
    <n v="0.24486066000000001"/>
    <n v="2.3616438359999998"/>
    <n v="1.524361949"/>
    <n v="2.3266400999999999E-2"/>
    <d v="2018-06-03T00:00:00"/>
    <d v="2020-10-12T00:00:00"/>
    <n v="1"/>
    <m/>
  </r>
  <r>
    <x v="2"/>
    <n v="2"/>
    <x v="27"/>
    <n v="3304"/>
    <s v="Taberemonta"/>
    <s v="Holstii"/>
    <s v="Apocyceae"/>
    <m/>
    <m/>
    <n v="0.52610000000000001"/>
    <n v="10.11196492"/>
    <n v="11.397780300000001"/>
    <n v="14.1"/>
    <n v="18.3"/>
    <n v="2.6302260600000005E-2"/>
    <n v="9.7603284374999974E-2"/>
    <n v="0.16438912875000003"/>
    <n v="6.0224462999999999E-2"/>
    <n v="0.112600119"/>
    <n v="0.26496973468488083"/>
    <n v="3.0112231E-2"/>
    <n v="5.6300059E-2"/>
    <n v="2.3616438359999998"/>
    <n v="1.7784222730000001"/>
    <n v="1.1088812999999999E-2"/>
    <d v="2018-06-03T00:00:00"/>
    <d v="2020-10-12T00:00:00"/>
    <n v="1"/>
    <m/>
  </r>
  <r>
    <x v="2"/>
    <n v="2"/>
    <x v="27"/>
    <n v="3305"/>
    <s v="Dasylepis"/>
    <s v="Eggelingii"/>
    <s v="Achariaceae"/>
    <m/>
    <m/>
    <n v="0.64"/>
    <n v="7.9966687759999999"/>
    <n v="9.9347994570000004"/>
    <n v="10.199999999999999"/>
    <n v="15"/>
    <n v="1.76715E-2"/>
    <n v="5.1077137499999994E-2"/>
    <n v="0.110446875"/>
    <n v="3.0822902999999999E-2"/>
    <n v="8.0873109999999998E-2"/>
    <n v="0.40845420927033516"/>
    <n v="1.5411452000000001E-2"/>
    <n v="4.0436554999999999E-2"/>
    <n v="2.3616438359999998"/>
    <n v="2.0324825980000001"/>
    <n v="1.0596476000000001E-2"/>
    <d v="2018-06-03T00:00:00"/>
    <d v="2020-10-12T00:00:00"/>
    <n v="1"/>
    <m/>
  </r>
  <r>
    <x v="2"/>
    <n v="2"/>
    <x v="27"/>
    <n v="3306"/>
    <s v="Chrysophyllum "/>
    <s v="Albidum"/>
    <s v="Sapotaceae"/>
    <m/>
    <m/>
    <n v="0.60229999999999995"/>
    <n v="14.73605963"/>
    <n v="14.86521623"/>
    <n v="26.1"/>
    <n v="28.3"/>
    <n v="6.2901900600000005E-2"/>
    <n v="0.33443153437500001"/>
    <n v="0.39313687875000003"/>
    <n v="0.33016794500000002"/>
    <n v="0.38997670200000001"/>
    <n v="7.049562135279222E-2"/>
    <n v="0.165083972"/>
    <n v="0.194988351"/>
    <n v="2.3616438359999998"/>
    <n v="0.93155452400000005"/>
    <n v="1.2662527E-2"/>
    <d v="2018-06-03T00:00:00"/>
    <d v="2020-10-12T00:00:00"/>
    <n v="1"/>
    <m/>
  </r>
  <r>
    <x v="2"/>
    <n v="2"/>
    <x v="27"/>
    <n v="3307"/>
    <s v="Bequaetiodendron"/>
    <s v="Oblanceolatum"/>
    <s v="Sapotaceae"/>
    <m/>
    <m/>
    <n v="0.51929999999999998"/>
    <n v="16.131477180000001"/>
    <n v="16.13492716"/>
    <n v="31.1"/>
    <n v="33"/>
    <n v="8.5530060000000005E-2"/>
    <n v="0.474839659375"/>
    <n v="0.53456287499999999"/>
    <n v="0.43936108200000001"/>
    <n v="0.49338183800000002"/>
    <n v="4.9102157789404945E-2"/>
    <n v="0.21968054100000001"/>
    <n v="0.24669091900000001"/>
    <n v="2.3616438359999998"/>
    <n v="0.80452436199999999"/>
    <n v="1.1437109000000001E-2"/>
    <d v="2018-06-03T00:00:00"/>
    <d v="2020-10-12T00:00:00"/>
    <n v="1"/>
    <m/>
  </r>
  <r>
    <x v="2"/>
    <n v="2"/>
    <x v="27"/>
    <n v="3308"/>
    <s v="Trema"/>
    <s v="Orientalis"/>
    <s v="Canbaceae"/>
    <m/>
    <m/>
    <n v="0.3453"/>
    <n v="16.433838009999999"/>
    <n v="16.856069080000001"/>
    <n v="32.299999999999997"/>
    <n v="36"/>
    <n v="0.10178784"/>
    <n v="0.51219018437499975"/>
    <n v="0.63617400000000002"/>
    <n v="0.323459204"/>
    <n v="0.40974301400000002"/>
    <n v="0.10012397579040494"/>
    <n v="0.161729602"/>
    <n v="0.20487150700000001"/>
    <n v="2.3616438359999998"/>
    <n v="1.5667053360000001"/>
    <n v="1.8267743999999999E-2"/>
    <d v="2018-06-03T00:00:00"/>
    <d v="2020-10-12T00:00:00"/>
    <n v="1"/>
    <m/>
  </r>
  <r>
    <x v="2"/>
    <n v="2"/>
    <x v="27"/>
    <n v="3309"/>
    <s v="Funtumia"/>
    <s v="Latifolia"/>
    <s v="Apocyceae"/>
    <m/>
    <m/>
    <n v="0.42399999999999999"/>
    <n v="12.31433337"/>
    <n v="12.422775079999999"/>
    <n v="19.100000000000001"/>
    <n v="20.9"/>
    <n v="3.4307057399999993E-2"/>
    <n v="0.179098909375"/>
    <n v="0.21441910874999995"/>
    <n v="0.10694052699999999"/>
    <n v="0.128589961"/>
    <n v="7.8062527751676755E-2"/>
    <n v="5.3470262999999997E-2"/>
    <n v="6.4294981000000001E-2"/>
    <n v="2.3616438359999998"/>
    <n v="0.76218097399999996"/>
    <n v="4.5835520000000003E-3"/>
    <d v="2018-06-03T00:00:00"/>
    <d v="2020-10-12T00:00:00"/>
    <n v="1"/>
    <m/>
  </r>
  <r>
    <x v="2"/>
    <n v="2"/>
    <x v="27"/>
    <n v="3310"/>
    <s v="Funtumia"/>
    <s v="Latifolia"/>
    <s v="Apocyceae"/>
    <m/>
    <m/>
    <n v="0.42399999999999999"/>
    <n v="14.236690980000001"/>
    <n v="14.17114984"/>
    <n v="24.5"/>
    <n v="26"/>
    <n v="5.3093040000000008E-2"/>
    <n v="0.29468523437499994"/>
    <n v="0.33183150000000006"/>
    <n v="0.20031043700000001"/>
    <n v="0.223935777"/>
    <n v="4.7209046119049906E-2"/>
    <n v="0.100155218"/>
    <n v="0.111967888"/>
    <n v="2.3616438359999998"/>
    <n v="0.63515081200000001"/>
    <n v="5.0018850000000002E-3"/>
    <d v="2018-06-03T00:00:00"/>
    <d v="2020-10-12T00:00:00"/>
    <n v="1"/>
    <m/>
  </r>
  <r>
    <x v="2"/>
    <n v="3"/>
    <x v="27"/>
    <n v="3311"/>
    <s v="Chrysophyllum "/>
    <s v="Albidum"/>
    <s v="Sapotaceae"/>
    <m/>
    <m/>
    <n v="0.60229999999999995"/>
    <n v="11.91110078"/>
    <n v="12.118135710000001"/>
    <n v="18.100000000000001"/>
    <n v="20.100000000000001"/>
    <n v="3.1730945400000002E-2"/>
    <n v="0.16083603437500002"/>
    <n v="0.19831840875000001"/>
    <n v="0.13128951699999999"/>
    <n v="0.16382662100000001"/>
    <n v="9.3749844132250362E-2"/>
    <n v="6.5644757999999997E-2"/>
    <n v="8.1913311000000003E-2"/>
    <n v="2.3616438359999998"/>
    <n v="0.84686774899999995"/>
    <n v="6.8886559999999999E-3"/>
    <d v="2018-06-03T00:00:00"/>
    <d v="2020-10-12T00:00:00"/>
    <n v="1"/>
    <m/>
  </r>
  <r>
    <x v="2"/>
    <n v="3"/>
    <x v="27"/>
    <n v="3312"/>
    <s v="Uvariopsis"/>
    <s v="Congensis"/>
    <s v="Annoceae"/>
    <n v="5.6"/>
    <n v="15.6"/>
    <n v="0.51929999999999998"/>
    <n v="13.253940589999999"/>
    <n v="13.146233690000001"/>
    <n v="21.6"/>
    <n v="22.9"/>
    <n v="4.1187161399999998E-2"/>
    <n v="0.22905180000000006"/>
    <n v="0.25741975875000001"/>
    <n v="0.17804337100000001"/>
    <n v="0.19797589900000001"/>
    <n v="4.4934008054094213E-2"/>
    <n v="8.9021685000000003E-2"/>
    <n v="9.8987950000000005E-2"/>
    <n v="2.3616438359999998"/>
    <n v="0.55046403700000002"/>
    <n v="4.220054E-3"/>
    <d v="2018-06-03T00:00:00"/>
    <d v="2020-10-12T00:00:00"/>
    <n v="1"/>
    <m/>
  </r>
  <r>
    <x v="2"/>
    <n v="3"/>
    <x v="27"/>
    <n v="3313"/>
    <s v="Celtis"/>
    <s v="Durandii"/>
    <s v="Canbaceae"/>
    <m/>
    <m/>
    <n v="0.45"/>
    <n v="19.978686580000002"/>
    <n v="19.84600154"/>
    <n v="50.8"/>
    <n v="52"/>
    <n v="0.21237216000000003"/>
    <n v="1.2669329499999999"/>
    <n v="1.3273260000000002"/>
    <n v="1.226732218"/>
    <n v="1.275609875"/>
    <n v="1.6543771889448534E-2"/>
    <n v="0.61336610899999999"/>
    <n v="0.63780493800000004"/>
    <n v="2.3616438359999998"/>
    <n v="0.50812064999999995"/>
    <n v="1.0348227999999999E-2"/>
    <d v="2018-06-03T00:00:00"/>
    <d v="2020-10-12T00:00:00"/>
    <n v="1"/>
    <m/>
  </r>
  <r>
    <x v="2"/>
    <n v="3"/>
    <x v="27"/>
    <n v="3314"/>
    <s v="Chrysophyllum "/>
    <s v="Albidum"/>
    <s v="Sapotaceae"/>
    <m/>
    <m/>
    <n v="0.60229999999999995"/>
    <n v="13.03680834"/>
    <n v="12.791079829999999"/>
    <n v="21"/>
    <n v="21.9"/>
    <n v="3.7668569399999997E-2"/>
    <n v="0.21650343749999995"/>
    <n v="0.23542855874999999"/>
    <n v="0.19164242300000001"/>
    <n v="0.204174155"/>
    <n v="2.6821180328043672E-2"/>
    <n v="9.5821211000000003E-2"/>
    <n v="0.102087078"/>
    <n v="2.3616438359999998"/>
    <n v="0.38109048699999998"/>
    <n v="2.6531800000000002E-3"/>
    <d v="2018-06-03T00:00:00"/>
    <d v="2020-10-12T00:00:00"/>
    <n v="1"/>
    <m/>
  </r>
  <r>
    <x v="2"/>
    <n v="3"/>
    <x v="27"/>
    <n v="3315"/>
    <s v="Celtis"/>
    <s v="Durandii"/>
    <s v="Canbaceae"/>
    <m/>
    <m/>
    <n v="0.45"/>
    <n v="17.364577130000001"/>
    <n v="17.127462479999998"/>
    <n v="36.299999999999997"/>
    <n v="37.200000000000003"/>
    <n v="0.10868679360000003"/>
    <n v="0.64690343437499997"/>
    <n v="0.6792924600000001"/>
    <n v="0.55513739100000004"/>
    <n v="0.57455907500000003"/>
    <n v="1.4560741786160739E-2"/>
    <n v="0.277568696"/>
    <n v="0.28727953699999997"/>
    <n v="2.3616438359999998"/>
    <n v="0.38109048699999998"/>
    <n v="4.1118989999999996E-3"/>
    <d v="2018-06-03T00:00:00"/>
    <d v="2020-10-12T00:00:00"/>
    <n v="1"/>
    <m/>
  </r>
  <r>
    <x v="2"/>
    <n v="3"/>
    <x v="27"/>
    <n v="3316"/>
    <s v="Uvariopsis"/>
    <s v="Congensis"/>
    <s v="Annoceae"/>
    <m/>
    <m/>
    <n v="0.51929999999999998"/>
    <n v="11.618620870000001"/>
    <n v="11.923014670000001"/>
    <n v="17.399999999999999"/>
    <n v="19.600000000000001"/>
    <n v="3.0171926400000007E-2"/>
    <n v="0.14863623749999996"/>
    <n v="0.18857454000000004"/>
    <n v="0.10266120300000001"/>
    <n v="0.132831174"/>
    <n v="0.10909548433419529"/>
    <n v="5.1330602000000003E-2"/>
    <n v="6.6415586999999998E-2"/>
    <n v="2.3616438359999998"/>
    <n v="0.93155452400000005"/>
    <n v="6.3874939999999996E-3"/>
    <d v="2018-06-03T00:00:00"/>
    <d v="2020-10-12T00:00:00"/>
    <n v="1"/>
    <m/>
  </r>
  <r>
    <x v="2"/>
    <n v="3"/>
    <x v="27"/>
    <n v="3317"/>
    <s v="Uvariopsis"/>
    <s v="Congensis"/>
    <s v="Annoceae"/>
    <m/>
    <m/>
    <n v="0.51929999999999998"/>
    <n v="11.828417440000001"/>
    <n v="12.079407310000001"/>
    <n v="17.899999999999999"/>
    <n v="20"/>
    <n v="3.1415999999999999E-2"/>
    <n v="0.15730128437499999"/>
    <n v="0.19635"/>
    <n v="0.110410116"/>
    <n v="0.139942758"/>
    <n v="0.10036725431533412"/>
    <n v="5.5205058000000001E-2"/>
    <n v="6.9971379E-2"/>
    <n v="2.3616438359999998"/>
    <n v="0.88921113699999998"/>
    <n v="6.2525610000000002E-3"/>
    <d v="2018-06-03T00:00:00"/>
    <d v="2020-10-12T00:00:00"/>
    <n v="1"/>
    <m/>
  </r>
  <r>
    <x v="2"/>
    <n v="3"/>
    <x v="27"/>
    <n v="3318"/>
    <s v="Uvariopsis"/>
    <s v="Congensis"/>
    <s v="Annoceae"/>
    <m/>
    <m/>
    <n v="0.51929999999999998"/>
    <n v="8.9702411509999997"/>
    <n v="8.7340420170000002"/>
    <n v="11.9"/>
    <n v="12.6"/>
    <n v="1.2469010400000001E-2"/>
    <n v="6.9521659375000003E-2"/>
    <n v="7.7931315000000001E-2"/>
    <n v="3.7989872000000001E-2"/>
    <n v="4.1382122E-2"/>
    <n v="3.6216025729470885E-2"/>
    <n v="1.8994936E-2"/>
    <n v="2.0691061E-2"/>
    <n v="2.3616438359999998"/>
    <n v="0.29640371199999999"/>
    <n v="7.1819699999999995E-4"/>
    <d v="2018-06-03T00:00:00"/>
    <d v="2020-10-12T00:00:00"/>
    <n v="1"/>
    <m/>
  </r>
  <r>
    <x v="2"/>
    <n v="3"/>
    <x v="27"/>
    <n v="3319"/>
    <s v="Uvariopsis"/>
    <s v="Congensis"/>
    <s v="Annoceae"/>
    <m/>
    <m/>
    <n v="0.51929999999999998"/>
    <n v="10.20986927"/>
    <n v="10.399357480000001"/>
    <n v="14.3"/>
    <n v="16"/>
    <n v="2.0106240000000001E-2"/>
    <n v="0.10039180937500003"/>
    <n v="0.125664"/>
    <n v="6.1699691000000001E-2"/>
    <n v="7.8217494999999998E-2"/>
    <n v="0.1004446213886889"/>
    <n v="3.0849846E-2"/>
    <n v="3.9108747999999999E-2"/>
    <n v="2.3616438359999998"/>
    <n v="0.719837587"/>
    <n v="3.497099E-3"/>
    <d v="2018-06-03T00:00:00"/>
    <d v="2020-10-12T00:00:00"/>
    <n v="1"/>
    <m/>
  </r>
  <r>
    <x v="2"/>
    <n v="3"/>
    <x v="27"/>
    <n v="3320"/>
    <s v="Celtis"/>
    <s v="Durandii"/>
    <s v="Canbaceae"/>
    <m/>
    <m/>
    <n v="0.45"/>
    <n v="22.26594214"/>
    <n v="22.246936219999998"/>
    <n v="70"/>
    <n v="71.7"/>
    <n v="0.40376550060000005"/>
    <n v="2.4055937499999995"/>
    <n v="2.5235343787500004"/>
    <n v="2.5496439820000001"/>
    <n v="2.6696823740000002"/>
    <n v="1.9480401347756828E-2"/>
    <n v="1.274821991"/>
    <n v="1.3348411870000001"/>
    <n v="2.3616438359999998"/>
    <n v="0.719837587"/>
    <n v="2.5414161000000001E-2"/>
    <d v="2018-06-03T00:00:00"/>
    <d v="2020-10-12T00:00:00"/>
    <n v="1"/>
    <m/>
  </r>
  <r>
    <x v="2"/>
    <n v="3"/>
    <x v="27"/>
    <n v="3321"/>
    <s v="Bosqueia"/>
    <s v="Phoberos"/>
    <s v="Moraceae"/>
    <m/>
    <m/>
    <n v="0.51929999999999998"/>
    <n v="20.22534795"/>
    <n v="20.01040356"/>
    <n v="52.5"/>
    <n v="53.1"/>
    <n v="0.22145216940000004"/>
    <n v="1.3531464843750001"/>
    <n v="1.3840760587500003"/>
    <n v="1.5225403289999999"/>
    <n v="1.5405420569999999"/>
    <n v="4.9770970787548887E-3"/>
    <n v="0.76127016400000003"/>
    <n v="0.770271029"/>
    <n v="2.3616438359999998"/>
    <n v="0.25406032499999998"/>
    <n v="3.8112710000000002E-3"/>
    <d v="2018-06-03T00:00:00"/>
    <d v="2020-10-12T00:00:00"/>
    <n v="1"/>
    <m/>
  </r>
  <r>
    <x v="2"/>
    <n v="3"/>
    <x v="27"/>
    <n v="3322"/>
    <s v="Chrysophyllum "/>
    <s v="Albidum"/>
    <s v="Sapotaceae"/>
    <n v="5.2"/>
    <n v="10.6"/>
    <n v="0.60229999999999995"/>
    <n v="14.204523010000001"/>
    <n v="14.10825955"/>
    <n v="24.4"/>
    <n v="25.8"/>
    <n v="5.2279365600000002E-2"/>
    <n v="0.29228454999999998"/>
    <n v="0.32674603499999999"/>
    <n v="0.27929668099999999"/>
    <n v="0.30937140000000002"/>
    <n v="4.3303696235556702E-2"/>
    <n v="0.13964834000000001"/>
    <n v="0.15468570000000001"/>
    <n v="2.3616438359999998"/>
    <n v="0.59280742399999997"/>
    <n v="6.3673280000000002E-3"/>
    <d v="2018-06-03T00:00:00"/>
    <d v="2020-10-12T00:00:00"/>
    <n v="1"/>
    <m/>
  </r>
  <r>
    <x v="2"/>
    <n v="3"/>
    <x v="27"/>
    <n v="3323"/>
    <s v="Chrysophyllum "/>
    <s v="Albidum"/>
    <s v="Sapotaceae"/>
    <m/>
    <m/>
    <n v="0.60229999999999995"/>
    <n v="9.0248816949999995"/>
    <n v="9.3002564620000001"/>
    <n v="12"/>
    <n v="13.7"/>
    <n v="1.4741172599999998E-2"/>
    <n v="7.0694999999999994E-2"/>
    <n v="9.2132328749999978E-2"/>
    <n v="4.4893672000000003E-2"/>
    <n v="5.9874516000000003E-2"/>
    <n v="0.12192952993071353"/>
    <n v="2.2446836000000001E-2"/>
    <n v="2.9937258000000001E-2"/>
    <n v="2.3616438359999998"/>
    <n v="0.719837587"/>
    <n v="3.1716980000000001E-3"/>
    <d v="2018-06-03T00:00:00"/>
    <d v="2020-10-12T00:00:00"/>
    <n v="1"/>
    <m/>
  </r>
  <r>
    <x v="2"/>
    <n v="3"/>
    <x v="27"/>
    <n v="3324"/>
    <s v="Taberemonta"/>
    <s v="Holstii"/>
    <s v="Apocyceae"/>
    <m/>
    <m/>
    <n v="0.52610000000000001"/>
    <n v="9.8631070049999998"/>
    <n v="9.9347994570000004"/>
    <n v="13.6"/>
    <n v="15"/>
    <n v="1.76715E-2"/>
    <n v="9.0803800000000004E-2"/>
    <n v="0.110446875"/>
    <n v="5.4777610999999997E-2"/>
    <n v="6.6793645999999998E-2"/>
    <n v="8.3978117765959412E-2"/>
    <n v="2.7388806000000002E-2"/>
    <n v="3.3396822999999999E-2"/>
    <n v="2.3616438359999998"/>
    <n v="0.59280742399999997"/>
    <n v="2.543998E-3"/>
    <d v="2018-06-03T00:00:00"/>
    <d v="2020-10-12T00:00:00"/>
    <n v="1"/>
    <m/>
  </r>
  <r>
    <x v="2"/>
    <n v="3"/>
    <x v="27"/>
    <n v="3325"/>
    <s v="Uvariopsis"/>
    <s v="Congensis"/>
    <s v="Annoceae"/>
    <n v="4"/>
    <n v="11.2"/>
    <n v="0.51929999999999998"/>
    <n v="12.1951097"/>
    <n v="12.118135710000001"/>
    <n v="18.8"/>
    <n v="20.100000000000001"/>
    <n v="3.1730945400000002E-2"/>
    <n v="0.17351694999999998"/>
    <n v="0.19831840875000001"/>
    <n v="0.12518051199999999"/>
    <n v="0.14175402600000001"/>
    <n v="5.2648308278818348E-2"/>
    <n v="6.2590255999999997E-2"/>
    <n v="7.0877013000000003E-2"/>
    <n v="2.3616438359999998"/>
    <n v="0.55046403700000002"/>
    <n v="3.5088939999999998E-3"/>
    <d v="2018-06-03T00:00:00"/>
    <d v="2020-10-12T00:00:00"/>
    <n v="1"/>
    <m/>
  </r>
  <r>
    <x v="2"/>
    <n v="3"/>
    <x v="27"/>
    <n v="3326"/>
    <s v="Chrysophyllum "/>
    <s v="Albidum"/>
    <s v="Sapotaceae"/>
    <n v="9.4"/>
    <n v="14"/>
    <n v="0.60229999999999995"/>
    <n v="11.40428687"/>
    <n v="11.80414182"/>
    <n v="16.899999999999999"/>
    <n v="19.3"/>
    <n v="2.9255364600000007E-2"/>
    <n v="0.14021665937499997"/>
    <n v="0.18284602875000003"/>
    <n v="0.11006412"/>
    <n v="0.14751149999999999"/>
    <n v="0.1239996604570807"/>
    <n v="5.5032060000000001E-2"/>
    <n v="7.3755749999999995E-2"/>
    <n v="2.3616438359999998"/>
    <n v="1.016241299"/>
    <n v="7.9282450000000004E-3"/>
    <d v="2018-06-03T00:00:00"/>
    <d v="2020-10-12T00:00:00"/>
    <n v="1"/>
    <m/>
  </r>
  <r>
    <x v="2"/>
    <n v="3"/>
    <x v="27"/>
    <n v="3327"/>
    <s v="Funtumia"/>
    <s v="Latifolia"/>
    <s v="Apocyceae"/>
    <n v="20"/>
    <n v="25"/>
    <n v="0.42399999999999999"/>
    <n v="19.001135139999999"/>
    <n v="18.867161759999998"/>
    <n v="44.7"/>
    <n v="46"/>
    <n v="0.16619064"/>
    <n v="0.98093730937500001"/>
    <n v="1.0386914999999999"/>
    <n v="0.85864424399999995"/>
    <n v="0.90181414500000001"/>
    <n v="2.0771026329690689E-2"/>
    <n v="0.42932212199999997"/>
    <n v="0.45090707299999999"/>
    <n v="2.3616438359999998"/>
    <n v="0.55046403700000002"/>
    <n v="9.1397990000000005E-3"/>
    <d v="2018-06-03T00:00:00"/>
    <d v="2020-10-12T00:00:00"/>
    <n v="1"/>
    <m/>
  </r>
  <r>
    <x v="2"/>
    <n v="3"/>
    <x v="27"/>
    <n v="3328"/>
    <s v="Markhamia"/>
    <s v="Platycalyx"/>
    <s v="Bignoniaceae"/>
    <n v="18"/>
    <n v="21"/>
    <n v="0.5"/>
    <n v="16.105757319999999"/>
    <n v="15.9057941"/>
    <n v="31"/>
    <n v="32.1"/>
    <n v="8.0928401400000016E-2"/>
    <n v="0.47179093750000001"/>
    <n v="0.5058025087500001"/>
    <n v="0.42010845099999999"/>
    <n v="0.444248162"/>
    <n v="2.3657434814075767E-2"/>
    <n v="0.21005422600000001"/>
    <n v="0.222124081"/>
    <n v="2.3616438359999998"/>
    <n v="0.46577726200000003"/>
    <n v="5.1107849999999996E-3"/>
    <d v="2018-06-03T00:00:00"/>
    <d v="2020-10-12T00:00:00"/>
    <n v="1"/>
    <m/>
  </r>
  <r>
    <x v="2"/>
    <n v="3"/>
    <x v="27"/>
    <n v="3329"/>
    <s v="Uvariopsis"/>
    <s v="Congensis"/>
    <s v="Annoceae"/>
    <n v="2.2000000000000002"/>
    <n v="8.1999999999999993"/>
    <n v="0.51929999999999998"/>
    <n v="10.258477640000001"/>
    <n v="10.668897299999999"/>
    <n v="14.4"/>
    <n v="16.600000000000001"/>
    <n v="2.1642482400000006E-2"/>
    <n v="0.10180080000000001"/>
    <n v="0.13526551500000003"/>
    <n v="6.2835323999999998E-2"/>
    <n v="8.6170576999999998E-2"/>
    <n v="0.13372523877874831"/>
    <n v="3.1417661999999999E-2"/>
    <n v="4.3085287999999999E-2"/>
    <n v="2.3616438359999998"/>
    <n v="0.93155452400000005"/>
    <n v="4.9404679999999999E-3"/>
    <d v="2018-06-03T00:00:00"/>
    <d v="2020-10-12T00:00:00"/>
    <n v="1"/>
    <m/>
  </r>
  <r>
    <x v="2"/>
    <n v="3"/>
    <x v="27"/>
    <n v="3330"/>
    <s v="Chrysophyllum "/>
    <s v="Albidum"/>
    <s v="Sapotaceae"/>
    <m/>
    <m/>
    <n v="0.60229999999999995"/>
    <n v="10.01313158"/>
    <n v="9.6949844990000003"/>
    <n v="13.9"/>
    <n v="14.5"/>
    <n v="1.6513034999999999E-2"/>
    <n v="9.4854034375000021E-2"/>
    <n v="0.10320646874999999"/>
    <n v="6.6196274999999999E-2"/>
    <n v="6.9658280000000003E-2"/>
    <n v="2.1585549870086117E-2"/>
    <n v="3.3098137999999999E-2"/>
    <n v="3.4829140000000001E-2"/>
    <n v="2.3616438359999998"/>
    <n v="0.25406032499999998"/>
    <n v="7.3296500000000003E-4"/>
    <d v="2018-06-03T00:00:00"/>
    <d v="2020-10-12T00:00:00"/>
    <n v="1"/>
    <m/>
  </r>
  <r>
    <x v="2"/>
    <n v="3"/>
    <x v="27"/>
    <n v="3331"/>
    <s v="Chrysophyllum "/>
    <s v="Albidum"/>
    <s v="Sapotaceae"/>
    <n v="11.6"/>
    <n v="20.8"/>
    <n v="0.60229999999999995"/>
    <n v="17.727760700000001"/>
    <n v="17.726319620000002"/>
    <n v="38"/>
    <n v="40"/>
    <n v="0.125664"/>
    <n v="0.7089137499999999"/>
    <n v="0.78539999999999999"/>
    <n v="0.82325843099999996"/>
    <n v="0.90988237299999997"/>
    <n v="4.2362513292596632E-2"/>
    <n v="0.41162921499999999"/>
    <n v="0.45494118700000002"/>
    <n v="2.3616438359999998"/>
    <n v="0.84686774899999995"/>
    <n v="1.8339755999999999E-2"/>
    <d v="2018-06-03T00:00:00"/>
    <d v="2020-10-12T00:00:00"/>
    <n v="1"/>
    <m/>
  </r>
  <r>
    <x v="2"/>
    <n v="3"/>
    <x v="27"/>
    <n v="3332"/>
    <s v="Funtumia"/>
    <s v="Latifolia"/>
    <s v="Apocyceae"/>
    <m/>
    <m/>
    <n v="0.42399999999999999"/>
    <n v="18.45989406"/>
    <n v="18.300240070000001"/>
    <n v="41.7"/>
    <n v="42.9"/>
    <n v="0.14454580139999998"/>
    <n v="0.85368630937500012"/>
    <n v="0.90341125874999983"/>
    <n v="0.72890247200000002"/>
    <n v="0.76390367400000003"/>
    <n v="1.9859794079321438E-2"/>
    <n v="0.36445123600000001"/>
    <n v="0.38195183700000002"/>
    <n v="2.3616438359999998"/>
    <n v="0.50812064999999995"/>
    <n v="7.4103470000000003E-3"/>
    <d v="2018-06-03T00:00:00"/>
    <d v="2020-10-12T00:00:00"/>
    <n v="1"/>
    <m/>
  </r>
  <r>
    <x v="2"/>
    <n v="3"/>
    <x v="27"/>
    <n v="3333"/>
    <s v="Bequaetiodendron"/>
    <s v="Oblanceolatum"/>
    <s v="Sapotaceae"/>
    <n v="10.8"/>
    <n v="15"/>
    <n v="0.51929999999999998"/>
    <n v="19.001135139999999"/>
    <n v="18.867161759999998"/>
    <n v="44.7"/>
    <n v="46"/>
    <n v="0.16619064"/>
    <n v="0.98093730937500001"/>
    <n v="1.0386914999999999"/>
    <n v="1.046531898"/>
    <n v="1.0991481919999999"/>
    <n v="2.077102612945857E-2"/>
    <n v="0.52326594900000001"/>
    <n v="0.54957409599999996"/>
    <n v="2.3616438359999998"/>
    <n v="0.55046403700000002"/>
    <n v="1.1139761E-2"/>
    <d v="2018-06-03T00:00:00"/>
    <d v="2020-10-12T00:00:00"/>
    <n v="1"/>
    <m/>
  </r>
  <r>
    <x v="2"/>
    <n v="3"/>
    <x v="27"/>
    <n v="3334"/>
    <s v="Funtumia"/>
    <s v="Latifolia"/>
    <s v="Apocyceae"/>
    <m/>
    <m/>
    <n v="0.42399999999999999"/>
    <n v="19.338700230000001"/>
    <n v="19.176276390000002"/>
    <n v="46.7"/>
    <n v="47.8"/>
    <n v="0.17945133359999998"/>
    <n v="1.0706806843750001"/>
    <n v="1.121570835"/>
    <n v="0.95144506500000003"/>
    <n v="0.98751870900000005"/>
    <n v="1.5757453319961305E-2"/>
    <n v="0.475722533"/>
    <n v="0.49375935399999998"/>
    <n v="2.3616438359999998"/>
    <n v="0.46577726200000003"/>
    <n v="7.6374010000000003E-3"/>
    <d v="2018-06-03T00:00:00"/>
    <d v="2020-10-12T00:00:00"/>
    <n v="1"/>
    <m/>
  </r>
  <r>
    <x v="2"/>
    <n v="3"/>
    <x v="27"/>
    <n v="3335"/>
    <s v="Bequaetiodendron"/>
    <s v="Oblanceolatum"/>
    <s v="Sapotaceae"/>
    <m/>
    <m/>
    <n v="0.51929999999999998"/>
    <n v="17.831224930000001"/>
    <n v="17.685060740000001"/>
    <n v="38.5"/>
    <n v="39.799999999999997"/>
    <n v="0.12441050159999999"/>
    <n v="0.72769210937499995"/>
    <n v="0.77756563499999987"/>
    <n v="0.73491230799999996"/>
    <n v="0.77785581400000003"/>
    <n v="2.4046807497760718E-2"/>
    <n v="0.36745615399999998"/>
    <n v="0.38892790700000002"/>
    <n v="2.3616438359999998"/>
    <n v="0.55046403700000002"/>
    <n v="9.0918679999999995E-3"/>
    <d v="2018-06-03T00:00:00"/>
    <d v="2020-10-12T00:00:00"/>
    <n v="1"/>
    <m/>
  </r>
  <r>
    <x v="2"/>
    <n v="4"/>
    <x v="27"/>
    <n v="3336"/>
    <s v="Chrysophyllum "/>
    <s v="Albidum"/>
    <s v="Sapotaceae"/>
    <n v="17.8"/>
    <n v="25.2"/>
    <n v="0.60229999999999995"/>
    <n v="21.21258538"/>
    <n v="21.196102939999999"/>
    <n v="60.1"/>
    <n v="62"/>
    <n v="0.30190775999999997"/>
    <n v="1.7732711593749999"/>
    <n v="1.8869234999999998"/>
    <n v="2.400107781"/>
    <n v="2.5485131110000001"/>
    <n v="2.5404529408495254E-2"/>
    <n v="1.200053891"/>
    <n v="1.274256555"/>
    <n v="2.3616438359999998"/>
    <n v="0.80452436199999999"/>
    <n v="3.1419922000000003E-2"/>
    <d v="2018-06-03T00:00:00"/>
    <d v="2020-10-12T00:00:00"/>
    <n v="1"/>
    <m/>
  </r>
  <r>
    <x v="2"/>
    <n v="4"/>
    <x v="27"/>
    <n v="3337"/>
    <s v="Blighia"/>
    <s v="Unijugata"/>
    <s v="Sapindaceae"/>
    <m/>
    <m/>
    <n v="0.50800000000000001"/>
    <n v="20.869316600000001"/>
    <n v="20.810256169999999"/>
    <n v="57.3"/>
    <n v="58.9"/>
    <n v="0.27247175340000002"/>
    <n v="1.6118901843749995"/>
    <n v="1.7029484587500001"/>
    <n v="1.822619027"/>
    <n v="1.9179702700000001"/>
    <n v="2.1592156503432533E-2"/>
    <n v="0.91130951400000004"/>
    <n v="0.95898513500000004"/>
    <n v="2.3616438359999998"/>
    <n v="0.67749419899999996"/>
    <n v="2.0187473000000001E-2"/>
    <d v="2018-06-03T00:00:00"/>
    <d v="2020-10-12T00:00:00"/>
    <n v="1"/>
    <m/>
  </r>
  <r>
    <x v="2"/>
    <n v="4"/>
    <x v="27"/>
    <n v="3338"/>
    <s v="Bosqueia"/>
    <s v="Phoberos"/>
    <s v="Moraceae"/>
    <m/>
    <m/>
    <n v="0.51929999999999998"/>
    <n v="17.790017070000001"/>
    <n v="17.726319620000002"/>
    <n v="38.299999999999997"/>
    <n v="40"/>
    <n v="0.125664"/>
    <n v="0.72015130937499983"/>
    <n v="0.78539999999999999"/>
    <n v="0.72583763999999995"/>
    <n v="0.78729261900000003"/>
    <n v="3.4414012975778285E-2"/>
    <n v="0.36291881999999998"/>
    <n v="0.39364631"/>
    <n v="2.3616438359999998"/>
    <n v="0.719837587"/>
    <n v="1.301106E-2"/>
    <d v="2018-06-03T00:00:00"/>
    <d v="2020-10-12T00:00:00"/>
    <n v="1"/>
    <m/>
  </r>
  <r>
    <x v="2"/>
    <n v="4"/>
    <x v="27"/>
    <n v="3339"/>
    <s v="Bequaetiodendron"/>
    <s v="Oblanceolatum"/>
    <s v="Sapotaceae"/>
    <m/>
    <m/>
    <n v="0.51929999999999998"/>
    <n v="9.2939885990000004"/>
    <n v="9.0463605810000001"/>
    <n v="12.5"/>
    <n v="13.2"/>
    <n v="1.3684809599999999E-2"/>
    <n v="7.6708984374999997E-2"/>
    <n v="8.5530059999999991E-2"/>
    <n v="4.3290936000000002E-2"/>
    <n v="4.6896688999999998E-2"/>
    <n v="3.3876316099789298E-2"/>
    <n v="2.1645468000000001E-2"/>
    <n v="2.3448343999999999E-2"/>
    <n v="2.3616438359999998"/>
    <n v="0.29640371199999999"/>
    <n v="7.63399E-4"/>
    <d v="2018-06-03T00:00:00"/>
    <d v="2020-10-12T00:00:00"/>
    <n v="1"/>
    <m/>
  </r>
  <r>
    <x v="2"/>
    <n v="4"/>
    <x v="27"/>
    <n v="3340"/>
    <s v="Celtis"/>
    <s v="Durandii"/>
    <s v="Canbaceae"/>
    <m/>
    <m/>
    <n v="0.45"/>
    <n v="17.622797720000001"/>
    <n v="17.601863399999999"/>
    <n v="37.5"/>
    <n v="39.4"/>
    <n v="0.1219223544"/>
    <n v="0.69038085937499993"/>
    <n v="0.76201471499999995"/>
    <n v="0.60010683300000001"/>
    <n v="0.66012220499999996"/>
    <n v="4.0360566293839405E-2"/>
    <n v="0.30005341699999999"/>
    <n v="0.330061102"/>
    <n v="2.3616438359999998"/>
    <n v="0.80452436199999999"/>
    <n v="1.270627E-2"/>
    <d v="2018-06-03T00:00:00"/>
    <d v="2020-10-12T00:00:00"/>
    <n v="1"/>
    <m/>
  </r>
  <r>
    <x v="2"/>
    <n v="4"/>
    <x v="27"/>
    <n v="3341"/>
    <s v="Bequaetiodendron"/>
    <s v="Oblanceolatum"/>
    <s v="Sapotaceae"/>
    <m/>
    <m/>
    <n v="0.51929999999999998"/>
    <n v="13.253940589999999"/>
    <n v="13.11128899"/>
    <n v="21.6"/>
    <n v="22.8"/>
    <n v="4.08282336E-2"/>
    <n v="0.22905180000000006"/>
    <n v="0.25517645999999999"/>
    <n v="0.17804337100000001"/>
    <n v="0.19578259000000001"/>
    <n v="4.0216746283619889E-2"/>
    <n v="8.9021685000000003E-2"/>
    <n v="9.7891295000000003E-2"/>
    <n v="2.3616438359999998"/>
    <n v="0.50812064999999995"/>
    <n v="3.7556930000000001E-3"/>
    <d v="2018-06-03T00:00:00"/>
    <d v="2020-10-12T00:00:00"/>
    <n v="1"/>
    <m/>
  </r>
  <r>
    <x v="2"/>
    <n v="4"/>
    <x v="27"/>
    <n v="3342"/>
    <s v="Celtis"/>
    <s v="Durandii"/>
    <s v="Canbaceae"/>
    <m/>
    <m/>
    <n v="0.45"/>
    <n v="15.600969210000001"/>
    <n v="15.69680909"/>
    <n v="29.1"/>
    <n v="31.3"/>
    <n v="7.6944852600000016E-2"/>
    <n v="0.41573078437500011"/>
    <n v="0.48090532875000008"/>
    <n v="0.32477719999999999"/>
    <n v="0.37667337899999997"/>
    <n v="6.2769428732020779E-2"/>
    <n v="0.16238859999999999"/>
    <n v="0.188336689"/>
    <n v="2.3616438359999998"/>
    <n v="0.93155452400000005"/>
    <n v="1.09873E-2"/>
    <d v="2018-06-03T00:00:00"/>
    <d v="2020-10-12T00:00:00"/>
    <n v="1"/>
    <m/>
  </r>
  <r>
    <x v="2"/>
    <n v="4"/>
    <x v="27"/>
    <n v="3343"/>
    <s v="Chrysophyllum "/>
    <s v="Albidum"/>
    <s v="Sapotaceae"/>
    <m/>
    <m/>
    <n v="0.60229999999999995"/>
    <n v="13.842837080000001"/>
    <n v="13.72183645"/>
    <n v="23.3"/>
    <n v="24.6"/>
    <n v="4.7529266400000006E-2"/>
    <n v="0.26652505937500004"/>
    <n v="0.29705791500000001"/>
    <n v="0.24890113799999999"/>
    <n v="0.27436713800000001"/>
    <n v="4.1247264400948627E-2"/>
    <n v="0.124450569"/>
    <n v="0.13718356900000001"/>
    <n v="2.3616438359999998"/>
    <n v="0.55046403700000002"/>
    <n v="5.3915839999999996E-3"/>
    <d v="2018-06-03T00:00:00"/>
    <d v="2020-10-12T00:00:00"/>
    <n v="1"/>
    <m/>
  </r>
  <r>
    <x v="2"/>
    <n v="4"/>
    <x v="27"/>
    <n v="3344"/>
    <s v="Chrysophyllum "/>
    <s v="Albidum"/>
    <s v="Sapotaceae"/>
    <m/>
    <m/>
    <n v="0.60229999999999995"/>
    <n v="15.97591534"/>
    <n v="16.13492716"/>
    <n v="30.5"/>
    <n v="33"/>
    <n v="8.5530060000000005E-2"/>
    <n v="0.45669460937499995"/>
    <n v="0.53456287499999999"/>
    <n v="0.48422619300000003"/>
    <n v="0.57020658700000004"/>
    <n v="6.920882291874185E-2"/>
    <n v="0.242113096"/>
    <n v="0.28510329400000001"/>
    <n v="2.3616438359999998"/>
    <n v="1.058584687"/>
    <n v="1.8203506000000001E-2"/>
    <d v="2018-06-03T00:00:00"/>
    <d v="2020-10-12T00:00:00"/>
    <n v="1"/>
    <m/>
  </r>
  <r>
    <x v="2"/>
    <n v="4"/>
    <x v="27"/>
    <n v="3345"/>
    <s v="Bequaetiodendron"/>
    <s v="Oblanceolatum"/>
    <s v="Sapotaceae"/>
    <m/>
    <m/>
    <n v="0.51929999999999998"/>
    <n v="9.5044957609999994"/>
    <n v="9.7915316249999993"/>
    <n v="12.9"/>
    <n v="14.7"/>
    <n v="1.69717086E-2"/>
    <n v="8.1696909374999988E-2"/>
    <n v="0.10607317875"/>
    <n v="4.7053642E-2"/>
    <n v="6.2508200999999999E-2"/>
    <n v="0.12025924051523836"/>
    <n v="2.3526821E-2"/>
    <n v="3.1254100999999999E-2"/>
    <n v="2.3616438359999998"/>
    <n v="0.76218097399999996"/>
    <n v="3.271992E-3"/>
    <d v="2018-06-03T00:00:00"/>
    <d v="2020-10-12T00:00:00"/>
    <n v="1"/>
    <m/>
  </r>
  <r>
    <x v="2"/>
    <n v="4"/>
    <x v="27"/>
    <n v="3346"/>
    <s v="Celtis"/>
    <s v="Durandii"/>
    <s v="Canbaceae"/>
    <n v="5.4"/>
    <n v="9"/>
    <n v="0.45"/>
    <n v="11.140864690000001"/>
    <n v="11.27273353"/>
    <n v="16.3"/>
    <n v="18"/>
    <n v="2.5446960000000001E-2"/>
    <n v="0.13043718437500001"/>
    <n v="0.1590435"/>
    <n v="7.5428162000000007E-2"/>
    <n v="9.2602550000000006E-2"/>
    <n v="8.6861519648739491E-2"/>
    <n v="3.7714081000000003E-2"/>
    <n v="4.6301275000000003E-2"/>
    <n v="2.3616438359999998"/>
    <n v="0.719837587"/>
    <n v="3.6361090000000002E-3"/>
    <d v="2018-06-03T00:00:00"/>
    <d v="2020-10-12T00:00:00"/>
    <n v="1"/>
    <m/>
  </r>
  <r>
    <x v="2"/>
    <n v="4"/>
    <x v="27"/>
    <n v="3347"/>
    <s v="Uvariopsis"/>
    <s v="Congensis"/>
    <s v="Annoceae"/>
    <m/>
    <m/>
    <n v="0.51929999999999998"/>
    <n v="17.187299889999998"/>
    <n v="16.901948019999999"/>
    <n v="35.5"/>
    <n v="36.200000000000003"/>
    <n v="0.10292195760000002"/>
    <n v="0.61870398437499996"/>
    <n v="0.64326223500000013"/>
    <n v="0.60516215799999995"/>
    <n v="0.61848440900000001"/>
    <n v="9.2204978383369027E-3"/>
    <n v="0.30258107899999998"/>
    <n v="0.30924220400000002"/>
    <n v="2.3616438359999998"/>
    <n v="0.29640371199999999"/>
    <n v="2.8205460000000002E-3"/>
    <d v="2018-06-03T00:00:00"/>
    <d v="2020-10-12T00:00:00"/>
    <n v="1"/>
    <m/>
  </r>
  <r>
    <x v="2"/>
    <n v="4"/>
    <x v="27"/>
    <n v="3348"/>
    <s v="Funtumia"/>
    <s v="Latifolia"/>
    <s v="Apocyceae"/>
    <m/>
    <m/>
    <n v="0.42399999999999999"/>
    <n v="20.569979920000002"/>
    <n v="20.666700779999999"/>
    <n v="55"/>
    <n v="57.8"/>
    <n v="0.26238957359999998"/>
    <n v="1.4850859375000003"/>
    <n v="1.6399348349999998"/>
    <n v="1.390683702"/>
    <n v="1.539259792"/>
    <n v="4.2981141620782225E-2"/>
    <n v="0.69534185100000001"/>
    <n v="0.76962989599999998"/>
    <n v="2.3616438359999998"/>
    <n v="1.185614849"/>
    <n v="3.1456075E-2"/>
    <d v="2018-06-03T00:00:00"/>
    <d v="2020-10-12T00:00:00"/>
    <n v="1"/>
    <m/>
  </r>
  <r>
    <x v="2"/>
    <n v="4"/>
    <x v="27"/>
    <n v="3349"/>
    <s v="Uvariopsis"/>
    <s v="Congensis"/>
    <s v="Annoceae"/>
    <m/>
    <m/>
    <n v="0.51929999999999998"/>
    <n v="15.57352345"/>
    <n v="15.37353345"/>
    <n v="29"/>
    <n v="30.1"/>
    <n v="7.1158025400000019E-2"/>
    <n v="0.41287843749999997"/>
    <n v="0.4447376587500001"/>
    <n v="0.370368323"/>
    <n v="0.393293053"/>
    <n v="2.5430184242179809E-2"/>
    <n v="0.18518416100000001"/>
    <n v="0.19664652599999999"/>
    <n v="2.3616438359999998"/>
    <n v="0.46577726200000003"/>
    <n v="4.8535540000000004E-3"/>
    <d v="2018-06-03T00:00:00"/>
    <d v="2020-10-12T00:00:00"/>
    <n v="1"/>
    <m/>
  </r>
  <r>
    <x v="2"/>
    <n v="4"/>
    <x v="27"/>
    <n v="3350"/>
    <s v="Bequaetiodendron"/>
    <s v="Oblanceolatum"/>
    <s v="Sapotaceae"/>
    <m/>
    <m/>
    <n v="0.51929999999999998"/>
    <n v="7.9366191979999998"/>
    <n v="8.4130300850000008"/>
    <n v="10.1"/>
    <n v="12"/>
    <n v="1.1309760000000002E-2"/>
    <n v="5.0080534374999992E-2"/>
    <n v="7.0686000000000013E-2"/>
    <n v="2.4476141999999999E-2"/>
    <n v="3.6272603E-2"/>
    <n v="0.1665635879717077"/>
    <n v="1.2238071E-2"/>
    <n v="1.8136302E-2"/>
    <n v="2.3616438359999998"/>
    <n v="0.80452436199999999"/>
    <n v="2.497511E-3"/>
    <d v="2018-06-03T00:00:00"/>
    <d v="2020-10-12T00:00:00"/>
    <n v="1"/>
    <m/>
  </r>
  <r>
    <x v="2"/>
    <n v="1"/>
    <x v="31"/>
    <n v="3351"/>
    <s v="Bequaetiodendron"/>
    <s v="Oblanceolatum"/>
    <s v="Sapotaceae"/>
    <m/>
    <m/>
    <n v="0.52470000000000006"/>
    <n v="17.49481844"/>
    <n v="17.171804259999998"/>
    <n v="36.9"/>
    <n v="37.4"/>
    <n v="0.1098586104"/>
    <n v="0.66846540937499999"/>
    <n v="0.68661631499999998"/>
    <n v="0.67075411100000004"/>
    <n v="0.67619814899999997"/>
    <n v="3.4228424049104916E-3"/>
    <n v="0.33537705499999998"/>
    <n v="0.338099074"/>
    <n v="2.3616438359999998"/>
    <n v="0.21171693699999999"/>
    <n v="1.152595E-3"/>
    <d v="2018-06-03T00:00:00"/>
    <d v="2020-10-12T00:00:00"/>
    <n v="1"/>
    <m/>
  </r>
  <r>
    <x v="2"/>
    <n v="1"/>
    <x v="31"/>
    <n v="3352"/>
    <s v="Bequaetiodendron"/>
    <s v="Oblanceolatum"/>
    <s v="Sapotaceae"/>
    <m/>
    <m/>
    <n v="0.52470000000000006"/>
    <n v="11.66093807"/>
    <n v="11.683888189999999"/>
    <n v="17.5"/>
    <n v="19"/>
    <n v="2.835294E-2"/>
    <n v="0.15034960937499997"/>
    <n v="0.17720587499999998"/>
    <n v="0.105242321"/>
    <n v="0.123805685"/>
    <n v="6.8785888574340801E-2"/>
    <n v="5.2621161E-2"/>
    <n v="6.1902842E-2"/>
    <n v="2.3616438359999998"/>
    <n v="0.63515081200000001"/>
    <n v="3.9301780000000003E-3"/>
    <d v="2018-06-03T00:00:00"/>
    <d v="2020-10-12T00:00:00"/>
    <n v="1"/>
    <m/>
  </r>
  <r>
    <x v="2"/>
    <n v="1"/>
    <x v="31"/>
    <n v="3353"/>
    <s v="Chrysophyllum "/>
    <s v="Albidum"/>
    <s v="Sapotaceae"/>
    <m/>
    <m/>
    <n v="0.60229999999999995"/>
    <n v="10.73237187"/>
    <n v="10.84492777"/>
    <n v="15.4"/>
    <n v="17"/>
    <n v="2.2698059999999999E-2"/>
    <n v="0.11643073750000001"/>
    <n v="0.141862875"/>
    <n v="8.6519077999999999E-2"/>
    <n v="0.106005875"/>
    <n v="8.6011941968381328E-2"/>
    <n v="4.3259539E-2"/>
    <n v="5.3002937999999999E-2"/>
    <n v="2.3616438359999998"/>
    <n v="0.67749419899999996"/>
    <n v="4.1256849999999996E-3"/>
    <d v="2018-06-03T00:00:00"/>
    <d v="2020-10-12T00:00:00"/>
    <n v="1"/>
    <m/>
  </r>
  <r>
    <x v="2"/>
    <n v="1"/>
    <x v="31"/>
    <n v="3354"/>
    <s v="Blighia"/>
    <s v="Unijugata"/>
    <s v="Sapindaceae"/>
    <n v="14.2"/>
    <n v="19"/>
    <n v="0.50800000000000001"/>
    <n v="17.49481844"/>
    <n v="17.259743310000001"/>
    <n v="36.9"/>
    <n v="37.799999999999997"/>
    <n v="0.11222109359999999"/>
    <n v="0.66846540937499999"/>
    <n v="0.70138183499999995"/>
    <n v="0.649909862"/>
    <n v="0.67227590999999998"/>
    <n v="1.4326951707132716E-2"/>
    <n v="0.324954931"/>
    <n v="0.33613795499999999"/>
    <n v="2.3616438359999998"/>
    <n v="0.38109048699999998"/>
    <n v="4.7352710000000001E-3"/>
    <d v="2018-06-03T00:00:00"/>
    <d v="2020-10-12T00:00:00"/>
    <n v="1"/>
    <m/>
  </r>
  <r>
    <x v="2"/>
    <n v="1"/>
    <x v="31"/>
    <n v="3355"/>
    <s v="Chrysophyllum "/>
    <s v="Albidum"/>
    <s v="Sapotaceae"/>
    <m/>
    <m/>
    <n v="0.60229999999999995"/>
    <n v="17.831224930000001"/>
    <n v="17.705718310000002"/>
    <n v="38.5"/>
    <n v="39.9"/>
    <n v="0.12503646539999999"/>
    <n v="0.72769210937499995"/>
    <n v="0.78147790874999989"/>
    <n v="0.84934589599999999"/>
    <n v="0.90442037200000003"/>
    <n v="2.6603396117686057E-2"/>
    <n v="0.42467294799999999"/>
    <n v="0.45221018600000001"/>
    <n v="2.3616438359999998"/>
    <n v="0.59280742399999997"/>
    <n v="1.1660199E-2"/>
    <d v="2018-06-03T00:00:00"/>
    <d v="2020-10-12T00:00:00"/>
    <n v="1"/>
    <m/>
  </r>
  <r>
    <x v="2"/>
    <n v="1"/>
    <x v="31"/>
    <n v="3356"/>
    <s v="Uvariopsis"/>
    <s v="Congensis"/>
    <s v="Annoceae"/>
    <n v="4.5999999999999996"/>
    <n v="7.6"/>
    <n v="0.52470000000000006"/>
    <n v="8.8601220030000007"/>
    <n v="8.5746470299999995"/>
    <n v="11.7"/>
    <n v="12.3"/>
    <n v="1.1882316600000001E-2"/>
    <n v="6.7204434374999997E-2"/>
    <n v="7.4264478750000001E-2"/>
    <n v="3.6681594999999997E-2"/>
    <n v="3.9170769000000001E-2"/>
    <n v="2.7800825943983733E-2"/>
    <n v="1.8340797999999998E-2"/>
    <n v="1.9585385E-2"/>
    <n v="2.3616438359999998"/>
    <n v="0.25406032499999998"/>
    <n v="5.2700000000000002E-4"/>
    <d v="2018-06-03T00:00:00"/>
    <d v="2020-10-12T00:00:00"/>
    <n v="1"/>
    <m/>
  </r>
  <r>
    <x v="2"/>
    <n v="1"/>
    <x v="31"/>
    <n v="3357"/>
    <s v="Uvariopsis"/>
    <s v="Congensis"/>
    <s v="Annoceae"/>
    <n v="16.600000000000001"/>
    <n v="21.4"/>
    <n v="0.52470000000000006"/>
    <n v="8.7488692019999998"/>
    <n v="8.8390951619999996"/>
    <n v="11.5"/>
    <n v="12.8"/>
    <n v="1.2867993600000002E-2"/>
    <n v="6.4926484374999996E-2"/>
    <n v="8.0424960000000018E-2"/>
    <n v="3.5032854000000002E-2"/>
    <n v="4.3613019000000003E-2"/>
    <n v="9.2761404766822139E-2"/>
    <n v="1.7516427000000001E-2"/>
    <n v="2.1806509000000002E-2"/>
    <n v="2.3616438359999998"/>
    <n v="0.55046403700000002"/>
    <n v="1.8165659999999999E-3"/>
    <d v="2018-06-03T00:00:00"/>
    <d v="2020-10-12T00:00:00"/>
    <n v="1"/>
    <m/>
  </r>
  <r>
    <x v="2"/>
    <n v="1"/>
    <x v="31"/>
    <n v="3358"/>
    <s v="Chrysophyllum "/>
    <s v="Albidum"/>
    <s v="Sapotaceae"/>
    <m/>
    <m/>
    <n v="0.60229999999999995"/>
    <n v="15.709852189999999"/>
    <n v="15.617111230000001"/>
    <n v="29.5"/>
    <n v="31"/>
    <n v="7.5476939999999992E-2"/>
    <n v="0.42723835937499988"/>
    <n v="0.47173087499999994"/>
    <n v="0.446343241"/>
    <n v="0.48888277000000002"/>
    <n v="3.8547079161320899E-2"/>
    <n v="0.22317161999999999"/>
    <n v="0.24444138500000001"/>
    <n v="2.3616438359999998"/>
    <n v="0.63515081200000001"/>
    <n v="9.0063390000000004E-3"/>
    <d v="2018-06-03T00:00:00"/>
    <d v="2020-10-12T00:00:00"/>
    <n v="1"/>
    <m/>
  </r>
  <r>
    <x v="2"/>
    <n v="1"/>
    <x v="31"/>
    <n v="3359"/>
    <s v="Taberemonta"/>
    <s v="Holistii"/>
    <s v="Apocyceae"/>
    <n v="15.6"/>
    <n v="19.8"/>
    <n v="0.52610000000000001"/>
    <n v="11.66093807"/>
    <n v="11.683888189999999"/>
    <n v="17.5"/>
    <n v="19"/>
    <n v="2.835294E-2"/>
    <n v="0.15034960937499997"/>
    <n v="0.17720587499999998"/>
    <n v="0.10551638000000001"/>
    <n v="0.124128084"/>
    <n v="6.8785887174815014E-2"/>
    <n v="5.2758190000000003E-2"/>
    <n v="6.2064042E-2"/>
    <n v="2.3616438359999998"/>
    <n v="0.63515081200000001"/>
    <n v="3.9404130000000002E-3"/>
    <d v="2018-06-03T00:00:00"/>
    <d v="2020-10-12T00:00:00"/>
    <n v="1"/>
    <m/>
  </r>
  <r>
    <x v="2"/>
    <n v="1"/>
    <x v="31"/>
    <n v="3360"/>
    <s v="Chrysophyllum "/>
    <s v="Albidum"/>
    <s v="Sapotaceae"/>
    <n v="8.1999999999999993"/>
    <n v="9.8000000000000007"/>
    <n v="0.60229999999999995"/>
    <n v="8.7488692019999998"/>
    <n v="8.9948950080000003"/>
    <n v="11.5"/>
    <n v="13.1"/>
    <n v="1.34782494E-2"/>
    <n v="6.4926484374999996E-2"/>
    <n v="8.4239058749999998E-2"/>
    <n v="4.0081103999999999E-2"/>
    <n v="5.3103870999999997E-2"/>
    <n v="0.11913092913629866"/>
    <n v="2.0040552E-2"/>
    <n v="2.6551934999999999E-2"/>
    <n v="2.3616438359999998"/>
    <n v="0.67749419899999996"/>
    <n v="2.7571399999999999E-3"/>
    <d v="2018-06-03T00:00:00"/>
    <d v="2020-10-12T00:00:00"/>
    <n v="1"/>
    <m/>
  </r>
  <r>
    <x v="2"/>
    <n v="2"/>
    <x v="31"/>
    <n v="3361"/>
    <s v="Spathodea"/>
    <s v="Campanuluta"/>
    <s v="Bignoniaceae"/>
    <m/>
    <m/>
    <n v="0.35049999999999998"/>
    <n v="22.926354060000001"/>
    <n v="22.882155019999999"/>
    <n v="77.5"/>
    <n v="78.7"/>
    <n v="0.48645241260000005"/>
    <n v="2.9486933593750004"/>
    <n v="3.0403275787500004"/>
    <n v="2.507462533"/>
    <n v="2.5789460009999998"/>
    <n v="1.1902510244272224E-2"/>
    <n v="1.253731267"/>
    <n v="1.289473001"/>
    <n v="2.3616438359999998"/>
    <n v="0.50812064999999995"/>
    <n v="1.5134261E-2"/>
    <d v="2018-06-03T00:00:00"/>
    <d v="2020-10-12T00:00:00"/>
    <n v="1"/>
    <m/>
  </r>
  <r>
    <x v="2"/>
    <n v="2"/>
    <x v="31"/>
    <n v="3362"/>
    <s v="Bequaetiodendron"/>
    <s v="Oblanceolatum"/>
    <s v="Sapotaceae"/>
    <m/>
    <m/>
    <n v="0.52470000000000006"/>
    <n v="15.949695549999999"/>
    <n v="15.85402431"/>
    <n v="30.4"/>
    <n v="31.9"/>
    <n v="7.9923089399999994E-2"/>
    <n v="0.45370480000000002"/>
    <n v="0.49951930874999995"/>
    <n v="0.41985935899999999"/>
    <n v="0.45854699100000001"/>
    <n v="3.7322723255425919E-2"/>
    <n v="0.20992967900000001"/>
    <n v="0.22927349499999999"/>
    <n v="2.3616438359999998"/>
    <n v="0.63515081200000001"/>
    <n v="8.1908269999999995E-3"/>
    <d v="2018-06-03T00:00:00"/>
    <d v="2020-10-12T00:00:00"/>
    <n v="1"/>
    <m/>
  </r>
  <r>
    <x v="2"/>
    <n v="2"/>
    <x v="31"/>
    <n v="3363"/>
    <s v="Antiaris"/>
    <s v="Toxicaria"/>
    <s v="Moraceae"/>
    <m/>
    <m/>
    <n v="0.3831"/>
    <n v="22.751804929999999"/>
    <n v="22.674589879999999"/>
    <n v="75.400000000000006"/>
    <n v="76.3"/>
    <n v="0.45723553259999994"/>
    <n v="2.7910582374999997"/>
    <n v="2.8577220787499997"/>
    <n v="2.5727883870000001"/>
    <n v="2.6243521859999999"/>
    <n v="8.4025341864171956E-3"/>
    <n v="1.286394193"/>
    <n v="1.3121760929999999"/>
    <n v="2.3616438359999998"/>
    <n v="0.38109048699999998"/>
    <n v="1.091693E-2"/>
    <d v="2018-06-03T00:00:00"/>
    <d v="2020-10-12T00:00:00"/>
    <n v="1"/>
    <m/>
  </r>
  <r>
    <x v="2"/>
    <n v="2"/>
    <x v="31"/>
    <n v="3364"/>
    <s v="Bequaetiodendron"/>
    <s v="Oblanceolatum"/>
    <s v="Sapotaceae"/>
    <m/>
    <m/>
    <n v="0.52470000000000006"/>
    <n v="17.892597080000002"/>
    <n v="17.705718310000002"/>
    <n v="38.799999999999997"/>
    <n v="39.9"/>
    <n v="0.12503646539999999"/>
    <n v="0.73907694999999973"/>
    <n v="0.78147790874999989"/>
    <n v="0.75623541599999999"/>
    <n v="0.79050783800000002"/>
    <n v="1.8767794972826102E-2"/>
    <n v="0.378117708"/>
    <n v="0.39525391900000001"/>
    <n v="2.3616438359999998"/>
    <n v="0.46577726200000003"/>
    <n v="7.2560519999999998E-3"/>
    <d v="2018-06-03T00:00:00"/>
    <d v="2020-10-12T00:00:00"/>
    <n v="1"/>
    <m/>
  </r>
  <r>
    <x v="2"/>
    <n v="2"/>
    <x v="31"/>
    <n v="3365"/>
    <s v="Celtis"/>
    <s v="Durandii"/>
    <s v="Canbaceae"/>
    <m/>
    <m/>
    <n v="0.45"/>
    <n v="16.483131400000001"/>
    <n v="16.479350190000002"/>
    <n v="32.5"/>
    <n v="34.4"/>
    <n v="9.2941094399999993E-2"/>
    <n v="0.51855273437500005"/>
    <n v="0.58088183999999998"/>
    <n v="0.42518463899999998"/>
    <n v="0.47494801599999997"/>
    <n v="4.6866439838189784E-2"/>
    <n v="0.212592319"/>
    <n v="0.23747400799999999"/>
    <n v="2.3616438359999998"/>
    <n v="0.80452436199999999"/>
    <n v="1.053575E-2"/>
    <d v="2018-06-03T00:00:00"/>
    <d v="2020-10-12T00:00:00"/>
    <n v="1"/>
    <m/>
  </r>
  <r>
    <x v="2"/>
    <n v="2"/>
    <x v="31"/>
    <n v="3366"/>
    <s v="Uvariopsis"/>
    <s v="Congensis"/>
    <s v="Annoceae"/>
    <n v="16.399999999999999"/>
    <n v="25.2"/>
    <n v="0.52470000000000006"/>
    <n v="22.46152867"/>
    <n v="22.400337830000002"/>
    <n v="72.099999999999994"/>
    <n v="73.3"/>
    <n v="0.4219867806"/>
    <n v="2.5520944093749995"/>
    <n v="2.6374173787499999"/>
    <n v="3.1647737380000001"/>
    <n v="3.2597153680000002"/>
    <n v="1.2515992644483963E-2"/>
    <n v="1.582386869"/>
    <n v="1.6298576840000001"/>
    <n v="2.3616438359999998"/>
    <n v="0.50812064999999995"/>
    <n v="2.0100751E-2"/>
    <d v="2018-06-03T00:00:00"/>
    <d v="2020-10-12T00:00:00"/>
    <n v="1"/>
    <m/>
  </r>
  <r>
    <x v="2"/>
    <n v="2"/>
    <x v="31"/>
    <n v="3367"/>
    <s v="Taberemonta"/>
    <s v="Holstii"/>
    <s v="Apocyceae"/>
    <m/>
    <m/>
    <n v="0.52610000000000001"/>
    <n v="9.6082048489999998"/>
    <n v="9.9347994570000004"/>
    <n v="13.1"/>
    <n v="15"/>
    <n v="1.76715E-2"/>
    <n v="8.4249784375000011E-2"/>
    <n v="0.110446875"/>
    <n v="4.9630670000000002E-2"/>
    <n v="6.6793645999999998E-2"/>
    <n v="0.12575942329792886"/>
    <n v="2.4815335000000001E-2"/>
    <n v="3.3396822999999999E-2"/>
    <n v="2.3616438359999998"/>
    <n v="0.80452436199999999"/>
    <n v="3.6336929999999999E-3"/>
    <d v="2018-06-03T00:00:00"/>
    <d v="2020-10-12T00:00:00"/>
    <n v="1"/>
    <m/>
  </r>
  <r>
    <x v="2"/>
    <n v="2"/>
    <x v="31"/>
    <n v="3368"/>
    <s v="Chrysophyllum "/>
    <s v="Albidum"/>
    <s v="Sapotaceae"/>
    <n v="9"/>
    <n v="15"/>
    <n v="0.60229999999999995"/>
    <n v="10.68595442"/>
    <n v="11.23071983"/>
    <n v="15.3"/>
    <n v="17.899999999999999"/>
    <n v="2.5165001399999998E-2"/>
    <n v="0.11492355937499998"/>
    <n v="0.15728125874999999"/>
    <n v="8.5065192999999997E-2"/>
    <n v="0.12130518"/>
    <n v="0.15027311683633029"/>
    <n v="4.2532595999999999E-2"/>
    <n v="6.0652589999999999E-2"/>
    <n v="2.3616438359999998"/>
    <n v="1.100928074"/>
    <n v="7.6726190000000003E-3"/>
    <d v="2018-06-03T00:00:00"/>
    <d v="2020-10-12T00:00:00"/>
    <n v="1"/>
    <m/>
  </r>
  <r>
    <x v="2"/>
    <n v="2"/>
    <x v="31"/>
    <n v="3369"/>
    <s v="Celtis"/>
    <s v="Durandii"/>
    <s v="Canbaceae"/>
    <n v="7"/>
    <n v="17.600000000000001"/>
    <n v="0.45"/>
    <n v="20.596663809999999"/>
    <n v="20.54652308"/>
    <n v="55.2"/>
    <n v="56.9"/>
    <n v="0.25428188939999996"/>
    <n v="1.4959062000000001"/>
    <n v="1.5892618087499997"/>
    <n v="1.4862138789999999"/>
    <n v="1.5731214099999999"/>
    <n v="2.4063721496635857E-2"/>
    <n v="0.74310693900000002"/>
    <n v="0.78656070499999997"/>
    <n v="2.3616438359999998"/>
    <n v="0.719837587"/>
    <n v="1.8399796999999999E-2"/>
    <d v="2018-06-03T00:00:00"/>
    <d v="2020-10-12T00:00:00"/>
    <n v="1"/>
    <m/>
  </r>
  <r>
    <x v="2"/>
    <n v="2"/>
    <x v="31"/>
    <n v="3370"/>
    <s v="Bequaetiodendron"/>
    <s v="Oblanceolatum"/>
    <s v="Sapotaceae"/>
    <m/>
    <m/>
    <n v="0.52470000000000006"/>
    <n v="12.85194529"/>
    <n v="13.181054189999999"/>
    <n v="20.5"/>
    <n v="23"/>
    <n v="4.154766E-2"/>
    <n v="0.20631648437499997"/>
    <n v="0.25967287499999997"/>
    <n v="0.157596081"/>
    <n v="0.20221452200000001"/>
    <n v="0.10555944542703288"/>
    <n v="7.8798040999999999E-2"/>
    <n v="0.101107261"/>
    <n v="2.3616438359999998"/>
    <n v="1.058584687"/>
    <n v="9.4464790000000007E-3"/>
    <d v="2018-06-03T00:00:00"/>
    <d v="2020-10-12T00:00:00"/>
    <n v="1"/>
    <m/>
  </r>
  <r>
    <x v="2"/>
    <n v="2"/>
    <x v="31"/>
    <n v="3371"/>
    <s v="Markhamia"/>
    <s v="Platycalyx"/>
    <s v="Bignoniaceae"/>
    <m/>
    <m/>
    <n v="0.5"/>
    <n v="11.05150117"/>
    <n v="11.683888189999999"/>
    <n v="16.100000000000001"/>
    <n v="19"/>
    <n v="2.835294E-2"/>
    <n v="0.127255909375"/>
    <n v="0.17720587499999998"/>
    <n v="8.0967935000000005E-2"/>
    <n v="0.1181142"/>
    <n v="0.15988809794545142"/>
    <n v="4.0483967000000003E-2"/>
    <n v="5.9057100000000001E-2"/>
    <n v="2.3616438359999998"/>
    <n v="1.2279582360000001"/>
    <n v="7.8644939999999997E-3"/>
    <d v="2018-06-03T00:00:00"/>
    <d v="2020-10-12T00:00:00"/>
    <n v="1"/>
    <m/>
  </r>
  <r>
    <x v="2"/>
    <n v="2"/>
    <x v="31"/>
    <n v="3372"/>
    <s v="Chrysophyllum "/>
    <s v="Albidum"/>
    <s v="Sapotaceae"/>
    <m/>
    <m/>
    <n v="0.60229999999999995"/>
    <n v="17.516303829999998"/>
    <n v="17.517747910000001"/>
    <n v="37"/>
    <n v="39"/>
    <n v="0.11945934000000001"/>
    <n v="0.67209343749999995"/>
    <n v="0.74662087500000007"/>
    <n v="0.77239959000000002"/>
    <n v="0.85606220899999996"/>
    <n v="4.354637488417723E-2"/>
    <n v="0.38619979500000001"/>
    <n v="0.428031104"/>
    <n v="2.3616438359999998"/>
    <n v="0.84686774899999995"/>
    <n v="1.7712793000000001E-2"/>
    <d v="2018-06-03T00:00:00"/>
    <d v="2020-10-12T00:00:00"/>
    <n v="1"/>
    <m/>
  </r>
  <r>
    <x v="2"/>
    <n v="2"/>
    <x v="31"/>
    <n v="3373"/>
    <s v="Aphania"/>
    <s v="Senegalensis"/>
    <s v="Sapindaceae"/>
    <m/>
    <m/>
    <n v="0.52470000000000006"/>
    <n v="10.824578349999999"/>
    <n v="11.683888189999999"/>
    <n v="15.6"/>
    <n v="19"/>
    <n v="2.835294E-2"/>
    <n v="0.11947455"/>
    <n v="0.17720587499999998"/>
    <n v="7.8201053000000006E-2"/>
    <n v="0.123805685"/>
    <n v="0.19453829578325896"/>
    <n v="3.9100527000000003E-2"/>
    <n v="6.1902842E-2"/>
    <n v="2.3616438359999998"/>
    <n v="1.439675174"/>
    <n v="9.6552730000000007E-3"/>
    <d v="2018-06-03T00:00:00"/>
    <d v="2020-10-12T00:00:00"/>
    <n v="1"/>
    <m/>
  </r>
  <r>
    <x v="2"/>
    <n v="2"/>
    <x v="31"/>
    <n v="3374"/>
    <s v="Funtumia"/>
    <s v="Latifolia"/>
    <s v="Apocyceae"/>
    <n v="18.600000000000001"/>
    <n v="24.8"/>
    <n v="0.42399999999999999"/>
    <n v="15.870525929999999"/>
    <n v="15.9057941"/>
    <n v="30.1"/>
    <n v="32.1"/>
    <n v="8.0928401400000016E-2"/>
    <n v="0.44479428437499996"/>
    <n v="0.5058025087500001"/>
    <n v="0.33286111800000001"/>
    <n v="0.37821608200000001"/>
    <n v="5.4089586213452563E-2"/>
    <n v="0.16643055900000001"/>
    <n v="0.189108041"/>
    <n v="2.3616438359999998"/>
    <n v="0.84686774899999995"/>
    <n v="9.6024140000000001E-3"/>
    <d v="2018-06-03T00:00:00"/>
    <d v="2020-10-12T00:00:00"/>
    <n v="1"/>
    <m/>
  </r>
  <r>
    <x v="2"/>
    <n v="2"/>
    <x v="31"/>
    <n v="3375"/>
    <s v="Bequaetiodendron"/>
    <s v="Oblanceolatum"/>
    <s v="Sapotaceae"/>
    <m/>
    <m/>
    <n v="0.52470000000000006"/>
    <n v="17.429984220000001"/>
    <n v="17.149664600000001"/>
    <n v="36.6"/>
    <n v="37.299999999999997"/>
    <n v="0.10927191659999999"/>
    <n v="0.65764023749999989"/>
    <n v="0.68294947874999989"/>
    <n v="0.65776264799999995"/>
    <n v="0.67182691400000005"/>
    <n v="8.9584168645032297E-3"/>
    <n v="0.32888132399999997"/>
    <n v="0.33591345700000003"/>
    <n v="2.3616438359999998"/>
    <n v="0.29640371199999999"/>
    <n v="2.9776429999999999E-3"/>
    <d v="2018-06-03T00:00:00"/>
    <d v="2020-10-12T00:00:00"/>
    <n v="1"/>
    <m/>
  </r>
  <r>
    <x v="2"/>
    <n v="3"/>
    <x v="31"/>
    <n v="3376"/>
    <s v="Funtumia"/>
    <s v="Latifolia"/>
    <s v="Apocyceae"/>
    <n v="14"/>
    <n v="24.8"/>
    <n v="0.42399999999999999"/>
    <n v="18.983786219999999"/>
    <n v="18.867161759999998"/>
    <n v="44.6"/>
    <n v="46"/>
    <n v="0.16619064"/>
    <n v="0.9765532375"/>
    <n v="1.0386914999999999"/>
    <n v="0.85413679499999995"/>
    <n v="0.90181414500000001"/>
    <n v="2.2999695327612046E-2"/>
    <n v="0.42706839699999999"/>
    <n v="0.45090707299999999"/>
    <n v="2.3616438359999998"/>
    <n v="0.59280742399999997"/>
    <n v="1.0094103E-2"/>
    <d v="2018-06-03T00:00:00"/>
    <d v="2020-10-12T00:00:00"/>
    <n v="1"/>
    <m/>
  </r>
  <r>
    <x v="2"/>
    <n v="3"/>
    <x v="31"/>
    <n v="3377"/>
    <s v="Bequaetiodendron"/>
    <s v="Oblanceolatum"/>
    <s v="Sapotaceae"/>
    <m/>
    <m/>
    <n v="0.52470000000000006"/>
    <n v="16.483131400000001"/>
    <n v="16.357975589999999"/>
    <n v="32.5"/>
    <n v="33.9"/>
    <n v="9.0258953399999994E-2"/>
    <n v="0.51855273437500005"/>
    <n v="0.56411845875"/>
    <n v="0.49394131200000002"/>
    <n v="0.53235105699999996"/>
    <n v="3.1709457472764165E-2"/>
    <n v="0.24697065600000001"/>
    <n v="0.26617552799999999"/>
    <n v="2.3616438359999998"/>
    <n v="0.59280742399999997"/>
    <n v="8.1319930000000006E-3"/>
    <d v="2018-06-03T00:00:00"/>
    <d v="2020-10-12T00:00:00"/>
    <n v="1"/>
    <m/>
  </r>
  <r>
    <x v="2"/>
    <n v="3"/>
    <x v="31"/>
    <n v="3378"/>
    <s v="Chrysophyllum "/>
    <s v="Albidum"/>
    <s v="Sapotaceae"/>
    <m/>
    <m/>
    <n v="0.60229999999999995"/>
    <n v="15.004875670000001"/>
    <n v="15.179293080000001"/>
    <n v="27"/>
    <n v="29.4"/>
    <n v="6.7886834399999998E-2"/>
    <n v="0.35789343749999997"/>
    <n v="0.42429271499999999"/>
    <n v="0.35903543199999999"/>
    <n v="0.42877348100000001"/>
    <n v="7.5162766060865666E-2"/>
    <n v="0.17951771599999999"/>
    <n v="0.21438673999999999"/>
    <n v="2.3616438359999998"/>
    <n v="1.016241299"/>
    <n v="1.4764726000000001E-2"/>
    <d v="2018-06-03T00:00:00"/>
    <d v="2020-10-12T00:00:00"/>
    <n v="1"/>
    <m/>
  </r>
  <r>
    <x v="2"/>
    <n v="3"/>
    <x v="31"/>
    <n v="3379"/>
    <s v="Bequaetiodendron"/>
    <s v="Oblanceolatum"/>
    <s v="Sapotaceae"/>
    <m/>
    <m/>
    <n v="0.52470000000000006"/>
    <n v="14.42728913"/>
    <n v="14.47937939"/>
    <n v="25.1"/>
    <n v="27"/>
    <n v="5.725566E-2"/>
    <n v="0.30929553437499996"/>
    <n v="0.35784787499999998"/>
    <n v="0.26192422599999998"/>
    <n v="0.30308349000000001"/>
    <n v="6.1801471370603656E-2"/>
    <n v="0.13096211299999999"/>
    <n v="0.15154174500000001"/>
    <n v="2.3616438359999998"/>
    <n v="0.80452436199999999"/>
    <n v="8.7141130000000008E-3"/>
    <d v="2018-06-03T00:00:00"/>
    <d v="2020-10-12T00:00:00"/>
    <n v="1"/>
    <m/>
  </r>
  <r>
    <x v="2"/>
    <n v="3"/>
    <x v="31"/>
    <n v="3380"/>
    <s v="Blighia"/>
    <s v="Unijugata"/>
    <s v="Sapindaceae"/>
    <n v="18"/>
    <n v="28.8"/>
    <n v="0.50800000000000001"/>
    <n v="24.59907785"/>
    <n v="24.71445727"/>
    <n v="104"/>
    <n v="107"/>
    <n v="0.89920445999999998"/>
    <n v="5.3099800000000004"/>
    <n v="5.6200278749999999"/>
    <n v="6.8505257129999997"/>
    <n v="7.2747057809999998"/>
    <n v="2.54390493168654E-2"/>
    <n v="3.4252628559999998"/>
    <n v="3.6373528909999999"/>
    <n v="2.3616438359999998"/>
    <n v="1.270301624"/>
    <n v="8.9806104999999997E-2"/>
    <d v="2018-06-03T00:00:00"/>
    <d v="2020-10-12T00:00:00"/>
    <n v="1"/>
    <m/>
  </r>
  <r>
    <x v="2"/>
    <n v="3"/>
    <x v="31"/>
    <n v="3381"/>
    <s v="Cola"/>
    <s v="Gigantea"/>
    <s v="Malvaceae"/>
    <m/>
    <m/>
    <n v="0.48"/>
    <n v="17.64391174"/>
    <n v="17.45404989"/>
    <n v="37.6"/>
    <n v="38.700000000000003"/>
    <n v="0.11762857260000002"/>
    <n v="0.6940677999999999"/>
    <n v="0.73517857875000014"/>
    <n v="0.64320555300000004"/>
    <n v="0.67330062800000001"/>
    <n v="1.9362605127062987E-2"/>
    <n v="0.32160277599999998"/>
    <n v="0.33665031400000001"/>
    <n v="2.3616438359999998"/>
    <n v="0.46577726200000003"/>
    <n v="6.3716370000000003E-3"/>
    <d v="2018-06-03T00:00:00"/>
    <d v="2020-10-12T00:00:00"/>
    <n v="1"/>
    <m/>
  </r>
  <r>
    <x v="2"/>
    <n v="3"/>
    <x v="31"/>
    <n v="3382"/>
    <s v="Chrysophyllum "/>
    <s v="Albidum"/>
    <s v="Sapotaceae"/>
    <m/>
    <m/>
    <n v="0.60229999999999995"/>
    <n v="18.45989406"/>
    <n v="18.525115370000002"/>
    <n v="41.7"/>
    <n v="44.1"/>
    <n v="0.15274537740000002"/>
    <n v="0.85368630937500012"/>
    <n v="0.95465860875000008"/>
    <n v="1.0267334269999999"/>
    <n v="1.149188323"/>
    <n v="4.7709799788737232E-2"/>
    <n v="0.513366714"/>
    <n v="0.57459416200000002"/>
    <n v="2.3616438359999998"/>
    <n v="1.016241299"/>
    <n v="2.5925776000000001E-2"/>
    <d v="2018-06-03T00:00:00"/>
    <d v="2020-10-12T00:00:00"/>
    <n v="1"/>
    <m/>
  </r>
  <r>
    <x v="2"/>
    <n v="3"/>
    <x v="31"/>
    <n v="3383"/>
    <s v="Ritchiea"/>
    <s v="Albersii"/>
    <s v="Capparaceae"/>
    <m/>
    <m/>
    <n v="0.52470000000000006"/>
    <n v="9.9633618899999998"/>
    <n v="10.076238160000001"/>
    <n v="13.8"/>
    <n v="15.3"/>
    <n v="1.83854286E-2"/>
    <n v="9.3494137500000005E-2"/>
    <n v="0.11490892875"/>
    <n v="5.6772288999999997E-2"/>
    <n v="7.0207773000000001E-2"/>
    <n v="8.9941883360316582E-2"/>
    <n v="2.8386143999999999E-2"/>
    <n v="3.5103886000000001E-2"/>
    <n v="2.3616438359999998"/>
    <n v="0.63515081200000001"/>
    <n v="2.8445200000000001E-3"/>
    <d v="2018-06-03T00:00:00"/>
    <d v="2020-10-12T00:00:00"/>
    <n v="1"/>
    <m/>
  </r>
  <r>
    <x v="2"/>
    <n v="4"/>
    <x v="31"/>
    <n v="3384"/>
    <s v="Markhamia"/>
    <s v="Platycalyx"/>
    <s v="Bignoniaceae"/>
    <m/>
    <m/>
    <n v="0.5"/>
    <n v="24.125232059999998"/>
    <n v="24.23585246"/>
    <n v="95"/>
    <n v="98"/>
    <n v="0.75429816000000005"/>
    <n v="4.4307109374999998"/>
    <n v="4.7143635000000002"/>
    <n v="5.5464927480000004"/>
    <n v="5.9199002509999996"/>
    <n v="2.7588329604585175E-2"/>
    <n v="2.7732463740000002"/>
    <n v="2.9599501250000002"/>
    <n v="2.3616438359999998"/>
    <n v="1.270301624"/>
    <n v="7.9056692999999997E-2"/>
    <d v="2018-06-03T00:00:00"/>
    <d v="2020-10-12T00:00:00"/>
    <n v="1"/>
    <m/>
  </r>
  <r>
    <x v="2"/>
    <n v="4"/>
    <x v="31"/>
    <n v="3385"/>
    <s v="Celtis"/>
    <s v="Durandii"/>
    <s v="Canbaceae"/>
    <m/>
    <m/>
    <n v="0.45"/>
    <n v="11.952182609999999"/>
    <n v="12.460219260000001"/>
    <n v="18.2"/>
    <n v="21"/>
    <n v="3.4636140000000003E-2"/>
    <n v="0.16261813750000001"/>
    <n v="0.21647587500000001"/>
    <n v="0.100183988"/>
    <n v="0.13796077000000001"/>
    <n v="0.13548232338064853"/>
    <n v="5.0091994000000001E-2"/>
    <n v="6.8980385000000005E-2"/>
    <n v="2.3616438359999998"/>
    <n v="1.185614849"/>
    <n v="7.9979850000000009E-3"/>
    <d v="2018-06-03T00:00:00"/>
    <d v="2020-10-12T00:00:00"/>
    <n v="1"/>
    <m/>
  </r>
  <r>
    <x v="2"/>
    <n v="4"/>
    <x v="31"/>
    <n v="3386"/>
    <s v="Monodora"/>
    <s v="Angolensis"/>
    <s v="Annoceae"/>
    <n v="12.2"/>
    <n v="19.399999999999999"/>
    <n v="0.49"/>
    <n v="24.125232059999998"/>
    <n v="24.195096320000001"/>
    <n v="95"/>
    <n v="97.3"/>
    <n v="0.74356095659999999"/>
    <n v="4.4307109374999998"/>
    <n v="4.6472559787499996"/>
    <n v="5.4381990460000003"/>
    <n v="5.7142679520000002"/>
    <n v="2.0967703750835065E-2"/>
    <n v="2.7190995230000001"/>
    <n v="2.8571339760000001"/>
    <n v="2.3616438359999998"/>
    <n v="0.97389791199999998"/>
    <n v="5.8448462999999999E-2"/>
    <d v="2018-06-03T00:00:00"/>
    <d v="2020-10-12T00:00:00"/>
    <n v="1"/>
    <m/>
  </r>
  <r>
    <x v="2"/>
    <n v="4"/>
    <x v="31"/>
    <n v="3387"/>
    <s v="Ritchiea"/>
    <s v="Albersii"/>
    <s v="Capparaceae"/>
    <m/>
    <m/>
    <n v="0.52470000000000006"/>
    <n v="8.9702411509999997"/>
    <n v="9.4499072930000008"/>
    <n v="11.9"/>
    <n v="14"/>
    <n v="1.5393840000000001E-2"/>
    <n v="6.9521659375000003E-2"/>
    <n v="9.6211500000000005E-2"/>
    <n v="3.8375384999999998E-2"/>
    <n v="5.5450755999999997E-2"/>
    <n v="0.15585716337352412"/>
    <n v="1.9187692999999999E-2"/>
    <n v="2.7725377999999998E-2"/>
    <n v="2.3616438359999998"/>
    <n v="0.88921113699999998"/>
    <n v="3.6151450000000002E-3"/>
    <d v="2018-06-03T00:00:00"/>
    <d v="2020-10-12T00:00:00"/>
    <n v="1"/>
    <m/>
  </r>
  <r>
    <x v="2"/>
    <n v="4"/>
    <x v="31"/>
    <n v="3388"/>
    <s v="Melletia"/>
    <s v="Dura"/>
    <s v="Fabaceae"/>
    <m/>
    <m/>
    <n v="0.69669999999999999"/>
    <n v="17.95344751"/>
    <n v="18.319251009999999"/>
    <n v="39.1"/>
    <n v="43"/>
    <n v="0.14522046"/>
    <n v="0.75055015937500003"/>
    <n v="0.90762787499999997"/>
    <n v="1.0157927609999999"/>
    <n v="1.247257514"/>
    <n v="8.6921573909115785E-2"/>
    <n v="0.50789638000000004"/>
    <n v="0.62362875699999998"/>
    <n v="2.3616438359999998"/>
    <n v="1.6513921110000001"/>
    <n v="4.9005009000000002E-2"/>
    <d v="2018-06-03T00:00:00"/>
    <d v="2020-10-12T00:00:00"/>
    <n v="1"/>
    <m/>
  </r>
  <r>
    <x v="2"/>
    <n v="4"/>
    <x v="31"/>
    <n v="3389"/>
    <s v="Markhamia"/>
    <s v="Platycalyx"/>
    <s v="Bignoniaceae"/>
    <m/>
    <m/>
    <n v="0.5"/>
    <n v="10.01313158"/>
    <n v="10.215885289999999"/>
    <n v="13.9"/>
    <n v="15.6"/>
    <n v="1.91134944E-2"/>
    <n v="9.4854034375000021E-2"/>
    <n v="0.11945934"/>
    <n v="5.5198964000000003E-2"/>
    <n v="7.0508647999999993E-2"/>
    <n v="0.10365287950683386"/>
    <n v="2.7599482000000002E-2"/>
    <n v="3.5254323999999997E-2"/>
    <n v="2.3616438359999998"/>
    <n v="0.719837587"/>
    <n v="3.2413189999999999E-3"/>
    <d v="2018-06-03T00:00:00"/>
    <d v="2020-10-12T00:00:00"/>
    <n v="1"/>
    <m/>
  </r>
  <r>
    <x v="2"/>
    <n v="4"/>
    <x v="31"/>
    <n v="3390"/>
    <s v="Bequaetiodendron"/>
    <s v="Oblanceolatum"/>
    <s v="Sapotaceae"/>
    <m/>
    <m/>
    <n v="0.52470000000000006"/>
    <n v="13.431092789999999"/>
    <n v="13.48896117"/>
    <n v="22.1"/>
    <n v="23.9"/>
    <n v="4.4862833399999996E-2"/>
    <n v="0.23977878437500003"/>
    <n v="0.28039270875"/>
    <n v="0.19051915999999999"/>
    <n v="0.22291535600000001"/>
    <n v="6.6495785930036688E-2"/>
    <n v="9.5259579999999996E-2"/>
    <n v="0.111457678"/>
    <n v="2.3616438359999998"/>
    <n v="0.76218097399999996"/>
    <n v="6.858823E-3"/>
    <d v="2018-06-03T00:00:00"/>
    <d v="2020-10-12T00:00:00"/>
    <n v="1"/>
    <m/>
  </r>
  <r>
    <x v="2"/>
    <n v="4"/>
    <x v="31"/>
    <n v="3391"/>
    <s v="Chrysophyllum "/>
    <s v="Albidum"/>
    <s v="Sapotaceae"/>
    <m/>
    <m/>
    <n v="0.60229999999999995"/>
    <n v="20.89458544"/>
    <n v="20.77146157"/>
    <n v="57.5"/>
    <n v="58.6"/>
    <n v="0.26970321840000006"/>
    <n v="1.6231621093749995"/>
    <n v="1.6856451150000002"/>
    <n v="2.1693868350000001"/>
    <n v="2.2381872239999998"/>
    <n v="1.3220325454609357E-2"/>
    <n v="1.084693417"/>
    <n v="1.1190936119999999"/>
    <n v="2.3616438359999998"/>
    <n v="0.46577726200000003"/>
    <n v="1.4566208000000001E-2"/>
    <d v="2018-06-03T00:00:00"/>
    <d v="2020-10-12T00:00:00"/>
    <n v="1"/>
    <m/>
  </r>
  <r>
    <x v="2"/>
    <n v="4"/>
    <x v="31"/>
    <n v="3392"/>
    <s v="Uvariopsis"/>
    <s v="Congensis"/>
    <s v="Annoceae"/>
    <m/>
    <m/>
    <n v="0.52470000000000006"/>
    <n v="7.9966687759999999"/>
    <n v="8.9431967229999998"/>
    <n v="10.199999999999999"/>
    <n v="13"/>
    <n v="1.3273260000000002E-2"/>
    <n v="5.1077137499999994E-2"/>
    <n v="8.2957875000000014E-2"/>
    <n v="2.5390724E-2"/>
    <n v="4.5469757999999999E-2"/>
    <n v="0.24671947830443874"/>
    <n v="1.2695362E-2"/>
    <n v="2.2734879E-2"/>
    <n v="2.3616438359999998"/>
    <n v="1.185614849"/>
    <n v="4.2510719999999998E-3"/>
    <d v="2018-06-03T00:00:00"/>
    <d v="2020-10-12T00:00:00"/>
    <n v="1"/>
    <m/>
  </r>
  <r>
    <x v="2"/>
    <n v="4"/>
    <x v="31"/>
    <n v="3393"/>
    <s v="Taberemonta"/>
    <s v="Holistii"/>
    <s v="Apocyceae"/>
    <m/>
    <m/>
    <n v="0.52610000000000001"/>
    <n v="9.7109067840000005"/>
    <n v="9.8872486370000008"/>
    <n v="13.3"/>
    <n v="14.9"/>
    <n v="1.7436665399999999E-2"/>
    <n v="8.6841934375000013E-2"/>
    <n v="0.10897915874999999"/>
    <n v="5.1653729000000002E-2"/>
    <n v="6.5619205E-2"/>
    <n v="0.10133027603921642"/>
    <n v="2.5826865000000001E-2"/>
    <n v="3.2809603E-2"/>
    <n v="2.3616438359999998"/>
    <n v="0.67749419899999996"/>
    <n v="2.956728E-3"/>
    <d v="2018-06-03T00:00:00"/>
    <d v="2020-10-12T00:00:00"/>
    <n v="1"/>
    <m/>
  </r>
  <r>
    <x v="2"/>
    <n v="4"/>
    <x v="31"/>
    <n v="3394"/>
    <s v="Bequaetiodendron"/>
    <s v="Oblanceolatum"/>
    <s v="Sapotaceae"/>
    <m/>
    <m/>
    <n v="0.52470000000000006"/>
    <n v="18.45989406"/>
    <n v="18.689223030000001"/>
    <n v="41.7"/>
    <n v="45"/>
    <n v="0.1590435"/>
    <n v="0.85368630937500012"/>
    <n v="0.99402187500000005"/>
    <n v="0.89741545700000003"/>
    <n v="1.0538823879999999"/>
    <n v="6.8053114737545939E-2"/>
    <n v="0.448707729"/>
    <n v="0.52694119399999995"/>
    <n v="2.3616438359999998"/>
    <n v="1.3973317860000001"/>
    <n v="3.3126699000000003E-2"/>
    <d v="2018-06-03T00:00:00"/>
    <d v="2020-10-12T00:00:00"/>
    <n v="1"/>
    <m/>
  </r>
  <r>
    <x v="2"/>
    <n v="4"/>
    <x v="31"/>
    <n v="3395"/>
    <s v="Funtumia"/>
    <s v="Latifolia"/>
    <s v="Apocyceae"/>
    <m/>
    <m/>
    <n v="0.42399999999999999"/>
    <n v="15.40692321"/>
    <n v="15.37353345"/>
    <n v="28.4"/>
    <n v="30.1"/>
    <n v="7.1158025400000019E-2"/>
    <n v="0.39597054999999998"/>
    <n v="0.4447376587500001"/>
    <n v="0.28867706199999998"/>
    <n v="0.32268373"/>
    <n v="4.7155310614918185E-2"/>
    <n v="0.14433853099999999"/>
    <n v="0.161341865"/>
    <n v="2.3616438359999998"/>
    <n v="0.719837587"/>
    <n v="7.1997880000000004E-3"/>
    <d v="2018-06-03T00:00:00"/>
    <d v="2020-10-12T00:00:00"/>
    <n v="1"/>
    <m/>
  </r>
  <r>
    <x v="2"/>
    <n v="1"/>
    <x v="32"/>
    <n v="3396"/>
    <s v="Pterygota"/>
    <s v="Milbraedii"/>
    <s v="Malvaceae"/>
    <n v="27.8"/>
    <n v="30.4"/>
    <n v="0.53949999999999998"/>
    <n v="22.12073397"/>
    <n v="22.006945229999999"/>
    <n v="68.5"/>
    <n v="69.3"/>
    <n v="0.37718756459999997"/>
    <n v="2.3036014843750001"/>
    <n v="2.3574222787499997"/>
    <n v="2.8988854750000002"/>
    <n v="2.9504504169999999"/>
    <n v="7.4657736273985578E-3"/>
    <n v="1.449442737"/>
    <n v="1.475225209"/>
    <n v="2.3616438359999998"/>
    <n v="0.33874710000000002"/>
    <n v="1.0917171999999999E-2"/>
    <d v="2018-06-03T00:00:00"/>
    <d v="2020-10-12T00:00:00"/>
    <n v="1"/>
    <m/>
  </r>
  <r>
    <x v="2"/>
    <n v="1"/>
    <x v="32"/>
    <n v="3397"/>
    <s v="Uvariopsis"/>
    <s v="Congensis"/>
    <s v="Annoceae"/>
    <n v="8"/>
    <n v="9.6"/>
    <n v="0.57869999999999999"/>
    <n v="9.0248816949999995"/>
    <n v="9.5975955150000001"/>
    <n v="12"/>
    <n v="14.3"/>
    <n v="1.60606446E-2"/>
    <n v="7.0694999999999994E-2"/>
    <n v="0.10037902875"/>
    <n v="4.3175997000000001E-2"/>
    <n v="6.4561878000000003E-2"/>
    <n v="0.17036412976060961"/>
    <n v="2.1587999E-2"/>
    <n v="3.2280939000000002E-2"/>
    <n v="2.3616438359999998"/>
    <n v="0.97389791199999998"/>
    <n v="4.5277529999999998E-3"/>
    <d v="2018-06-03T00:00:00"/>
    <d v="2020-10-12T00:00:00"/>
    <n v="1"/>
    <m/>
  </r>
  <r>
    <x v="2"/>
    <n v="1"/>
    <x v="32"/>
    <n v="3398"/>
    <s v="Uvariopsis"/>
    <s v="Congensis"/>
    <s v="Annoceae"/>
    <m/>
    <m/>
    <n v="0.57869999999999999"/>
    <n v="14.55210658"/>
    <n v="14.47937939"/>
    <n v="25.5"/>
    <n v="27"/>
    <n v="5.725566E-2"/>
    <n v="0.31923210937500002"/>
    <n v="0.35784787499999998"/>
    <n v="0.299744858"/>
    <n v="0.33349066300000002"/>
    <n v="4.5173292801724128E-2"/>
    <n v="0.149872429"/>
    <n v="0.166745332"/>
    <n v="2.3616438359999998"/>
    <n v="0.63515081200000001"/>
    <n v="7.144559E-3"/>
    <d v="2018-06-03T00:00:00"/>
    <d v="2020-10-12T00:00:00"/>
    <n v="1"/>
    <m/>
  </r>
  <r>
    <x v="2"/>
    <n v="1"/>
    <x v="32"/>
    <n v="3399"/>
    <s v="Cheatacme"/>
    <s v="Aristata"/>
    <s v="Ulmaceae"/>
    <m/>
    <m/>
    <n v="0.57869999999999999"/>
    <n v="14.55210658"/>
    <n v="14.539810320000001"/>
    <n v="25.5"/>
    <n v="27.2"/>
    <n v="5.8107033600000003E-2"/>
    <n v="0.31923210937500002"/>
    <n v="0.36316896000000004"/>
    <n v="0.299744858"/>
    <n v="0.33970778099999999"/>
    <n v="5.2994502827236431E-2"/>
    <n v="0.149872429"/>
    <n v="0.16985389100000001"/>
    <n v="2.3616438359999998"/>
    <n v="0.719837587"/>
    <n v="8.4608280000000001E-3"/>
    <d v="2018-06-03T00:00:00"/>
    <d v="2020-10-12T00:00:00"/>
    <n v="1"/>
    <m/>
  </r>
  <r>
    <x v="2"/>
    <n v="1"/>
    <x v="32"/>
    <n v="3400"/>
    <s v="Funtumia"/>
    <s v="Latifolia"/>
    <s v="Apocyceae"/>
    <m/>
    <m/>
    <n v="0.42399999999999999"/>
    <n v="16.55649786"/>
    <m/>
    <n v="32.799999999999997"/>
    <m/>
    <n v="0"/>
    <n v="0.52817019999999981"/>
    <n v="0"/>
    <n v="0.41022593800000001"/>
    <m/>
    <m/>
    <n v="0.20511296900000001"/>
    <m/>
    <n v="2.3616438359999998"/>
    <m/>
    <m/>
    <d v="2018-06-03T00:00:00"/>
    <d v="2020-10-12T00:00:00"/>
    <n v="1"/>
    <s v="dead"/>
  </r>
  <r>
    <x v="2"/>
    <n v="1"/>
    <x v="32"/>
    <n v="3401"/>
    <s v="Uvariopsis"/>
    <s v="Congensis"/>
    <s v="Annoceae"/>
    <m/>
    <m/>
    <n v="0.57869999999999999"/>
    <n v="13.03680834"/>
    <n v="14.47937939"/>
    <n v="21"/>
    <n v="27"/>
    <n v="5.725566E-2"/>
    <n v="0.21650343749999995"/>
    <n v="0.35784787499999998"/>
    <n v="0.184309999"/>
    <n v="0.33349066300000002"/>
    <n v="0.25109448841733228"/>
    <n v="9.2154999000000001E-2"/>
    <n v="0.166745332"/>
    <n v="2.3616438359999998"/>
    <n v="2.540603248"/>
    <n v="3.1584073999999997E-2"/>
    <d v="2018-06-03T00:00:00"/>
    <d v="2020-10-12T00:00:00"/>
    <n v="1"/>
    <m/>
  </r>
  <r>
    <x v="2"/>
    <n v="1"/>
    <x v="32"/>
    <n v="3402"/>
    <s v="Bequaetiodendron"/>
    <s v="Oblanceolatum"/>
    <s v="Sapotaceae"/>
    <m/>
    <m/>
    <n v="0.57869999999999999"/>
    <n v="8.3502647650000004"/>
    <n v="8.9431967229999998"/>
    <n v="10.8"/>
    <n v="13"/>
    <n v="1.3273260000000002E-2"/>
    <n v="5.7262950000000014E-2"/>
    <n v="8.2957875000000014E-2"/>
    <n v="3.2583090000000002E-2"/>
    <n v="5.0031560000000003E-2"/>
    <n v="0.18159409036580196"/>
    <n v="1.6291545000000001E-2"/>
    <n v="2.5015780000000001E-2"/>
    <n v="2.3616438359999998"/>
    <n v="0.93155452400000005"/>
    <n v="3.6941370000000001E-3"/>
    <d v="2018-06-03T00:00:00"/>
    <d v="2020-10-12T00:00:00"/>
    <n v="1"/>
    <m/>
  </r>
  <r>
    <x v="2"/>
    <n v="1"/>
    <x v="32"/>
    <n v="3403"/>
    <s v="Uvariopsis"/>
    <s v="Congensis"/>
    <s v="Annoceae"/>
    <m/>
    <m/>
    <n v="0.57869999999999999"/>
    <n v="11.27344051"/>
    <n v="11.397780300000001"/>
    <n v="16.600000000000001"/>
    <n v="18.3"/>
    <n v="2.6302260600000005E-2"/>
    <n v="0.13528273750000003"/>
    <n v="0.16438912875000003"/>
    <n v="0.101071282"/>
    <n v="0.12357504699999999"/>
    <n v="8.5119782322853874E-2"/>
    <n v="5.0535640999999999E-2"/>
    <n v="6.1787524000000003E-2"/>
    <n v="2.3616438359999998"/>
    <n v="0.719837587"/>
    <n v="4.7644280000000002E-3"/>
    <d v="2018-06-03T00:00:00"/>
    <d v="2020-10-12T00:00:00"/>
    <n v="1"/>
    <m/>
  </r>
  <r>
    <x v="2"/>
    <n v="1"/>
    <x v="32"/>
    <n v="3404"/>
    <s v="Uvariopsis"/>
    <s v="Congensis"/>
    <s v="Annoceae"/>
    <m/>
    <m/>
    <n v="0.57869999999999999"/>
    <n v="12.625234239999999"/>
    <n v="13.25032528"/>
    <n v="19.899999999999999"/>
    <n v="23.2"/>
    <n v="4.2273369599999999E-2"/>
    <n v="0.19441615937499995"/>
    <n v="0.26420855999999998"/>
    <n v="0.160820188"/>
    <n v="0.22745490800000001"/>
    <n v="0.1467897532809542"/>
    <n v="8.0410094000000001E-2"/>
    <n v="0.11372745400000001"/>
    <n v="2.3616438359999998"/>
    <n v="1.3973317860000001"/>
    <n v="1.4107699E-2"/>
    <d v="2018-06-03T00:00:00"/>
    <d v="2020-10-12T00:00:00"/>
    <n v="1"/>
    <m/>
  </r>
  <r>
    <x v="2"/>
    <n v="1"/>
    <x v="32"/>
    <n v="3405"/>
    <s v="Uvariopsis"/>
    <s v="Congensis"/>
    <s v="Annoceae"/>
    <m/>
    <m/>
    <n v="0.57869999999999999"/>
    <n v="9.2939885990000004"/>
    <n v="10.02929282"/>
    <n v="12.5"/>
    <n v="15.2"/>
    <n v="1.81458816E-2"/>
    <n v="7.6708984374999997E-2"/>
    <n v="0.11341176"/>
    <n v="4.8117526000000001E-2"/>
    <n v="7.5922092999999996E-2"/>
    <n v="0.19311178036749221"/>
    <n v="2.4058763E-2"/>
    <n v="3.7961045999999998E-2"/>
    <n v="2.3616438359999998"/>
    <n v="1.143271462"/>
    <n v="5.8866980000000001E-3"/>
    <d v="2018-06-03T00:00:00"/>
    <d v="2020-10-12T00:00:00"/>
    <n v="1"/>
    <m/>
  </r>
  <r>
    <x v="2"/>
    <n v="1"/>
    <x v="32"/>
    <n v="3406"/>
    <s v="Bequaetiodendron"/>
    <s v="Oblanceolatum"/>
    <s v="Sapotaceae"/>
    <n v="13"/>
    <n v="15.4"/>
    <n v="0.57869999999999999"/>
    <n v="15.54598678"/>
    <n v="15.37353345"/>
    <n v="28.9"/>
    <n v="30.1"/>
    <n v="7.1158025400000019E-2"/>
    <n v="0.41003590937499984"/>
    <n v="0.4447376587500001"/>
    <n v="0.40818938500000002"/>
    <n v="0.437142056"/>
    <n v="2.9016639400520693E-2"/>
    <n v="0.20409469299999999"/>
    <n v="0.218571028"/>
    <n v="2.3616438359999998"/>
    <n v="0.50812064999999995"/>
    <n v="6.129771E-3"/>
    <d v="2018-06-03T00:00:00"/>
    <d v="2020-10-12T00:00:00"/>
    <n v="0"/>
    <s v="dead"/>
  </r>
  <r>
    <x v="2"/>
    <n v="1"/>
    <x v="32"/>
    <n v="3407"/>
    <s v="Uvariopsis"/>
    <s v="Congensis"/>
    <s v="Annoceae"/>
    <m/>
    <m/>
    <n v="0.57869999999999999"/>
    <n v="8.5228824729999992"/>
    <n v="8.9431967229999998"/>
    <n v="11.1"/>
    <n v="13"/>
    <n v="1.3273260000000002E-2"/>
    <n v="6.0488409375000003E-2"/>
    <n v="8.2957875000000014E-2"/>
    <n v="3.5066510000000002E-2"/>
    <n v="5.0031560000000003E-2"/>
    <n v="0.15049155886362078"/>
    <n v="1.7533255000000001E-2"/>
    <n v="2.5015780000000001E-2"/>
    <n v="2.3616438359999998"/>
    <n v="0.80452436199999999"/>
    <n v="3.1683549999999999E-3"/>
    <d v="2018-06-03T00:00:00"/>
    <d v="2020-10-12T00:00:00"/>
    <n v="1"/>
    <m/>
  </r>
  <r>
    <x v="2"/>
    <n v="1"/>
    <x v="32"/>
    <n v="3408"/>
    <s v="Prem"/>
    <s v="Angolensis"/>
    <s v="Lamiaceae"/>
    <m/>
    <m/>
    <n v="0.66700000000000004"/>
    <n v="19.858962999999999"/>
    <n v="19.861126989999999"/>
    <n v="50"/>
    <n v="52.1"/>
    <n v="0.21318976140000001"/>
    <n v="1.22734375"/>
    <n v="1.33243600875"/>
    <n v="1.7360288399999999"/>
    <n v="1.8813990009999999"/>
    <n v="3.4050613110578727E-2"/>
    <n v="0.86801441999999995"/>
    <n v="0.94069950000000002"/>
    <n v="2.3616438359999998"/>
    <n v="0.88921113699999998"/>
    <n v="3.0777325000000001E-2"/>
    <d v="2018-06-03T00:00:00"/>
    <d v="2020-10-12T00:00:00"/>
    <n v="1"/>
    <s v="stangledbyficusnetalensis"/>
  </r>
  <r>
    <x v="2"/>
    <n v="1"/>
    <x v="32"/>
    <n v="3409"/>
    <s v="Uvariopsis"/>
    <s v="Congensis"/>
    <s v="Annoceae"/>
    <m/>
    <m/>
    <n v="0.57869999999999999"/>
    <n v="12.85194529"/>
    <n v="13.181054189999999"/>
    <n v="20.5"/>
    <n v="23"/>
    <n v="4.154766E-2"/>
    <n v="0.20631648437499997"/>
    <n v="0.25967287499999997"/>
    <n v="0.17340707599999999"/>
    <n v="0.222501909"/>
    <n v="0.10555944408255415"/>
    <n v="8.6703537999999997E-2"/>
    <n v="0.111250954"/>
    <n v="2.3616438359999998"/>
    <n v="1.058584687"/>
    <n v="1.0394207000000001E-2"/>
    <d v="2018-06-03T00:00:00"/>
    <d v="2020-10-12T00:00:00"/>
    <n v="1"/>
    <m/>
  </r>
  <r>
    <x v="2"/>
    <n v="1"/>
    <x v="32"/>
    <n v="3410"/>
    <s v="Pterygota"/>
    <s v="Mildbraedii"/>
    <s v="Malvaceae"/>
    <n v="18.7"/>
    <n v="25.4"/>
    <n v="0.53949999999999998"/>
    <n v="22.434121810000001"/>
    <n v="22.37196385"/>
    <n v="71.8"/>
    <n v="73"/>
    <n v="0.41853966000000004"/>
    <n v="2.5309006374999998"/>
    <n v="2.615872875"/>
    <n v="3.221668786"/>
    <n v="3.3186094979999998"/>
    <n v="1.255328471265321E-2"/>
    <n v="1.610834393"/>
    <n v="1.6593047489999999"/>
    <n v="2.3616438359999998"/>
    <n v="0.50812064999999995"/>
    <n v="2.0523990999999998E-2"/>
    <d v="2018-06-03T00:00:00"/>
    <d v="2020-10-12T00:00:00"/>
    <n v="1"/>
    <m/>
  </r>
  <r>
    <x v="2"/>
    <n v="1"/>
    <x v="32"/>
    <n v="3411"/>
    <s v="Cheatacme"/>
    <s v="Aristata"/>
    <s v="Ulmaceae"/>
    <m/>
    <m/>
    <n v="0.57869999999999999"/>
    <n v="15.923391000000001"/>
    <n v="15.87994849"/>
    <n v="30.3"/>
    <n v="32"/>
    <n v="8.0424960000000004E-2"/>
    <n v="0.45072480937499998"/>
    <n v="0.50265599999999999"/>
    <n v="0.45828155700000001"/>
    <n v="0.50845337199999996"/>
    <n v="4.3990445996189356E-2"/>
    <n v="0.22914077799999999"/>
    <n v="0.25422668599999998"/>
    <n v="2.3616438359999998"/>
    <n v="0.719837587"/>
    <n v="1.0622223E-2"/>
    <d v="2018-06-03T00:00:00"/>
    <d v="2020-10-12T00:00:00"/>
    <n v="1"/>
    <m/>
  </r>
  <r>
    <x v="2"/>
    <n v="1"/>
    <x v="32"/>
    <n v="3412"/>
    <s v="Pterygota"/>
    <s v="Mildbraedii"/>
    <s v="Malvaceae"/>
    <m/>
    <m/>
    <n v="0.53949999999999998"/>
    <n v="22.760290919999999"/>
    <n v="22.81409107"/>
    <n v="75.5"/>
    <n v="77.900000000000006"/>
    <n v="0.47661292140000011"/>
    <n v="2.798466484375"/>
    <n v="2.9788307587500005"/>
    <n v="3.6040989799999998"/>
    <n v="3.8399549620000002"/>
    <n v="2.6840979838201467E-2"/>
    <n v="1.8020494899999999"/>
    <n v="1.9199774810000001"/>
    <n v="2.3616438359999998"/>
    <n v="1.016241299"/>
    <n v="4.9934706000000002E-2"/>
    <d v="2018-06-03T00:00:00"/>
    <d v="2020-10-12T00:00:00"/>
    <n v="1"/>
    <m/>
  </r>
  <r>
    <x v="2"/>
    <n v="1"/>
    <x v="32"/>
    <n v="3413"/>
    <s v="Harrisonia"/>
    <s v="Abyssinica"/>
    <s v="Rutaceae"/>
    <m/>
    <m/>
    <n v="0.78500000000000003"/>
    <n v="15.15066004"/>
    <n v="15.670324770000001"/>
    <n v="27.5"/>
    <n v="31.2"/>
    <n v="7.64539776E-2"/>
    <n v="0.37127148437500007"/>
    <n v="0.47783735999999999"/>
    <n v="0.48650405400000002"/>
    <n v="0.64327065800000005"/>
    <n v="0.11827369006580987"/>
    <n v="0.24325202700000001"/>
    <n v="0.32163532900000003"/>
    <n v="2.3616438359999998"/>
    <n v="1.5667053360000001"/>
    <n v="3.3190144999999997E-2"/>
    <d v="2018-06-03T00:00:00"/>
    <d v="2020-10-12T00:00:00"/>
    <n v="1"/>
    <m/>
  </r>
  <r>
    <x v="2"/>
    <n v="2"/>
    <x v="32"/>
    <n v="3414"/>
    <s v="Uvariopsis"/>
    <s v="Congensis"/>
    <s v="Annoceae"/>
    <m/>
    <m/>
    <n v="0.57869999999999999"/>
    <n v="12.54844864"/>
    <n v="13.215751149999999"/>
    <n v="19.7"/>
    <n v="23.1"/>
    <n v="4.1909729400000012E-2"/>
    <n v="0.19052793437499993"/>
    <n v="0.26193580875000005"/>
    <n v="0.156744248"/>
    <n v="0.22497066700000001"/>
    <n v="0.1530097535638017"/>
    <n v="7.8372124000000001E-2"/>
    <n v="0.11248533300000001"/>
    <n v="2.3616438359999998"/>
    <n v="1.439675174"/>
    <n v="1.4444688000000001E-2"/>
    <d v="2018-06-03T00:00:00"/>
    <d v="2020-10-12T00:00:00"/>
    <n v="1"/>
    <m/>
  </r>
  <r>
    <x v="2"/>
    <n v="2"/>
    <x v="32"/>
    <n v="3415"/>
    <s v="Uvariopsis"/>
    <s v="Congensis"/>
    <s v="Annoceae"/>
    <m/>
    <m/>
    <n v="0.57869999999999999"/>
    <n v="10.1610323"/>
    <n v="11.27273353"/>
    <n v="14.2"/>
    <n v="18"/>
    <n v="2.5446960000000001E-2"/>
    <n v="9.8992637499999994E-2"/>
    <n v="0.1590435"/>
    <n v="6.7329878999999995E-2"/>
    <n v="0.118370132"/>
    <n v="0.23890660948744963"/>
    <n v="3.3664939999999997E-2"/>
    <n v="5.9185066000000001E-2"/>
    <n v="2.3616438359999998"/>
    <n v="1.609048724"/>
    <n v="1.0806085999999999E-2"/>
    <d v="2018-06-03T00:00:00"/>
    <d v="2020-10-12T00:00:00"/>
    <n v="1"/>
    <m/>
  </r>
  <r>
    <x v="2"/>
    <n v="2"/>
    <x v="32"/>
    <n v="3416"/>
    <s v="Uvariopsis"/>
    <s v="Congensis"/>
    <s v="Annoceae"/>
    <m/>
    <m/>
    <n v="0.57869999999999999"/>
    <n v="13.395932459999999"/>
    <n v="14.71874607"/>
    <n v="22"/>
    <n v="27.8"/>
    <n v="6.0698853600000005E-2"/>
    <n v="0.23761374999999996"/>
    <n v="0.37936783500000004"/>
    <n v="0.207254674"/>
    <n v="0.358745959"/>
    <n v="0.23232383660113093"/>
    <n v="0.103627337"/>
    <n v="0.17937297999999999"/>
    <n v="2.3616438359999998"/>
    <n v="2.4559164729999998"/>
    <n v="3.2073271E-2"/>
    <d v="2018-06-03T00:00:00"/>
    <d v="2020-10-12T00:00:00"/>
    <n v="1"/>
    <m/>
  </r>
  <r>
    <x v="2"/>
    <n v="1"/>
    <x v="32"/>
    <n v="3417"/>
    <s v="Aphania"/>
    <s v="Senegalensis"/>
    <s v="Sapindaceae"/>
    <m/>
    <m/>
    <n v="0.57869999999999999"/>
    <n v="19.62789231"/>
    <n v="19.535677750000001"/>
    <n v="48.5"/>
    <n v="50"/>
    <n v="0.19635"/>
    <n v="1.1548077343749998"/>
    <n v="1.2271874999999999"/>
    <n v="1.407933801"/>
    <n v="1.4873312759999999"/>
    <n v="2.3229660194085514E-2"/>
    <n v="0.70396689999999995"/>
    <n v="0.74366563799999996"/>
    <n v="2.3616438359999998"/>
    <n v="0.63515081200000001"/>
    <n v="1.6809790000000002E-2"/>
    <d v="2018-06-03T00:00:00"/>
    <d v="2020-10-12T00:00:00"/>
    <n v="1"/>
    <m/>
  </r>
  <r>
    <x v="2"/>
    <n v="1"/>
    <x v="32"/>
    <n v="3418"/>
    <s v="Uvariopsis"/>
    <s v="Congensis"/>
    <s v="Annoceae"/>
    <m/>
    <m/>
    <n v="0.57869999999999999"/>
    <n v="9.2939885990000004"/>
    <n v="9.5975955150000001"/>
    <n v="12.5"/>
    <n v="14.3"/>
    <n v="1.60606446E-2"/>
    <n v="7.6708984374999997E-2"/>
    <n v="0.10037902875"/>
    <n v="4.8117526000000001E-2"/>
    <n v="6.4561878000000003E-2"/>
    <n v="0.12448008951464749"/>
    <n v="2.4058763E-2"/>
    <n v="3.2280939000000002E-2"/>
    <n v="2.3616438359999998"/>
    <n v="0.76218097399999996"/>
    <n v="3.4815480000000001E-3"/>
    <d v="2018-06-03T00:00:00"/>
    <d v="2020-10-12T00:00:00"/>
    <n v="1"/>
    <m/>
  </r>
  <r>
    <x v="2"/>
    <n v="1"/>
    <x v="32"/>
    <n v="3419"/>
    <s v="Uvariopsis"/>
    <s v="Congensis"/>
    <s v="Annoceae"/>
    <m/>
    <m/>
    <n v="0.57869999999999999"/>
    <n v="9.5564772379999994"/>
    <n v="10.16953303"/>
    <n v="13"/>
    <n v="15.5"/>
    <n v="1.8869234999999998E-2"/>
    <n v="8.2968437500000006E-2"/>
    <n v="0.11793271874999998"/>
    <n v="5.3377442999999997E-2"/>
    <n v="7.9950820000000006E-2"/>
    <n v="0.17107721684603264"/>
    <n v="2.6688722000000002E-2"/>
    <n v="3.9975410000000003E-2"/>
    <n v="2.3616438359999998"/>
    <n v="1.058584687"/>
    <n v="5.6260340000000002E-3"/>
    <d v="2018-06-03T00:00:00"/>
    <d v="2020-10-12T00:00:00"/>
    <n v="1"/>
    <m/>
  </r>
  <r>
    <x v="2"/>
    <n v="2"/>
    <x v="32"/>
    <n v="3420"/>
    <s v="Uvariopsis"/>
    <s v="Congensis"/>
    <s v="Annoceae"/>
    <m/>
    <m/>
    <n v="0.57869999999999999"/>
    <n v="8.4656455259999994"/>
    <n v="10.84492777"/>
    <n v="11"/>
    <n v="17"/>
    <n v="2.2698059999999999E-2"/>
    <n v="5.9403437499999989E-2"/>
    <n v="0.141862875"/>
    <n v="3.4226652000000003E-2"/>
    <n v="0.101949989"/>
    <n v="0.46216865289651154"/>
    <n v="1.7113326000000002E-2"/>
    <n v="5.0974994000000003E-2"/>
    <n v="2.3616438359999998"/>
    <n v="2.540603248"/>
    <n v="1.4338177000000001E-2"/>
    <d v="2018-06-03T00:00:00"/>
    <d v="2020-10-12T00:00:00"/>
    <n v="1"/>
    <m/>
  </r>
  <r>
    <x v="2"/>
    <n v="2"/>
    <x v="32"/>
    <n v="3421"/>
    <s v="Uvariopsis"/>
    <s v="Congensis"/>
    <s v="Annoceae"/>
    <m/>
    <m/>
    <n v="0.57869999999999999"/>
    <n v="8.9153220579999992"/>
    <n v="10.888488560000001"/>
    <n v="11.8"/>
    <n v="17.100000000000001"/>
    <n v="2.2965881400000002E-2"/>
    <n v="6.8358137499999999E-2"/>
    <n v="0.14353675875000002"/>
    <n v="4.1287358000000003E-2"/>
    <n v="0.103528148"/>
    <n v="0.38925733493621956"/>
    <n v="2.0643679000000002E-2"/>
    <n v="5.1764074E-2"/>
    <n v="2.3616438359999998"/>
    <n v="2.244199536"/>
    <n v="1.3177428999999999E-2"/>
    <d v="2018-06-03T00:00:00"/>
    <d v="2020-10-12T00:00:00"/>
    <n v="1"/>
    <m/>
  </r>
  <r>
    <x v="2"/>
    <n v="2"/>
    <x v="32"/>
    <n v="3422"/>
    <s v="Uvariopsis"/>
    <s v="Congensis"/>
    <s v="Annoceae"/>
    <m/>
    <m/>
    <n v="0.57869999999999999"/>
    <n v="10.45066057"/>
    <n v="11.80414182"/>
    <n v="14.8"/>
    <n v="19.3"/>
    <n v="2.9255364600000007E-2"/>
    <n v="0.10753495000000003"/>
    <n v="0.18284602875000003"/>
    <n v="7.5024796000000005E-2"/>
    <n v="0.141867568"/>
    <n v="0.26975927562919028"/>
    <n v="3.7512398000000002E-2"/>
    <n v="7.0933784E-2"/>
    <n v="2.3616438359999998"/>
    <n v="1.905452436"/>
    <n v="1.4151746999999999E-2"/>
    <d v="2018-06-03T00:00:00"/>
    <d v="2020-10-12T00:00:00"/>
    <n v="1"/>
    <m/>
  </r>
  <r>
    <x v="2"/>
    <n v="2"/>
    <x v="32"/>
    <n v="3423"/>
    <s v="Uvariopsis"/>
    <s v="Congensis"/>
    <s v="Annoceae"/>
    <m/>
    <m/>
    <n v="0.57869999999999999"/>
    <n v="11.006521190000001"/>
    <n v="12.118135710000001"/>
    <n v="16"/>
    <n v="20.100000000000001"/>
    <n v="3.1730945400000002E-2"/>
    <n v="0.12567999999999999"/>
    <n v="0.19831840875000001"/>
    <n v="9.1888749000000006E-2"/>
    <n v="0.15755845700000001"/>
    <n v="0.22832314569374274"/>
    <n v="4.5944375000000003E-2"/>
    <n v="7.8779229000000006E-2"/>
    <n v="2.3616438359999998"/>
    <n v="1.736078886"/>
    <n v="1.3903389E-2"/>
    <d v="2018-06-03T00:00:00"/>
    <d v="2020-10-12T00:00:00"/>
    <n v="1"/>
    <m/>
  </r>
  <r>
    <x v="2"/>
    <n v="2"/>
    <x v="32"/>
    <n v="3424"/>
    <s v="Uvariopsis"/>
    <s v="Congensis"/>
    <s v="Annoceae"/>
    <m/>
    <m/>
    <n v="0.57869999999999999"/>
    <n v="8.8601220030000007"/>
    <n v="9.4993526970000008"/>
    <n v="11.7"/>
    <n v="14.1"/>
    <n v="1.5614537399999998E-2"/>
    <n v="6.7204434374999997E-2"/>
    <n v="9.7590858749999981E-2"/>
    <n v="4.0361714999999999E-2"/>
    <n v="6.2183438000000001E-2"/>
    <n v="0.1830110876392845"/>
    <n v="2.0180857999999999E-2"/>
    <n v="3.1091719E-2"/>
    <n v="2.3616438359999998"/>
    <n v="1.016241299"/>
    <n v="4.620028E-3"/>
    <d v="2018-06-03T00:00:00"/>
    <d v="2020-10-12T00:00:00"/>
    <n v="1"/>
    <m/>
  </r>
  <r>
    <x v="2"/>
    <n v="2"/>
    <x v="32"/>
    <n v="3425"/>
    <s v="Ficus"/>
    <s v="Brachypus"/>
    <s v="Moraceae"/>
    <n v="20"/>
    <n v="24"/>
    <n v="0.40550000000000003"/>
    <n v="21.20070509"/>
    <n v="21.23204059"/>
    <n v="60"/>
    <n v="62.3"/>
    <n v="0.3048365166"/>
    <n v="1.7673749999999999"/>
    <n v="1.90522822875"/>
    <n v="1.625111937"/>
    <n v="1.751454031"/>
    <n v="3.1702333327688598E-2"/>
    <n v="0.81255596900000004"/>
    <n v="0.87572701600000002"/>
    <n v="2.3616438359999998"/>
    <n v="0.97389791199999998"/>
    <n v="2.6748760999999999E-2"/>
    <d v="2018-06-03T00:00:00"/>
    <d v="2020-10-12T00:00:00"/>
    <n v="1"/>
    <m/>
  </r>
  <r>
    <x v="2"/>
    <n v="2"/>
    <x v="32"/>
    <n v="3426"/>
    <s v="Markhamia"/>
    <s v="Platycalyx"/>
    <s v="Bignoniaceae"/>
    <m/>
    <m/>
    <n v="0.5"/>
    <n v="14.67517196"/>
    <n v="14.77761864"/>
    <n v="25.9"/>
    <n v="28"/>
    <n v="6.1575360000000003E-2"/>
    <n v="0.32932578437499999"/>
    <n v="0.38484600000000002"/>
    <n v="0.27011962"/>
    <n v="0.31666219200000001"/>
    <n v="6.7313565641675108E-2"/>
    <n v="0.13505981"/>
    <n v="0.158331096"/>
    <n v="2.3616438359999998"/>
    <n v="0.88921113699999998"/>
    <n v="9.8538510000000003E-3"/>
    <d v="2018-06-03T00:00:00"/>
    <d v="2020-10-12T00:00:00"/>
    <n v="1"/>
    <m/>
  </r>
  <r>
    <x v="2"/>
    <n v="2"/>
    <x v="32"/>
    <n v="3427"/>
    <s v="Uvariopsis"/>
    <s v="Congensis"/>
    <s v="Annoceae"/>
    <m/>
    <m/>
    <n v="0.57869999999999999"/>
    <n v="8.6364628319999994"/>
    <n v="9.9347994570000004"/>
    <n v="11.3"/>
    <n v="15"/>
    <n v="1.76715E-2"/>
    <n v="6.2687809375E-2"/>
    <n v="0.110446875"/>
    <n v="3.6782618000000003E-2"/>
    <n v="7.3303901000000005E-2"/>
    <n v="0.29199510102998427"/>
    <n v="1.8391309000000002E-2"/>
    <n v="3.6651951000000002E-2"/>
    <n v="2.3616438359999998"/>
    <n v="1.5667053360000001"/>
    <n v="7.7321739999999996E-3"/>
    <d v="2018-06-03T00:00:00"/>
    <d v="2020-10-12T00:00:00"/>
    <n v="1"/>
    <m/>
  </r>
  <r>
    <x v="2"/>
    <n v="2"/>
    <x v="32"/>
    <n v="3428"/>
    <s v="Uvariopsis"/>
    <s v="Congensis"/>
    <s v="Annoceae"/>
    <n v="18.899999999999999"/>
    <n v="20.6"/>
    <n v="0.57869999999999999"/>
    <n v="11.2294426"/>
    <n v="12.19515502"/>
    <n v="16.5"/>
    <n v="20.3"/>
    <n v="3.2365548600000002E-2"/>
    <n v="0.133657734375"/>
    <n v="0.20228467875"/>
    <n v="9.9505692000000007E-2"/>
    <n v="0.16162954800000001"/>
    <n v="0.20540443904123176"/>
    <n v="4.9752846000000003E-2"/>
    <n v="8.0814774000000006E-2"/>
    <n v="2.3616438359999998"/>
    <n v="1.609048724"/>
    <n v="1.3152673E-2"/>
    <d v="2018-06-03T00:00:00"/>
    <d v="2020-10-12T00:00:00"/>
    <n v="1"/>
    <m/>
  </r>
  <r>
    <x v="2"/>
    <n v="2"/>
    <x v="32"/>
    <n v="3429"/>
    <s v="Bequaetiodendron"/>
    <s v="Oblanceolatum"/>
    <s v="Sapotaceae"/>
    <m/>
    <m/>
    <n v="0.57869999999999999"/>
    <n v="8.8046385419999993"/>
    <n v="8.8390951619999996"/>
    <n v="11.6"/>
    <n v="12.8"/>
    <n v="1.2867993600000002E-2"/>
    <n v="6.6060549999999982E-2"/>
    <n v="8.0424960000000018E-2"/>
    <n v="3.9448465000000002E-2"/>
    <n v="4.7988541000000003E-2"/>
    <n v="8.2979115534458719E-2"/>
    <n v="1.9724233000000001E-2"/>
    <n v="2.3994270000000002E-2"/>
    <n v="2.3616438359999998"/>
    <n v="0.50812064999999995"/>
    <n v="1.8080780000000001E-3"/>
    <d v="2018-06-03T00:00:00"/>
    <d v="2020-10-12T00:00:00"/>
    <n v="1"/>
    <m/>
  </r>
  <r>
    <x v="2"/>
    <n v="2"/>
    <x v="32"/>
    <n v="3430"/>
    <s v="Uvariopsis"/>
    <s v="Congensis"/>
    <s v="Annoceae"/>
    <m/>
    <m/>
    <n v="0.57869999999999999"/>
    <n v="9.5564772379999994"/>
    <n v="10.931872950000001"/>
    <n v="13"/>
    <n v="17.2"/>
    <n v="2.3235273599999998E-2"/>
    <n v="8.2968437500000006E-2"/>
    <n v="0.14522046"/>
    <n v="5.3377442999999997E-2"/>
    <n v="0.10512042200000001"/>
    <n v="0.28696889762286443"/>
    <n v="2.6688722000000002E-2"/>
    <n v="5.2560211000000003E-2"/>
    <n v="2.3616438359999998"/>
    <n v="1.7784222730000001"/>
    <n v="1.0954864999999999E-2"/>
    <d v="2018-06-03T00:00:00"/>
    <d v="2020-10-12T00:00:00"/>
    <n v="1"/>
    <m/>
  </r>
  <r>
    <x v="2"/>
    <n v="2"/>
    <x v="32"/>
    <n v="3431"/>
    <s v="Diospyros"/>
    <s v="Abyssinica"/>
    <s v="Ebeceae"/>
    <m/>
    <m/>
    <n v="0.6"/>
    <n v="17.187299889999998"/>
    <n v="17.149664600000001"/>
    <n v="35.5"/>
    <n v="37.299999999999997"/>
    <n v="0.10927191659999999"/>
    <n v="0.61870398437499996"/>
    <n v="0.68294947874999989"/>
    <n v="0.69678549400000001"/>
    <n v="0.76577259499999994"/>
    <n v="3.997539491830749E-2"/>
    <n v="0.348392747"/>
    <n v="0.38288629800000001"/>
    <n v="2.3616438359999998"/>
    <n v="0.76218097399999996"/>
    <n v="1.4605738E-2"/>
    <d v="2018-06-03T00:00:00"/>
    <d v="2020-10-12T00:00:00"/>
    <n v="1"/>
    <m/>
  </r>
  <r>
    <x v="2"/>
    <n v="2"/>
    <x v="32"/>
    <n v="3432"/>
    <s v="Dombeya"/>
    <s v="Mukole"/>
    <s v="Malvaceae"/>
    <m/>
    <m/>
    <n v="0.48399999999999999"/>
    <n v="19.79819625"/>
    <n v="19.830839650000001"/>
    <n v="49.6"/>
    <n v="51.9"/>
    <n v="0.21155612940000001"/>
    <n v="1.2077847999999998"/>
    <n v="1.3222258087500001"/>
    <n v="1.2459797370000001"/>
    <n v="1.363439074"/>
    <n v="3.8146345187051282E-2"/>
    <n v="0.62298986899999997"/>
    <n v="0.68171953699999999"/>
    <n v="2.3616438359999998"/>
    <n v="0.97389791199999998"/>
    <n v="2.4868131000000002E-2"/>
    <d v="2018-06-03T00:00:00"/>
    <d v="2020-10-12T00:00:00"/>
    <n v="1"/>
    <m/>
  </r>
  <r>
    <x v="2"/>
    <n v="2"/>
    <x v="32"/>
    <n v="3433"/>
    <s v="Uvariopsis"/>
    <s v="Congensis"/>
    <s v="Annoceae"/>
    <m/>
    <m/>
    <n v="0.57869999999999999"/>
    <n v="9.2939885990000004"/>
    <n v="9.4499072930000008"/>
    <n v="12.5"/>
    <n v="14"/>
    <n v="1.5393840000000001E-2"/>
    <n v="7.6708984374999997E-2"/>
    <n v="9.6211500000000005E-2"/>
    <n v="4.8117526000000001E-2"/>
    <n v="6.1013913000000003E-2"/>
    <n v="0.10054667848858533"/>
    <n v="2.4058763E-2"/>
    <n v="3.0506955999999998E-2"/>
    <n v="2.3616438359999998"/>
    <n v="0.63515081200000001"/>
    <n v="2.7303829999999999E-3"/>
    <d v="2018-06-03T00:00:00"/>
    <d v="2020-10-12T00:00:00"/>
    <n v="1"/>
    <m/>
  </r>
  <r>
    <x v="2"/>
    <n v="2"/>
    <x v="32"/>
    <n v="3434"/>
    <s v="Diospyros"/>
    <s v="Abyssinica"/>
    <s v="Ebeceae"/>
    <m/>
    <m/>
    <n v="0.6"/>
    <n v="15.51835872"/>
    <n v="16.13492716"/>
    <n v="28.8"/>
    <n v="33"/>
    <n v="8.5530060000000005E-2"/>
    <n v="0.40720320000000004"/>
    <n v="0.53456287499999999"/>
    <n v="0.41926664000000002"/>
    <n v="0.56808130400000001"/>
    <n v="0.12862119802063746"/>
    <n v="0.20963332000000001"/>
    <n v="0.284040652"/>
    <n v="2.3616438359999998"/>
    <n v="1.7784222730000001"/>
    <n v="3.1506584999999997E-2"/>
    <d v="2018-06-03T00:00:00"/>
    <d v="2020-10-12T00:00:00"/>
    <n v="1"/>
    <m/>
  </r>
  <r>
    <x v="2"/>
    <n v="2"/>
    <x v="32"/>
    <n v="3435"/>
    <s v="Uvariopsis"/>
    <s v="Congensis"/>
    <s v="Annoceae"/>
    <n v="9.4"/>
    <n v="10"/>
    <n v="0.57869999999999999"/>
    <n v="8.8601220030000007"/>
    <n v="9.4993526970000008"/>
    <n v="11.7"/>
    <n v="14.1"/>
    <n v="1.5614537399999998E-2"/>
    <n v="6.7204434374999997E-2"/>
    <n v="9.7590858749999981E-2"/>
    <n v="4.0361714999999999E-2"/>
    <n v="6.2183438000000001E-2"/>
    <n v="0.1830110876392845"/>
    <n v="2.0180857999999999E-2"/>
    <n v="3.1091719E-2"/>
    <n v="2.3616438359999998"/>
    <n v="1.016241299"/>
    <n v="4.620028E-3"/>
    <d v="2018-06-03T00:00:00"/>
    <d v="2020-10-12T00:00:00"/>
    <n v="1"/>
    <m/>
  </r>
  <r>
    <x v="2"/>
    <n v="2"/>
    <x v="32"/>
    <n v="3436"/>
    <s v="Uvariopsis"/>
    <s v="Congensis"/>
    <s v="Annoceae"/>
    <m/>
    <m/>
    <n v="0.57869999999999999"/>
    <n v="14.009045309999999"/>
    <n v="14.139757530000001"/>
    <n v="23.8"/>
    <n v="25.9"/>
    <n v="5.2685417399999997E-2"/>
    <n v="0.27808663750000001"/>
    <n v="0.32928385874999999"/>
    <n v="0.25243095999999998"/>
    <n v="0.30044304700000002"/>
    <n v="7.3728485353714193E-2"/>
    <n v="0.12621547999999999"/>
    <n v="0.150221523"/>
    <n v="2.3616438359999998"/>
    <n v="0.88921113699999998"/>
    <n v="1.0164972E-2"/>
    <d v="2018-06-03T00:00:00"/>
    <d v="2020-10-12T00:00:00"/>
    <n v="1"/>
    <m/>
  </r>
  <r>
    <x v="2"/>
    <n v="2"/>
    <x v="32"/>
    <n v="3437"/>
    <s v="Pterygota"/>
    <s v="Mildbraedii"/>
    <s v="Malvaceae"/>
    <m/>
    <m/>
    <n v="0.53949999999999998"/>
    <n v="23.99035185"/>
    <n v="23.989195980000002"/>
    <n v="92.7"/>
    <n v="93.9"/>
    <n v="0.69250367340000007"/>
    <n v="4.2187683093750001"/>
    <n v="4.3281479587500007"/>
    <n v="5.6636198899999997"/>
    <n v="5.8073402290000002"/>
    <n v="1.0611011461400977E-2"/>
    <n v="2.8318099449999998"/>
    <n v="2.9036701150000002"/>
    <n v="2.3616438359999998"/>
    <n v="0.50812064999999995"/>
    <n v="3.0428029999999998E-2"/>
    <d v="2018-06-03T00:00:00"/>
    <d v="2020-10-12T00:00:00"/>
    <n v="1"/>
    <m/>
  </r>
  <r>
    <x v="2"/>
    <n v="2"/>
    <x v="32"/>
    <n v="3438"/>
    <s v="Uvariopsis"/>
    <s v="Congensis"/>
    <s v="Annoceae"/>
    <m/>
    <m/>
    <n v="0.57869999999999999"/>
    <n v="9.9133543389999996"/>
    <n v="9.9347994570000004"/>
    <n v="13.7"/>
    <n v="15"/>
    <n v="1.76715E-2"/>
    <n v="9.2144059374999976E-2"/>
    <n v="0.110446875"/>
    <n v="6.1285755999999997E-2"/>
    <n v="7.3303901000000005E-2"/>
    <n v="7.5822769660272932E-2"/>
    <n v="3.0642877999999998E-2"/>
    <n v="3.6651951000000002E-2"/>
    <n v="2.3616438359999998"/>
    <n v="0.55046403700000002"/>
    <n v="2.5444450000000002E-3"/>
    <d v="2018-06-03T00:00:00"/>
    <d v="2020-10-12T00:00:00"/>
    <n v="1"/>
    <m/>
  </r>
  <r>
    <x v="2"/>
    <n v="2"/>
    <x v="32"/>
    <n v="3439"/>
    <s v="Uvariopsis"/>
    <s v="Congensis"/>
    <s v="Annoceae"/>
    <m/>
    <m/>
    <n v="0.57869999999999999"/>
    <n v="13.325208290000001"/>
    <n v="13.42137696"/>
    <n v="21.8"/>
    <n v="23.7"/>
    <n v="4.4115132599999995E-2"/>
    <n v="0.23331313749999999"/>
    <n v="0.27571957874999997"/>
    <n v="0.20254362000000001"/>
    <n v="0.24010896700000001"/>
    <n v="7.2042014175861008E-2"/>
    <n v="0.10127181"/>
    <n v="0.120054483"/>
    <n v="2.3616438359999998"/>
    <n v="0.80452436199999999"/>
    <n v="7.9532200000000004E-3"/>
    <d v="2018-06-03T00:00:00"/>
    <d v="2020-10-12T00:00:00"/>
    <n v="1"/>
    <m/>
  </r>
  <r>
    <x v="2"/>
    <n v="2"/>
    <x v="32"/>
    <n v="3440"/>
    <s v="Uvariopsis"/>
    <s v="Congensis"/>
    <s v="Annoceae"/>
    <n v="10"/>
    <n v="11.2"/>
    <n v="0.57869999999999999"/>
    <n v="12.393006489999999"/>
    <n v="12.460219260000001"/>
    <n v="19.3"/>
    <n v="21"/>
    <n v="3.4636140000000003E-2"/>
    <n v="0.18286930937500001"/>
    <n v="0.21647587500000001"/>
    <n v="0.14877089199999999"/>
    <n v="0.17634972800000001"/>
    <n v="7.2009854626488692E-2"/>
    <n v="7.4385445999999994E-2"/>
    <n v="8.8174864000000006E-2"/>
    <n v="2.3616438359999998"/>
    <n v="0.719837587"/>
    <n v="5.838907E-3"/>
    <d v="2018-06-03T00:00:00"/>
    <d v="2020-10-12T00:00:00"/>
    <n v="1"/>
    <m/>
  </r>
  <r>
    <x v="2"/>
    <n v="2"/>
    <x v="32"/>
    <n v="3441"/>
    <s v="Aphania"/>
    <s v="Senegalensis"/>
    <s v="Sapindaceae"/>
    <m/>
    <m/>
    <n v="0.57869999999999999"/>
    <n v="9.5564772379999994"/>
    <n v="9.4993526970000008"/>
    <n v="13"/>
    <n v="14.1"/>
    <n v="1.5614537399999998E-2"/>
    <n v="8.2968437500000006E-2"/>
    <n v="9.7590858749999981E-2"/>
    <n v="5.3377442999999997E-2"/>
    <n v="6.2183438000000001E-2"/>
    <n v="6.4658544557664482E-2"/>
    <n v="2.6688722000000002E-2"/>
    <n v="3.1091719E-2"/>
    <n v="2.3616438359999998"/>
    <n v="0.46577726200000003"/>
    <n v="1.8643780000000001E-3"/>
    <d v="2018-06-03T00:00:00"/>
    <d v="2020-10-12T00:00:00"/>
    <n v="1"/>
    <m/>
  </r>
  <r>
    <x v="2"/>
    <n v="2"/>
    <x v="32"/>
    <n v="3442"/>
    <s v="Harrisonia"/>
    <s v="Abyssinica"/>
    <s v="Rutaceae"/>
    <m/>
    <m/>
    <n v="0.78500000000000003"/>
    <n v="19.43658782"/>
    <n v="19.374737159999999"/>
    <n v="47.3"/>
    <n v="49"/>
    <n v="0.18857454000000001"/>
    <n v="1.0983695593749998"/>
    <n v="1.178590875"/>
    <n v="1.788257027"/>
    <n v="1.909909361"/>
    <n v="2.7868033027146518E-2"/>
    <n v="0.89412851299999996"/>
    <n v="0.95495468100000003"/>
    <n v="2.3616438359999998"/>
    <n v="0.719837587"/>
    <n v="2.5755859999999998E-2"/>
    <d v="2018-06-03T00:00:00"/>
    <d v="2020-10-12T00:00:00"/>
    <n v="1"/>
    <m/>
  </r>
  <r>
    <x v="2"/>
    <n v="2"/>
    <x v="32"/>
    <n v="3443"/>
    <s v="Uvariopsis"/>
    <s v="Congensis"/>
    <s v="Annoceae"/>
    <m/>
    <m/>
    <n v="0.57869999999999999"/>
    <n v="8.7488692019999998"/>
    <n v="8.9431967229999998"/>
    <n v="11.5"/>
    <n v="13"/>
    <n v="1.3273260000000002E-2"/>
    <n v="6.4926484374999996E-2"/>
    <n v="8.2957875000000014E-2"/>
    <n v="3.8547563E-2"/>
    <n v="5.0031560000000003E-2"/>
    <n v="0.11041509347048867"/>
    <n v="1.9273781E-2"/>
    <n v="2.5015780000000001E-2"/>
    <n v="2.3616438359999998"/>
    <n v="0.63515081200000001"/>
    <n v="2.4313569999999999E-3"/>
    <d v="2018-06-03T00:00:00"/>
    <d v="2020-10-12T00:00:00"/>
    <n v="1"/>
    <m/>
  </r>
  <r>
    <x v="2"/>
    <n v="2"/>
    <x v="32"/>
    <n v="3444"/>
    <s v="Uvariopsis"/>
    <s v="Congensis"/>
    <s v="Annoceae"/>
    <m/>
    <m/>
    <n v="0.57869999999999999"/>
    <n v="13.535776569999999"/>
    <n v="13.455228160000001"/>
    <n v="22.4"/>
    <n v="23.8"/>
    <n v="4.4488197600000001E-2"/>
    <n v="0.24633279999999994"/>
    <n v="0.27805123500000001"/>
    <n v="0.21686095999999999"/>
    <n v="0.24268646999999999"/>
    <n v="4.7642218853346206E-2"/>
    <n v="0.10843048"/>
    <n v="0.12134323499999999"/>
    <n v="2.3616438359999998"/>
    <n v="0.59280742399999997"/>
    <n v="5.467698E-3"/>
    <d v="2018-06-03T00:00:00"/>
    <d v="2020-10-12T00:00:00"/>
    <n v="1"/>
    <m/>
  </r>
  <r>
    <x v="2"/>
    <n v="2"/>
    <x v="32"/>
    <n v="3445"/>
    <s v="Uvariopsis"/>
    <s v="Congensis"/>
    <s v="Annoceae"/>
    <m/>
    <m/>
    <n v="0.57869999999999999"/>
    <n v="13.60490938"/>
    <n v="13.5560752"/>
    <n v="22.6"/>
    <n v="24.1"/>
    <n v="4.5616817400000009E-2"/>
    <n v="0.2507512375"/>
    <n v="0.28510510875000006"/>
    <n v="0.22175646700000001"/>
    <n v="0.25051266300000002"/>
    <n v="5.1629159338083964E-2"/>
    <n v="0.11087823400000001"/>
    <n v="0.125256332"/>
    <n v="2.3616438359999998"/>
    <n v="0.63515081200000001"/>
    <n v="6.088174E-3"/>
    <d v="2018-06-03T00:00:00"/>
    <d v="2020-10-12T00:00:00"/>
    <n v="1"/>
    <m/>
  </r>
  <r>
    <x v="2"/>
    <n v="2"/>
    <x v="32"/>
    <n v="3446"/>
    <s v="Uvariopsis"/>
    <s v="Congensis"/>
    <s v="Annoceae"/>
    <m/>
    <m/>
    <n v="0.57869999999999999"/>
    <n v="11.447524420000001"/>
    <n v="12.460219260000001"/>
    <n v="17"/>
    <n v="21"/>
    <n v="3.4636140000000003E-2"/>
    <n v="0.14188093750000003"/>
    <n v="0.21647587500000001"/>
    <n v="0.10747524899999999"/>
    <n v="0.17634972800000001"/>
    <n v="0.20968806877111482"/>
    <n v="5.3737623999999998E-2"/>
    <n v="8.8174864000000006E-2"/>
    <n v="2.3616438359999998"/>
    <n v="1.693735499"/>
    <n v="1.4581894E-2"/>
    <d v="2018-06-03T00:00:00"/>
    <d v="2020-10-12T00:00:00"/>
    <n v="1"/>
    <m/>
  </r>
  <r>
    <x v="2"/>
    <n v="2"/>
    <x v="32"/>
    <n v="3447"/>
    <s v="Uvariopsis"/>
    <s v="Congensis"/>
    <s v="Annoceae"/>
    <n v="5.9"/>
    <n v="9.8000000000000007"/>
    <n v="0.57869999999999999"/>
    <n v="9.0792460740000003"/>
    <n v="9.4499072930000008"/>
    <n v="12.1"/>
    <n v="14"/>
    <n v="1.5393840000000001E-2"/>
    <n v="7.1878159374999986E-2"/>
    <n v="9.6211500000000005E-2"/>
    <n v="4.4139082000000003E-2"/>
    <n v="6.1013913000000003E-2"/>
    <n v="0.13708939174013773"/>
    <n v="2.2069541000000002E-2"/>
    <n v="3.0506955999999998E-2"/>
    <n v="2.3616438359999998"/>
    <n v="0.80452436199999999"/>
    <n v="3.5726870000000002E-3"/>
    <d v="2018-06-03T00:00:00"/>
    <d v="2020-10-12T00:00:00"/>
    <n v="1"/>
    <m/>
  </r>
  <r>
    <x v="2"/>
    <n v="2"/>
    <x v="32"/>
    <n v="3448"/>
    <s v="Teclea"/>
    <s v="Nobilis"/>
    <s v="Rutaceae"/>
    <m/>
    <m/>
    <n v="0.745"/>
    <n v="11.74503314"/>
    <n v="11.683888189999999"/>
    <n v="17.7"/>
    <n v="19"/>
    <n v="2.835294E-2"/>
    <n v="0.15380580937499996"/>
    <n v="0.17720587499999998"/>
    <n v="0.15256718999999999"/>
    <n v="0.17431385599999999"/>
    <n v="5.6423561113853674E-2"/>
    <n v="7.6283594999999996E-2"/>
    <n v="8.7156927999999995E-2"/>
    <n v="2.3616438359999998"/>
    <n v="0.55046403700000002"/>
    <n v="4.6041379999999998E-3"/>
    <d v="2018-06-03T00:00:00"/>
    <d v="2020-10-12T00:00:00"/>
    <n v="1"/>
    <m/>
  </r>
  <r>
    <x v="2"/>
    <n v="2"/>
    <x v="32"/>
    <n v="3449"/>
    <s v="Teclea"/>
    <s v="Nobilis"/>
    <s v="Rutaceae"/>
    <m/>
    <m/>
    <n v="0.745"/>
    <n v="8.4081071900000008"/>
    <n v="8.9431967229999998"/>
    <n v="10.9"/>
    <n v="13"/>
    <n v="1.3273260000000002E-2"/>
    <n v="5.8328284374999997E-2"/>
    <n v="8.2957875000000014E-2"/>
    <n v="4.2736759999999999E-2"/>
    <n v="6.4019749000000001E-2"/>
    <n v="0.17112325233495035"/>
    <n v="2.1368379999999999E-2"/>
    <n v="3.2009875E-2"/>
    <n v="2.3616438359999998"/>
    <n v="0.88921113699999998"/>
    <n v="4.5059690000000003E-3"/>
    <d v="2018-06-03T00:00:00"/>
    <d v="2020-10-12T00:00:00"/>
    <n v="1"/>
    <m/>
  </r>
  <r>
    <x v="2"/>
    <n v="3"/>
    <x v="32"/>
    <n v="3450"/>
    <s v="Uvariopsis"/>
    <s v="Congensis"/>
    <s v="Annoceae"/>
    <m/>
    <m/>
    <n v="0.57869999999999999"/>
    <n v="11.31724627"/>
    <n v="12.0405319"/>
    <n v="16.7"/>
    <n v="19.899999999999999"/>
    <n v="3.1102625399999997E-2"/>
    <n v="0.13691755937499997"/>
    <n v="0.19439140874999997"/>
    <n v="0.102651004"/>
    <n v="0.15354689699999999"/>
    <n v="0.17050459003073107"/>
    <n v="5.1325502000000002E-2"/>
    <n v="7.6773448999999994E-2"/>
    <n v="2.3616438359999998"/>
    <n v="1.354988399"/>
    <n v="1.0775523E-2"/>
    <d v="2018-06-03T00:00:00"/>
    <d v="2020-10-12T00:00:00"/>
    <n v="1"/>
    <m/>
  </r>
  <r>
    <x v="2"/>
    <n v="3"/>
    <x v="32"/>
    <n v="3451"/>
    <s v="Teclea"/>
    <s v="Nobilis"/>
    <s v="Rutaceae"/>
    <n v="1.3"/>
    <m/>
    <n v="0.745"/>
    <n v="8.5798206970000006"/>
    <n v="8.9948950080000003"/>
    <n v="11.2"/>
    <n v="13.1"/>
    <n v="1.34782494E-2"/>
    <n v="6.1583199999999984E-2"/>
    <n v="8.4239058749999998E-2"/>
    <n v="4.5960833999999999E-2"/>
    <n v="6.5351167000000002E-2"/>
    <n v="0.14904266816384415"/>
    <n v="2.2980417E-2"/>
    <n v="3.2675584000000001E-2"/>
    <n v="2.3616438359999998"/>
    <n v="0.80452436199999999"/>
    <n v="4.1052620000000001E-3"/>
    <d v="2018-06-03T00:00:00"/>
    <d v="2020-10-12T00:00:00"/>
    <n v="1"/>
    <m/>
  </r>
  <r>
    <x v="2"/>
    <n v="3"/>
    <x v="32"/>
    <n v="3452"/>
    <s v="Funtumia"/>
    <s v="Latifolia"/>
    <s v="Apocyceae"/>
    <n v="13.9"/>
    <n v="17.8"/>
    <n v="0.42399999999999999"/>
    <n v="14.332502509999999"/>
    <n v="14.17114984"/>
    <n v="24.8"/>
    <n v="26"/>
    <n v="5.3093040000000008E-2"/>
    <n v="0.30194619999999994"/>
    <n v="0.33183150000000006"/>
    <n v="0.206473405"/>
    <n v="0.223935777"/>
    <n v="3.4377616525454853E-2"/>
    <n v="0.103236702"/>
    <n v="0.111967888"/>
    <n v="2.3616438359999998"/>
    <n v="0.50812064999999995"/>
    <n v="3.6970800000000002E-3"/>
    <d v="2018-06-03T00:00:00"/>
    <d v="2020-10-12T00:00:00"/>
    <n v="1"/>
    <m/>
  </r>
  <r>
    <x v="2"/>
    <n v="3"/>
    <x v="32"/>
    <n v="3453"/>
    <s v="Funtumia"/>
    <s v="Latifolia"/>
    <s v="Apocyceae"/>
    <m/>
    <m/>
    <n v="0.42399999999999999"/>
    <n v="14.644567759999999"/>
    <n v="14.980704769999999"/>
    <n v="25.8"/>
    <n v="28.7"/>
    <n v="6.4692612599999991E-2"/>
    <n v="0.32678763749999995"/>
    <n v="0.40432882874999992"/>
    <n v="0.22777503700000001"/>
    <n v="0.28670091199999997"/>
    <n v="9.74241282116904E-2"/>
    <n v="0.11388751900000001"/>
    <n v="0.14335045599999999"/>
    <n v="2.3616438359999998"/>
    <n v="1.2279582360000001"/>
    <n v="1.2475606E-2"/>
    <d v="2018-06-03T00:00:00"/>
    <d v="2020-10-12T00:00:00"/>
    <n v="1"/>
    <m/>
  </r>
  <r>
    <x v="2"/>
    <n v="3"/>
    <x v="32"/>
    <n v="3454"/>
    <s v="Aphania"/>
    <s v="Senegalensis"/>
    <s v="Sapindaceae"/>
    <m/>
    <m/>
    <n v="0.57869999999999999"/>
    <n v="9.8126179479999998"/>
    <n v="10.076238160000001"/>
    <n v="13.5"/>
    <n v="15.3"/>
    <n v="1.83854286E-2"/>
    <n v="8.9473359374999992E-2"/>
    <n v="0.11490892875"/>
    <n v="5.8960782000000003E-2"/>
    <n v="7.7251442000000003E-2"/>
    <n v="0.11440889905969207"/>
    <n v="2.9480391000000002E-2"/>
    <n v="3.8625721000000002E-2"/>
    <n v="2.3616438359999998"/>
    <n v="0.76218097399999996"/>
    <n v="3.8724430000000002E-3"/>
    <d v="2018-06-03T00:00:00"/>
    <d v="2020-10-12T00:00:00"/>
    <n v="1"/>
    <m/>
  </r>
  <r>
    <x v="2"/>
    <n v="3"/>
    <x v="32"/>
    <n v="3455"/>
    <s v="Teclea"/>
    <s v="Nobilis"/>
    <s v="Rutaceae"/>
    <m/>
    <m/>
    <n v="0.745"/>
    <n v="8.4081071900000008"/>
    <n v="8.9431967229999998"/>
    <n v="10.9"/>
    <n v="13"/>
    <n v="1.3273260000000002E-2"/>
    <n v="5.8328284374999997E-2"/>
    <n v="8.2957875000000014E-2"/>
    <n v="4.2736759999999999E-2"/>
    <n v="6.4019749000000001E-2"/>
    <n v="0.17112325233495035"/>
    <n v="2.1368379999999999E-2"/>
    <n v="3.2009875E-2"/>
    <n v="2.3616438359999998"/>
    <n v="0.88921113699999998"/>
    <n v="4.5059690000000003E-3"/>
    <d v="2018-06-03T00:00:00"/>
    <d v="2020-10-12T00:00:00"/>
    <n v="1"/>
    <m/>
  </r>
  <r>
    <x v="2"/>
    <n v="3"/>
    <x v="32"/>
    <n v="3456"/>
    <s v="Diospyros"/>
    <s v="Abyssinica"/>
    <s v="Ebeceae"/>
    <n v="14.3"/>
    <n v="16.399999999999999"/>
    <n v="0.6"/>
    <n v="19.25595685"/>
    <n v="19.374737159999999"/>
    <n v="46.2"/>
    <n v="49"/>
    <n v="0.18857454000000001"/>
    <n v="1.0478766374999999"/>
    <n v="1.178590875"/>
    <n v="1.301989142"/>
    <n v="1.4692496390000001"/>
    <n v="5.1175632282396827E-2"/>
    <n v="0.65099457100000002"/>
    <n v="0.73462481999999996"/>
    <n v="2.3616438359999998"/>
    <n v="1.185614849"/>
    <n v="3.541188E-2"/>
    <d v="2018-06-03T00:00:00"/>
    <d v="2020-10-12T00:00:00"/>
    <n v="1"/>
    <m/>
  </r>
  <r>
    <x v="2"/>
    <n v="3"/>
    <x v="32"/>
    <n v="3457"/>
    <s v="Funtumia"/>
    <s v="Latifolia"/>
    <s v="Apocyceae"/>
    <m/>
    <m/>
    <n v="0.42399999999999999"/>
    <n v="8.5228824729999992"/>
    <n v="10.84492777"/>
    <n v="11.1"/>
    <n v="17"/>
    <n v="2.2698059999999999E-2"/>
    <n v="6.0488409375000003E-2"/>
    <n v="0.141862875"/>
    <n v="2.5884931E-2"/>
    <n v="7.5256090999999997E-2"/>
    <n v="0.45190381500057275"/>
    <n v="1.2942466E-2"/>
    <n v="3.7628045999999998E-2"/>
    <n v="2.3616438359999998"/>
    <n v="2.4982598600000001"/>
    <n v="1.0452711E-2"/>
    <d v="2018-06-03T00:00:00"/>
    <d v="2020-10-12T00:00:00"/>
    <n v="1"/>
    <m/>
  </r>
  <r>
    <x v="2"/>
    <n v="3"/>
    <x v="32"/>
    <n v="3458"/>
    <s v="Uvariopsis"/>
    <s v="Congensis"/>
    <s v="Annoceae"/>
    <m/>
    <m/>
    <n v="0.57869999999999999"/>
    <n v="19.12130221"/>
    <n v="19.423436240000001"/>
    <n v="45.4"/>
    <n v="49.3"/>
    <n v="0.1908906846"/>
    <n v="1.0119007374999998"/>
    <n v="1.19306677875"/>
    <n v="1.206434461"/>
    <n v="1.4388419400000001"/>
    <n v="7.4596048736909212E-2"/>
    <n v="0.60321723100000002"/>
    <n v="0.71942097000000005"/>
    <n v="2.3616438359999998"/>
    <n v="1.6513921110000001"/>
    <n v="4.9204599000000002E-2"/>
    <d v="2018-06-03T00:00:00"/>
    <d v="2020-10-12T00:00:00"/>
    <n v="1"/>
    <m/>
  </r>
  <r>
    <x v="2"/>
    <n v="3"/>
    <x v="32"/>
    <n v="3459"/>
    <s v="Chrysophyllum "/>
    <s v="Albidum"/>
    <s v="Sapotaceae"/>
    <m/>
    <m/>
    <n v="0.60229999999999995"/>
    <n v="15.600969210000001"/>
    <n v="16.406739760000001"/>
    <n v="29.1"/>
    <n v="34.1"/>
    <n v="9.1327097400000015E-2"/>
    <n v="0.41573078437500011"/>
    <n v="0.57079435875000006"/>
    <n v="0.43166563400000002"/>
    <n v="0.617889366"/>
    <n v="0.15186800116190416"/>
    <n v="0.21583281700000001"/>
    <n v="0.308944683"/>
    <n v="2.3616438359999998"/>
    <n v="2.1171693729999999"/>
    <n v="3.9426717999999999E-2"/>
    <d v="2018-06-03T00:00:00"/>
    <d v="2020-10-12T00:00:00"/>
    <n v="1"/>
    <m/>
  </r>
  <r>
    <x v="2"/>
    <n v="3"/>
    <x v="32"/>
    <n v="3460"/>
    <s v="Diospyros"/>
    <s v="Abyssinica"/>
    <s v="Ebeceae"/>
    <m/>
    <m/>
    <n v="0.6"/>
    <n v="19.25595685"/>
    <n v="19.209766470000002"/>
    <n v="46.2"/>
    <n v="48"/>
    <n v="0.18095616000000003"/>
    <n v="1.0478766374999999"/>
    <n v="1.1309760000000002"/>
    <n v="1.301989142"/>
    <n v="1.3995587540000001"/>
    <n v="3.0598943775172201E-2"/>
    <n v="0.65099457100000002"/>
    <n v="0.69977937700000004"/>
    <n v="2.3616438359999998"/>
    <n v="0.76218097399999996"/>
    <n v="2.0657139000000001E-2"/>
    <d v="2018-06-03T00:00:00"/>
    <d v="2020-10-12T00:00:00"/>
    <n v="1"/>
    <m/>
  </r>
  <r>
    <x v="2"/>
    <n v="3"/>
    <x v="32"/>
    <n v="3461"/>
    <s v="Uvariopsis"/>
    <s v="Congensis"/>
    <s v="Annoceae"/>
    <m/>
    <m/>
    <n v="0.57869999999999999"/>
    <n v="7.9966687759999999"/>
    <n v="8.9431967229999998"/>
    <n v="10.199999999999999"/>
    <n v="13"/>
    <n v="1.3273260000000002E-2"/>
    <n v="5.1077137499999994E-2"/>
    <n v="8.2957875000000014E-2"/>
    <n v="2.7938075999999999E-2"/>
    <n v="5.0031560000000003E-2"/>
    <n v="0.24671947048593712"/>
    <n v="1.3969038E-2"/>
    <n v="2.5015780000000001E-2"/>
    <n v="2.3616438359999998"/>
    <n v="1.185614849"/>
    <n v="4.6775649999999998E-3"/>
    <d v="2018-06-03T00:00:00"/>
    <d v="2020-10-12T00:00:00"/>
    <n v="1"/>
    <m/>
  </r>
  <r>
    <x v="2"/>
    <n v="3"/>
    <x v="32"/>
    <n v="3462"/>
    <s v="Uvariopsis"/>
    <s v="Congensis"/>
    <s v="Annoceae"/>
    <m/>
    <m/>
    <n v="0.57869999999999999"/>
    <n v="12.963297900000001"/>
    <n v="13.181054189999999"/>
    <n v="20.8"/>
    <n v="23"/>
    <n v="4.154766E-2"/>
    <n v="0.21239920000000004"/>
    <n v="0.25967287499999997"/>
    <n v="0.17990350399999999"/>
    <n v="0.222501909"/>
    <n v="8.9986076584019289E-2"/>
    <n v="8.9951751999999996E-2"/>
    <n v="0.111250954"/>
    <n v="2.3616438359999998"/>
    <n v="0.93155452400000005"/>
    <n v="9.0188040000000001E-3"/>
    <d v="2018-06-03T00:00:00"/>
    <d v="2020-10-12T00:00:00"/>
    <n v="1"/>
    <m/>
  </r>
  <r>
    <x v="2"/>
    <n v="3"/>
    <x v="32"/>
    <n v="3463"/>
    <s v="Uvariopsis"/>
    <s v="Congensis"/>
    <s v="Annoceae"/>
    <m/>
    <m/>
    <n v="0.57869999999999999"/>
    <n v="8.2336566750000006"/>
    <n v="9.3002564620000001"/>
    <n v="10.6"/>
    <n v="13.7"/>
    <n v="1.4741172599999998E-2"/>
    <n v="5.5161737499999988E-2"/>
    <n v="9.2132328749999978E-2"/>
    <n v="3.0987407000000002E-2"/>
    <n v="5.7583659000000002E-2"/>
    <n v="0.26238415968692763"/>
    <n v="1.5493704000000001E-2"/>
    <n v="2.8791829000000001E-2"/>
    <n v="2.3616438359999998"/>
    <n v="1.3126450110000001"/>
    <n v="5.6308770000000003E-3"/>
    <d v="2018-06-03T00:00:00"/>
    <d v="2020-10-12T00:00:00"/>
    <n v="1"/>
    <m/>
  </r>
  <r>
    <x v="2"/>
    <n v="3"/>
    <x v="32"/>
    <n v="3464"/>
    <s v="Uvariopsis"/>
    <s v="Congensis"/>
    <s v="Annoceae"/>
    <m/>
    <m/>
    <n v="0.57869999999999999"/>
    <n v="10.11196492"/>
    <n v="11.397780300000001"/>
    <n v="14.1"/>
    <n v="18.3"/>
    <n v="2.6302260600000005E-2"/>
    <n v="9.7603284374999974E-2"/>
    <n v="0.16438912875000003"/>
    <n v="6.6094431999999995E-2"/>
    <n v="0.12357504699999999"/>
    <n v="0.26496973111962563"/>
    <n v="3.3047215999999997E-2"/>
    <n v="6.1787524000000003E-2"/>
    <n v="2.3616438359999998"/>
    <n v="1.7784222730000001"/>
    <n v="1.2169620000000001E-2"/>
    <d v="2018-06-03T00:00:00"/>
    <d v="2020-10-12T00:00:00"/>
    <n v="1"/>
    <m/>
  </r>
  <r>
    <x v="2"/>
    <n v="3"/>
    <x v="32"/>
    <n v="3465"/>
    <s v="Uvariopsis"/>
    <s v="Congensis"/>
    <s v="Annoceae"/>
    <n v="9.1"/>
    <n v="10.6"/>
    <n v="0.57869999999999999"/>
    <n v="13.03680834"/>
    <n v="14.2646982"/>
    <n v="21"/>
    <n v="26.3"/>
    <n v="5.4325332600000005E-2"/>
    <n v="0.21650343749999995"/>
    <n v="0.33953332875000003"/>
    <n v="0.184309999"/>
    <n v="0.31223642800000001"/>
    <n v="0.22320959567038698"/>
    <n v="9.2154999000000001E-2"/>
    <n v="0.15611821400000001"/>
    <n v="2.3616438359999998"/>
    <n v="2.244199536"/>
    <n v="2.7084192E-2"/>
    <d v="2018-06-03T00:00:00"/>
    <d v="2020-10-12T00:00:00"/>
    <n v="1"/>
    <m/>
  </r>
  <r>
    <x v="2"/>
    <n v="3"/>
    <x v="32"/>
    <n v="3466"/>
    <s v="Diospyros"/>
    <s v="Abyssinica"/>
    <s v="Ebeceae"/>
    <m/>
    <m/>
    <n v="0.6"/>
    <n v="11.40428687"/>
    <n v="11.683888189999999"/>
    <n v="16.899999999999999"/>
    <n v="19"/>
    <n v="2.835294E-2"/>
    <n v="0.14021665937499997"/>
    <n v="0.17720587499999998"/>
    <n v="0.10965388700000001"/>
    <n v="0.141118194"/>
    <n v="0.10681918556899021"/>
    <n v="5.4826943000000003E-2"/>
    <n v="7.0559097000000001E-2"/>
    <n v="2.3616438359999998"/>
    <n v="0.88921113699999998"/>
    <n v="6.6615270000000004E-3"/>
    <d v="2018-06-03T00:00:00"/>
    <d v="2020-10-12T00:00:00"/>
    <n v="1"/>
    <m/>
  </r>
  <r>
    <x v="2"/>
    <n v="3"/>
    <x v="32"/>
    <n v="3467"/>
    <s v="Uvariopsis"/>
    <s v="Congensis"/>
    <s v="Annoceae"/>
    <m/>
    <m/>
    <n v="0.57869999999999999"/>
    <n v="9.7618852040000004"/>
    <n v="10.35377733"/>
    <n v="13.4"/>
    <n v="15.9"/>
    <n v="1.98556974E-2"/>
    <n v="8.8152737500000009E-2"/>
    <n v="0.12409810875000001"/>
    <n v="5.7818006999999998E-2"/>
    <n v="8.5513227999999997E-2"/>
    <n v="0.16571965870040714"/>
    <n v="2.8909002999999999E-2"/>
    <n v="4.2756613999999998E-2"/>
    <n v="2.3616438359999998"/>
    <n v="1.058584687"/>
    <n v="5.8635479999999997E-3"/>
    <d v="2018-06-03T00:00:00"/>
    <d v="2020-10-12T00:00:00"/>
    <n v="1"/>
    <m/>
  </r>
  <r>
    <x v="2"/>
    <n v="3"/>
    <x v="32"/>
    <n v="3468"/>
    <s v="Markhamia"/>
    <s v="Platycalyx"/>
    <s v="Bignoniaceae"/>
    <n v="15.8"/>
    <n v="19.600000000000001"/>
    <n v="0.5"/>
    <n v="13.9096878"/>
    <n v="14.47937939"/>
    <n v="23.5"/>
    <n v="27"/>
    <n v="5.725566E-2"/>
    <n v="0.27112023437499994"/>
    <n v="0.35784787499999998"/>
    <n v="0.21203718099999999"/>
    <n v="0.289150405"/>
    <n v="0.13134298202046879"/>
    <n v="0.10601859"/>
    <n v="0.14457520200000001"/>
    <n v="2.3616438359999998"/>
    <n v="1.4820185610000001"/>
    <n v="1.6326176000000001E-2"/>
    <d v="2018-06-03T00:00:00"/>
    <d v="2020-10-12T00:00:00"/>
    <n v="1"/>
    <m/>
  </r>
  <r>
    <x v="2"/>
    <n v="3"/>
    <x v="32"/>
    <n v="3469"/>
    <s v="Uvariopsis"/>
    <s v="Congensis"/>
    <s v="Annoceae"/>
    <m/>
    <m/>
    <n v="0.57869999999999999"/>
    <n v="8.6364628319999994"/>
    <n v="9.7915316249999993"/>
    <n v="11.3"/>
    <n v="14.7"/>
    <n v="1.69717086E-2"/>
    <n v="6.2687809375E-2"/>
    <n v="0.10607317875"/>
    <n v="3.6782618000000003E-2"/>
    <n v="6.9477361000000001E-2"/>
    <n v="0.26929359633816591"/>
    <n v="1.8391309000000002E-2"/>
    <n v="3.4738681E-2"/>
    <n v="2.3616438359999998"/>
    <n v="1.439675174"/>
    <n v="6.9220310000000004E-3"/>
    <d v="2018-06-03T00:00:00"/>
    <d v="2020-10-12T00:00:00"/>
    <n v="1"/>
    <m/>
  </r>
  <r>
    <x v="2"/>
    <n v="3"/>
    <x v="32"/>
    <n v="3470"/>
    <s v="Dombeya"/>
    <s v="Mukole"/>
    <s v="Malvaceae"/>
    <m/>
    <m/>
    <n v="0.48399999999999999"/>
    <n v="10.06266529"/>
    <n v="10.53496436"/>
    <n v="14"/>
    <n v="16.3"/>
    <n v="2.08672926E-2"/>
    <n v="9.6223750000000011E-2"/>
    <n v="0.13042057874999999"/>
    <n v="5.4489645000000003E-2"/>
    <n v="7.6683904999999997E-2"/>
    <n v="0.14467937712762599"/>
    <n v="2.7244821999999998E-2"/>
    <n v="3.8341951999999999E-2"/>
    <n v="2.3616438359999998"/>
    <n v="0.97389791199999998"/>
    <n v="4.6989010000000001E-3"/>
    <d v="2018-06-03T00:00:00"/>
    <d v="2020-10-12T00:00:00"/>
    <n v="1"/>
    <m/>
  </r>
  <r>
    <x v="2"/>
    <n v="4"/>
    <x v="32"/>
    <n v="3471"/>
    <s v="Bequaetiodendron"/>
    <s v="Oblanceolatum"/>
    <s v="Sapotaceae"/>
    <m/>
    <m/>
    <n v="0.57869999999999999"/>
    <n v="9.9133543389999996"/>
    <n v="11.0609792"/>
    <n v="13.7"/>
    <n v="17.5"/>
    <n v="2.4052875000000001E-2"/>
    <n v="9.2144059374999976E-2"/>
    <n v="0.15033046875"/>
    <n v="6.1285755999999997E-2"/>
    <n v="0.10998221499999999"/>
    <n v="0.24761194362297043"/>
    <n v="3.0642877999999998E-2"/>
    <n v="5.4991107999999997E-2"/>
    <n v="2.3616438359999998"/>
    <n v="1.609048724"/>
    <n v="1.0309865E-2"/>
    <d v="2018-06-03T00:00:00"/>
    <d v="2020-10-12T00:00:00"/>
    <n v="1"/>
    <m/>
  </r>
  <r>
    <x v="2"/>
    <n v="4"/>
    <x v="32"/>
    <n v="3472"/>
    <s v="Bequaetiodendron"/>
    <s v="Oblanceolatum"/>
    <s v="Sapotaceae"/>
    <m/>
    <m/>
    <n v="0.57869999999999999"/>
    <n v="14.67517196"/>
    <n v="15.151192930000001"/>
    <n v="25.9"/>
    <n v="29.3"/>
    <n v="6.7425804600000014E-2"/>
    <n v="0.32932578437499999"/>
    <n v="0.42141127875000006"/>
    <n v="0.31154156999999999"/>
    <n v="0.408894588"/>
    <n v="0.11514209181796951"/>
    <n v="0.15577078499999999"/>
    <n v="0.204447294"/>
    <n v="2.3616438359999998"/>
    <n v="1.439675174"/>
    <n v="2.0611283000000001E-2"/>
    <d v="2018-06-03T00:00:00"/>
    <d v="2020-10-12T00:00:00"/>
    <n v="1"/>
    <m/>
  </r>
  <r>
    <x v="2"/>
    <n v="4"/>
    <x v="32"/>
    <n v="3473"/>
    <s v="Uvariopsis"/>
    <s v="Congensis"/>
    <s v="Annoceae"/>
    <m/>
    <m/>
    <n v="0.57869999999999999"/>
    <n v="10.498152360000001"/>
    <n v="11.683888189999999"/>
    <n v="14.9"/>
    <n v="19"/>
    <n v="2.835294E-2"/>
    <n v="0.10899303437499998"/>
    <n v="0.17720587499999998"/>
    <n v="7.6354638000000002E-2"/>
    <n v="0.13622662199999999"/>
    <n v="0.24513902221987371"/>
    <n v="3.8177319000000001E-2"/>
    <n v="6.8113310999999996E-2"/>
    <n v="2.3616438359999998"/>
    <n v="1.736078886"/>
    <n v="1.2675913E-2"/>
    <d v="2018-06-03T00:00:00"/>
    <d v="2020-10-12T00:00:00"/>
    <n v="1"/>
    <m/>
  </r>
  <r>
    <x v="2"/>
    <n v="4"/>
    <x v="32"/>
    <n v="3474"/>
    <s v="Aphania"/>
    <s v="Senegalensis"/>
    <s v="Sapindaceae"/>
    <n v="8.1999999999999993"/>
    <n v="10.4"/>
    <n v="0.57869999999999999"/>
    <n v="9.5564772379999994"/>
    <n v="10.888488560000001"/>
    <n v="13"/>
    <n v="17.100000000000001"/>
    <n v="2.2965881400000002E-2"/>
    <n v="8.2968437500000006E-2"/>
    <n v="0.14353675875000002"/>
    <n v="5.3377442999999997E-2"/>
    <n v="0.103528148"/>
    <n v="0.28050601280003551"/>
    <n v="2.6688722000000002E-2"/>
    <n v="5.1764074E-2"/>
    <n v="2.3616438359999998"/>
    <n v="1.736078886"/>
    <n v="1.0617753000000001E-2"/>
    <d v="2018-06-03T00:00:00"/>
    <d v="2020-10-12T00:00:00"/>
    <n v="1"/>
    <m/>
  </r>
  <r>
    <x v="2"/>
    <n v="4"/>
    <x v="32"/>
    <n v="3475"/>
    <s v="Bequaetiodendron"/>
    <s v="Oblanceolatum"/>
    <s v="Sapotaceae"/>
    <m/>
    <m/>
    <n v="0.57869999999999999"/>
    <n v="10.20986927"/>
    <n v="10.53496436"/>
    <n v="14.3"/>
    <n v="16.3"/>
    <n v="2.08672926E-2"/>
    <n v="0.10039180937500003"/>
    <n v="0.13042057874999999"/>
    <n v="6.8578709000000002E-2"/>
    <n v="9.1295578000000002E-2"/>
    <n v="0.12115299784166393"/>
    <n v="3.4289354000000001E-2"/>
    <n v="4.5647789000000001E-2"/>
    <n v="2.3616438359999998"/>
    <n v="0.84686774899999995"/>
    <n v="4.8095459999999996E-3"/>
    <d v="2018-06-03T00:00:00"/>
    <d v="2020-10-12T00:00:00"/>
    <n v="1"/>
    <m/>
  </r>
  <r>
    <x v="2"/>
    <n v="4"/>
    <x v="32"/>
    <n v="3476"/>
    <s v="Uvariopsis"/>
    <s v="Congensis"/>
    <s v="Annoceae"/>
    <n v="10.7"/>
    <n v="11.6"/>
    <n v="0.57869999999999999"/>
    <n v="10.3068592"/>
    <n v="10.757272349999999"/>
    <n v="14.5"/>
    <n v="16.8"/>
    <n v="2.2167129600000002E-2"/>
    <n v="0.10321960937499999"/>
    <n v="0.13854456000000001"/>
    <n v="7.1116654000000001E-2"/>
    <n v="9.8835893999999994E-2"/>
    <n v="0.13936872719737517"/>
    <n v="3.5558327000000001E-2"/>
    <n v="4.9417946999999997E-2"/>
    <n v="2.3616438359999998"/>
    <n v="0.97389791199999998"/>
    <n v="5.8686329999999998E-3"/>
    <d v="2018-06-03T00:00:00"/>
    <d v="2020-10-12T00:00:00"/>
    <n v="1"/>
    <m/>
  </r>
  <r>
    <x v="2"/>
    <n v="4"/>
    <x v="32"/>
    <n v="3477"/>
    <s v="Cheatacme"/>
    <s v="Aristata"/>
    <s v="Ulmaceae"/>
    <m/>
    <m/>
    <n v="0.57869999999999999"/>
    <n v="17.516303829999998"/>
    <n v="17.58092117"/>
    <n v="37"/>
    <n v="39.299999999999997"/>
    <n v="0.12130424459999999"/>
    <n v="0.67209343749999995"/>
    <n v="0.75815152874999991"/>
    <n v="0.74284683699999998"/>
    <n v="0.83865733399999998"/>
    <n v="5.1367745259214857E-2"/>
    <n v="0.37142341899999998"/>
    <n v="0.41932866699999999"/>
    <n v="2.3616438359999998"/>
    <n v="0.97389791199999998"/>
    <n v="2.0284705E-2"/>
    <d v="2018-06-03T00:00:00"/>
    <d v="2020-10-12T00:00:00"/>
    <n v="1"/>
    <m/>
  </r>
  <r>
    <x v="2"/>
    <n v="4"/>
    <x v="32"/>
    <n v="3478"/>
    <s v="Bequaetiodendron"/>
    <s v="Oblanceolatum"/>
    <s v="Sapotaceae"/>
    <m/>
    <m/>
    <n v="0.57869999999999999"/>
    <n v="13.03680834"/>
    <n v="13.181054189999999"/>
    <n v="21"/>
    <n v="23"/>
    <n v="4.154766E-2"/>
    <n v="0.21650343749999995"/>
    <n v="0.25967287499999997"/>
    <n v="0.184309999"/>
    <n v="0.222501909"/>
    <n v="7.9739612441238603E-2"/>
    <n v="9.2154999000000001E-2"/>
    <n v="0.111250954"/>
    <n v="2.3616438359999998"/>
    <n v="0.84686774899999995"/>
    <n v="8.0858739999999998E-3"/>
    <d v="2018-06-03T00:00:00"/>
    <d v="2020-10-12T00:00:00"/>
    <n v="1"/>
    <m/>
  </r>
  <r>
    <x v="2"/>
    <n v="4"/>
    <x v="32"/>
    <n v="3479"/>
    <s v="Bequaetiodendron"/>
    <s v="Oblanceolatum"/>
    <s v="Sapotaceae"/>
    <m/>
    <m/>
    <n v="0.57869999999999999"/>
    <n v="10.77857932"/>
    <m/>
    <n v="15.5"/>
    <m/>
    <n v="0"/>
    <n v="0.117947734375"/>
    <n v="0"/>
    <n v="8.4620811000000004E-2"/>
    <m/>
    <m/>
    <n v="4.2310406000000002E-2"/>
    <m/>
    <n v="2.3616438359999998"/>
    <m/>
    <m/>
    <d v="2018-06-03T00:00:00"/>
    <d v="2020-10-12T00:00:00"/>
    <n v="1"/>
    <s v="dead"/>
  </r>
  <r>
    <x v="2"/>
    <n v="4"/>
    <x v="32"/>
    <n v="3480"/>
    <s v="Uvariopsis"/>
    <s v="Congensis"/>
    <s v="Annoceae"/>
    <m/>
    <n v="9"/>
    <n v="0.57869999999999999"/>
    <n v="8.5798206970000006"/>
    <n v="9.3503607479999999"/>
    <n v="11.2"/>
    <n v="13.8"/>
    <n v="1.4957157600000003E-2"/>
    <n v="6.1583199999999984E-2"/>
    <n v="9.3482235000000025E-2"/>
    <n v="3.5918482000000002E-2"/>
    <n v="5.8714061999999997E-2"/>
    <n v="0.2080869544177758"/>
    <n v="1.7959241000000001E-2"/>
    <n v="2.9357030999999999E-2"/>
    <n v="2.3616438359999998"/>
    <n v="1.100928074"/>
    <n v="4.82621E-3"/>
    <d v="2018-06-03T00:00:00"/>
    <d v="2020-10-12T00:00:00"/>
    <n v="1"/>
    <m/>
  </r>
  <r>
    <x v="2"/>
    <n v="4"/>
    <x v="32"/>
    <n v="3481"/>
    <s v="Uvariopsis"/>
    <s v="Congensis"/>
    <s v="Annoceae"/>
    <n v="10.4"/>
    <n v="14.6"/>
    <n v="0.57869999999999999"/>
    <n v="12.07440291"/>
    <n v="12.118135710000001"/>
    <n v="18.5"/>
    <n v="20.100000000000001"/>
    <n v="3.1730945400000002E-2"/>
    <n v="0.16802335937499999"/>
    <n v="0.19831840875000001"/>
    <n v="0.13353335599999999"/>
    <n v="0.15755845700000001"/>
    <n v="7.0055119289834739E-2"/>
    <n v="6.6766677999999996E-2"/>
    <n v="7.8779229000000006E-2"/>
    <n v="2.3616438359999998"/>
    <n v="0.67749419899999996"/>
    <n v="5.0865210000000001E-3"/>
    <d v="2018-06-03T00:00:00"/>
    <d v="2020-10-12T00:00:00"/>
    <n v="1"/>
    <m/>
  </r>
  <r>
    <x v="2"/>
    <n v="4"/>
    <x v="32"/>
    <n v="3482"/>
    <s v="Uvariopsis"/>
    <s v="Congensis"/>
    <s v="Annoceae"/>
    <m/>
    <m/>
    <n v="0.57869999999999999"/>
    <n v="10.73237187"/>
    <n v="11.23071983"/>
    <n v="15.4"/>
    <n v="17.899999999999999"/>
    <n v="2.5165001399999998E-2"/>
    <n v="0.11643073750000001"/>
    <n v="0.15728125874999999"/>
    <n v="8.3208773999999999E-2"/>
    <n v="0.116663927"/>
    <n v="0.14309718448362937"/>
    <n v="4.1604387E-2"/>
    <n v="5.8331963000000001E-2"/>
    <n v="2.3616438359999998"/>
    <n v="1.058584687"/>
    <n v="7.0830219999999996E-3"/>
    <d v="2018-06-03T00:00:00"/>
    <d v="2020-10-12T00:00:00"/>
    <n v="1"/>
    <m/>
  </r>
  <r>
    <x v="2"/>
    <n v="4"/>
    <x v="32"/>
    <n v="3483"/>
    <s v="Uvariopsis"/>
    <s v="Congensis"/>
    <s v="Annoceae"/>
    <m/>
    <m/>
    <n v="0.57869999999999999"/>
    <n v="9.5564772379999994"/>
    <n v="10.16953303"/>
    <n v="13"/>
    <n v="15.5"/>
    <n v="1.8869234999999998E-2"/>
    <n v="8.2968437500000006E-2"/>
    <n v="0.11793271874999998"/>
    <n v="5.3377442999999997E-2"/>
    <n v="7.9950820000000006E-2"/>
    <n v="0.17107721684603264"/>
    <n v="2.6688722000000002E-2"/>
    <n v="3.9975410000000003E-2"/>
    <n v="2.3616438359999998"/>
    <n v="1.058584687"/>
    <n v="5.6260340000000002E-3"/>
    <d v="2018-06-03T00:00:00"/>
    <d v="2020-10-12T00:00:00"/>
    <n v="1"/>
    <m/>
  </r>
  <r>
    <x v="2"/>
    <n v="4"/>
    <x v="32"/>
    <n v="3484"/>
    <s v="Uvariopsis"/>
    <s v="Congensis"/>
    <s v="Annoceae"/>
    <n v="10.8"/>
    <n v="11.2"/>
    <n v="0.57869999999999999"/>
    <n v="13.63928125"/>
    <n v="13.949165130000001"/>
    <n v="22.7"/>
    <n v="25.3"/>
    <n v="5.0272668600000001E-2"/>
    <n v="0.25297518437499994"/>
    <n v="0.31420417875000001"/>
    <n v="0.22422737100000001"/>
    <n v="0.28323047400000001"/>
    <n v="9.8914312248768094E-2"/>
    <n v="0.112113686"/>
    <n v="0.141615237"/>
    <n v="2.3616438359999998"/>
    <n v="1.100928074"/>
    <n v="1.2491956E-2"/>
    <d v="2018-06-03T00:00:00"/>
    <d v="2020-10-12T00:00:00"/>
    <n v="1"/>
    <m/>
  </r>
  <r>
    <x v="2"/>
    <n v="1"/>
    <x v="33"/>
    <n v="3485"/>
    <s v="Uvariopsis"/>
    <s v="Congensis"/>
    <s v="Annoceae"/>
    <n v="5"/>
    <n v="12.6"/>
    <n v="0.61199999999999999"/>
    <n v="14.30068007"/>
    <n v="14.71874607"/>
    <n v="24.7"/>
    <n v="27.8"/>
    <n v="6.0698853600000005E-2"/>
    <n v="0.29951605937499998"/>
    <n v="0.37936783500000004"/>
    <n v="0.29245364299999999"/>
    <n v="0.37888010999999999"/>
    <n v="0.10963281168670659"/>
    <n v="0.14622682100000001"/>
    <n v="0.189440055"/>
    <n v="2.3616438359999998"/>
    <n v="1.3126450110000001"/>
    <n v="1.8297946999999998E-2"/>
    <d v="2018-06-03T00:00:00"/>
    <d v="2020-10-12T00:00:00"/>
    <n v="1"/>
    <m/>
  </r>
  <r>
    <x v="2"/>
    <n v="1"/>
    <x v="33"/>
    <n v="3486"/>
    <s v="Pterygota"/>
    <s v="Mildbraedii"/>
    <s v="Malvaceae"/>
    <n v="14"/>
    <n v="20.8"/>
    <n v="0.53949999999999998"/>
    <n v="21.20070509"/>
    <n v="21.314970639999999"/>
    <n v="60"/>
    <n v="63"/>
    <n v="0.31172526"/>
    <n v="1.7673749999999999"/>
    <n v="1.9482828750000001"/>
    <n v="2.1473748220000002"/>
    <n v="2.374366609"/>
    <n v="4.254859533286337E-2"/>
    <n v="1.0736874110000001"/>
    <n v="1.1871833039999999"/>
    <n v="2.3616438359999998"/>
    <n v="1.270301624"/>
    <n v="4.8058006E-2"/>
    <d v="2018-06-03T00:00:00"/>
    <d v="2020-10-12T00:00:00"/>
    <n v="1"/>
    <m/>
  </r>
  <r>
    <x v="2"/>
    <n v="1"/>
    <x v="33"/>
    <n v="3487"/>
    <s v="Uvariopsis"/>
    <s v="Congensis"/>
    <s v="Annoceae"/>
    <m/>
    <n v="11.2"/>
    <n v="0.61199999999999999"/>
    <n v="9.8126179479999998"/>
    <n v="9.9347994570000004"/>
    <n v="13.5"/>
    <n v="15"/>
    <n v="1.76715E-2"/>
    <n v="8.9473359374999992E-2"/>
    <n v="0.110446875"/>
    <n v="6.2269879E-2"/>
    <n v="7.7417986999999994E-2"/>
    <n v="9.2199049969898472E-2"/>
    <n v="3.1134939E-2"/>
    <n v="3.8708993999999997E-2"/>
    <n v="2.3616438359999998"/>
    <n v="0.63515081200000001"/>
    <n v="3.2071109999999999E-3"/>
    <d v="2018-06-03T00:00:00"/>
    <d v="2020-10-12T00:00:00"/>
    <n v="1"/>
    <m/>
  </r>
  <r>
    <x v="2"/>
    <n v="1"/>
    <x v="33"/>
    <n v="3488"/>
    <s v="Diospyros"/>
    <s v="Abyssinica"/>
    <s v="Ebeceae"/>
    <m/>
    <m/>
    <n v="0.6"/>
    <n v="17.298589660000001"/>
    <n v="17.105197629999999"/>
    <n v="36"/>
    <n v="37.1"/>
    <n v="0.10810324140000001"/>
    <n v="0.63625500000000001"/>
    <n v="0.67564525875000003"/>
    <n v="0.7205956"/>
    <n v="0.75586037399999995"/>
    <n v="2.0231067718614271E-2"/>
    <n v="0.3602978"/>
    <n v="0.37793018699999997"/>
    <n v="2.3616438359999998"/>
    <n v="0.46577726200000003"/>
    <n v="7.4661500000000004E-3"/>
    <d v="2018-06-03T00:00:00"/>
    <d v="2020-10-12T00:00:00"/>
    <n v="1"/>
    <m/>
  </r>
  <r>
    <x v="2"/>
    <n v="1"/>
    <x v="33"/>
    <n v="3489"/>
    <s v="Diospyros"/>
    <s v="Abyssinica"/>
    <s v="Ebeceae"/>
    <m/>
    <m/>
    <n v="0.6"/>
    <n v="13.3606379"/>
    <n v="13.75464672"/>
    <n v="21.9"/>
    <n v="24.7"/>
    <n v="4.7916468599999998E-2"/>
    <n v="0.23545853437499994"/>
    <n v="0.29947792874999996"/>
    <n v="0.21224865100000001"/>
    <n v="0.27616064699999998"/>
    <n v="0.11145807732135536"/>
    <n v="0.10612432500000001"/>
    <n v="0.138080323"/>
    <n v="2.3616438359999998"/>
    <n v="1.185614849"/>
    <n v="1.3531252000000001E-2"/>
    <d v="2018-06-03T00:00:00"/>
    <d v="2020-10-12T00:00:00"/>
    <n v="1"/>
    <m/>
  </r>
  <r>
    <x v="2"/>
    <n v="1"/>
    <x v="33"/>
    <n v="3490"/>
    <s v="Teclea"/>
    <s v="Nobilis"/>
    <s v="Rutaceae"/>
    <n v="8.6"/>
    <m/>
    <n v="0.745"/>
    <n v="11.140864690000001"/>
    <m/>
    <n v="16.3"/>
    <m/>
    <n v="0"/>
    <n v="0.13043718437500001"/>
    <n v="0"/>
    <n v="0.123373713"/>
    <m/>
    <m/>
    <n v="6.1686856999999998E-2"/>
    <m/>
    <n v="2.3616438359999998"/>
    <m/>
    <m/>
    <d v="2018-06-03T00:00:00"/>
    <d v="2020-10-12T00:00:00"/>
    <n v="1"/>
    <s v="dead"/>
  </r>
  <r>
    <x v="2"/>
    <n v="1"/>
    <x v="33"/>
    <n v="3491"/>
    <s v="Diospyros"/>
    <s v="Abyssinica"/>
    <s v="Ebeceae"/>
    <m/>
    <m/>
    <n v="0.6"/>
    <n v="9.0792460740000003"/>
    <n v="9.4002438319999992"/>
    <n v="12.1"/>
    <n v="13.9"/>
    <n v="1.5174713400000001E-2"/>
    <n v="7.1878159374999986E-2"/>
    <n v="9.4841958750000011E-2"/>
    <n v="4.5724011000000002E-2"/>
    <n v="6.2006804999999998E-2"/>
    <n v="0.12898666924526506"/>
    <n v="2.2862005000000001E-2"/>
    <n v="3.1003402999999999E-2"/>
    <n v="2.3616438359999998"/>
    <n v="0.76218097399999996"/>
    <n v="3.4473440000000002E-3"/>
    <d v="2018-06-03T00:00:00"/>
    <d v="2020-10-12T00:00:00"/>
    <n v="1"/>
    <m/>
  </r>
  <r>
    <x v="2"/>
    <n v="1"/>
    <x v="33"/>
    <n v="3492"/>
    <s v="Fagara"/>
    <s v="Macrophyla"/>
    <s v="Rutaceae"/>
    <m/>
    <m/>
    <n v="0.61199999999999999"/>
    <n v="13.03680834"/>
    <n v="13.215751149999999"/>
    <n v="21"/>
    <n v="23.1"/>
    <n v="4.1909729400000012E-2"/>
    <n v="0.21650343749999995"/>
    <n v="0.26193580875000005"/>
    <n v="0.19465415799999999"/>
    <n v="0.237596853"/>
    <n v="8.4411927051068356E-2"/>
    <n v="9.7327078999999997E-2"/>
    <n v="0.118798427"/>
    <n v="2.3616438359999998"/>
    <n v="0.88921113699999998"/>
    <n v="9.0916959999999998E-3"/>
    <d v="2018-06-03T00:00:00"/>
    <d v="2020-10-12T00:00:00"/>
    <n v="1"/>
    <m/>
  </r>
  <r>
    <x v="2"/>
    <n v="1"/>
    <x v="33"/>
    <n v="3493"/>
    <s v="Diospyros"/>
    <s v="Abyssinica"/>
    <s v="Ebeceae"/>
    <m/>
    <m/>
    <n v="0.6"/>
    <n v="12.07440291"/>
    <n v="12.422775079999999"/>
    <n v="18.5"/>
    <n v="20.9"/>
    <n v="3.4307057399999993E-2"/>
    <n v="0.16802335937499999"/>
    <n v="0.21441910874999995"/>
    <n v="0.138328219"/>
    <n v="0.18045694900000001"/>
    <n v="0.11257539167513994"/>
    <n v="6.9164110000000001E-2"/>
    <n v="9.0228474000000003E-2"/>
    <n v="2.3616438359999998"/>
    <n v="1.016241299"/>
    <n v="8.9193650000000003E-3"/>
    <d v="2018-06-03T00:00:00"/>
    <d v="2020-10-12T00:00:00"/>
    <n v="1"/>
    <m/>
  </r>
  <r>
    <x v="2"/>
    <n v="1"/>
    <x v="33"/>
    <n v="3494"/>
    <s v="Uvariopsis"/>
    <s v="Congensis"/>
    <s v="Annoceae"/>
    <m/>
    <m/>
    <n v="0.61199999999999999"/>
    <n v="10.592483100000001"/>
    <n v="11.397780300000001"/>
    <n v="15.1"/>
    <n v="18.3"/>
    <n v="2.6302260600000005E-2"/>
    <n v="0.11193865937499999"/>
    <n v="0.16438912875000003"/>
    <n v="8.3492080999999996E-2"/>
    <n v="0.13051053600000001"/>
    <n v="0.18914883069606439"/>
    <n v="4.1746040999999998E-2"/>
    <n v="6.5255268000000005E-2"/>
    <n v="2.3616438359999998"/>
    <n v="1.354988399"/>
    <n v="9.9546029999999994E-3"/>
    <d v="2018-06-03T00:00:00"/>
    <d v="2020-10-12T00:00:00"/>
    <n v="1"/>
    <m/>
  </r>
  <r>
    <x v="2"/>
    <n v="1"/>
    <x v="33"/>
    <n v="3495"/>
    <s v="Uvariopsis"/>
    <s v="Congensis"/>
    <s v="Annoceae"/>
    <n v="7.4"/>
    <n v="14.8"/>
    <n v="0.61199999999999999"/>
    <n v="11.006521190000001"/>
    <n v="11.80414182"/>
    <n v="16"/>
    <n v="19.3"/>
    <n v="2.9255364600000007E-2"/>
    <n v="0.12567999999999999"/>
    <n v="0.18284602875000003"/>
    <n v="9.7045885999999998E-2"/>
    <n v="0.14982970100000001"/>
    <n v="0.18390385444297302"/>
    <n v="4.8522942999999999E-2"/>
    <n v="7.4914850000000005E-2"/>
    <n v="2.3616438359999998"/>
    <n v="1.3973317860000001"/>
    <n v="1.1175226999999999E-2"/>
    <d v="2018-06-03T00:00:00"/>
    <d v="2020-10-12T00:00:00"/>
    <n v="1"/>
    <m/>
  </r>
  <r>
    <x v="2"/>
    <n v="1"/>
    <x v="33"/>
    <n v="3496"/>
    <s v="Uvariopsis"/>
    <s v="Congensis"/>
    <s v="Annoceae"/>
    <n v="10.6"/>
    <n v="14.4"/>
    <n v="0.61199999999999999"/>
    <n v="16.53211838"/>
    <n v="16.622672590000001"/>
    <n v="32.700000000000003"/>
    <n v="35"/>
    <n v="9.6211500000000005E-2"/>
    <n v="0.52495455937500002"/>
    <n v="0.60132187500000001"/>
    <n v="0.58259974199999998"/>
    <n v="0.66882008299999995"/>
    <n v="5.844009411668688E-2"/>
    <n v="0.29129987099999999"/>
    <n v="0.33441004099999999"/>
    <n v="2.3616438359999998"/>
    <n v="0.97389791199999998"/>
    <n v="1.8254306000000001E-2"/>
    <d v="2018-06-03T00:00:00"/>
    <d v="2020-10-12T00:00:00"/>
    <n v="1"/>
    <m/>
  </r>
  <r>
    <x v="2"/>
    <n v="1"/>
    <x v="33"/>
    <n v="3497"/>
    <s v="Cheatacme"/>
    <s v="Aristata"/>
    <s v="Ulmaceae"/>
    <n v="7.2"/>
    <n v="9.4"/>
    <n v="0.61199999999999999"/>
    <n v="14.55210658"/>
    <n v="15.037896549999999"/>
    <n v="25.5"/>
    <n v="28.9"/>
    <n v="6.5597393399999995E-2"/>
    <n v="0.31923210937500002"/>
    <n v="0.40998370874999995"/>
    <n v="0.31656764900000001"/>
    <n v="0.41734156900000002"/>
    <n v="0.1170235888023263"/>
    <n v="0.15828382399999999"/>
    <n v="0.208670784"/>
    <n v="2.3616438359999998"/>
    <n v="1.439675174"/>
    <n v="2.1335546E-2"/>
    <d v="2018-06-03T00:00:00"/>
    <d v="2020-10-12T00:00:00"/>
    <n v="1"/>
    <m/>
  </r>
  <r>
    <x v="2"/>
    <n v="1"/>
    <x v="33"/>
    <n v="3498"/>
    <s v="Cheatacme"/>
    <s v="Aristata"/>
    <s v="Ulmaceae"/>
    <m/>
    <m/>
    <n v="0.61199999999999999"/>
    <n v="10.77857932"/>
    <n v="11.80414182"/>
    <n v="15.5"/>
    <n v="19.3"/>
    <n v="2.9255364600000007E-2"/>
    <n v="0.117947734375"/>
    <n v="0.18284602875000003"/>
    <n v="8.9370043999999996E-2"/>
    <n v="0.14982970100000001"/>
    <n v="0.21879411571425417"/>
    <n v="4.4685021999999998E-2"/>
    <n v="7.4914850000000005E-2"/>
    <n v="2.3616438359999998"/>
    <n v="1.609048724"/>
    <n v="1.2800333000000001E-2"/>
    <d v="2018-06-03T00:00:00"/>
    <d v="2020-10-12T00:00:00"/>
    <n v="1"/>
    <m/>
  </r>
  <r>
    <x v="2"/>
    <n v="2"/>
    <x v="33"/>
    <n v="3499"/>
    <s v="Bosqueia"/>
    <s v="Phoberos"/>
    <s v="Moraceae"/>
    <m/>
    <m/>
    <n v="0.61199999999999999"/>
    <n v="14.886434830000001"/>
    <n v="15.34604554"/>
    <n v="26.6"/>
    <n v="30"/>
    <n v="7.0685999999999999E-2"/>
    <n v="0.34736773750000005"/>
    <n v="0.4417875"/>
    <n v="0.351477178"/>
    <n v="0.45788636199999999"/>
    <n v="0.11198820486953538"/>
    <n v="0.175738589"/>
    <n v="0.228943181"/>
    <n v="2.3616438359999998"/>
    <n v="1.439675174"/>
    <n v="2.2528626999999999E-2"/>
    <d v="2018-06-03T00:00:00"/>
    <d v="2020-10-12T00:00:00"/>
    <n v="1"/>
    <m/>
  </r>
  <r>
    <x v="2"/>
    <n v="2"/>
    <x v="33"/>
    <n v="3500"/>
    <s v="Bosqueia"/>
    <s v="Phoberos"/>
    <s v="Moraceae"/>
    <n v="17.2"/>
    <n v="21.4"/>
    <n v="0.61199999999999999"/>
    <n v="16.866683470000002"/>
    <n v="17.28157444"/>
    <n v="34.1"/>
    <n v="37.9"/>
    <n v="0.1128156414"/>
    <n v="0.57086703437500008"/>
    <n v="0.70509775875000003"/>
    <n v="0.64476578299999998"/>
    <n v="0.81146444799999995"/>
    <n v="9.7370081188486834E-2"/>
    <n v="0.32238289199999998"/>
    <n v="0.40573222399999997"/>
    <n v="2.3616438359999998"/>
    <n v="1.609048724"/>
    <n v="3.5292931E-2"/>
    <d v="2018-06-03T00:00:00"/>
    <d v="2020-10-12T00:00:00"/>
    <n v="1"/>
    <m/>
  </r>
  <r>
    <x v="2"/>
    <n v="2"/>
    <x v="33"/>
    <n v="3501"/>
    <s v="Diospyros"/>
    <s v="Abyssinica"/>
    <s v="Ebeceae"/>
    <n v="15"/>
    <n v="17.2"/>
    <n v="0.6"/>
    <n v="10.20986927"/>
    <n v="11.683888189999999"/>
    <n v="14.3"/>
    <n v="19"/>
    <n v="2.835294E-2"/>
    <n v="0.10039180937500003"/>
    <n v="0.17720587499999998"/>
    <n v="7.1041205999999996E-2"/>
    <n v="0.141118194"/>
    <n v="0.29061863995074239"/>
    <n v="3.5520602999999998E-2"/>
    <n v="7.0559097000000001E-2"/>
    <n v="2.3616438359999998"/>
    <n v="1.990139211"/>
    <n v="1.4836485E-2"/>
    <d v="2018-06-03T00:00:00"/>
    <d v="2020-10-12T00:00:00"/>
    <n v="1"/>
    <m/>
  </r>
  <r>
    <x v="2"/>
    <n v="2"/>
    <x v="33"/>
    <n v="3502"/>
    <s v="Strombosia"/>
    <s v="Scheffleri"/>
    <s v="Olacaceae"/>
    <m/>
    <m/>
    <n v="0.58399999999999996"/>
    <n v="8.2921155160000009"/>
    <n v="9.4002438319999992"/>
    <n v="10.7"/>
    <n v="13.9"/>
    <n v="1.5174713400000001E-2"/>
    <n v="5.620743437499999E-2"/>
    <n v="9.4841958750000011E-2"/>
    <n v="3.2063321999999998E-2"/>
    <n v="6.0392452999999999E-2"/>
    <n v="0.26809774493593247"/>
    <n v="1.6031660999999999E-2"/>
    <n v="3.0196226999999999E-2"/>
    <n v="2.3616438359999998"/>
    <n v="1.354988399"/>
    <n v="5.9977570000000003E-3"/>
    <d v="2018-06-03T00:00:00"/>
    <d v="2020-10-12T00:00:00"/>
    <n v="1"/>
    <m/>
  </r>
  <r>
    <x v="2"/>
    <n v="2"/>
    <x v="33"/>
    <n v="3503"/>
    <s v="Diospyros"/>
    <s v="Abyssinica"/>
    <s v="Ebeceae"/>
    <m/>
    <m/>
    <n v="0.6"/>
    <n v="7.9966687759999999"/>
    <n v="8.9948950080000003"/>
    <n v="10.199999999999999"/>
    <n v="13.1"/>
    <n v="1.34782494E-2"/>
    <n v="5.1077137499999994E-2"/>
    <n v="8.4239058749999998E-2"/>
    <n v="2.8941265000000001E-2"/>
    <n v="5.2905940999999998E-2"/>
    <n v="0.25543530240521112"/>
    <n v="1.4470632000000001E-2"/>
    <n v="2.6452970999999999E-2"/>
    <n v="2.3616438359999998"/>
    <n v="1.2279582360000001"/>
    <n v="5.0737279999999996E-3"/>
    <d v="2018-06-03T00:00:00"/>
    <d v="2020-10-12T00:00:00"/>
    <n v="1"/>
    <m/>
  </r>
  <r>
    <x v="2"/>
    <n v="2"/>
    <x v="33"/>
    <n v="3504"/>
    <s v="Chrysophyllum "/>
    <s v="Albidum"/>
    <s v="Sapotaceae"/>
    <n v="13.8"/>
    <n v="17.399999999999999"/>
    <n v="0.60229999999999995"/>
    <n v="12.66339672"/>
    <n v="13.852404480000001"/>
    <n v="20"/>
    <n v="25"/>
    <n v="4.9087499999999999E-2"/>
    <n v="0.19637500000000002"/>
    <n v="0.30679687499999997"/>
    <n v="0.169360442"/>
    <n v="0.28577213299999998"/>
    <n v="0.22152600272320111"/>
    <n v="8.4680221E-2"/>
    <n v="0.14288606600000001"/>
    <n v="2.3616438359999998"/>
    <n v="2.1171693729999999"/>
    <n v="2.4646326E-2"/>
    <d v="2018-06-03T00:00:00"/>
    <d v="2020-10-12T00:00:00"/>
    <n v="1"/>
    <m/>
  </r>
  <r>
    <x v="2"/>
    <n v="2"/>
    <x v="33"/>
    <n v="3505"/>
    <s v="Chrysophyllum "/>
    <s v="Albidum"/>
    <s v="Sapotaceae"/>
    <n v="14.2"/>
    <n v="22.8"/>
    <n v="0.60229999999999995"/>
    <n v="16.93653106"/>
    <n v="17.303344620000001"/>
    <n v="34.4"/>
    <n v="38"/>
    <n v="0.11341176"/>
    <n v="0.58095579999999991"/>
    <n v="0.70882349999999994"/>
    <n v="0.64834650599999999"/>
    <n v="0.80401645200000005"/>
    <n v="9.1120618384537805E-2"/>
    <n v="0.32417325299999999"/>
    <n v="0.40200822600000002"/>
    <n v="2.3616438359999998"/>
    <n v="1.524361949"/>
    <n v="3.2957963999999999E-2"/>
    <d v="2018-06-03T00:00:00"/>
    <d v="2020-10-12T00:00:00"/>
    <n v="1"/>
    <m/>
  </r>
  <r>
    <x v="2"/>
    <n v="2"/>
    <x v="33"/>
    <n v="3506"/>
    <s v="Pterygota"/>
    <s v="Mildbraedii"/>
    <s v="Malvaceae"/>
    <n v="20"/>
    <n v="21.2"/>
    <n v="0.53949999999999998"/>
    <n v="13.03680834"/>
    <n v="14.47937939"/>
    <n v="21"/>
    <n v="27"/>
    <n v="5.725566E-2"/>
    <n v="0.21650343749999995"/>
    <n v="0.35784787499999998"/>
    <n v="0.17211469500000001"/>
    <n v="0.31142447099999998"/>
    <n v="0.25109448982629923"/>
    <n v="8.6057348000000006E-2"/>
    <n v="0.155712235"/>
    <n v="2.3616438359999998"/>
    <n v="2.540603248"/>
    <n v="2.9494238999999998E-2"/>
    <d v="2018-06-03T00:00:00"/>
    <d v="2020-10-12T00:00:00"/>
    <n v="1"/>
    <m/>
  </r>
  <r>
    <x v="2"/>
    <n v="2"/>
    <x v="33"/>
    <n v="3507"/>
    <s v="Taberemonta"/>
    <s v="Holstii"/>
    <s v="Apocyceae"/>
    <m/>
    <m/>
    <n v="0.52610000000000001"/>
    <n v="7.9366191979999998"/>
    <n v="9.9821470489999999"/>
    <n v="10.1"/>
    <n v="15.1"/>
    <n v="1.79079054E-2"/>
    <n v="5.0080534374999992E-2"/>
    <n v="0.11192440875"/>
    <n v="2.4788905E-2"/>
    <n v="6.7980337000000002E-2"/>
    <n v="0.4271695469838217"/>
    <n v="1.2394452E-2"/>
    <n v="3.3990169000000001E-2"/>
    <n v="2.3616438359999998"/>
    <n v="2.1171693729999999"/>
    <n v="9.144358E-3"/>
    <d v="2018-06-03T00:00:00"/>
    <d v="2020-10-12T00:00:00"/>
    <n v="1"/>
    <m/>
  </r>
  <r>
    <x v="2"/>
    <n v="2"/>
    <x v="33"/>
    <n v="3508"/>
    <s v="Chrysophyllum "/>
    <s v="Albidum"/>
    <s v="Sapotaceae"/>
    <m/>
    <m/>
    <n v="0.60229999999999995"/>
    <n v="13.21810082"/>
    <n v="14.38798266"/>
    <n v="21.5"/>
    <n v="26.7"/>
    <n v="5.59903806E-2"/>
    <n v="0.22693585937499997"/>
    <n v="0.34993987874999999"/>
    <n v="0.203373"/>
    <n v="0.33718660099999997"/>
    <n v="0.2140859473088092"/>
    <n v="0.1016865"/>
    <n v="0.168593301"/>
    <n v="2.3616438359999998"/>
    <n v="2.2018561480000001"/>
    <n v="2.8330606000000001E-2"/>
    <d v="2018-06-03T00:00:00"/>
    <d v="2020-10-12T00:00:00"/>
    <n v="1"/>
    <m/>
  </r>
  <r>
    <x v="2"/>
    <n v="2"/>
    <x v="33"/>
    <n v="3509"/>
    <s v="Bequaetiodendron"/>
    <s v="Oblanceolatum"/>
    <s v="Sapotaceae"/>
    <m/>
    <m/>
    <n v="0.61199999999999999"/>
    <n v="13.3606379"/>
    <n v="14.50964454"/>
    <n v="21.9"/>
    <n v="27.1"/>
    <n v="5.7680561400000011E-2"/>
    <n v="0.23545853437499994"/>
    <n v="0.36050350875000003"/>
    <n v="0.21639075699999999"/>
    <n v="0.35548192099999998"/>
    <n v="0.21018773100285232"/>
    <n v="0.10819537799999999"/>
    <n v="0.177740961"/>
    <n v="2.3616438359999998"/>
    <n v="2.2018561480000001"/>
    <n v="2.9447956000000001E-2"/>
    <d v="2018-06-03T00:00:00"/>
    <d v="2020-10-12T00:00:00"/>
    <n v="1"/>
    <m/>
  </r>
  <r>
    <x v="2"/>
    <n v="2"/>
    <x v="33"/>
    <n v="3510"/>
    <s v="Pterygota"/>
    <s v="Mildbraedii"/>
    <s v="Malvaceae"/>
    <m/>
    <m/>
    <n v="0.53949999999999998"/>
    <n v="10.545425979999999"/>
    <n v="11.27273353"/>
    <n v="15"/>
    <n v="18"/>
    <n v="2.5446960000000001E-2"/>
    <n v="0.11046093749999999"/>
    <n v="0.1590435"/>
    <n v="7.2557020999999999E-2"/>
    <n v="0.110537894"/>
    <n v="0.17825958283521121"/>
    <n v="3.6278510999999999E-2"/>
    <n v="5.5268946999999999E-2"/>
    <n v="2.3616438359999998"/>
    <n v="1.270301624"/>
    <n v="8.0411939999999998E-3"/>
    <d v="2018-06-03T00:00:00"/>
    <d v="2020-10-12T00:00:00"/>
    <n v="1"/>
    <m/>
  </r>
  <r>
    <x v="2"/>
    <n v="2"/>
    <x v="33"/>
    <n v="3511"/>
    <s v="Chrysophyllum "/>
    <s v="Albidum"/>
    <s v="Sapotaceae"/>
    <m/>
    <m/>
    <n v="0.60229999999999995"/>
    <n v="20.609957990000002"/>
    <n v="20.69307105"/>
    <n v="55.3"/>
    <n v="58"/>
    <n v="0.26420855999999998"/>
    <n v="1.5013310593749998"/>
    <n v="1.6513034999999998"/>
    <n v="1.9835864409999999"/>
    <n v="2.1855915970000002"/>
    <n v="4.1064619541619905E-2"/>
    <n v="0.991793221"/>
    <n v="1.092795798"/>
    <n v="2.3616438359999998"/>
    <n v="1.143271462"/>
    <n v="4.2767912999999998E-2"/>
    <d v="2018-06-03T00:00:00"/>
    <d v="2020-10-12T00:00:00"/>
    <n v="1"/>
    <m/>
  </r>
  <r>
    <x v="2"/>
    <n v="2"/>
    <x v="33"/>
    <n v="3512"/>
    <s v="Bosqueia"/>
    <s v="Phoberos"/>
    <s v="Moraceae"/>
    <m/>
    <m/>
    <n v="0.61199999999999999"/>
    <n v="8.6364628319999994"/>
    <n v="8.9431967229999998"/>
    <n v="11.3"/>
    <n v="13"/>
    <n v="1.3273260000000002E-2"/>
    <n v="6.2687809375E-2"/>
    <n v="8.2957875000000014E-2"/>
    <n v="3.8846994000000003E-2"/>
    <n v="5.2839516000000003E-2"/>
    <n v="0.13026037876355517"/>
    <n v="1.9423497000000001E-2"/>
    <n v="2.6419758000000002E-2"/>
    <n v="2.3616438359999998"/>
    <n v="0.719837587"/>
    <n v="2.9624540000000002E-3"/>
    <d v="2018-06-03T00:00:00"/>
    <d v="2020-10-12T00:00:00"/>
    <n v="1"/>
    <m/>
  </r>
  <r>
    <x v="2"/>
    <n v="2"/>
    <x v="33"/>
    <n v="3513"/>
    <s v="Cheatacme"/>
    <s v="Aristata"/>
    <s v="Ulmaceae"/>
    <m/>
    <m/>
    <n v="0.61199999999999999"/>
    <n v="9.6596806770000008"/>
    <n v="10.53496436"/>
    <n v="13.2"/>
    <n v="16.3"/>
    <n v="2.08672926E-2"/>
    <n v="8.5540950000000004E-2"/>
    <n v="0.13042057874999999"/>
    <n v="5.8690583999999997E-2"/>
    <n v="9.6419424000000004E-2"/>
    <n v="0.21020458818529422"/>
    <n v="2.9345291999999999E-2"/>
    <n v="4.8209712000000002E-2"/>
    <n v="2.3616438359999998"/>
    <n v="1.3126450110000001"/>
    <n v="7.9878339999999992E-3"/>
    <d v="2018-06-03T00:00:00"/>
    <d v="2020-10-12T00:00:00"/>
    <n v="1"/>
    <m/>
  </r>
  <r>
    <x v="2"/>
    <n v="2"/>
    <x v="33"/>
    <n v="3514"/>
    <s v="Cheatacme"/>
    <s v="Aristata"/>
    <s v="Ulmaceae"/>
    <m/>
    <m/>
    <n v="0.61199999999999999"/>
    <n v="9.2939885990000004"/>
    <n v="9.4499072930000008"/>
    <n v="12.5"/>
    <n v="14"/>
    <n v="1.5393840000000001E-2"/>
    <n v="7.6708984374999997E-2"/>
    <n v="9.6211500000000005E-2"/>
    <n v="5.0818059999999998E-2"/>
    <n v="6.4438238999999994E-2"/>
    <n v="0.10054667149755327"/>
    <n v="2.5409029999999999E-2"/>
    <n v="3.2219119999999997E-2"/>
    <n v="2.3616438359999998"/>
    <n v="0.63515081200000001"/>
    <n v="2.8836230000000001E-3"/>
    <d v="2018-06-03T00:00:00"/>
    <d v="2020-10-12T00:00:00"/>
    <n v="1"/>
    <m/>
  </r>
  <r>
    <x v="2"/>
    <n v="2"/>
    <x v="33"/>
    <n v="3515"/>
    <s v="Pancovia"/>
    <s v="Turbita"/>
    <s v="Sapindaceae"/>
    <m/>
    <m/>
    <n v="0.61199999999999999"/>
    <n v="10.45066057"/>
    <n v="10.399357480000001"/>
    <n v="14.8"/>
    <n v="16"/>
    <n v="2.0106240000000001E-2"/>
    <n v="0.10753495000000003"/>
    <n v="0.125664"/>
    <n v="7.9235465000000005E-2"/>
    <n v="9.1817404000000005E-2"/>
    <n v="6.2404785374972599E-2"/>
    <n v="3.9617733000000002E-2"/>
    <n v="4.5908702000000003E-2"/>
    <n v="2.3616438359999998"/>
    <n v="0.50812064999999995"/>
    <n v="2.6638090000000001E-3"/>
    <d v="2018-06-03T00:00:00"/>
    <d v="2020-10-12T00:00:00"/>
    <n v="1"/>
    <m/>
  </r>
  <r>
    <x v="2"/>
    <n v="3"/>
    <x v="33"/>
    <n v="3516"/>
    <s v="Uvariopsis"/>
    <s v="Congensis"/>
    <s v="Annoceae"/>
    <m/>
    <m/>
    <n v="0.61199999999999999"/>
    <n v="8.1748854380000004"/>
    <n v="9.0975951370000008"/>
    <n v="10.5"/>
    <n v="13.3"/>
    <n v="1.3892940600000002E-2"/>
    <n v="5.4125859374999988E-2"/>
    <n v="8.6830878750000007E-2"/>
    <n v="3.1902747000000002E-2"/>
    <n v="5.6176571000000002E-2"/>
    <n v="0.23958213185940674"/>
    <n v="1.5951373000000001E-2"/>
    <n v="2.8088285000000001E-2"/>
    <n v="2.3616438359999998"/>
    <n v="1.185614849"/>
    <n v="5.1391800000000001E-3"/>
    <d v="2018-06-03T00:00:00"/>
    <d v="2020-10-12T00:00:00"/>
    <n v="1"/>
    <m/>
  </r>
  <r>
    <x v="2"/>
    <n v="3"/>
    <x v="33"/>
    <n v="3517"/>
    <s v="Chrysophyllum "/>
    <s v="Albidum"/>
    <s v="Sapotaceae"/>
    <m/>
    <m/>
    <n v="0.60229999999999995"/>
    <n v="9.6082048489999998"/>
    <n v="9.9347994570000004"/>
    <n v="13.1"/>
    <n v="15"/>
    <n v="1.76715E-2"/>
    <n v="8.4249784375000011E-2"/>
    <n v="0.110446875"/>
    <n v="5.6634990000000003E-2"/>
    <n v="7.6220157999999996E-2"/>
    <n v="0.12575942730210102"/>
    <n v="2.8317495000000002E-2"/>
    <n v="3.8110078999999998E-2"/>
    <n v="2.3616438359999998"/>
    <n v="0.80452436199999999"/>
    <n v="4.1465119999999998E-3"/>
    <d v="2018-06-03T00:00:00"/>
    <d v="2020-10-12T00:00:00"/>
    <n v="1"/>
    <m/>
  </r>
  <r>
    <x v="2"/>
    <n v="3"/>
    <x v="33"/>
    <n v="3518"/>
    <s v="Uvariopsis"/>
    <s v="Congensis"/>
    <s v="Annoceae"/>
    <m/>
    <m/>
    <n v="0.61199999999999999"/>
    <n v="10.01313158"/>
    <n v="10.444747850000001"/>
    <n v="13.9"/>
    <n v="16.100000000000001"/>
    <n v="2.0358353400000005E-2"/>
    <n v="9.4854034375000021E-2"/>
    <n v="0.12723970875000001"/>
    <n v="6.7236576000000006E-2"/>
    <n v="9.3336814000000004E-2"/>
    <n v="0.13888513436675373"/>
    <n v="3.3618288000000003E-2"/>
    <n v="4.6668407000000002E-2"/>
    <n v="2.3616438359999998"/>
    <n v="0.93155452400000005"/>
    <n v="5.5258620000000003E-3"/>
    <d v="2018-06-03T00:00:00"/>
    <d v="2020-10-12T00:00:00"/>
    <n v="1"/>
    <m/>
  </r>
  <r>
    <x v="2"/>
    <n v="3"/>
    <x v="33"/>
    <n v="3519"/>
    <s v="Chrysophyllum "/>
    <s v="Albidum"/>
    <s v="Sapotaceae"/>
    <m/>
    <m/>
    <n v="0.60229999999999995"/>
    <n v="9.8631070049999998"/>
    <n v="10.399357480000001"/>
    <n v="13.6"/>
    <n v="16"/>
    <n v="2.0106240000000001E-2"/>
    <n v="9.0803800000000004E-2"/>
    <n v="0.125664"/>
    <n v="6.2508313999999995E-2"/>
    <n v="9.0396782999999994E-2"/>
    <n v="0.1562086132391261"/>
    <n v="3.1254156999999998E-2"/>
    <n v="4.5198391999999997E-2"/>
    <n v="2.3616438359999998"/>
    <n v="1.016241299"/>
    <n v="5.9044609999999997E-3"/>
    <d v="2018-06-03T00:00:00"/>
    <d v="2020-10-12T00:00:00"/>
    <n v="1"/>
    <m/>
  </r>
  <r>
    <x v="2"/>
    <n v="3"/>
    <x v="33"/>
    <n v="3520"/>
    <s v="Bosqueia"/>
    <s v="Phoberos"/>
    <s v="Moraceae"/>
    <m/>
    <m/>
    <n v="0.61199999999999999"/>
    <n v="11.140864690000001"/>
    <n v="11.397780300000001"/>
    <n v="16.3"/>
    <n v="18.3"/>
    <n v="2.6302260600000005E-2"/>
    <n v="0.13043718437500001"/>
    <n v="0.16438912875000003"/>
    <n v="0.10182806799999999"/>
    <n v="0.13051053600000001"/>
    <n v="0.10508281229676419"/>
    <n v="5.0914033999999997E-2"/>
    <n v="6.5255268000000005E-2"/>
    <n v="2.3616438359999998"/>
    <n v="0.84686774899999995"/>
    <n v="6.0725639999999999E-3"/>
    <d v="2018-06-03T00:00:00"/>
    <d v="2020-10-12T00:00:00"/>
    <n v="1"/>
    <m/>
  </r>
  <r>
    <x v="2"/>
    <n v="3"/>
    <x v="33"/>
    <n v="3521"/>
    <s v="Cheatacme"/>
    <s v="Aristata"/>
    <s v="Ulmaceae"/>
    <m/>
    <m/>
    <n v="0.61199999999999999"/>
    <n v="9.2407056220000001"/>
    <n v="9.9347994570000004"/>
    <n v="12.4"/>
    <n v="15"/>
    <n v="1.76715E-2"/>
    <n v="7.5486549999999986E-2"/>
    <n v="0.110446875"/>
    <n v="4.9747561000000003E-2"/>
    <n v="7.7417986999999994E-2"/>
    <n v="0.18726689425362675"/>
    <n v="2.4873781000000001E-2"/>
    <n v="3.8708993999999997E-2"/>
    <n v="2.3616438359999998"/>
    <n v="1.100928074"/>
    <n v="5.8582979999999996E-3"/>
    <d v="2018-06-03T00:00:00"/>
    <d v="2020-10-12T00:00:00"/>
    <n v="1"/>
    <m/>
  </r>
  <r>
    <x v="2"/>
    <n v="3"/>
    <x v="33"/>
    <n v="3522"/>
    <s v="Chrysophyllum "/>
    <s v="Albidum"/>
    <s v="Sapotaceae"/>
    <m/>
    <m/>
    <n v="0.60229999999999995"/>
    <n v="10.545425979999999"/>
    <n v="11.27273353"/>
    <n v="15"/>
    <n v="18"/>
    <n v="2.5446960000000001E-2"/>
    <n v="0.11046093749999999"/>
    <n v="0.1590435"/>
    <n v="8.0789169999999993E-2"/>
    <n v="0.12307926299999999"/>
    <n v="0.17825958095506611"/>
    <n v="4.0394584999999997E-2"/>
    <n v="6.1539631999999997E-2"/>
    <n v="2.3616438359999998"/>
    <n v="1.270301624"/>
    <n v="8.953529E-3"/>
    <d v="2018-06-03T00:00:00"/>
    <d v="2020-10-12T00:00:00"/>
    <n v="1"/>
    <m/>
  </r>
  <r>
    <x v="2"/>
    <n v="3"/>
    <x v="33"/>
    <n v="3523"/>
    <s v="Pterygota"/>
    <s v="Mildbraedii"/>
    <s v="Malvaceae"/>
    <n v="20.5"/>
    <n v="22"/>
    <n v="0.53949999999999998"/>
    <n v="16.23354148"/>
    <n v="15.95725105"/>
    <n v="31.5"/>
    <n v="32.299999999999997"/>
    <n v="8.1939996599999995E-2"/>
    <n v="0.48713273437500004"/>
    <n v="0.51212497874999996"/>
    <n v="0.47044003699999998"/>
    <n v="0.48583536599999999"/>
    <n v="1.363512452674462E-2"/>
    <n v="0.235220019"/>
    <n v="0.242917683"/>
    <n v="2.3616438359999998"/>
    <n v="0.33874710000000002"/>
    <n v="3.2594519999999999E-3"/>
    <d v="2018-06-03T00:00:00"/>
    <d v="2020-10-12T00:00:00"/>
    <n v="1"/>
    <m/>
  </r>
  <r>
    <x v="2"/>
    <n v="3"/>
    <x v="33"/>
    <n v="3524"/>
    <s v="Uvariopsis"/>
    <s v="Congensis"/>
    <s v="Annoceae"/>
    <n v="8.3000000000000007"/>
    <n v="12.8"/>
    <n v="0.61199999999999999"/>
    <n v="11.786813520000001"/>
    <n v="12.0405319"/>
    <n v="17.8"/>
    <n v="19.899999999999999"/>
    <n v="3.1102625399999997E-2"/>
    <n v="0.1555486375"/>
    <n v="0.19439140874999997"/>
    <n v="0.12775773300000001"/>
    <n v="0.16216451700000001"/>
    <n v="0.10097864622254354"/>
    <n v="6.3878866000000006E-2"/>
    <n v="8.1082259000000004E-2"/>
    <n v="2.3616438359999998"/>
    <n v="0.88921113699999998"/>
    <n v="7.2844989999999998E-3"/>
    <d v="2018-06-03T00:00:00"/>
    <d v="2020-10-12T00:00:00"/>
    <n v="1"/>
    <m/>
  </r>
  <r>
    <x v="2"/>
    <n v="3"/>
    <x v="33"/>
    <n v="3525"/>
    <s v="Uvariopsis"/>
    <s v="Congensis"/>
    <s v="Annoceae"/>
    <m/>
    <m/>
    <n v="0.61199999999999999"/>
    <n v="8.6364628319999994"/>
    <n v="9.4499072930000008"/>
    <n v="11.3"/>
    <n v="14"/>
    <n v="1.5393840000000001E-2"/>
    <n v="6.2687809375E-2"/>
    <n v="9.6211500000000005E-2"/>
    <n v="3.8846994000000003E-2"/>
    <n v="6.4438238999999994E-2"/>
    <n v="0.21428994633799789"/>
    <n v="1.9423497000000001E-2"/>
    <n v="3.2219119999999997E-2"/>
    <n v="2.3616438359999998"/>
    <n v="1.143271462"/>
    <n v="5.4181000000000003E-3"/>
    <d v="2018-06-03T00:00:00"/>
    <d v="2020-10-12T00:00:00"/>
    <n v="1"/>
    <m/>
  </r>
  <r>
    <x v="2"/>
    <n v="3"/>
    <x v="33"/>
    <n v="3526"/>
    <s v="Pterygota"/>
    <s v="Mildbraedii"/>
    <s v="Malvaceae"/>
    <m/>
    <m/>
    <n v="0.53949999999999998"/>
    <n v="8.2921155160000009"/>
    <n v="9.9347994570000004"/>
    <n v="10.7"/>
    <n v="15"/>
    <n v="1.76715E-2"/>
    <n v="5.620743437499999E-2"/>
    <n v="0.110446875"/>
    <n v="2.9676536999999999E-2"/>
    <n v="6.8453576000000002E-2"/>
    <n v="0.35390563409597819"/>
    <n v="1.4838268999999999E-2"/>
    <n v="3.4226788000000001E-2"/>
    <n v="2.3616438359999998"/>
    <n v="1.820765661"/>
    <n v="8.2097560000000003E-3"/>
    <d v="2018-06-03T00:00:00"/>
    <d v="2020-10-12T00:00:00"/>
    <n v="1"/>
    <m/>
  </r>
  <r>
    <x v="2"/>
    <n v="3"/>
    <x v="33"/>
    <n v="3527"/>
    <s v="Mimusops"/>
    <s v="Bagaswawei"/>
    <s v="Sapotaceae"/>
    <m/>
    <m/>
    <n v="0.83499999999999996"/>
    <n v="20.23953873"/>
    <n v="20.156164610000001"/>
    <n v="52.6"/>
    <n v="54.1"/>
    <n v="0.22987165740000004"/>
    <n v="1.3583062375000001"/>
    <n v="1.4366978587500001"/>
    <n v="2.4310675850000001"/>
    <n v="2.5579039510000001"/>
    <n v="2.1534855060359036E-2"/>
    <n v="1.2155337930000001"/>
    <n v="1.278951975"/>
    <n v="2.3616438359999998"/>
    <n v="0.63515081200000001"/>
    <n v="2.6853406999999999E-2"/>
    <d v="2018-06-03T00:00:00"/>
    <d v="2020-10-12T00:00:00"/>
    <n v="1"/>
    <m/>
  </r>
  <r>
    <x v="2"/>
    <n v="3"/>
    <x v="33"/>
    <n v="3528"/>
    <s v="Uvariopsis"/>
    <s v="Congensis"/>
    <s v="Annoceae"/>
    <m/>
    <m/>
    <n v="0.61199999999999999"/>
    <n v="9.2939885990000004"/>
    <n v="9.9347994570000004"/>
    <n v="12.5"/>
    <n v="15"/>
    <n v="1.76715E-2"/>
    <n v="7.6708984374999997E-2"/>
    <n v="0.110446875"/>
    <n v="5.0818059999999998E-2"/>
    <n v="7.7417986999999994E-2"/>
    <n v="0.17825183211158652"/>
    <n v="2.5409029999999999E-2"/>
    <n v="3.8708993999999997E-2"/>
    <n v="2.3616438359999998"/>
    <n v="1.058584687"/>
    <n v="5.6316550000000002E-3"/>
    <d v="2018-06-03T00:00:00"/>
    <d v="2020-10-12T00:00:00"/>
    <n v="1"/>
    <m/>
  </r>
  <r>
    <x v="2"/>
    <n v="3"/>
    <x v="33"/>
    <n v="3529"/>
    <s v="Rinorea"/>
    <s v="Oblongifolia"/>
    <s v="Violaceae"/>
    <m/>
    <m/>
    <n v="0.68100000000000005"/>
    <n v="8.1748854380000004"/>
    <n v="9.0975951370000008"/>
    <n v="10.5"/>
    <n v="13.3"/>
    <n v="1.3892940600000002E-2"/>
    <n v="5.4125859374999988E-2"/>
    <n v="8.6830878750000007E-2"/>
    <n v="3.5408724000000003E-2"/>
    <n v="6.2350137999999999E-2"/>
    <n v="0.23958212764956713"/>
    <n v="1.7704362000000001E-2"/>
    <n v="3.1175069E-2"/>
    <n v="2.3616438359999998"/>
    <n v="1.185614849"/>
    <n v="5.7039539999999998E-3"/>
    <d v="2018-06-03T00:00:00"/>
    <d v="2020-10-12T00:00:00"/>
    <n v="1"/>
    <m/>
  </r>
  <r>
    <x v="2"/>
    <n v="3"/>
    <x v="33"/>
    <n v="3530"/>
    <s v="Uvariopsis"/>
    <s v="Congensis"/>
    <s v="Annoceae"/>
    <m/>
    <m/>
    <n v="0.61199999999999999"/>
    <n v="8.1157989649999998"/>
    <n v="8.9431967229999998"/>
    <n v="10.4"/>
    <n v="13"/>
    <n v="1.3273260000000002E-2"/>
    <n v="5.3099800000000009E-2"/>
    <n v="8.2957875000000014E-2"/>
    <n v="3.1091442E-2"/>
    <n v="5.2839516000000003E-2"/>
    <n v="0.22455829593454299"/>
    <n v="1.5545721E-2"/>
    <n v="2.6419758000000002E-2"/>
    <n v="2.3616438359999998"/>
    <n v="1.100928074"/>
    <n v="4.6044359999999999E-3"/>
    <d v="2018-06-03T00:00:00"/>
    <d v="2020-10-12T00:00:00"/>
    <n v="1"/>
    <m/>
  </r>
  <r>
    <x v="2"/>
    <n v="3"/>
    <x v="33"/>
    <n v="3531"/>
    <s v="Chrysophyllum "/>
    <s v="Albidum"/>
    <s v="Sapotaceae"/>
    <m/>
    <m/>
    <n v="0.60229999999999995"/>
    <n v="12.889208979999999"/>
    <n v="13.181054189999999"/>
    <n v="20.6"/>
    <n v="23"/>
    <n v="4.154766E-2"/>
    <n v="0.20833423750000005"/>
    <n v="0.25967287499999997"/>
    <n v="0.18254169000000001"/>
    <n v="0.23135372500000001"/>
    <n v="0.10034079968618732"/>
    <n v="9.1270845000000003E-2"/>
    <n v="0.115676863"/>
    <n v="2.3616438359999998"/>
    <n v="1.016241299"/>
    <n v="1.0334335E-2"/>
    <d v="2018-06-03T00:00:00"/>
    <d v="2020-10-12T00:00:00"/>
    <n v="1"/>
    <m/>
  </r>
  <r>
    <x v="2"/>
    <n v="3"/>
    <x v="33"/>
    <n v="3532"/>
    <s v="Taberemonta"/>
    <s v="Holstii"/>
    <s v="Apocyceae"/>
    <m/>
    <m/>
    <n v="0.52610000000000001"/>
    <n v="8.4081071900000008"/>
    <n v="8.9431967229999998"/>
    <n v="10.9"/>
    <n v="13"/>
    <n v="1.3273260000000002E-2"/>
    <n v="5.8328284374999997E-2"/>
    <n v="8.2957875000000014E-2"/>
    <n v="3.0432647E-2"/>
    <n v="4.5588165E-2"/>
    <n v="0.17112326191942898"/>
    <n v="1.5216324E-2"/>
    <n v="2.2794082E-2"/>
    <n v="2.3616438359999998"/>
    <n v="0.88921113699999998"/>
    <n v="3.2086789999999999E-3"/>
    <d v="2018-06-03T00:00:00"/>
    <d v="2020-10-12T00:00:00"/>
    <n v="1"/>
    <m/>
  </r>
  <r>
    <x v="2"/>
    <n v="3"/>
    <x v="33"/>
    <n v="3533"/>
    <s v="Chrysophyllum "/>
    <s v="Albidum"/>
    <s v="Sapotaceae"/>
    <m/>
    <m/>
    <n v="0.60229999999999995"/>
    <n v="19.99348487"/>
    <n v="19.754479440000001"/>
    <n v="50.9"/>
    <n v="51.4"/>
    <n v="0.20749953840000002"/>
    <n v="1.271925784375"/>
    <n v="1.296872115"/>
    <n v="1.637920069"/>
    <n v="1.6499927759999999"/>
    <n v="3.1095812557420817E-3"/>
    <n v="0.81896003500000003"/>
    <n v="0.82499638799999997"/>
    <n v="2.3616438359999998"/>
    <n v="0.21171693699999999"/>
    <n v="2.555996E-3"/>
    <d v="2018-06-03T00:00:00"/>
    <d v="2020-10-12T00:00:00"/>
    <n v="1"/>
    <m/>
  </r>
  <r>
    <x v="2"/>
    <n v="3"/>
    <x v="33"/>
    <n v="3534"/>
    <s v="Pterygota"/>
    <s v="Mildbraedii"/>
    <s v="Malvaceae"/>
    <m/>
    <m/>
    <n v="0.53949999999999998"/>
    <n v="19.43658782"/>
    <n v="19.374737159999999"/>
    <n v="47.3"/>
    <n v="49"/>
    <n v="0.18857454000000001"/>
    <n v="1.0983695593749998"/>
    <n v="1.178590875"/>
    <n v="1.2401117129999999"/>
    <n v="1.3244745769999999"/>
    <n v="2.7868033037633091E-2"/>
    <n v="0.62005585600000002"/>
    <n v="0.66223728900000001"/>
    <n v="2.3616438359999998"/>
    <n v="0.719837587"/>
    <n v="1.7861048000000001E-2"/>
    <d v="2018-06-03T00:00:00"/>
    <d v="2020-10-12T00:00:00"/>
    <n v="1"/>
    <m/>
  </r>
  <r>
    <x v="2"/>
    <n v="3"/>
    <x v="33"/>
    <n v="3535"/>
    <s v="Bosqueia"/>
    <s v="Phoberos"/>
    <s v="Moraceae"/>
    <m/>
    <m/>
    <n v="0.61199999999999999"/>
    <n v="9.399762741"/>
    <n v="9.4499072930000008"/>
    <n v="12.7"/>
    <n v="14"/>
    <n v="1.5393840000000001E-2"/>
    <n v="7.9183309374999997E-2"/>
    <n v="9.6211500000000005E-2"/>
    <n v="5.2999455000000001E-2"/>
    <n v="6.4438238999999994E-2"/>
    <n v="8.2749818888541202E-2"/>
    <n v="2.6499727000000001E-2"/>
    <n v="3.2219119999999997E-2"/>
    <n v="2.3616438359999998"/>
    <n v="0.55046403700000002"/>
    <n v="2.4217850000000001E-3"/>
    <d v="2018-06-03T00:00:00"/>
    <d v="2020-10-12T00:00:00"/>
    <n v="1"/>
    <m/>
  </r>
  <r>
    <x v="2"/>
    <n v="3"/>
    <x v="33"/>
    <n v="3536"/>
    <s v="Uvariopsis"/>
    <s v="Congensis"/>
    <s v="Annoceae"/>
    <m/>
    <m/>
    <n v="0.61199999999999999"/>
    <n v="8.4656455259999994"/>
    <n v="9.9821470489999999"/>
    <n v="11"/>
    <n v="15.1"/>
    <n v="1.79079054E-2"/>
    <n v="5.9403437499999989E-2"/>
    <n v="0.11192440875"/>
    <n v="3.6147578999999999E-2"/>
    <n v="7.8793435999999994E-2"/>
    <n v="0.32994802459878203"/>
    <n v="1.8073789E-2"/>
    <n v="3.9396717999999997E-2"/>
    <n v="2.3616438359999998"/>
    <n v="1.736078886"/>
    <n v="9.0288499999999997E-3"/>
    <d v="2018-06-03T00:00:00"/>
    <d v="2020-10-12T00:00:00"/>
    <n v="1"/>
    <m/>
  </r>
  <r>
    <x v="2"/>
    <n v="3"/>
    <x v="33"/>
    <n v="3537"/>
    <s v="Chrysophyllum "/>
    <s v="Albidum"/>
    <s v="Sapotaceae"/>
    <m/>
    <m/>
    <n v="0.60229999999999995"/>
    <n v="9.7109067840000005"/>
    <n v="10.888488560000001"/>
    <n v="13.3"/>
    <n v="17.100000000000001"/>
    <n v="2.2965881400000002E-2"/>
    <n v="8.6841934375000013E-2"/>
    <n v="0.14353675875000002"/>
    <n v="5.8943560999999998E-2"/>
    <n v="0.107646819"/>
    <n v="0.25502375585554787"/>
    <n v="2.9471780999999999E-2"/>
    <n v="5.3823410000000002E-2"/>
    <n v="2.3616438359999998"/>
    <n v="1.609048724"/>
    <n v="1.0311305E-2"/>
    <d v="2018-06-03T00:00:00"/>
    <d v="2020-10-12T00:00:00"/>
    <n v="1"/>
    <m/>
  </r>
  <r>
    <x v="2"/>
    <n v="3"/>
    <x v="33"/>
    <n v="3538"/>
    <s v="Uvariopsis"/>
    <s v="Congensis"/>
    <s v="Annoceae"/>
    <m/>
    <m/>
    <n v="0.61199999999999999"/>
    <n v="23.253584379999999"/>
    <n v="23.22975959"/>
    <n v="81.7"/>
    <n v="83"/>
    <n v="0.54106206000000001"/>
    <n v="3.2769538093750001"/>
    <n v="3.381637875"/>
    <n v="4.8555234379999996"/>
    <n v="5.0024704350000002"/>
    <n v="1.2624667113184239E-2"/>
    <n v="2.4277617189999998"/>
    <n v="2.5012352180000001"/>
    <n v="2.3616438359999998"/>
    <n v="0.55046403700000002"/>
    <n v="3.1111168000000002E-2"/>
    <d v="2018-06-03T00:00:00"/>
    <d v="2020-10-12T00:00:00"/>
    <n v="1"/>
    <m/>
  </r>
  <r>
    <x v="2"/>
    <n v="3"/>
    <x v="33"/>
    <n v="3539"/>
    <s v="Uvariopsis"/>
    <s v="Congensis"/>
    <s v="Annoceae"/>
    <m/>
    <m/>
    <n v="0.61199999999999999"/>
    <n v="9.0792460740000003"/>
    <n v="10.262042539999999"/>
    <n v="12.1"/>
    <n v="15.7"/>
    <n v="1.9359324600000002E-2"/>
    <n v="7.1878159374999986E-2"/>
    <n v="0.12099577875"/>
    <n v="4.6616330999999997E-2"/>
    <n v="8.7346352000000002E-2"/>
    <n v="0.26588697784645504"/>
    <n v="2.3308164999999999E-2"/>
    <n v="4.3673176000000001E-2"/>
    <n v="2.3616438359999998"/>
    <n v="1.524361949"/>
    <n v="8.6232359999999994E-3"/>
    <d v="2018-06-03T00:00:00"/>
    <d v="2020-10-12T00:00:00"/>
    <n v="1"/>
    <m/>
  </r>
  <r>
    <x v="2"/>
    <n v="3"/>
    <x v="33"/>
    <n v="3540"/>
    <s v="Diospyros"/>
    <s v="Abyssinica"/>
    <s v="Ebeceae"/>
    <m/>
    <m/>
    <n v="0.6"/>
    <n v="9.6082048489999998"/>
    <n v="9.4993526970000008"/>
    <n v="13.1"/>
    <n v="14.1"/>
    <n v="1.5614537399999998E-2"/>
    <n v="8.4249784375000011E-2"/>
    <n v="9.7590858749999981E-2"/>
    <n v="5.6423899E-2"/>
    <n v="6.4416295999999998E-2"/>
    <n v="5.6093909112476151E-2"/>
    <n v="2.8211949E-2"/>
    <n v="3.2208147999999999E-2"/>
    <n v="2.3616438359999998"/>
    <n v="0.42343387500000002"/>
    <n v="1.692126E-3"/>
    <d v="2018-06-03T00:00:00"/>
    <d v="2020-10-12T00:00:00"/>
    <n v="1"/>
    <m/>
  </r>
  <r>
    <x v="2"/>
    <n v="3"/>
    <x v="33"/>
    <n v="3541"/>
    <s v="Mimusops"/>
    <s v="Bagaswawei"/>
    <s v="Sapotaceae"/>
    <m/>
    <m/>
    <n v="0.83499999999999996"/>
    <n v="8.4656455259999994"/>
    <n v="9.9347994570000004"/>
    <n v="11"/>
    <n v="15"/>
    <n v="1.76715E-2"/>
    <n v="5.9403437499999989E-2"/>
    <n v="0.110446875"/>
    <n v="4.8952607000000002E-2"/>
    <n v="0.10484277"/>
    <n v="0.32249112322716161"/>
    <n v="2.4476303000000001E-2"/>
    <n v="5.2421385000000001E-2"/>
    <n v="2.3616438359999998"/>
    <n v="1.693735499"/>
    <n v="1.1832894E-2"/>
    <d v="2018-06-03T00:00:00"/>
    <d v="2020-10-12T00:00:00"/>
    <n v="1"/>
    <m/>
  </r>
  <r>
    <x v="2"/>
    <n v="3"/>
    <x v="33"/>
    <n v="3542"/>
    <s v="Chrysophyllum "/>
    <s v="Albidum"/>
    <s v="Sapotaceae"/>
    <m/>
    <m/>
    <n v="0.60229999999999995"/>
    <n v="9.1871557260000003"/>
    <n v="10.888488560000001"/>
    <n v="12.3"/>
    <n v="17.100000000000001"/>
    <n v="2.2965881400000002E-2"/>
    <n v="7.4273934375000003E-2"/>
    <n v="0.14353675875000002"/>
    <n v="4.7937119E-2"/>
    <n v="0.107646819"/>
    <n v="0.34254341418008266"/>
    <n v="2.3968559E-2"/>
    <n v="5.3823410000000002E-2"/>
    <n v="2.3616438359999998"/>
    <n v="2.0324825980000001"/>
    <n v="1.2641555E-2"/>
    <d v="2018-06-03T00:00:00"/>
    <d v="2020-10-12T00:00:00"/>
    <n v="1"/>
    <m/>
  </r>
  <r>
    <x v="2"/>
    <n v="3"/>
    <x v="33"/>
    <n v="3543"/>
    <s v="Uvariopsis"/>
    <s v="Congensis"/>
    <s v="Annoceae"/>
    <m/>
    <m/>
    <n v="0.61199999999999999"/>
    <n v="9.3470069010000003"/>
    <n v="10.53496436"/>
    <n v="12.6"/>
    <n v="16.3"/>
    <n v="2.08672926E-2"/>
    <n v="7.794123750000001E-2"/>
    <n v="0.13042057874999999"/>
    <n v="5.1902009999999998E-2"/>
    <n v="9.6419424000000004E-2"/>
    <n v="0.26225383688621062"/>
    <n v="2.5951004999999999E-2"/>
    <n v="4.8209712000000002E-2"/>
    <n v="2.3616438359999998"/>
    <n v="1.5667053360000001"/>
    <n v="9.425091E-3"/>
    <d v="2018-06-03T00:00:00"/>
    <d v="2020-10-12T00:00:00"/>
    <n v="1"/>
    <m/>
  </r>
  <r>
    <x v="2"/>
    <n v="3"/>
    <x v="33"/>
    <n v="3544"/>
    <s v="Uvariopsis"/>
    <s v="Congensis"/>
    <s v="Annoceae"/>
    <n v="8.5"/>
    <n v="12.8"/>
    <n v="0.61199999999999999"/>
    <n v="11.05150117"/>
    <n v="11.724127729999999"/>
    <n v="16.100000000000001"/>
    <n v="19.100000000000001"/>
    <n v="2.8652177400000003E-2"/>
    <n v="0.127255909375"/>
    <n v="0.17907610875000002"/>
    <n v="9.8625161000000003E-2"/>
    <n v="0.145842531"/>
    <n v="0.16564778620758713"/>
    <n v="4.9312581000000001E-2"/>
    <n v="7.2921265999999998E-2"/>
    <n v="2.3616438359999998"/>
    <n v="1.270301624"/>
    <n v="9.9967170000000004E-3"/>
    <d v="2018-06-03T00:00:00"/>
    <d v="2020-10-12T00:00:00"/>
    <n v="1"/>
    <m/>
  </r>
  <r>
    <x v="2"/>
    <n v="3"/>
    <x v="33"/>
    <n v="3545"/>
    <s v="Uvariopsis"/>
    <s v="Congensis"/>
    <s v="Annoceae"/>
    <n v="11"/>
    <n v="14.8"/>
    <n v="0.61199999999999999"/>
    <n v="11.74503314"/>
    <n v="12.079407310000001"/>
    <n v="17.7"/>
    <n v="20"/>
    <n v="3.1415999999999999E-2"/>
    <n v="0.15380580937499996"/>
    <n v="0.19635"/>
    <n v="0.125923276"/>
    <n v="0.16427502199999999"/>
    <n v="0.11257801951496571"/>
    <n v="6.2961638E-2"/>
    <n v="8.2137510999999996E-2"/>
    <n v="2.3616438359999998"/>
    <n v="0.97389791199999998"/>
    <n v="8.1197140000000001E-3"/>
    <d v="2018-06-03T00:00:00"/>
    <d v="2020-10-12T00:00:00"/>
    <n v="1"/>
    <m/>
  </r>
  <r>
    <x v="2"/>
    <n v="3"/>
    <x v="33"/>
    <n v="3546"/>
    <s v="Uvariopsis"/>
    <s v="Congensis"/>
    <s v="Annoceae"/>
    <n v="12.5"/>
    <n v="15"/>
    <n v="0.61199999999999999"/>
    <n v="12.23501424"/>
    <n v="12.7184952"/>
    <n v="18.899999999999999"/>
    <n v="21.7"/>
    <n v="3.6983700600000002E-2"/>
    <n v="0.17536778437499995"/>
    <n v="0.23114812875000001"/>
    <n v="0.14894978"/>
    <n v="0.20257373000000001"/>
    <n v="0.13020367940513683"/>
    <n v="7.4474890000000002E-2"/>
    <n v="0.101286865"/>
    <n v="2.3616438359999998"/>
    <n v="1.185614849"/>
    <n v="1.1353098000000001E-2"/>
    <d v="2018-06-03T00:00:00"/>
    <d v="2020-10-12T00:00:00"/>
    <n v="1"/>
    <m/>
  </r>
  <r>
    <x v="2"/>
    <n v="3"/>
    <x v="33"/>
    <n v="3547"/>
    <s v="Uvariopsis"/>
    <s v="Congensis"/>
    <s v="Annoceae"/>
    <m/>
    <m/>
    <n v="0.61199999999999999"/>
    <n v="15.897001270000001"/>
    <n v="16.13492716"/>
    <n v="30.2"/>
    <n v="33"/>
    <n v="8.5530060000000005E-2"/>
    <n v="0.44775463749999994"/>
    <n v="0.53456287499999999"/>
    <n v="0.48011099200000001"/>
    <n v="0.57916760700000003"/>
    <n v="7.9425440450572038E-2"/>
    <n v="0.24005549600000001"/>
    <n v="0.289583804"/>
    <n v="2.3616438359999998"/>
    <n v="1.185614849"/>
    <n v="2.0971963E-2"/>
    <d v="2018-06-03T00:00:00"/>
    <d v="2020-10-12T00:00:00"/>
    <n v="1"/>
    <m/>
  </r>
  <r>
    <x v="2"/>
    <n v="3"/>
    <x v="33"/>
    <n v="3548"/>
    <s v="Uvariopsis"/>
    <s v="Congensis"/>
    <s v="Annoceae"/>
    <n v="6.3"/>
    <n v="9.4"/>
    <n v="0.61199999999999999"/>
    <n v="9.5564772379999994"/>
    <n v="10.888488560000001"/>
    <n v="13"/>
    <n v="17.100000000000001"/>
    <n v="2.2965881400000002E-2"/>
    <n v="8.2968437500000006E-2"/>
    <n v="0.14353675875000002"/>
    <n v="5.6373183E-2"/>
    <n v="0.109338531"/>
    <n v="0.28050601086295734"/>
    <n v="2.8186592E-2"/>
    <n v="5.4669266000000001E-2"/>
    <n v="2.3616438359999998"/>
    <n v="1.736078886"/>
    <n v="1.1213661E-2"/>
    <d v="2018-06-03T00:00:00"/>
    <d v="2020-10-12T00:00:00"/>
    <n v="1"/>
    <m/>
  </r>
  <r>
    <x v="2"/>
    <n v="3"/>
    <x v="33"/>
    <n v="3549"/>
    <s v="Chrysophyllum "/>
    <s v="Albidum"/>
    <s v="Sapotaceae"/>
    <n v="14.8"/>
    <n v="25"/>
    <n v="0.60229999999999995"/>
    <n v="21.410445230000001"/>
    <n v="21.314970639999999"/>
    <n v="61.8"/>
    <n v="63"/>
    <n v="0.31172526"/>
    <n v="1.8750081374999998"/>
    <n v="1.9482828750000001"/>
    <n v="2.5574821060000001"/>
    <n v="2.6437566449999998"/>
    <n v="1.4048543068178277E-2"/>
    <n v="1.2787410530000001"/>
    <n v="1.3218783220000001"/>
    <n v="2.3616438359999998"/>
    <n v="0.50812064999999995"/>
    <n v="1.8265780999999998E-2"/>
    <d v="2018-06-03T00:00:00"/>
    <d v="2020-10-12T00:00:00"/>
    <n v="1"/>
    <m/>
  </r>
  <r>
    <x v="2"/>
    <n v="4"/>
    <x v="33"/>
    <n v="3550"/>
    <s v="Uvariopsis"/>
    <s v="Congensis"/>
    <s v="Annoceae"/>
    <m/>
    <m/>
    <n v="0.61199999999999999"/>
    <n v="8.8601220030000007"/>
    <n v="10.262042539999999"/>
    <n v="11.7"/>
    <n v="15.7"/>
    <n v="1.9359324600000002E-2"/>
    <n v="6.7204434374999997E-2"/>
    <n v="0.12099577875"/>
    <n v="4.2626964000000003E-2"/>
    <n v="8.7346352000000002E-2"/>
    <n v="0.30376903196045885"/>
    <n v="2.1313482000000002E-2"/>
    <n v="4.3673176000000001E-2"/>
    <n v="2.3616438359999998"/>
    <n v="1.693735499"/>
    <n v="9.4678520000000006E-3"/>
    <d v="2018-06-03T00:00:00"/>
    <d v="2020-10-12T00:00:00"/>
    <n v="1"/>
    <m/>
  </r>
  <r>
    <x v="2"/>
    <n v="4"/>
    <x v="33"/>
    <n v="3551"/>
    <s v="Monodora"/>
    <s v="Angolensis"/>
    <s v="Annoceae"/>
    <n v="13"/>
    <n v="17"/>
    <n v="0.49"/>
    <n v="19.188981890000001"/>
    <n v="19.040624189999999"/>
    <n v="45.8"/>
    <n v="47"/>
    <n v="0.17349486"/>
    <n v="1.0298101374999997"/>
    <n v="1.0843428749999999"/>
    <n v="1.046922511"/>
    <n v="1.092824166"/>
    <n v="1.8169718959527275E-2"/>
    <n v="0.52346125499999996"/>
    <n v="0.54641208299999999"/>
    <n v="2.3616438359999998"/>
    <n v="0.50812064999999995"/>
    <n v="9.7181579999999993E-3"/>
    <d v="2018-06-03T00:00:00"/>
    <d v="2020-10-12T00:00:00"/>
    <n v="1"/>
    <m/>
  </r>
  <r>
    <x v="2"/>
    <n v="4"/>
    <x v="33"/>
    <n v="3552"/>
    <s v="Drypetes"/>
    <s v="Ugendensis"/>
    <s v="Putranjivaceae"/>
    <n v="3"/>
    <n v="5.6"/>
    <n v="0.69450000000000001"/>
    <n v="9.5564772379999994"/>
    <n v="10.757272349999999"/>
    <n v="13"/>
    <n v="16.8"/>
    <n v="2.2167129600000002E-2"/>
    <n v="8.2968437500000006E-2"/>
    <n v="0.13854456000000001"/>
    <n v="6.3778644999999995E-2"/>
    <n v="0.11809519"/>
    <n v="0.26086599864653814"/>
    <n v="3.1889321999999998E-2"/>
    <n v="5.9047595000000001E-2"/>
    <n v="2.3616438359999998"/>
    <n v="1.609048724"/>
    <n v="1.1499733E-2"/>
    <d v="2018-06-03T00:00:00"/>
    <d v="2020-10-12T00:00:00"/>
    <n v="1"/>
    <m/>
  </r>
  <r>
    <x v="2"/>
    <n v="4"/>
    <x v="33"/>
    <n v="3553"/>
    <s v="Chrysophyllum "/>
    <s v="Albidum"/>
    <s v="Sapotaceae"/>
    <m/>
    <m/>
    <n v="0.60229999999999995"/>
    <n v="14.36421107"/>
    <n v="14.50964454"/>
    <n v="24.9"/>
    <n v="27.1"/>
    <n v="5.7680561400000011E-2"/>
    <n v="0.30438615937499996"/>
    <n v="0.36050350875000003"/>
    <n v="0.29376534399999998"/>
    <n v="0.34998182"/>
    <n v="7.4143233886622556E-2"/>
    <n v="0.14688267199999999"/>
    <n v="0.17499091"/>
    <n v="2.3616438359999998"/>
    <n v="0.93155452400000005"/>
    <n v="1.190198E-2"/>
    <d v="2018-06-03T00:00:00"/>
    <d v="2020-10-12T00:00:00"/>
    <n v="1"/>
    <m/>
  </r>
  <r>
    <x v="2"/>
    <n v="4"/>
    <x v="33"/>
    <n v="3554"/>
    <s v="Uvariopsis"/>
    <s v="Congensis"/>
    <s v="Annoceae"/>
    <m/>
    <m/>
    <n v="0.61199999999999999"/>
    <n v="11.70307508"/>
    <n v="12.156717990000001"/>
    <n v="17.600000000000001"/>
    <n v="20.2"/>
    <n v="3.20474616E-2"/>
    <n v="0.15207280000000004"/>
    <n v="0.200296635"/>
    <n v="0.124104055"/>
    <n v="0.16854313800000001"/>
    <n v="0.12960098271049528"/>
    <n v="6.2052027000000003E-2"/>
    <n v="8.4271569000000005E-2"/>
    <n v="2.3616438359999998"/>
    <n v="1.100928074"/>
    <n v="9.408507E-3"/>
    <d v="2018-06-03T00:00:00"/>
    <d v="2020-10-12T00:00:00"/>
    <n v="1"/>
    <m/>
  </r>
  <r>
    <x v="2"/>
    <n v="4"/>
    <x v="33"/>
    <n v="3555"/>
    <s v="Diospyros"/>
    <s v="Abyssinica"/>
    <s v="Ebeceae"/>
    <m/>
    <m/>
    <n v="0.6"/>
    <n v="15.43492153"/>
    <n v="15.34604554"/>
    <n v="28.5"/>
    <n v="30"/>
    <n v="7.0685999999999999E-2"/>
    <n v="0.39876398437499999"/>
    <n v="0.4417875"/>
    <n v="0.40862804600000002"/>
    <n v="0.44912159800000001"/>
    <n v="4.0009568738545186E-2"/>
    <n v="0.20431402300000001"/>
    <n v="0.22456079900000001"/>
    <n v="2.3616438359999998"/>
    <n v="0.63515081200000001"/>
    <n v="8.5731709999999992E-3"/>
    <d v="2018-06-03T00:00:00"/>
    <d v="2020-10-12T00:00:00"/>
    <n v="1"/>
    <m/>
  </r>
  <r>
    <x v="2"/>
    <n v="4"/>
    <x v="33"/>
    <n v="3556"/>
    <s v="Uvariopsis"/>
    <s v="Congensis"/>
    <s v="Annoceae"/>
    <m/>
    <m/>
    <n v="0.61199999999999999"/>
    <n v="8.6364628319999994"/>
    <n v="10.076238160000001"/>
    <n v="11.3"/>
    <n v="15.3"/>
    <n v="1.83854286E-2"/>
    <n v="6.2687809375E-2"/>
    <n v="0.11490892875"/>
    <n v="3.8846994000000003E-2"/>
    <n v="8.1587079000000007E-2"/>
    <n v="0.31420495894839934"/>
    <n v="1.9423497000000001E-2"/>
    <n v="4.0793540000000003E-2"/>
    <n v="2.3616438359999998"/>
    <n v="1.693735499"/>
    <n v="9.0487999999999992E-3"/>
    <d v="2018-06-03T00:00:00"/>
    <d v="2020-10-12T00:00:00"/>
    <n v="1"/>
    <m/>
  </r>
  <r>
    <x v="2"/>
    <n v="4"/>
    <x v="33"/>
    <n v="3557"/>
    <s v="Mimusops"/>
    <s v="Bagaswawei"/>
    <s v="Sapotaceae"/>
    <m/>
    <m/>
    <n v="0.83499999999999996"/>
    <n v="18.771955439999999"/>
    <n v="18.689223030000001"/>
    <n v="43.4"/>
    <n v="45"/>
    <n v="0.1590435"/>
    <n v="0.92471023749999992"/>
    <n v="0.99402187500000005"/>
    <n v="1.5520521249999999"/>
    <n v="1.6585361729999999"/>
    <n v="2.8097963772086176E-2"/>
    <n v="0.77602606200000002"/>
    <n v="0.82926808699999999"/>
    <n v="2.3616438359999998"/>
    <n v="0.67749419899999996"/>
    <n v="2.2544477E-2"/>
    <d v="2018-06-03T00:00:00"/>
    <d v="2020-10-12T00:00:00"/>
    <n v="1"/>
    <m/>
  </r>
  <r>
    <x v="2"/>
    <n v="4"/>
    <x v="33"/>
    <n v="3558"/>
    <s v="Uvariopsis"/>
    <s v="Congensis"/>
    <s v="Annoceae"/>
    <m/>
    <m/>
    <n v="0.61199999999999999"/>
    <n v="9.6082048489999998"/>
    <n v="10.84492777"/>
    <n v="13.1"/>
    <n v="17"/>
    <n v="2.2698059999999999E-2"/>
    <n v="8.4249784375000011E-2"/>
    <n v="0.141862875"/>
    <n v="5.7525030999999997E-2"/>
    <n v="0.107671799"/>
    <n v="0.26543694598479778"/>
    <n v="2.8762514999999999E-2"/>
    <n v="5.3835899999999999E-2"/>
    <n v="2.3616438359999998"/>
    <n v="1.6513921110000001"/>
    <n v="1.0616921E-2"/>
    <d v="2018-06-03T00:00:00"/>
    <d v="2020-10-12T00:00:00"/>
    <n v="1"/>
    <m/>
  </r>
  <r>
    <x v="2"/>
    <n v="4"/>
    <x v="33"/>
    <n v="3559"/>
    <s v="Teclea"/>
    <s v="Nobilis"/>
    <s v="Rutaceae"/>
    <m/>
    <m/>
    <n v="0.745"/>
    <n v="12.432103469999999"/>
    <n v="13.181054189999999"/>
    <n v="19.399999999999999"/>
    <n v="23"/>
    <n v="4.154766E-2"/>
    <n v="0.18476923749999993"/>
    <n v="0.25967287499999997"/>
    <n v="0.19288751100000001"/>
    <n v="0.28471061800000003"/>
    <n v="0.16487080254290259"/>
    <n v="9.6443755000000006E-2"/>
    <n v="0.14235530900000001"/>
    <n v="2.3616438359999998"/>
    <n v="1.524361949"/>
    <n v="1.9440506999999999E-2"/>
    <d v="2018-06-03T00:00:00"/>
    <d v="2020-10-12T00:00:00"/>
    <n v="1"/>
    <m/>
  </r>
  <r>
    <x v="2"/>
    <n v="4"/>
    <x v="33"/>
    <n v="3560"/>
    <s v="Uvariopsis"/>
    <s v="Congensis"/>
    <s v="Annoceae"/>
    <m/>
    <m/>
    <n v="0.61199999999999999"/>
    <n v="11.91110078"/>
    <n v="12.079407310000001"/>
    <n v="18.100000000000001"/>
    <n v="20"/>
    <n v="3.1415999999999999E-2"/>
    <n v="0.16083603437500002"/>
    <n v="0.19635"/>
    <n v="0.133352783"/>
    <n v="0.16427502199999999"/>
    <n v="8.8304537384182577E-2"/>
    <n v="6.6676392000000001E-2"/>
    <n v="8.2137510999999996E-2"/>
    <n v="2.3616438359999998"/>
    <n v="0.80452436199999999"/>
    <n v="6.5467620000000002E-3"/>
    <d v="2018-06-03T00:00:00"/>
    <d v="2020-10-12T00:00:00"/>
    <n v="1"/>
    <m/>
  </r>
  <r>
    <x v="2"/>
    <n v="4"/>
    <x v="33"/>
    <n v="3561"/>
    <s v="Newtonia"/>
    <s v="Buchanii"/>
    <s v="Fabaceae"/>
    <m/>
    <m/>
    <n v="0.50180000000000002"/>
    <n v="19.72137249"/>
    <n v="19.692723019999999"/>
    <n v="49.1"/>
    <n v="51"/>
    <n v="0.20428254000000001"/>
    <n v="1.1835570343749999"/>
    <n v="1.2767658750000002"/>
    <n v="1.2606156740000001"/>
    <n v="1.3556650610000001"/>
    <n v="3.0780222214628478E-2"/>
    <n v="0.63030783700000004"/>
    <n v="0.67783252999999999"/>
    <n v="2.3616438359999998"/>
    <n v="0.80452436199999999"/>
    <n v="2.0123565E-2"/>
    <d v="2018-06-03T00:00:00"/>
    <d v="2020-10-12T00:00:00"/>
    <n v="1"/>
    <m/>
  </r>
  <r>
    <x v="2"/>
    <n v="4"/>
    <x v="33"/>
    <n v="3562"/>
    <s v="Bosqueia"/>
    <s v="Phoberos"/>
    <s v="Moraceae"/>
    <m/>
    <m/>
    <n v="0.61199999999999999"/>
    <n v="12.393006489999999"/>
    <n v="13.52257664"/>
    <n v="19.3"/>
    <n v="24"/>
    <n v="4.5239040000000008E-2"/>
    <n v="0.18286930937500001"/>
    <n v="0.28274400000000005"/>
    <n v="0.15712046499999999"/>
    <n v="0.26180070999999999"/>
    <n v="0.21619295575391304"/>
    <n v="7.8560232999999993E-2"/>
    <n v="0.130900355"/>
    <n v="2.3616438359999998"/>
    <n v="1.990139211"/>
    <n v="2.2162581000000001E-2"/>
    <d v="2018-06-03T00:00:00"/>
    <d v="2020-10-12T00:00:00"/>
    <n v="1"/>
    <m/>
  </r>
  <r>
    <x v="2"/>
    <n v="4"/>
    <x v="33"/>
    <n v="3563"/>
    <s v="Uvariopsis"/>
    <s v="Congensis"/>
    <s v="Annoceae"/>
    <m/>
    <m/>
    <n v="0.61199999999999999"/>
    <n v="8.0563943820000006"/>
    <n v="9.7915316249999993"/>
    <n v="10.3"/>
    <n v="14.7"/>
    <n v="1.69717086E-2"/>
    <n v="5.2083559375000012E-2"/>
    <n v="0.10607317875"/>
    <n v="3.0292565E-2"/>
    <n v="7.3376687999999995E-2"/>
    <n v="0.37461363421588112"/>
    <n v="1.5146283E-2"/>
    <n v="3.6688343999999998E-2"/>
    <n v="2.3616438359999998"/>
    <n v="1.8631090480000001"/>
    <n v="9.1216379999999996E-3"/>
    <d v="2018-06-03T00:00:00"/>
    <d v="2020-10-12T00:00:00"/>
    <n v="1"/>
    <m/>
  </r>
  <r>
    <x v="2"/>
    <n v="4"/>
    <x v="33"/>
    <n v="3564"/>
    <s v="Uvariopsis"/>
    <s v="Congensis"/>
    <s v="Annoceae"/>
    <m/>
    <m/>
    <n v="0.61199999999999999"/>
    <n v="13.395932459999999"/>
    <n v="13.884768040000001"/>
    <n v="22"/>
    <n v="25.1"/>
    <n v="4.948098540000001E-2"/>
    <n v="0.23761374999999996"/>
    <n v="0.30925615875000007"/>
    <n v="0.218886574"/>
    <n v="0.293200872"/>
    <n v="0.12377153189911662"/>
    <n v="0.109443287"/>
    <n v="0.146600436"/>
    <n v="2.3616438359999998"/>
    <n v="1.3126450110000001"/>
    <n v="1.5733595999999999E-2"/>
    <d v="2018-06-03T00:00:00"/>
    <d v="2020-10-12T00:00:00"/>
    <n v="1"/>
    <m/>
  </r>
  <r>
    <x v="2"/>
    <n v="4"/>
    <x v="33"/>
    <n v="3565"/>
    <s v="Fagara"/>
    <s v="Macrophylla"/>
    <s v="Rutaceae"/>
    <m/>
    <m/>
    <n v="0.61199999999999999"/>
    <n v="11.447524420000001"/>
    <n v="12.079407310000001"/>
    <n v="17"/>
    <n v="20"/>
    <n v="3.1415999999999999E-2"/>
    <n v="0.14188093750000003"/>
    <n v="0.19635"/>
    <n v="0.113507157"/>
    <n v="0.16427502199999999"/>
    <n v="0.15653338105786518"/>
    <n v="5.6753578999999998E-2"/>
    <n v="8.2137510999999996E-2"/>
    <n v="2.3616438359999998"/>
    <n v="1.270301624"/>
    <n v="1.0748417E-2"/>
    <d v="2018-06-03T00:00:00"/>
    <d v="2020-10-12T00:00:00"/>
    <n v="1"/>
    <m/>
  </r>
  <r>
    <x v="2"/>
    <n v="4"/>
    <x v="33"/>
    <n v="3566"/>
    <s v="Uvariopsis"/>
    <s v="Congensis"/>
    <s v="Annoceae"/>
    <m/>
    <m/>
    <n v="0.61199999999999999"/>
    <n v="13.809225830000001"/>
    <n v="13.949165130000001"/>
    <n v="23.2"/>
    <n v="25.3"/>
    <n v="5.0272668600000001E-2"/>
    <n v="0.26424219999999993"/>
    <n v="0.31420417875000001"/>
    <n v="0.250104938"/>
    <n v="0.29912641600000001"/>
    <n v="7.5788607708266481E-2"/>
    <n v="0.125052469"/>
    <n v="0.149563208"/>
    <n v="2.3616438359999998"/>
    <n v="0.88921113699999998"/>
    <n v="1.0378676999999999E-2"/>
    <d v="2018-06-03T00:00:00"/>
    <d v="2020-10-12T00:00:00"/>
    <n v="1"/>
    <m/>
  </r>
  <r>
    <x v="2"/>
    <n v="4"/>
    <x v="33"/>
    <n v="3567"/>
    <s v="Bosqueia"/>
    <s v="Phoberos"/>
    <s v="Moraceae"/>
    <m/>
    <m/>
    <n v="0.61199999999999999"/>
    <n v="9.1871557260000003"/>
    <n v="11.27273353"/>
    <n v="12.3"/>
    <n v="18"/>
    <n v="2.5446960000000001E-2"/>
    <n v="7.4273934375000003E-2"/>
    <n v="0.1590435"/>
    <n v="4.8690469E-2"/>
    <n v="0.125013502"/>
    <n v="0.39927207929448844"/>
    <n v="2.4345235E-2"/>
    <n v="6.2506750999999999E-2"/>
    <n v="2.3616438359999998"/>
    <n v="2.4135730849999999"/>
    <n v="1.6158879000000001E-2"/>
    <d v="2018-06-03T00:00:00"/>
    <d v="2020-10-12T00:00:00"/>
    <n v="1"/>
    <m/>
  </r>
  <r>
    <x v="2"/>
    <n v="4"/>
    <x v="33"/>
    <n v="3568"/>
    <s v="Uvariopsis"/>
    <s v="Congensis"/>
    <s v="Annoceae"/>
    <m/>
    <m/>
    <n v="0.61199999999999999"/>
    <n v="9.4522583069999992"/>
    <n v="11.314580810000001"/>
    <n v="12.8"/>
    <n v="18.100000000000001"/>
    <n v="2.5730489400000004E-2"/>
    <n v="8.0435199999999998E-2"/>
    <n v="0.16081555875000003"/>
    <n v="5.4110436999999997E-2"/>
    <n v="0.126830638"/>
    <n v="0.36069179301050819"/>
    <n v="2.7055217999999999E-2"/>
    <n v="6.3415318999999998E-2"/>
    <n v="2.3616438359999998"/>
    <n v="2.244199536"/>
    <n v="1.5396098E-2"/>
    <d v="2018-06-03T00:00:00"/>
    <d v="2020-10-12T00:00:00"/>
    <n v="1"/>
    <m/>
  </r>
  <r>
    <x v="2"/>
    <n v="4"/>
    <x v="33"/>
    <n v="3569"/>
    <s v="Phyllanthus"/>
    <s v="Discoideus"/>
    <s v="Phyllanthaceae"/>
    <m/>
    <m/>
    <n v="0.61260000000000003"/>
    <n v="12.5098235"/>
    <n v="13.181054189999999"/>
    <n v="19.600000000000001"/>
    <n v="23"/>
    <n v="4.154766E-2"/>
    <n v="0.18859855"/>
    <n v="0.25967287499999997"/>
    <n v="0.163568931"/>
    <n v="0.23521439"/>
    <n v="0.15381781654263768"/>
    <n v="8.1784465000000001E-2"/>
    <n v="0.117607195"/>
    <n v="2.3616438359999998"/>
    <n v="1.439675174"/>
    <n v="1.5168556999999999E-2"/>
    <d v="2018-06-03T00:00:00"/>
    <d v="2020-10-12T00:00:00"/>
    <n v="1"/>
    <m/>
  </r>
  <r>
    <x v="2"/>
    <n v="1"/>
    <x v="34"/>
    <n v="3570"/>
    <s v="Diospyros"/>
    <s v="Abyssinica"/>
    <s v="Ebeceae"/>
    <m/>
    <m/>
    <n v="0.6"/>
    <n v="17.187299889999998"/>
    <n v="17.28157444"/>
    <n v="35.5"/>
    <n v="37.9"/>
    <n v="0.1128156414"/>
    <n v="0.61870398437499996"/>
    <n v="0.70509775875000003"/>
    <n v="0.69678549400000001"/>
    <n v="0.79593156700000001"/>
    <n v="5.6331781159736007E-2"/>
    <n v="0.348392747"/>
    <n v="0.39796578399999999"/>
    <n v="2.3616438359999998"/>
    <n v="1.016241299"/>
    <n v="2.0990903000000002E-2"/>
    <d v="2018-06-03T00:00:00"/>
    <d v="2020-10-12T00:00:00"/>
    <n v="1"/>
    <m/>
  </r>
  <r>
    <x v="2"/>
    <n v="1"/>
    <x v="34"/>
    <n v="3571"/>
    <s v="Pancovia"/>
    <s v="Turbita"/>
    <s v="Sapindaceae"/>
    <m/>
    <m/>
    <n v="0.57750000000000001"/>
    <n v="13.57040808"/>
    <n v="14.47937939"/>
    <n v="22.5"/>
    <n v="27"/>
    <n v="5.725566E-2"/>
    <n v="0.24853710937500001"/>
    <n v="0.35784787499999998"/>
    <n v="0.21885716"/>
    <n v="0.33281571300000001"/>
    <n v="0.17749062598343024"/>
    <n v="0.10942858"/>
    <n v="0.16640785599999999"/>
    <n v="2.3616438359999998"/>
    <n v="1.905452436"/>
    <n v="2.4126956000000001E-2"/>
    <d v="2018-06-03T00:00:00"/>
    <d v="2020-10-12T00:00:00"/>
    <n v="1"/>
    <m/>
  </r>
  <r>
    <x v="2"/>
    <n v="1"/>
    <x v="34"/>
    <n v="3572"/>
    <s v="Blighia"/>
    <s v="Unijugata"/>
    <s v="Sapindaceae"/>
    <m/>
    <m/>
    <n v="0.50800000000000001"/>
    <n v="11.2294426"/>
    <n v="11.683888189999999"/>
    <n v="16.5"/>
    <n v="19"/>
    <n v="2.835294E-2"/>
    <n v="0.133657734375"/>
    <n v="0.17720587499999998"/>
    <n v="8.7622635000000004E-2"/>
    <n v="0.11995831899999999"/>
    <n v="0.13300269118227809"/>
    <n v="4.3811317000000002E-2"/>
    <n v="5.9979159999999997E-2"/>
    <n v="2.3616438359999998"/>
    <n v="1.058584687"/>
    <n v="6.8460120000000003E-3"/>
    <d v="2018-06-03T00:00:00"/>
    <d v="2020-10-12T00:00:00"/>
    <n v="1"/>
    <m/>
  </r>
  <r>
    <x v="2"/>
    <n v="1"/>
    <x v="34"/>
    <n v="3573"/>
    <s v="Uvariopsis"/>
    <s v="Congensis"/>
    <s v="Annoceae"/>
    <m/>
    <m/>
    <n v="0.57750000000000001"/>
    <n v="8.4656455259999994"/>
    <n v="10.84492777"/>
    <n v="11"/>
    <n v="17"/>
    <n v="2.2698059999999999E-2"/>
    <n v="5.9403437499999989E-2"/>
    <n v="0.141862875"/>
    <n v="3.4157381000000001E-2"/>
    <n v="0.101743652"/>
    <n v="0.46216864718087719"/>
    <n v="1.7078691E-2"/>
    <n v="5.0871826000000002E-2"/>
    <n v="2.3616438359999998"/>
    <n v="2.540603248"/>
    <n v="1.4309158000000001E-2"/>
    <d v="2018-06-03T00:00:00"/>
    <d v="2020-10-12T00:00:00"/>
    <n v="1"/>
    <m/>
  </r>
  <r>
    <x v="2"/>
    <n v="1"/>
    <x v="34"/>
    <n v="3574"/>
    <s v="Teclea"/>
    <s v="Nobilis"/>
    <s v="Rutaceae"/>
    <m/>
    <m/>
    <n v="0.745"/>
    <n v="9.0792460740000003"/>
    <n v="11.397780300000001"/>
    <n v="12.1"/>
    <n v="18.3"/>
    <n v="2.6302260600000005E-2"/>
    <n v="7.1878159374999986E-2"/>
    <n v="0.16438912875000003"/>
    <n v="5.6479808999999999E-2"/>
    <n v="0.15812506200000001"/>
    <n v="0.43592646123517598"/>
    <n v="2.8239904999999999E-2"/>
    <n v="7.9062531000000005E-2"/>
    <n v="2.3616438359999998"/>
    <n v="2.6252900229999998"/>
    <n v="2.1520021E-2"/>
    <d v="2018-06-03T00:00:00"/>
    <d v="2020-10-12T00:00:00"/>
    <n v="1"/>
    <m/>
  </r>
  <r>
    <x v="2"/>
    <n v="1"/>
    <x v="34"/>
    <n v="3575"/>
    <s v="Bosqueia"/>
    <s v="Phoberos"/>
    <s v="Moraceae"/>
    <m/>
    <m/>
    <n v="0.57750000000000001"/>
    <n v="8.6364628319999994"/>
    <n v="9.4499072930000008"/>
    <n v="11.3"/>
    <n v="14"/>
    <n v="1.5393840000000001E-2"/>
    <n v="6.2687809375E-2"/>
    <n v="9.6211500000000005E-2"/>
    <n v="3.6708172999999997E-2"/>
    <n v="6.0890426999999997E-2"/>
    <n v="0.21428995122482911"/>
    <n v="1.8354087000000002E-2"/>
    <n v="3.0445212999999999E-2"/>
    <n v="2.3616438359999998"/>
    <n v="1.143271462"/>
    <n v="5.1197919999999997E-3"/>
    <d v="2018-06-03T00:00:00"/>
    <d v="2020-10-12T00:00:00"/>
    <n v="1"/>
    <m/>
  </r>
  <r>
    <x v="2"/>
    <n v="1"/>
    <x v="34"/>
    <n v="3576"/>
    <s v="Lovoa"/>
    <s v="Brownii"/>
    <s v="Meliaceae"/>
    <m/>
    <m/>
    <n v="0.51039999999999996"/>
    <n v="7.9966687759999999"/>
    <n v="9.9347994570000004"/>
    <n v="10.199999999999999"/>
    <n v="15"/>
    <n v="1.76715E-2"/>
    <n v="5.1077137499999994E-2"/>
    <n v="0.110446875"/>
    <n v="2.4715119000000001E-2"/>
    <n v="6.4847508999999998E-2"/>
    <n v="0.40845419701477687"/>
    <n v="1.2357559000000001E-2"/>
    <n v="3.2423753999999999E-2"/>
    <n v="2.3616438359999998"/>
    <n v="2.0324825980000001"/>
    <n v="8.4967069999999992E-3"/>
    <d v="2018-06-03T00:00:00"/>
    <d v="2020-10-12T00:00:00"/>
    <n v="1"/>
    <m/>
  </r>
  <r>
    <x v="2"/>
    <n v="1"/>
    <x v="34"/>
    <n v="3577"/>
    <s v="Aphania"/>
    <s v="Senegalensis"/>
    <s v="Sapindaceae"/>
    <m/>
    <m/>
    <n v="0.57750000000000001"/>
    <n v="8.1748854380000004"/>
    <n v="9.9347994570000004"/>
    <n v="10.5"/>
    <n v="15"/>
    <n v="1.76715E-2"/>
    <n v="5.4125859374999988E-2"/>
    <n v="0.110446875"/>
    <n v="3.0146259000000002E-2"/>
    <n v="7.3155541000000004E-2"/>
    <n v="0.37538557833016706"/>
    <n v="1.5073130000000001E-2"/>
    <n v="3.6577771000000002E-2"/>
    <n v="2.3616438359999998"/>
    <n v="1.905452436"/>
    <n v="9.1057929999999992E-3"/>
    <d v="2018-06-03T00:00:00"/>
    <d v="2020-10-12T00:00:00"/>
    <n v="1"/>
    <m/>
  </r>
  <r>
    <x v="2"/>
    <n v="1"/>
    <x v="34"/>
    <n v="3578"/>
    <s v="Pterygota"/>
    <s v="Mildbraedii"/>
    <s v="Malvaceae"/>
    <m/>
    <m/>
    <n v="0.53949999999999998"/>
    <n v="16.002050780000001"/>
    <n v="15.617111230000001"/>
    <n v="30.6"/>
    <n v="31"/>
    <n v="7.5476939999999992E-2"/>
    <n v="0.45969423749999994"/>
    <n v="0.47173087499999994"/>
    <n v="0.43837156100000002"/>
    <n v="0.439067237"/>
    <n v="6.7143793178513591E-4"/>
    <n v="0.21918578"/>
    <n v="0.21953361900000001"/>
    <n v="2.3616438359999998"/>
    <n v="0.16937355000000001"/>
    <n v="1.4728699999999999E-4"/>
    <d v="2018-06-03T00:00:00"/>
    <d v="2020-10-12T00:00:00"/>
    <n v="1"/>
    <m/>
  </r>
  <r>
    <x v="2"/>
    <n v="1"/>
    <x v="34"/>
    <n v="3579"/>
    <s v="Lovoa"/>
    <s v="Brownii"/>
    <s v="Meliaceae"/>
    <m/>
    <m/>
    <n v="0.51039999999999996"/>
    <n v="16.23354148"/>
    <n v="16.3823936"/>
    <n v="31.5"/>
    <n v="34"/>
    <n v="9.0792239999999996E-2"/>
    <n v="0.48713273437500004"/>
    <n v="0.5674515"/>
    <n v="0.44565771700000001"/>
    <n v="0.52193331600000004"/>
    <n v="6.6897736009609687E-2"/>
    <n v="0.22282885899999999"/>
    <n v="0.26096665800000002"/>
    <n v="2.3616438359999998"/>
    <n v="1.058584687"/>
    <n v="1.6148836E-2"/>
    <d v="2018-06-03T00:00:00"/>
    <d v="2020-10-12T00:00:00"/>
    <n v="1"/>
    <m/>
  </r>
  <r>
    <x v="2"/>
    <n v="1"/>
    <x v="34"/>
    <n v="3580"/>
    <s v="Dombeya"/>
    <s v="Mukole"/>
    <s v="Malvaceae"/>
    <m/>
    <m/>
    <n v="0.48399999999999999"/>
    <n v="9.9133543389999996"/>
    <n v="10.84492777"/>
    <n v="13.7"/>
    <n v="17"/>
    <n v="2.2698059999999999E-2"/>
    <n v="9.2144059374999976E-2"/>
    <n v="0.141862875"/>
    <n v="5.1477094000000001E-2"/>
    <n v="8.5633098000000005E-2"/>
    <n v="0.21550029157942618"/>
    <n v="2.5738547000000001E-2"/>
    <n v="4.2816549000000002E-2"/>
    <n v="2.3616438359999998"/>
    <n v="1.3973317860000001"/>
    <n v="7.2314049999999998E-3"/>
    <d v="2018-06-03T00:00:00"/>
    <d v="2020-10-12T00:00:00"/>
    <n v="1"/>
    <m/>
  </r>
  <r>
    <x v="2"/>
    <n v="1"/>
    <x v="34"/>
    <n v="3581"/>
    <s v="Cheatacme"/>
    <s v="Aristata"/>
    <s v="Ulmaceae"/>
    <m/>
    <m/>
    <n v="0.57750000000000001"/>
    <n v="14.886434830000001"/>
    <n v="15.094724769999999"/>
    <n v="26.6"/>
    <n v="29.1"/>
    <n v="6.6508457400000012E-2"/>
    <n v="0.34736773750000005"/>
    <n v="0.41567785875000007"/>
    <n v="0.332125701"/>
    <n v="0.401182808"/>
    <n v="7.9988220965215726E-2"/>
    <n v="0.16606285000000001"/>
    <n v="0.200591404"/>
    <n v="2.3616438359999998"/>
    <n v="1.058584687"/>
    <n v="1.4620559E-2"/>
    <d v="2018-06-03T00:00:00"/>
    <d v="2020-10-12T00:00:00"/>
    <n v="1"/>
    <m/>
  </r>
  <r>
    <x v="2"/>
    <n v="1"/>
    <x v="34"/>
    <n v="3582"/>
    <s v="Teclea"/>
    <s v="Nobilis"/>
    <s v="Rutaceae"/>
    <n v="5.5"/>
    <n v="7"/>
    <n v="0.745"/>
    <n v="8.2336566750000006"/>
    <n v="8.9431967229999998"/>
    <n v="10.6"/>
    <n v="13"/>
    <n v="1.3273260000000002E-2"/>
    <n v="5.5161737499999988E-2"/>
    <n v="8.2957875000000014E-2"/>
    <n v="3.9651092999999998E-2"/>
    <n v="6.4019749000000001E-2"/>
    <n v="0.20285577896049459"/>
    <n v="1.9825545999999999E-2"/>
    <n v="3.2009875E-2"/>
    <n v="2.3616438359999998"/>
    <n v="1.016241299"/>
    <n v="5.1592579999999999E-3"/>
    <d v="2018-06-03T00:00:00"/>
    <d v="2020-10-12T00:00:00"/>
    <n v="1"/>
    <m/>
  </r>
  <r>
    <x v="2"/>
    <n v="1"/>
    <x v="34"/>
    <n v="3583"/>
    <s v="Uvariopsis"/>
    <s v="Congensis"/>
    <s v="Annoceae"/>
    <m/>
    <m/>
    <n v="0.57750000000000001"/>
    <n v="8.8601220030000007"/>
    <n v="9.9347994570000004"/>
    <n v="11.7"/>
    <n v="15"/>
    <n v="1.76715E-2"/>
    <n v="6.7204434374999997E-2"/>
    <n v="0.110446875"/>
    <n v="4.0280027000000003E-2"/>
    <n v="7.3155541000000004E-2"/>
    <n v="0.25267660000423786"/>
    <n v="2.0140014000000001E-2"/>
    <n v="3.6577771000000002E-2"/>
    <n v="2.3616438359999998"/>
    <n v="1.3973317860000001"/>
    <n v="6.9603030000000001E-3"/>
    <d v="2018-06-03T00:00:00"/>
    <d v="2020-10-12T00:00:00"/>
    <n v="1"/>
    <m/>
  </r>
  <r>
    <x v="2"/>
    <n v="1"/>
    <x v="34"/>
    <n v="3584"/>
    <s v="Uvariopsis"/>
    <s v="Congensis"/>
    <s v="Annoceae"/>
    <n v="6.5"/>
    <n v="8.6"/>
    <n v="0.57750000000000001"/>
    <n v="12.77697474"/>
    <n v="13.42137696"/>
    <n v="20.3"/>
    <n v="23.7"/>
    <n v="4.4115132599999995E-2"/>
    <n v="0.20231043437500001"/>
    <n v="0.27571957874999997"/>
    <n v="0.16880909199999999"/>
    <n v="0.239623011"/>
    <n v="0.14832823317872776"/>
    <n v="8.4404545999999997E-2"/>
    <n v="0.119811506"/>
    <n v="2.3616438359999998"/>
    <n v="1.439675174"/>
    <n v="1.4992505999999999E-2"/>
    <d v="2018-06-03T00:00:00"/>
    <d v="2020-10-12T00:00:00"/>
    <n v="1"/>
    <m/>
  </r>
  <r>
    <x v="2"/>
    <n v="1"/>
    <x v="34"/>
    <n v="3585"/>
    <s v="Funtumia"/>
    <s v="Latifolia"/>
    <s v="Apocyceae"/>
    <m/>
    <m/>
    <n v="0.42399999999999999"/>
    <n v="13.03680834"/>
    <n v="13.52257664"/>
    <n v="21"/>
    <n v="24"/>
    <n v="4.5239040000000008E-2"/>
    <n v="0.21650343749999995"/>
    <n v="0.28274400000000005"/>
    <n v="0.13605151200000001"/>
    <n v="0.182982901"/>
    <n v="0.12548849579735569"/>
    <n v="6.8025756000000007E-2"/>
    <n v="9.1491451000000001E-2"/>
    <n v="2.3616438359999998"/>
    <n v="1.270301624"/>
    <n v="9.9361699999999994E-3"/>
    <d v="2018-06-03T00:00:00"/>
    <d v="2020-10-12T00:00:00"/>
    <n v="1"/>
    <m/>
  </r>
  <r>
    <x v="2"/>
    <n v="1"/>
    <x v="34"/>
    <n v="3586"/>
    <s v="Pterygota"/>
    <s v="Mildbraedii"/>
    <s v="Malvaceae"/>
    <m/>
    <m/>
    <n v="0.53949999999999998"/>
    <n v="10.77857932"/>
    <n v="11.27273353"/>
    <n v="15.5"/>
    <n v="18"/>
    <n v="2.5446960000000001E-2"/>
    <n v="0.117947734375"/>
    <n v="0.1590435"/>
    <n v="7.9021675999999999E-2"/>
    <n v="0.110537894"/>
    <n v="0.14211973651648627"/>
    <n v="3.9510838E-2"/>
    <n v="5.5268946999999999E-2"/>
    <n v="2.3616438359999998"/>
    <n v="1.058584687"/>
    <n v="6.6725170000000002E-3"/>
    <d v="2018-06-03T00:00:00"/>
    <d v="2020-10-12T00:00:00"/>
    <n v="1"/>
    <m/>
  </r>
  <r>
    <x v="2"/>
    <n v="1"/>
    <x v="34"/>
    <n v="3587"/>
    <s v="Chrysophyllum "/>
    <s v="Albidum"/>
    <s v="Sapotaceae"/>
    <m/>
    <m/>
    <n v="0.60229999999999995"/>
    <n v="12.625234239999999"/>
    <n v="12.49752494"/>
    <n v="19.899999999999999"/>
    <n v="21.1"/>
    <n v="3.4966793400000008E-2"/>
    <n v="0.19441615937499995"/>
    <n v="0.21854245875000006"/>
    <n v="0.167218114"/>
    <n v="0.18561454599999999"/>
    <n v="4.4195130710143672E-2"/>
    <n v="8.3609057000000001E-2"/>
    <n v="9.2807272999999996E-2"/>
    <n v="2.3616438359999998"/>
    <n v="0.50812064999999995"/>
    <n v="3.894836E-3"/>
    <d v="2018-06-03T00:00:00"/>
    <d v="2020-10-12T00:00:00"/>
    <n v="1"/>
    <m/>
  </r>
  <r>
    <x v="2"/>
    <n v="1"/>
    <x v="34"/>
    <n v="3588"/>
    <s v="Diospyros"/>
    <s v="Abyssinica"/>
    <s v="Ebeceae"/>
    <m/>
    <m/>
    <n v="0.6"/>
    <n v="9.399762741"/>
    <n v="9.8872486370000008"/>
    <n v="12.7"/>
    <n v="14.9"/>
    <n v="1.7436665399999999E-2"/>
    <n v="7.9183309374999997E-2"/>
    <n v="0.10897915874999999"/>
    <n v="5.1984950000000002E-2"/>
    <n v="7.4600875999999997E-2"/>
    <n v="0.15294346702436218"/>
    <n v="2.5992475000000001E-2"/>
    <n v="3.7300437999999998E-2"/>
    <n v="2.3616438359999998"/>
    <n v="0.93155452400000005"/>
    <n v="4.7881750000000004E-3"/>
    <d v="2018-06-03T00:00:00"/>
    <d v="2020-10-12T00:00:00"/>
    <n v="1"/>
    <m/>
  </r>
  <r>
    <x v="2"/>
    <n v="1"/>
    <x v="34"/>
    <n v="3589"/>
    <s v="Teclea"/>
    <s v="Nobilis"/>
    <s v="Rutaceae"/>
    <m/>
    <m/>
    <n v="0.745"/>
    <n v="9.7618852040000004"/>
    <n v="10.888488560000001"/>
    <n v="13.4"/>
    <n v="17.100000000000001"/>
    <n v="2.2965881400000002E-2"/>
    <n v="8.8152737500000009E-2"/>
    <n v="0.14353675875000002"/>
    <n v="7.3983188000000005E-2"/>
    <n v="0.13247330500000001"/>
    <n v="0.2466685561752959"/>
    <n v="3.6991594000000003E-2"/>
    <n v="6.6236651999999993E-2"/>
    <n v="2.3616438359999998"/>
    <n v="1.5667053360000001"/>
    <n v="1.2383348000000001E-2"/>
    <d v="2018-06-03T00:00:00"/>
    <d v="2020-10-12T00:00:00"/>
    <n v="1"/>
    <m/>
  </r>
  <r>
    <x v="2"/>
    <n v="1"/>
    <x v="34"/>
    <n v="3590"/>
    <s v="Pterygota"/>
    <s v="Mildbraedii"/>
    <s v="Malvaceae"/>
    <m/>
    <m/>
    <n v="0.53949999999999998"/>
    <n v="9.7618852040000004"/>
    <n v="10.757272349999999"/>
    <n v="13.4"/>
    <n v="16.8"/>
    <n v="2.2167129600000002E-2"/>
    <n v="8.8152737500000009E-2"/>
    <n v="0.13854456000000001"/>
    <n v="5.3992342999999998E-2"/>
    <n v="9.2296185000000003E-2"/>
    <n v="0.22702854666591932"/>
    <n v="2.6996170999999999E-2"/>
    <n v="4.6148092000000002E-2"/>
    <n v="2.3616438359999998"/>
    <n v="1.439675174"/>
    <n v="8.1095720000000007E-3"/>
    <d v="2018-06-03T00:00:00"/>
    <d v="2020-10-12T00:00:00"/>
    <n v="1"/>
    <m/>
  </r>
  <r>
    <x v="2"/>
    <n v="1"/>
    <x v="34"/>
    <n v="3591"/>
    <s v="Pterygota"/>
    <s v="Mildbraedii"/>
    <s v="Malvaceae"/>
    <m/>
    <m/>
    <n v="0.53949999999999998"/>
    <n v="11.70307508"/>
    <n v="12.079407310000001"/>
    <n v="17.600000000000001"/>
    <n v="20"/>
    <n v="3.1415999999999999E-2"/>
    <n v="0.15207280000000004"/>
    <n v="0.19635"/>
    <n v="0.109733754"/>
    <n v="0.14525323100000001"/>
    <n v="0.11874001572670338"/>
    <n v="5.4866877000000001E-2"/>
    <n v="7.2626615000000005E-2"/>
    <n v="2.3616438359999998"/>
    <n v="1.016241299"/>
    <n v="7.5200750000000002E-3"/>
    <d v="2018-06-03T00:00:00"/>
    <d v="2020-10-12T00:00:00"/>
    <n v="1"/>
    <m/>
  </r>
  <r>
    <x v="2"/>
    <n v="1"/>
    <x v="34"/>
    <n v="3592"/>
    <s v="Pterygota"/>
    <s v="Mildbraedii"/>
    <s v="Malvaceae"/>
    <m/>
    <m/>
    <n v="0.53949999999999998"/>
    <n v="8.9702411509999997"/>
    <n v="10.84492777"/>
    <n v="11.9"/>
    <n v="17"/>
    <n v="2.2698059999999999E-2"/>
    <n v="6.9521659375000003E-2"/>
    <n v="0.141862875"/>
    <n v="3.9431491999999999E-2"/>
    <n v="9.5204228000000002E-2"/>
    <n v="0.37323983945286027"/>
    <n v="1.9715745999999999E-2"/>
    <n v="4.7602114000000001E-2"/>
    <n v="2.3616438359999998"/>
    <n v="2.1595127609999998"/>
    <n v="1.1808033000000001E-2"/>
    <d v="2018-06-03T00:00:00"/>
    <d v="2020-10-12T00:00:00"/>
    <n v="1"/>
    <m/>
  </r>
  <r>
    <x v="2"/>
    <n v="1"/>
    <x v="34"/>
    <n v="3593"/>
    <s v="Diospyros"/>
    <s v="Abyssinica"/>
    <s v="Ebeceae"/>
    <m/>
    <m/>
    <n v="0.6"/>
    <n v="9.6596806770000008"/>
    <n v="9.9347994570000004"/>
    <n v="13.2"/>
    <n v="15"/>
    <n v="1.76715E-2"/>
    <n v="8.5540950000000004E-2"/>
    <n v="0.110446875"/>
    <n v="5.7567141000000002E-2"/>
    <n v="7.5936068999999995E-2"/>
    <n v="0.11726571488835864"/>
    <n v="2.8783571000000001E-2"/>
    <n v="3.7968033999999998E-2"/>
    <n v="2.3616438359999998"/>
    <n v="0.76218097399999996"/>
    <n v="3.8890130000000002E-3"/>
    <d v="2018-06-03T00:00:00"/>
    <d v="2020-10-12T00:00:00"/>
    <n v="1"/>
    <m/>
  </r>
  <r>
    <x v="2"/>
    <n v="1"/>
    <x v="34"/>
    <n v="3594"/>
    <s v="Pterygota"/>
    <s v="Mildbraedii"/>
    <s v="Malvaceae"/>
    <m/>
    <m/>
    <n v="0.53949999999999998"/>
    <n v="7.9366191979999998"/>
    <n v="9.4002438319999992"/>
    <n v="10.1"/>
    <n v="13.9"/>
    <n v="1.5174713400000001E-2"/>
    <n v="5.0080534374999992E-2"/>
    <n v="9.4841958750000011E-2"/>
    <n v="2.5404949E-2"/>
    <n v="5.5896857000000001E-2"/>
    <n v="0.33390477581438505"/>
    <n v="1.2702475E-2"/>
    <n v="2.7948428000000001E-2"/>
    <n v="2.3616438359999998"/>
    <n v="1.609048724"/>
    <n v="6.4556530000000004E-3"/>
    <d v="2018-06-03T00:00:00"/>
    <d v="2020-10-12T00:00:00"/>
    <n v="1"/>
    <m/>
  </r>
  <r>
    <x v="2"/>
    <n v="1"/>
    <x v="34"/>
    <n v="3595"/>
    <s v="Newtonia"/>
    <s v="Buchanii"/>
    <s v="Fabaceae"/>
    <m/>
    <m/>
    <n v="0.50180000000000002"/>
    <n v="21.698697200000002"/>
    <n v="21.623139980000001"/>
    <n v="64.400000000000006"/>
    <n v="65.7"/>
    <n v="0.33901712460000005"/>
    <n v="2.0360945500000001"/>
    <n v="2.1188570287500004"/>
    <n v="2.3498354429999999"/>
    <n v="2.435013069"/>
    <n v="1.5077134695006877E-2"/>
    <n v="1.174917722"/>
    <n v="1.217506534"/>
    <n v="2.3616438359999998"/>
    <n v="0.55046403700000002"/>
    <n v="1.8033546000000001E-2"/>
    <d v="2018-06-03T00:00:00"/>
    <d v="2020-10-12T00:00:00"/>
    <n v="1"/>
    <m/>
  </r>
  <r>
    <x v="2"/>
    <n v="1"/>
    <x v="34"/>
    <n v="3596"/>
    <s v="Chrysophyllum "/>
    <s v="Albidum"/>
    <s v="Sapotaceae"/>
    <m/>
    <m/>
    <n v="0.60229999999999995"/>
    <n v="8.2921155160000009"/>
    <n v="8.9948950080000003"/>
    <n v="10.7"/>
    <n v="13.1"/>
    <n v="1.34782494E-2"/>
    <n v="5.620743437499999E-2"/>
    <n v="8.4239058749999998E-2"/>
    <n v="3.3043567000000003E-2"/>
    <n v="5.3103870999999997E-2"/>
    <n v="0.20088673646435068"/>
    <n v="1.6521784000000001E-2"/>
    <n v="2.6551934999999999E-2"/>
    <n v="2.3616438359999998"/>
    <n v="1.016241299"/>
    <n v="4.2471059999999996E-3"/>
    <d v="2018-06-03T00:00:00"/>
    <d v="2020-10-12T00:00:00"/>
    <n v="1"/>
    <m/>
  </r>
  <r>
    <x v="2"/>
    <n v="1"/>
    <x v="34"/>
    <n v="3597"/>
    <s v="Uvariopsis"/>
    <s v="Congensis"/>
    <s v="Annoceae"/>
    <m/>
    <m/>
    <n v="0.57750000000000001"/>
    <n v="12.432103469999999"/>
    <n v="12.460219260000001"/>
    <n v="19.399999999999999"/>
    <n v="21"/>
    <n v="3.4636140000000003E-2"/>
    <n v="0.18476923749999993"/>
    <n v="0.21647587500000001"/>
    <n v="0.15043688299999999"/>
    <n v="0.175992814"/>
    <n v="6.6436584595675655E-2"/>
    <n v="7.5218441999999996E-2"/>
    <n v="8.7996406999999999E-2"/>
    <n v="2.3616438359999998"/>
    <n v="0.67749419899999996"/>
    <n v="5.4106229999999998E-3"/>
    <d v="2018-06-03T00:00:00"/>
    <d v="2020-10-12T00:00:00"/>
    <n v="1"/>
    <m/>
  </r>
  <r>
    <x v="2"/>
    <n v="2"/>
    <x v="34"/>
    <n v="3598"/>
    <s v="Taberemonta"/>
    <s v="Holistii"/>
    <s v="Apocyceae"/>
    <m/>
    <m/>
    <n v="0.52610000000000001"/>
    <n v="11.006521190000001"/>
    <n v="11.314580810000001"/>
    <n v="16"/>
    <n v="18.100000000000001"/>
    <n v="2.5730489400000004E-2"/>
    <n v="0.12567999999999999"/>
    <n v="0.16081555875000003"/>
    <n v="8.3727940000000001E-2"/>
    <n v="0.109425226"/>
    <n v="0.11334000127906785"/>
    <n v="4.186397E-2"/>
    <n v="5.4712613E-2"/>
    <n v="2.3616438359999998"/>
    <n v="0.88921113699999998"/>
    <n v="5.4405510000000001E-3"/>
    <d v="2018-06-03T00:00:00"/>
    <d v="2020-10-12T00:00:00"/>
    <n v="1"/>
    <m/>
  </r>
  <r>
    <x v="2"/>
    <n v="2"/>
    <x v="34"/>
    <n v="3599"/>
    <s v="Mimusops"/>
    <s v="Bagaswawei"/>
    <s v="Sapotaceae"/>
    <m/>
    <m/>
    <n v="0.83499999999999996"/>
    <n v="19.93407011"/>
    <n v="19.73909639"/>
    <n v="50.5"/>
    <n v="51.3"/>
    <n v="0.20669293259999996"/>
    <n v="1.252013359375"/>
    <n v="1.2918308287499998"/>
    <n v="2.2121344139999999"/>
    <n v="2.2592774859999998"/>
    <n v="8.9290424542680935E-3"/>
    <n v="1.1060672069999999"/>
    <n v="1.1296387429999999"/>
    <n v="2.3616438359999998"/>
    <n v="0.33874710000000002"/>
    <n v="9.9809870000000002E-3"/>
    <d v="2018-06-03T00:00:00"/>
    <d v="2020-10-12T00:00:00"/>
    <n v="1"/>
    <m/>
  </r>
  <r>
    <x v="2"/>
    <n v="2"/>
    <x v="34"/>
    <n v="3600"/>
    <s v="Uvariopsis"/>
    <s v="Congensis"/>
    <s v="Annoceae"/>
    <m/>
    <m/>
    <n v="0.57750000000000001"/>
    <n v="11.360861269999999"/>
    <n v="11.314580810000001"/>
    <n v="16.8"/>
    <n v="18.100000000000001"/>
    <n v="2.5730489400000004E-2"/>
    <n v="0.1385622"/>
    <n v="0.16081555875000003"/>
    <n v="0.10403390699999999"/>
    <n v="0.119847652"/>
    <n v="5.9917796462007088E-2"/>
    <n v="5.2016953999999997E-2"/>
    <n v="5.9923825999999999E-2"/>
    <n v="2.3616438359999998"/>
    <n v="0.55046403700000002"/>
    <n v="3.3480369999999999E-3"/>
    <d v="2018-06-03T00:00:00"/>
    <d v="2020-10-12T00:00:00"/>
    <n v="1"/>
    <m/>
  </r>
  <r>
    <x v="2"/>
    <n v="2"/>
    <x v="34"/>
    <n v="3601"/>
    <s v="Uvariopsis"/>
    <s v="Congensis"/>
    <s v="Annoceae"/>
    <m/>
    <m/>
    <n v="0.57750000000000001"/>
    <n v="14.76634426"/>
    <n v="15.066355890000001"/>
    <n v="26.2"/>
    <n v="29"/>
    <n v="6.6052139999999995E-2"/>
    <n v="0.33699913750000005"/>
    <n v="0.41282587499999995"/>
    <n v="0.31990745700000001"/>
    <n v="0.39776514200000002"/>
    <n v="9.2236591825736847E-2"/>
    <n v="0.15995372799999999"/>
    <n v="0.19888257100000001"/>
    <n v="2.3616438359999998"/>
    <n v="1.185614849"/>
    <n v="1.6483791000000001E-2"/>
    <d v="2018-06-03T00:00:00"/>
    <d v="2020-10-12T00:00:00"/>
    <n v="1"/>
    <m/>
  </r>
  <r>
    <x v="2"/>
    <n v="2"/>
    <x v="34"/>
    <n v="3602"/>
    <s v="Antiaris"/>
    <s v="Toxicaria"/>
    <s v="Moraceae"/>
    <m/>
    <m/>
    <n v="0.3831"/>
    <n v="13.46611972"/>
    <n v="13.52257664"/>
    <n v="22.2"/>
    <n v="24"/>
    <n v="4.5239040000000008E-2"/>
    <n v="0.24195363750000001"/>
    <n v="0.28274400000000005"/>
    <n v="0.14175858899999999"/>
    <n v="0.16573494699999999"/>
    <n v="6.6167587042023024E-2"/>
    <n v="7.0879294999999995E-2"/>
    <n v="8.2867472999999997E-2"/>
    <n v="2.3616438359999998"/>
    <n v="0.76218097399999996"/>
    <n v="5.0762009999999998E-3"/>
    <d v="2018-06-03T00:00:00"/>
    <d v="2020-10-12T00:00:00"/>
    <n v="1"/>
    <m/>
  </r>
  <r>
    <x v="2"/>
    <n v="2"/>
    <x v="34"/>
    <n v="3603"/>
    <s v="Aphania"/>
    <s v="Senegalensis"/>
    <s v="Sapindaceae"/>
    <n v="8"/>
    <n v="12.8"/>
    <n v="0.57750000000000001"/>
    <n v="15.843964570000001"/>
    <n v="15.87994849"/>
    <n v="30"/>
    <n v="32"/>
    <n v="8.0424960000000004E-2"/>
    <n v="0.44184374999999998"/>
    <n v="0.50265599999999999"/>
    <n v="0.44637269899999998"/>
    <n v="0.50742431499999996"/>
    <n v="5.4281392389788276E-2"/>
    <n v="0.22318634900000001"/>
    <n v="0.25371215699999999"/>
    <n v="2.3616438359999998"/>
    <n v="0.84686774899999995"/>
    <n v="1.2925661E-2"/>
    <d v="2018-06-03T00:00:00"/>
    <d v="2020-10-12T00:00:00"/>
    <n v="1"/>
    <m/>
  </r>
  <r>
    <x v="2"/>
    <n v="2"/>
    <x v="34"/>
    <n v="3604"/>
    <s v="Pterygota"/>
    <s v="Mildbraedii"/>
    <s v="Malvaceae"/>
    <m/>
    <m/>
    <n v="0.53949999999999998"/>
    <n v="18.861044079999999"/>
    <n v="18.65308383"/>
    <n v="43.9"/>
    <n v="44.8"/>
    <n v="0.1576329216"/>
    <n v="0.94613965937499989"/>
    <n v="0.98520576000000004"/>
    <n v="1.041074034"/>
    <n v="1.0714848340000001"/>
    <n v="1.2191709919597192E-2"/>
    <n v="0.52053701699999999"/>
    <n v="0.53574241700000003"/>
    <n v="2.3616438359999998"/>
    <n v="0.38109048699999998"/>
    <n v="6.4384810000000002E-3"/>
    <d v="2018-06-03T00:00:00"/>
    <d v="2020-10-12T00:00:00"/>
    <n v="1"/>
    <m/>
  </r>
  <r>
    <x v="2"/>
    <n v="2"/>
    <x v="34"/>
    <n v="3605"/>
    <s v="Pterygota"/>
    <s v="Mildbraedii"/>
    <s v="Malvaceae"/>
    <m/>
    <m/>
    <n v="0.53949999999999998"/>
    <n v="10.45066057"/>
    <n v="10.399357480000001"/>
    <n v="14.8"/>
    <n v="16"/>
    <n v="2.0106240000000001E-2"/>
    <n v="0.10753495000000003"/>
    <n v="0.125664"/>
    <n v="7.0060603999999999E-2"/>
    <n v="8.1185650999999998E-2"/>
    <n v="6.2404787110149018E-2"/>
    <n v="3.5030301999999999E-2"/>
    <n v="4.0592824999999999E-2"/>
    <n v="2.3616438359999998"/>
    <n v="0.50812064999999995"/>
    <n v="2.3553609999999998E-3"/>
    <d v="2018-06-03T00:00:00"/>
    <d v="2020-10-12T00:00:00"/>
    <n v="1"/>
    <m/>
  </r>
  <r>
    <x v="2"/>
    <n v="2"/>
    <x v="34"/>
    <n v="3606"/>
    <s v="Teclea"/>
    <s v="Nobilis"/>
    <s v="Rutaceae"/>
    <m/>
    <m/>
    <n v="0.745"/>
    <n v="9.8631070049999998"/>
    <n v="10.262042539999999"/>
    <n v="13.6"/>
    <n v="15.7"/>
    <n v="1.9359324600000002E-2"/>
    <n v="9.0803800000000004E-2"/>
    <n v="0.12099577875"/>
    <n v="7.6924547999999995E-2"/>
    <n v="0.105827834"/>
    <n v="0.13507054531659313"/>
    <n v="3.8462273999999998E-2"/>
    <n v="5.2913916999999998E-2"/>
    <n v="2.3616438359999998"/>
    <n v="0.88921113699999998"/>
    <n v="6.1193150000000002E-3"/>
    <d v="2018-06-03T00:00:00"/>
    <d v="2020-10-12T00:00:00"/>
    <n v="1"/>
    <m/>
  </r>
  <r>
    <x v="2"/>
    <n v="2"/>
    <x v="34"/>
    <n v="3607"/>
    <s v="Mimusops"/>
    <s v="Bagaswawei"/>
    <s v="Sapotaceae"/>
    <m/>
    <m/>
    <n v="0.83499999999999996"/>
    <n v="18.516017980000001"/>
    <n v="18.689223030000001"/>
    <n v="42"/>
    <n v="45"/>
    <n v="0.1590435"/>
    <n v="0.8660137499999998"/>
    <n v="0.99402187500000005"/>
    <n v="1.436448733"/>
    <n v="1.6585361729999999"/>
    <n v="6.0873480443847605E-2"/>
    <n v="0.71822436700000003"/>
    <n v="0.82926808699999999"/>
    <n v="2.3616438359999998"/>
    <n v="1.270301624"/>
    <n v="4.7019672999999998E-2"/>
    <d v="2018-06-03T00:00:00"/>
    <d v="2020-10-12T00:00:00"/>
    <n v="1"/>
    <m/>
  </r>
  <r>
    <x v="2"/>
    <n v="2"/>
    <x v="34"/>
    <n v="3608"/>
    <s v="Bosqueia"/>
    <s v="Phoberos"/>
    <s v="Moraceae"/>
    <m/>
    <m/>
    <n v="0.57750000000000001"/>
    <n v="13.18212263"/>
    <n v="13.622724140000001"/>
    <n v="21.4"/>
    <n v="24.3"/>
    <n v="4.6377084600000007E-2"/>
    <n v="0.22482973749999996"/>
    <n v="0.28985677875000004"/>
    <n v="0.19291375299999999"/>
    <n v="0.25529063200000002"/>
    <n v="0.11862898708078769"/>
    <n v="9.6456875999999997E-2"/>
    <n v="0.12764531600000001"/>
    <n v="2.3616438359999998"/>
    <n v="1.2279582360000001"/>
    <n v="1.3206242E-2"/>
    <d v="2018-06-03T00:00:00"/>
    <d v="2020-10-12T00:00:00"/>
    <n v="1"/>
    <m/>
  </r>
  <r>
    <x v="2"/>
    <n v="2"/>
    <x v="34"/>
    <n v="3609"/>
    <s v="Pterygota"/>
    <s v="Mildbraedii"/>
    <s v="Malvaceae"/>
    <m/>
    <m/>
    <n v="0.53949999999999998"/>
    <n v="13.9096878"/>
    <n v="13.819930129999999"/>
    <n v="23.5"/>
    <n v="24.9"/>
    <n v="4.8695585399999998E-2"/>
    <n v="0.27112023437499994"/>
    <n v="0.30434740874999999"/>
    <n v="0.22837099899999999"/>
    <n v="0.25407009600000002"/>
    <n v="4.515443891693896E-2"/>
    <n v="0.114185499"/>
    <n v="0.12703504800000001"/>
    <n v="2.3616438359999998"/>
    <n v="0.59280742399999997"/>
    <n v="5.4409339999999997E-3"/>
    <d v="2018-06-03T00:00:00"/>
    <d v="2020-10-12T00:00:00"/>
    <n v="1"/>
    <m/>
  </r>
  <r>
    <x v="2"/>
    <n v="2"/>
    <x v="34"/>
    <n v="3610"/>
    <s v="Uvariopsis"/>
    <s v="Congensis"/>
    <s v="Annoceae"/>
    <n v="9"/>
    <n v="12"/>
    <n v="0.57750000000000001"/>
    <n v="7.9366191979999998"/>
    <n v="9.4499072930000008"/>
    <n v="10.1"/>
    <n v="14"/>
    <n v="1.5393840000000001E-2"/>
    <n v="5.0080534374999992E-2"/>
    <n v="9.6211500000000005E-2"/>
    <n v="2.7149974E-2"/>
    <n v="6.0890426999999997E-2"/>
    <n v="0.34200749037285766"/>
    <n v="1.3574987E-2"/>
    <n v="3.0445212999999999E-2"/>
    <n v="2.3616438359999998"/>
    <n v="1.6513921110000001"/>
    <n v="7.1434250000000001E-3"/>
    <d v="2018-06-03T00:00:00"/>
    <d v="2020-10-12T00:00:00"/>
    <n v="1"/>
    <m/>
  </r>
  <r>
    <x v="2"/>
    <n v="2"/>
    <x v="34"/>
    <n v="3611"/>
    <s v="Taberemonta"/>
    <s v="Holstii"/>
    <s v="Apocyceae"/>
    <m/>
    <m/>
    <n v="0.52610000000000001"/>
    <n v="10.3068592"/>
    <n v="10.84492777"/>
    <n v="14.5"/>
    <n v="17"/>
    <n v="2.2698059999999999E-2"/>
    <n v="0.10321960937499999"/>
    <n v="0.141862875"/>
    <n v="6.4800652E-2"/>
    <n v="9.2895621999999997E-2"/>
    <n v="0.15250430578959354"/>
    <n v="3.2400326E-2"/>
    <n v="4.6447810999999999E-2"/>
    <n v="2.3616438359999998"/>
    <n v="1.058584687"/>
    <n v="5.9481810000000003E-3"/>
    <d v="2018-06-03T00:00:00"/>
    <d v="2020-10-12T00:00:00"/>
    <n v="1"/>
    <m/>
  </r>
  <r>
    <x v="2"/>
    <n v="2"/>
    <x v="34"/>
    <n v="3612"/>
    <s v="Lovoa"/>
    <s v="Brownii"/>
    <s v="Meliaceae"/>
    <n v="14.7"/>
    <n v="16"/>
    <n v="0.51039999999999996"/>
    <n v="20.448305349999998"/>
    <n v="20.423820549999999"/>
    <n v="54.1"/>
    <n v="56"/>
    <n v="0.24630144000000001"/>
    <n v="1.436880784375"/>
    <n v="1.5393840000000001"/>
    <n v="1.604495419"/>
    <n v="1.7143227990000001"/>
    <n v="2.8035051590247068E-2"/>
    <n v="0.80224770999999995"/>
    <n v="0.85716139999999996"/>
    <n v="2.3616438359999998"/>
    <n v="0.80452436199999999"/>
    <n v="2.3252317000000002E-2"/>
    <d v="2018-06-03T00:00:00"/>
    <d v="2020-10-12T00:00:00"/>
    <n v="1"/>
    <m/>
  </r>
  <r>
    <x v="2"/>
    <n v="2"/>
    <x v="34"/>
    <n v="3613"/>
    <s v="Uvariopsis"/>
    <s v="Congensis"/>
    <s v="Annoceae"/>
    <m/>
    <m/>
    <n v="0.57750000000000001"/>
    <n v="8.2921155160000009"/>
    <n v="8.8390951619999996"/>
    <n v="10.7"/>
    <n v="12.8"/>
    <n v="1.2867993600000002E-2"/>
    <n v="5.620743437499999E-2"/>
    <n v="8.0424960000000018E-2"/>
    <n v="3.1714971000000002E-2"/>
    <n v="4.7891416999999999E-2"/>
    <n v="0.17451719670137231"/>
    <n v="1.5857485000000001E-2"/>
    <n v="2.3945708999999999E-2"/>
    <n v="2.3616438359999998"/>
    <n v="0.88921113699999998"/>
    <n v="3.424828E-3"/>
    <d v="2018-06-03T00:00:00"/>
    <d v="2020-10-12T00:00:00"/>
    <n v="1"/>
    <m/>
  </r>
  <r>
    <x v="2"/>
    <n v="2"/>
    <x v="34"/>
    <n v="3614"/>
    <s v="Monodora"/>
    <s v="Angolensis"/>
    <s v="Annoceae"/>
    <m/>
    <m/>
    <n v="0.49"/>
    <n v="15.6555898"/>
    <n v="15.617111230000001"/>
    <n v="29.3"/>
    <n v="31"/>
    <n v="7.5476939999999992E-2"/>
    <n v="0.42146493437499999"/>
    <n v="0.47173087499999994"/>
    <n v="0.35889664700000001"/>
    <n v="0.39970423599999999"/>
    <n v="4.5599766693557968E-2"/>
    <n v="0.17944832299999999"/>
    <n v="0.199852118"/>
    <n v="2.3616438359999998"/>
    <n v="0.719837587"/>
    <n v="8.6396579999999997E-3"/>
    <d v="2018-06-03T00:00:00"/>
    <d v="2020-10-12T00:00:00"/>
    <n v="1"/>
    <m/>
  </r>
  <r>
    <x v="2"/>
    <n v="2"/>
    <x v="34"/>
    <n v="3615"/>
    <s v="Teclea"/>
    <s v="Nobilis"/>
    <s v="Rutaceae"/>
    <n v="6"/>
    <n v="13"/>
    <n v="0.745"/>
    <n v="12.625234239999999"/>
    <n v="12.460219260000001"/>
    <n v="19.899999999999999"/>
    <n v="21"/>
    <n v="3.4636140000000003E-2"/>
    <n v="0.19441615937499995"/>
    <n v="0.21647587500000001"/>
    <n v="0.205783471"/>
    <n v="0.22565487400000001"/>
    <n v="3.903307523490359E-2"/>
    <n v="0.102891736"/>
    <n v="0.112827437"/>
    <n v="2.3616438359999998"/>
    <n v="0.46577726200000003"/>
    <n v="4.2071119999999998E-3"/>
    <d v="2018-06-03T00:00:00"/>
    <d v="2020-10-12T00:00:00"/>
    <n v="1"/>
    <m/>
  </r>
  <r>
    <x v="2"/>
    <n v="2"/>
    <x v="34"/>
    <n v="3616"/>
    <s v="Monodora"/>
    <s v="Angolensis"/>
    <s v="Annoceae"/>
    <m/>
    <m/>
    <n v="0.49"/>
    <n v="17.622797720000001"/>
    <n v="17.664346689999999"/>
    <n v="37.5"/>
    <n v="39.700000000000003"/>
    <n v="0.12378610860000003"/>
    <n v="0.69038085937499993"/>
    <n v="0.77366317875000012"/>
    <n v="0.65211551400000001"/>
    <n v="0.73055471100000002"/>
    <n v="4.8094639414401383E-2"/>
    <n v="0.326057757"/>
    <n v="0.36527735500000003"/>
    <n v="2.3616438359999998"/>
    <n v="0.93155452400000005"/>
    <n v="1.6606906000000001E-2"/>
    <d v="2018-06-03T00:00:00"/>
    <d v="2020-10-12T00:00:00"/>
    <n v="1"/>
    <m/>
  </r>
  <r>
    <x v="2"/>
    <n v="2"/>
    <x v="34"/>
    <n v="3617"/>
    <s v="Pterygota"/>
    <s v="Mildbraedii"/>
    <s v="Malvaceae"/>
    <m/>
    <m/>
    <n v="0.53949999999999998"/>
    <n v="9.1871557260000003"/>
    <n v="9.5485815929999998"/>
    <n v="12.3"/>
    <n v="14.2"/>
    <n v="1.58368056E-2"/>
    <n v="7.4273934375000003E-2"/>
    <n v="9.8980034999999994E-2"/>
    <n v="4.3052485000000001E-2"/>
    <n v="5.9173314999999997E-2"/>
    <n v="0.13467345181295209"/>
    <n v="2.1526243E-2"/>
    <n v="2.9586656999999999E-2"/>
    <n v="2.3616438359999998"/>
    <n v="0.80452436199999999"/>
    <n v="3.4130520000000002E-3"/>
    <d v="2018-06-03T00:00:00"/>
    <d v="2020-10-12T00:00:00"/>
    <n v="1"/>
    <m/>
  </r>
  <r>
    <x v="2"/>
    <n v="2"/>
    <x v="34"/>
    <n v="3618"/>
    <s v="Uvariopsis"/>
    <s v="Congensis"/>
    <s v="Annoceae"/>
    <m/>
    <m/>
    <n v="0.57750000000000001"/>
    <n v="11.185251129999999"/>
    <n v="11.27273353"/>
    <n v="16.399999999999999"/>
    <n v="18"/>
    <n v="2.5446960000000001E-2"/>
    <n v="0.13204254999999995"/>
    <n v="0.1590435"/>
    <n v="9.7755958000000004E-2"/>
    <n v="0.11813056299999999"/>
    <n v="8.0162947343869376E-2"/>
    <n v="4.8877979000000002E-2"/>
    <n v="5.9065281999999997E-2"/>
    <n v="2.3616438359999998"/>
    <n v="0.67749419899999996"/>
    <n v="4.3136490000000001E-3"/>
    <d v="2018-06-03T00:00:00"/>
    <d v="2020-10-12T00:00:00"/>
    <n v="1"/>
    <m/>
  </r>
  <r>
    <x v="2"/>
    <n v="2"/>
    <x v="34"/>
    <n v="3619"/>
    <s v="Pterygota"/>
    <s v="Mildbraedii"/>
    <s v="Malvaceae"/>
    <m/>
    <m/>
    <n v="0.53949999999999998"/>
    <n v="21.20070509"/>
    <n v="21.196102939999999"/>
    <n v="60"/>
    <n v="62"/>
    <n v="0.30190775999999997"/>
    <n v="1.7673749999999999"/>
    <n v="1.8869234999999998"/>
    <n v="2.1473748220000002"/>
    <n v="2.2888280750000001"/>
    <n v="2.7012475330351084E-2"/>
    <n v="1.0736874110000001"/>
    <n v="1.1444140380000001"/>
    <n v="2.3616438359999998"/>
    <n v="0.84686774899999995"/>
    <n v="2.994805E-2"/>
    <d v="2018-06-03T00:00:00"/>
    <d v="2020-10-12T00:00:00"/>
    <n v="1"/>
    <m/>
  </r>
  <r>
    <x v="2"/>
    <n v="2"/>
    <x v="34"/>
    <n v="3620"/>
    <s v="Bosqueia"/>
    <s v="Phoberos"/>
    <s v="Moraceae"/>
    <n v="12"/>
    <n v="16.399999999999999"/>
    <n v="0.57750000000000001"/>
    <n v="14.975418189999999"/>
    <n v="14.77761864"/>
    <n v="26.9"/>
    <n v="28"/>
    <n v="6.1575360000000003E-2"/>
    <n v="0.35524728437499986"/>
    <n v="0.38484600000000002"/>
    <n v="0.34145707800000002"/>
    <n v="0.36448212099999999"/>
    <n v="2.7631395581887347E-2"/>
    <n v="0.17072853900000001"/>
    <n v="0.18224106100000001"/>
    <n v="2.3616438359999998"/>
    <n v="0.46577726200000003"/>
    <n v="4.8747920000000002E-3"/>
    <d v="2018-06-03T00:00:00"/>
    <d v="2020-10-12T00:00:00"/>
    <n v="1"/>
    <m/>
  </r>
  <r>
    <x v="2"/>
    <n v="2"/>
    <x v="34"/>
    <n v="3621"/>
    <s v="Uvariopsis"/>
    <s v="Congensis"/>
    <s v="Annoceae"/>
    <m/>
    <m/>
    <n v="0.57750000000000001"/>
    <n v="10.06266529"/>
    <n v="10.84492777"/>
    <n v="14"/>
    <n v="17"/>
    <n v="2.2698059999999999E-2"/>
    <n v="9.6223750000000011E-2"/>
    <n v="0.141862875"/>
    <n v="6.4741036000000002E-2"/>
    <n v="0.101743652"/>
    <n v="0.19141801843172029"/>
    <n v="3.2370518000000001E-2"/>
    <n v="5.0871826000000002E-2"/>
    <n v="2.3616438359999998"/>
    <n v="1.270301624"/>
    <n v="7.8340809999999997E-3"/>
    <d v="2018-06-03T00:00:00"/>
    <d v="2020-10-12T00:00:00"/>
    <n v="1"/>
    <m/>
  </r>
  <r>
    <x v="2"/>
    <n v="2"/>
    <x v="34"/>
    <n v="3622"/>
    <s v="Uvariopsis"/>
    <s v="Congensis"/>
    <s v="Annoceae"/>
    <m/>
    <m/>
    <n v="0.57750000000000001"/>
    <n v="9.5564772379999994"/>
    <n v="9.9821470489999999"/>
    <n v="13"/>
    <n v="15.1"/>
    <n v="1.79079054E-2"/>
    <n v="8.2968437500000006E-2"/>
    <n v="0.11192440875"/>
    <n v="5.3269413000000002E-2"/>
    <n v="7.4455261999999994E-2"/>
    <n v="0.14178096133852386"/>
    <n v="2.6634706000000001E-2"/>
    <n v="3.7227630999999997E-2"/>
    <n v="2.3616438359999998"/>
    <n v="0.88921113699999998"/>
    <n v="4.4854029999999998E-3"/>
    <d v="2018-06-03T00:00:00"/>
    <d v="2020-10-12T00:00:00"/>
    <n v="1"/>
    <m/>
  </r>
  <r>
    <x v="2"/>
    <n v="2"/>
    <x v="34"/>
    <n v="3623"/>
    <s v="Aphania"/>
    <s v="Senegalensis"/>
    <s v="Sapindaceae"/>
    <m/>
    <m/>
    <n v="0.57750000000000001"/>
    <n v="13.74162791"/>
    <n v="13.949165130000001"/>
    <n v="23"/>
    <n v="25.3"/>
    <n v="5.0272668600000001E-2"/>
    <n v="0.25970593749999998"/>
    <n v="0.31420417875000001"/>
    <n v="0.231263881"/>
    <n v="0.28265724399999997"/>
    <n v="8.4972851564869514E-2"/>
    <n v="0.11563194"/>
    <n v="0.14132862199999999"/>
    <n v="2.3616438359999998"/>
    <n v="0.97389791199999998"/>
    <n v="1.0880846E-2"/>
    <d v="2018-06-03T00:00:00"/>
    <d v="2020-10-12T00:00:00"/>
    <n v="1"/>
    <m/>
  </r>
  <r>
    <x v="2"/>
    <n v="2"/>
    <x v="34"/>
    <n v="3624"/>
    <s v="Cheatacme"/>
    <s v="Aristata"/>
    <s v="Ulmaceae"/>
    <m/>
    <m/>
    <n v="0.57750000000000001"/>
    <n v="12.23501424"/>
    <n v="12.079407310000001"/>
    <n v="18.899999999999999"/>
    <n v="20"/>
    <n v="3.1415999999999999E-2"/>
    <n v="0.17536778437499995"/>
    <n v="0.19635"/>
    <n v="0.140748968"/>
    <n v="0.15523044"/>
    <n v="4.1468059747793384E-2"/>
    <n v="7.0374484000000001E-2"/>
    <n v="7.7615219999999999E-2"/>
    <n v="2.3616438359999998"/>
    <n v="0.46577726200000003"/>
    <n v="3.065973E-3"/>
    <d v="2018-06-03T00:00:00"/>
    <d v="2020-10-12T00:00:00"/>
    <n v="1"/>
    <m/>
  </r>
  <r>
    <x v="2"/>
    <n v="2"/>
    <x v="34"/>
    <n v="3625"/>
    <s v="Diospyros"/>
    <s v="Abyssinica"/>
    <s v="Ebeceae"/>
    <m/>
    <m/>
    <n v="0.6"/>
    <n v="8.4656455259999994"/>
    <n v="8.9431967229999998"/>
    <n v="11"/>
    <n v="13"/>
    <n v="1.3273260000000002E-2"/>
    <n v="5.9403437499999989E-2"/>
    <n v="8.2957875000000014E-2"/>
    <n v="3.5455648999999999E-2"/>
    <n v="5.1828073000000002E-2"/>
    <n v="0.16075639984380494"/>
    <n v="1.7727824999999999E-2"/>
    <n v="2.5914037000000001E-2"/>
    <n v="2.3616438359999998"/>
    <n v="0.84686774899999995"/>
    <n v="3.4663189999999998E-3"/>
    <d v="2018-06-03T00:00:00"/>
    <d v="2020-10-12T00:00:00"/>
    <n v="1"/>
    <m/>
  </r>
  <r>
    <x v="2"/>
    <n v="2"/>
    <x v="34"/>
    <n v="3626"/>
    <s v="Harrisonia"/>
    <s v="Abyssinica"/>
    <s v="Rutaceae"/>
    <m/>
    <m/>
    <n v="0.78500000000000003"/>
    <n v="10.06266529"/>
    <n v="10.399357480000001"/>
    <n v="14"/>
    <n v="16"/>
    <n v="2.0106240000000001E-2"/>
    <n v="9.6223750000000011E-2"/>
    <n v="0.125664"/>
    <n v="8.7356996000000006E-2"/>
    <n v="0.117070752"/>
    <n v="0.12397099874113811"/>
    <n v="4.3678498000000003E-2"/>
    <n v="5.8535376E-2"/>
    <n v="2.3616438359999998"/>
    <n v="0.84686774899999995"/>
    <n v="6.2909050000000003E-3"/>
    <d v="2018-06-03T00:00:00"/>
    <d v="2020-10-12T00:00:00"/>
    <n v="1"/>
    <m/>
  </r>
  <r>
    <x v="2"/>
    <n v="2"/>
    <x v="34"/>
    <n v="3627"/>
    <s v="Uvariopsis"/>
    <s v="Congensis"/>
    <s v="Annoceae"/>
    <m/>
    <m/>
    <n v="0.57750000000000001"/>
    <n v="8.8046385419999993"/>
    <n v="9.0975951370000008"/>
    <n v="11.6"/>
    <n v="13.3"/>
    <n v="1.3892940600000002E-2"/>
    <n v="6.6060549999999982E-2"/>
    <n v="8.6830878750000007E-2"/>
    <n v="3.9368625999999997E-2"/>
    <n v="5.3083625000000002E-2"/>
    <n v="0.1265640868624712"/>
    <n v="1.9684312999999998E-2"/>
    <n v="2.6541813000000001E-2"/>
    <n v="2.3616438359999998"/>
    <n v="0.719837587"/>
    <n v="2.9036980000000001E-3"/>
    <d v="2018-06-03T00:00:00"/>
    <d v="2020-10-12T00:00:00"/>
    <n v="1"/>
    <m/>
  </r>
  <r>
    <x v="2"/>
    <n v="2"/>
    <x v="34"/>
    <n v="3628"/>
    <s v="Dombeya"/>
    <s v="Mukole"/>
    <s v="Malvaceae"/>
    <m/>
    <m/>
    <n v="0.48399999999999999"/>
    <n v="16.384235279999999"/>
    <n v="16.333485410000002"/>
    <n v="32.1"/>
    <n v="33.799999999999997"/>
    <n v="8.9727237599999995E-2"/>
    <n v="0.50586690937500001"/>
    <n v="0.56079523499999995"/>
    <n v="0.44299814599999998"/>
    <n v="0.48846619400000002"/>
    <n v="4.1371471421402309E-2"/>
    <n v="0.22149907299999999"/>
    <n v="0.24423309700000001"/>
    <n v="2.3616438359999998"/>
    <n v="0.719837587"/>
    <n v="9.6263560000000008E-3"/>
    <d v="2018-06-03T00:00:00"/>
    <d v="2020-10-12T00:00:00"/>
    <n v="1"/>
    <m/>
  </r>
  <r>
    <x v="2"/>
    <n v="2"/>
    <x v="34"/>
    <n v="3629"/>
    <s v="Diospyros"/>
    <s v="Abyssinica"/>
    <s v="Ebeceae"/>
    <m/>
    <m/>
    <n v="0.6"/>
    <n v="13.842837080000001"/>
    <n v="13.65587577"/>
    <n v="23.3"/>
    <n v="24.4"/>
    <n v="4.6759574399999997E-2"/>
    <n v="0.26652505937500004"/>
    <n v="0.29224733999999997"/>
    <n v="0.247973429"/>
    <n v="0.26776111899999999"/>
    <n v="3.250855846412036E-2"/>
    <n v="0.123986714"/>
    <n v="0.13388055900000001"/>
    <n v="2.3616438359999998"/>
    <n v="0.46577726200000003"/>
    <n v="4.189389E-3"/>
    <d v="2018-06-03T00:00:00"/>
    <d v="2020-10-12T00:00:00"/>
    <n v="1"/>
    <m/>
  </r>
  <r>
    <x v="2"/>
    <n v="2"/>
    <x v="34"/>
    <n v="3630"/>
    <s v="Uvariopsis"/>
    <s v="Congensis"/>
    <s v="Annoceae"/>
    <m/>
    <m/>
    <n v="0.57750000000000001"/>
    <n v="8.5798206970000006"/>
    <n v="9.4499072930000008"/>
    <n v="11.2"/>
    <n v="14"/>
    <n v="1.5393840000000001E-2"/>
    <n v="6.1583199999999984E-2"/>
    <n v="9.6211500000000005E-2"/>
    <n v="3.5845786999999997E-2"/>
    <n v="6.0890426999999997E-2"/>
    <n v="0.22435640779471278"/>
    <n v="1.7922894000000002E-2"/>
    <n v="3.0445212999999999E-2"/>
    <n v="2.3616438359999998"/>
    <n v="1.185614849"/>
    <n v="5.3023740000000003E-3"/>
    <d v="2018-06-03T00:00:00"/>
    <d v="2020-10-12T00:00:00"/>
    <n v="1"/>
    <m/>
  </r>
  <r>
    <x v="2"/>
    <n v="2"/>
    <x v="34"/>
    <n v="3631"/>
    <s v="Pterygota"/>
    <s v="Mildbraedii"/>
    <s v="Malvaceae"/>
    <n v="12.2"/>
    <n v="13.8"/>
    <n v="0.53949999999999998"/>
    <n v="11.86984612"/>
    <n v="12.079407310000001"/>
    <n v="18"/>
    <n v="20"/>
    <n v="3.1415999999999999E-2"/>
    <n v="0.15906375"/>
    <n v="0.19635"/>
    <n v="0.116248954"/>
    <n v="0.14525323100000001"/>
    <n v="9.4317606202026588E-2"/>
    <n v="5.8124477000000001E-2"/>
    <n v="7.2626615000000005E-2"/>
    <n v="2.3616438359999998"/>
    <n v="0.84686774899999995"/>
    <n v="6.1406960000000002E-3"/>
    <d v="2018-06-03T00:00:00"/>
    <d v="2020-10-12T00:00:00"/>
    <n v="1"/>
    <m/>
  </r>
  <r>
    <x v="2"/>
    <n v="2"/>
    <x v="34"/>
    <n v="3632"/>
    <s v="Diospyros"/>
    <s v="Abyssinica"/>
    <s v="Ebeceae"/>
    <m/>
    <m/>
    <n v="0.6"/>
    <n v="12.31433337"/>
    <n v="12.7184952"/>
    <n v="19.100000000000001"/>
    <n v="21.7"/>
    <n v="3.6983700600000002E-2"/>
    <n v="0.179098909375"/>
    <n v="0.23114812875000001"/>
    <n v="0.150075176"/>
    <n v="0.19869610700000001"/>
    <n v="0.11883257367322289"/>
    <n v="7.5037588000000002E-2"/>
    <n v="9.9348053000000006E-2"/>
    <n v="2.3616438359999998"/>
    <n v="1.100928074"/>
    <n v="1.0293874E-2"/>
    <d v="2018-06-03T00:00:00"/>
    <d v="2020-10-12T00:00:00"/>
    <n v="1"/>
    <m/>
  </r>
  <r>
    <x v="2"/>
    <n v="2"/>
    <x v="34"/>
    <n v="3633"/>
    <s v="Uvariopsis"/>
    <s v="Congensis"/>
    <s v="Annoceae"/>
    <m/>
    <m/>
    <n v="0.57750000000000001"/>
    <n v="9.7109067840000005"/>
    <n v="9.8872486370000008"/>
    <n v="13.3"/>
    <n v="14.9"/>
    <n v="1.7436665399999999E-2"/>
    <n v="8.6841934375000013E-2"/>
    <n v="0.10897915874999999"/>
    <n v="5.6573592999999998E-2"/>
    <n v="7.1869239000000001E-2"/>
    <n v="0.10133027582120606"/>
    <n v="2.8286795999999999E-2"/>
    <n v="3.5934619000000001E-2"/>
    <n v="2.3616438359999998"/>
    <n v="0.67749419899999996"/>
    <n v="3.2383469999999999E-3"/>
    <d v="2018-06-03T00:00:00"/>
    <d v="2020-10-12T00:00:00"/>
    <n v="1"/>
    <m/>
  </r>
  <r>
    <x v="2"/>
    <n v="2"/>
    <x v="34"/>
    <n v="3634"/>
    <s v="Pterygota"/>
    <s v="Mildbraedii"/>
    <s v="Malvaceae"/>
    <m/>
    <m/>
    <n v="0.53949999999999998"/>
    <n v="9.0792460740000003"/>
    <n v="9.4499072930000008"/>
    <n v="12.1"/>
    <n v="14"/>
    <n v="1.5393840000000001E-2"/>
    <n v="7.1878159374999986E-2"/>
    <n v="9.6211500000000005E-2"/>
    <n v="4.1218515999999997E-2"/>
    <n v="5.6976784000000003E-2"/>
    <n v="0.13708939036946913"/>
    <n v="2.0609257999999998E-2"/>
    <n v="2.8488392000000001E-2"/>
    <n v="2.3616438359999998"/>
    <n v="0.80452436199999999"/>
    <n v="3.3362919999999998E-3"/>
    <d v="2018-06-03T00:00:00"/>
    <d v="2020-10-12T00:00:00"/>
    <n v="1"/>
    <m/>
  </r>
  <r>
    <x v="2"/>
    <n v="2"/>
    <x v="34"/>
    <n v="3635"/>
    <s v="Pterygota"/>
    <s v="Mildbraedii"/>
    <s v="Malvaceae"/>
    <m/>
    <m/>
    <n v="0.53949999999999998"/>
    <n v="13.395932459999999"/>
    <n v="13.52257664"/>
    <n v="22"/>
    <n v="24"/>
    <n v="4.5239040000000008E-2"/>
    <n v="0.23761374999999996"/>
    <n v="0.28274400000000005"/>
    <n v="0.19354118200000001"/>
    <n v="0.23148619000000001"/>
    <n v="7.5807324496347736E-2"/>
    <n v="9.6770591000000003E-2"/>
    <n v="0.115743095"/>
    <n v="2.3616438359999998"/>
    <n v="0.84686774899999995"/>
    <n v="8.0336009999999996E-3"/>
    <d v="2018-06-03T00:00:00"/>
    <d v="2020-10-12T00:00:00"/>
    <n v="1"/>
    <m/>
  </r>
  <r>
    <x v="2"/>
    <n v="2"/>
    <x v="34"/>
    <n v="3636"/>
    <s v="Pterygota"/>
    <s v="Mildbraedii"/>
    <s v="Malvaceae"/>
    <n v="16.8"/>
    <n v="28.2"/>
    <n v="0.53949999999999998"/>
    <n v="22.717683050000002"/>
    <n v="22.709893900000001"/>
    <n v="75"/>
    <n v="76.7"/>
    <n v="0.46204218060000007"/>
    <n v="2.7615234374999997"/>
    <n v="2.8877636287500006"/>
    <n v="3.5511547960000001"/>
    <n v="3.708729951"/>
    <n v="1.8384076736537375E-2"/>
    <n v="1.775577398"/>
    <n v="1.8543649760000001"/>
    <n v="2.3616438359999998"/>
    <n v="0.719837587"/>
    <n v="3.3361329000000002E-2"/>
    <d v="2018-06-03T00:00:00"/>
    <d v="2020-10-12T00:00:00"/>
    <n v="1"/>
    <m/>
  </r>
  <r>
    <x v="2"/>
    <n v="2"/>
    <x v="34"/>
    <n v="3637"/>
    <s v="Newtonia"/>
    <s v="Buchanii"/>
    <s v="Fabaceae"/>
    <m/>
    <m/>
    <n v="0.50180000000000002"/>
    <n v="23.721318579999998"/>
    <n v="23.674582409999999"/>
    <n v="88.4"/>
    <n v="89.1"/>
    <n v="0.62351413739999995"/>
    <n v="3.8364605500000004"/>
    <n v="3.8969633587499994"/>
    <n v="4.7571111740000003"/>
    <n v="4.8216292740000002"/>
    <n v="5.704207638213759E-3"/>
    <n v="2.3785555870000001"/>
    <n v="2.4108146370000001"/>
    <n v="2.3616438359999998"/>
    <n v="0.29640371199999999"/>
    <n v="1.3659575E-2"/>
    <d v="2018-06-03T00:00:00"/>
    <d v="2020-10-12T00:00:00"/>
    <n v="1"/>
    <m/>
  </r>
  <r>
    <x v="2"/>
    <n v="2"/>
    <x v="34"/>
    <n v="3638"/>
    <s v="Chrysophyllum "/>
    <s v="Albidum"/>
    <s v="Sapotaceae"/>
    <n v="5.4"/>
    <n v="11.4"/>
    <n v="0.60229999999999995"/>
    <n v="9.8126179479999998"/>
    <n v="9.9347994570000004"/>
    <n v="13.5"/>
    <n v="15"/>
    <n v="1.76715E-2"/>
    <n v="8.9473359374999992E-2"/>
    <n v="0.110446875"/>
    <n v="6.1306423999999998E-2"/>
    <n v="7.6220157999999996E-2"/>
    <n v="9.2199057086790326E-2"/>
    <n v="3.0653211999999999E-2"/>
    <n v="3.8110078999999998E-2"/>
    <n v="2.3616438359999998"/>
    <n v="0.63515081200000001"/>
    <n v="3.1574900000000002E-3"/>
    <d v="2018-06-03T00:00:00"/>
    <d v="2020-10-12T00:00:00"/>
    <n v="1"/>
    <m/>
  </r>
  <r>
    <x v="2"/>
    <n v="2"/>
    <x v="34"/>
    <n v="3639"/>
    <s v="Uvariopsis"/>
    <s v="Congensis"/>
    <s v="Annoceae"/>
    <m/>
    <m/>
    <n v="0.57750000000000001"/>
    <n v="11.91110078"/>
    <n v="12.079407310000001"/>
    <n v="18.100000000000001"/>
    <n v="20"/>
    <n v="3.1415999999999999E-2"/>
    <n v="0.16083603437500002"/>
    <n v="0.19635"/>
    <n v="0.126010704"/>
    <n v="0.15523044"/>
    <n v="8.8304537557624144E-2"/>
    <n v="6.3005352000000001E-2"/>
    <n v="7.7615219999999999E-2"/>
    <n v="2.3616438359999998"/>
    <n v="0.80452436199999999"/>
    <n v="6.1863129999999997E-3"/>
    <d v="2018-06-03T00:00:00"/>
    <d v="2020-10-12T00:00:00"/>
    <n v="1"/>
    <m/>
  </r>
  <r>
    <x v="2"/>
    <n v="2"/>
    <x v="34"/>
    <n v="3640"/>
    <s v="Chrysophyllum "/>
    <s v="Albidum"/>
    <s v="Sapotaceae"/>
    <n v="6.8"/>
    <n v="16.8"/>
    <n v="0.60229999999999995"/>
    <n v="12.963297900000001"/>
    <n v="12.49752494"/>
    <n v="20.8"/>
    <n v="21.1"/>
    <n v="3.4966793400000008E-2"/>
    <n v="0.21239920000000004"/>
    <n v="0.21854245875000006"/>
    <n v="0.18706062400000001"/>
    <n v="0.18561454599999999"/>
    <n v="-3.286086828454667E-3"/>
    <n v="9.3530312000000004E-2"/>
    <n v="9.2807272999999996E-2"/>
    <n v="2.3616438359999998"/>
    <n v="0.127030162"/>
    <n v="-3.0615900000000002E-4"/>
    <d v="2018-06-03T00:00:00"/>
    <d v="2020-10-12T00:00:00"/>
    <n v="1"/>
    <m/>
  </r>
  <r>
    <x v="2"/>
    <n v="3"/>
    <x v="34"/>
    <n v="3641"/>
    <s v="Pancovia"/>
    <s v="Turbita"/>
    <s v="Sapindaceae"/>
    <m/>
    <m/>
    <n v="0.57750000000000001"/>
    <n v="10.35501571"/>
    <n v="10.399357480000001"/>
    <n v="14.6"/>
    <n v="16"/>
    <n v="2.0106240000000001E-2"/>
    <n v="0.10464823749999998"/>
    <n v="0.125664"/>
    <n v="7.2259296000000001E-2"/>
    <n v="8.6762161000000004E-2"/>
    <n v="7.7450125025640942E-2"/>
    <n v="3.6129648E-2"/>
    <n v="4.3381081000000002E-2"/>
    <n v="2.3616438359999998"/>
    <n v="0.59280742399999997"/>
    <n v="3.0705020000000001E-3"/>
    <d v="2018-06-03T00:00:00"/>
    <d v="2020-10-12T00:00:00"/>
    <n v="1"/>
    <m/>
  </r>
  <r>
    <x v="2"/>
    <n v="3"/>
    <x v="34"/>
    <n v="3642"/>
    <s v="Uvariopsis"/>
    <s v="Congensis"/>
    <s v="Annoceae"/>
    <m/>
    <m/>
    <n v="0.57750000000000001"/>
    <n v="9.3470069010000003"/>
    <n v="9.6949844990000003"/>
    <n v="12.6"/>
    <n v="14.5"/>
    <n v="1.6513034999999999E-2"/>
    <n v="7.794123750000001E-2"/>
    <n v="0.10320646874999999"/>
    <n v="4.9044412000000003E-2"/>
    <n v="6.68575E-2"/>
    <n v="0.13119558040491094"/>
    <n v="2.4522206000000001E-2"/>
    <n v="3.342875E-2"/>
    <n v="2.3616438359999998"/>
    <n v="0.80452436199999999"/>
    <n v="3.7713320000000001E-3"/>
    <d v="2018-06-03T00:00:00"/>
    <d v="2020-10-12T00:00:00"/>
    <n v="1"/>
    <m/>
  </r>
  <r>
    <x v="2"/>
    <n v="3"/>
    <x v="34"/>
    <n v="3643"/>
    <s v="Pterygota"/>
    <s v="Mildbraedii"/>
    <s v="Malvaceae"/>
    <n v="9.6"/>
    <n v="11.6"/>
    <n v="0.53949999999999998"/>
    <n v="7.8762426640000003"/>
    <n v="9.0975951370000008"/>
    <n v="10"/>
    <n v="13.3"/>
    <n v="1.3892940600000002E-2"/>
    <n v="4.9093750000000005E-2"/>
    <n v="8.6830878750000007E-2"/>
    <n v="2.4731255000000001E-2"/>
    <n v="4.9671752999999999E-2"/>
    <n v="0.29528948543149319"/>
    <n v="1.2365627000000001E-2"/>
    <n v="2.4835876999999999E-2"/>
    <n v="2.3616438359999998"/>
    <n v="1.3973317860000001"/>
    <n v="5.2803260000000001E-3"/>
    <d v="2018-06-03T00:00:00"/>
    <d v="2020-10-12T00:00:00"/>
    <n v="1"/>
    <m/>
  </r>
  <r>
    <x v="2"/>
    <n v="3"/>
    <x v="34"/>
    <n v="3644"/>
    <s v="Chrysophyllum "/>
    <s v="Albidum"/>
    <s v="Sapotaceae"/>
    <m/>
    <m/>
    <n v="0.60229999999999995"/>
    <n v="14.17223856"/>
    <n v="14.139757530000001"/>
    <n v="24.3"/>
    <n v="25.9"/>
    <n v="5.2685417399999997E-2"/>
    <n v="0.28989368437500002"/>
    <n v="0.32928385874999999"/>
    <n v="0.27645203800000001"/>
    <n v="0.31239560399999999"/>
    <n v="5.1757593378473653E-2"/>
    <n v="0.13822601900000001"/>
    <n v="0.156197802"/>
    <n v="2.3616438359999998"/>
    <n v="0.67749419899999996"/>
    <n v="7.6098620000000002E-3"/>
    <d v="2018-06-03T00:00:00"/>
    <d v="2020-10-12T00:00:00"/>
    <n v="1"/>
    <m/>
  </r>
  <r>
    <x v="2"/>
    <n v="3"/>
    <x v="34"/>
    <n v="3645"/>
    <s v="Celtis"/>
    <s v="Durandii"/>
    <s v="Canbaceae"/>
    <n v="10"/>
    <n v="16"/>
    <n v="0.45"/>
    <n v="18.013782670000001"/>
    <n v="17.929286430000001"/>
    <n v="39.4"/>
    <n v="41"/>
    <n v="0.13202574"/>
    <n v="0.76211173749999972"/>
    <n v="0.82516087500000002"/>
    <n v="0.67519544399999998"/>
    <n v="0.72641040999999995"/>
    <n v="3.0958504999092844E-2"/>
    <n v="0.33759772199999999"/>
    <n v="0.36320520499999998"/>
    <n v="2.3616438359999998"/>
    <n v="0.67749419899999996"/>
    <n v="1.0843076E-2"/>
    <d v="2018-06-03T00:00:00"/>
    <d v="2020-10-12T00:00:00"/>
    <n v="1"/>
    <m/>
  </r>
  <r>
    <x v="2"/>
    <n v="3"/>
    <x v="34"/>
    <n v="3646"/>
    <s v="Uvariopsis"/>
    <s v="Congensis"/>
    <s v="Annoceae"/>
    <m/>
    <m/>
    <n v="0.57750000000000001"/>
    <n v="7.8762426640000003"/>
    <n v="8.8390951619999996"/>
    <n v="10"/>
    <n v="12.8"/>
    <n v="1.2867993600000002E-2"/>
    <n v="4.9093750000000005E-2"/>
    <n v="8.0424960000000018E-2"/>
    <n v="2.6430004E-2"/>
    <n v="4.7891416999999999E-2"/>
    <n v="0.25170451764855389"/>
    <n v="1.3215002E-2"/>
    <n v="2.3945708999999999E-2"/>
    <n v="2.3616438359999998"/>
    <n v="1.185614849"/>
    <n v="4.5437450000000001E-3"/>
    <d v="2018-06-03T00:00:00"/>
    <d v="2020-10-12T00:00:00"/>
    <n v="1"/>
    <m/>
  </r>
  <r>
    <x v="2"/>
    <n v="3"/>
    <x v="34"/>
    <n v="3647"/>
    <s v="Pterygota"/>
    <s v="Mildbraedii"/>
    <s v="Malvaceae"/>
    <m/>
    <m/>
    <n v="0.53949999999999998"/>
    <n v="8.0563943820000006"/>
    <n v="9.0975951370000008"/>
    <n v="10.3"/>
    <n v="13.3"/>
    <n v="1.3892940600000002E-2"/>
    <n v="5.2083559375000012E-2"/>
    <n v="8.6830878750000007E-2"/>
    <n v="2.6784918000000001E-2"/>
    <n v="4.9671752999999999E-2"/>
    <n v="0.2615116827110639"/>
    <n v="1.3392459000000001E-2"/>
    <n v="2.4835876999999999E-2"/>
    <n v="2.3616438359999998"/>
    <n v="1.270301624"/>
    <n v="4.8455310000000001E-3"/>
    <d v="2018-06-03T00:00:00"/>
    <d v="2020-10-12T00:00:00"/>
    <n v="1"/>
    <m/>
  </r>
  <r>
    <x v="2"/>
    <n v="3"/>
    <x v="34"/>
    <n v="3648"/>
    <s v="Diospyros"/>
    <s v="Abyssinica"/>
    <s v="Ebeceae"/>
    <m/>
    <m/>
    <n v="0.6"/>
    <n v="13.289642799999999"/>
    <n v="13.146233690000001"/>
    <n v="21.7"/>
    <n v="22.9"/>
    <n v="4.1187161399999998E-2"/>
    <n v="0.23117755937499998"/>
    <n v="0.25741975875000001"/>
    <n v="0.207400154"/>
    <n v="0.227950034"/>
    <n v="4.0004515521402155E-2"/>
    <n v="0.103700077"/>
    <n v="0.113975017"/>
    <n v="2.3616438359999998"/>
    <n v="0.50812064999999995"/>
    <n v="4.3507579999999997E-3"/>
    <d v="2018-06-03T00:00:00"/>
    <d v="2020-10-12T00:00:00"/>
    <n v="1"/>
    <m/>
  </r>
  <r>
    <x v="2"/>
    <n v="3"/>
    <x v="34"/>
    <n v="3649"/>
    <s v="Taberemonta"/>
    <s v="Holistii"/>
    <s v="Apocyceae"/>
    <m/>
    <m/>
    <n v="0.52610000000000001"/>
    <n v="12.23501424"/>
    <n v="12.079407310000001"/>
    <n v="18.899999999999999"/>
    <n v="20"/>
    <n v="3.1415999999999999E-2"/>
    <n v="0.17536778437499995"/>
    <n v="0.19635"/>
    <n v="0.12850887999999999"/>
    <n v="0.141730986"/>
    <n v="4.1468060316983579E-2"/>
    <n v="6.4254439999999996E-2"/>
    <n v="7.0865493000000002E-2"/>
    <n v="2.3616438359999998"/>
    <n v="0.46577726200000003"/>
    <n v="2.7993440000000001E-3"/>
    <d v="2018-06-03T00:00:00"/>
    <d v="2020-10-12T00:00:00"/>
    <n v="1"/>
    <m/>
  </r>
  <r>
    <x v="2"/>
    <n v="3"/>
    <x v="34"/>
    <n v="3650"/>
    <s v="Taberemonta"/>
    <s v="Holistii"/>
    <s v="Apocyceae"/>
    <m/>
    <m/>
    <n v="0.52610000000000001"/>
    <n v="10.3068592"/>
    <n v="10.399357480000001"/>
    <n v="14.5"/>
    <n v="16"/>
    <n v="2.0106240000000001E-2"/>
    <n v="0.10321960937499999"/>
    <n v="0.125664"/>
    <n v="6.4800652E-2"/>
    <n v="7.9216980000000006E-2"/>
    <n v="8.505728157760746E-2"/>
    <n v="3.2400326E-2"/>
    <n v="3.9608490000000003E-2"/>
    <n v="2.3616438359999998"/>
    <n v="0.63515081200000001"/>
    <n v="3.0521810000000002E-3"/>
    <d v="2018-06-03T00:00:00"/>
    <d v="2020-10-12T00:00:00"/>
    <n v="1"/>
    <m/>
  </r>
  <r>
    <x v="2"/>
    <n v="3"/>
    <x v="34"/>
    <n v="3651"/>
    <s v="Teclea"/>
    <s v="Nobilis"/>
    <s v="Rutaceae"/>
    <m/>
    <m/>
    <n v="0.745"/>
    <n v="17.408245879999999"/>
    <n v="17.303344620000001"/>
    <n v="36.5"/>
    <n v="38"/>
    <n v="0.11341176"/>
    <n v="0.65405148437499983"/>
    <n v="0.70882349999999994"/>
    <n v="0.92005152499999998"/>
    <n v="0.98944601399999998"/>
    <n v="3.0790218943282373E-2"/>
    <n v="0.46002576299999998"/>
    <n v="0.49472300699999999"/>
    <n v="2.3616438359999998"/>
    <n v="0.63515081200000001"/>
    <n v="1.4691988E-2"/>
    <d v="2018-06-03T00:00:00"/>
    <d v="2020-10-12T00:00:00"/>
    <n v="1"/>
    <m/>
  </r>
  <r>
    <x v="2"/>
    <n v="3"/>
    <x v="34"/>
    <n v="3652"/>
    <s v="Pterygota"/>
    <s v="Mildbraedii"/>
    <s v="Malvaceae"/>
    <m/>
    <m/>
    <n v="0.53949999999999998"/>
    <n v="10.639325360000001"/>
    <n v="11.64349236"/>
    <n v="15.2"/>
    <n v="18.899999999999999"/>
    <n v="2.8055273399999997E-2"/>
    <n v="0.1134262"/>
    <n v="0.17534545874999999"/>
    <n v="7.510443E-2"/>
    <n v="0.12548430899999999"/>
    <n v="0.21734910658239115"/>
    <n v="3.7552215E-2"/>
    <n v="6.2742154999999994E-2"/>
    <n v="2.3616438359999998"/>
    <n v="1.5667053360000001"/>
    <n v="1.0666274E-2"/>
    <d v="2018-06-03T00:00:00"/>
    <d v="2020-10-12T00:00:00"/>
    <n v="1"/>
    <m/>
  </r>
  <r>
    <x v="2"/>
    <n v="3"/>
    <x v="34"/>
    <n v="3653"/>
    <s v="Uvariopsis"/>
    <s v="Congensis"/>
    <s v="Annoceae"/>
    <n v="8.6"/>
    <n v="14.4"/>
    <n v="0.57750000000000001"/>
    <n v="14.85656825"/>
    <n v="15.151192930000001"/>
    <n v="26.5"/>
    <n v="29.3"/>
    <n v="6.7425804600000014E-2"/>
    <n v="0.34476085937500006"/>
    <n v="0.42141127875000006"/>
    <n v="0.32904720700000001"/>
    <n v="0.408067028"/>
    <n v="9.1135765329821122E-2"/>
    <n v="0.16452360399999999"/>
    <n v="0.204033514"/>
    <n v="2.3616438359999998"/>
    <n v="1.185614849"/>
    <n v="1.6729833999999999E-2"/>
    <d v="2018-06-03T00:00:00"/>
    <d v="2020-10-12T00:00:00"/>
    <n v="1"/>
    <m/>
  </r>
  <r>
    <x v="2"/>
    <n v="3"/>
    <x v="34"/>
    <n v="3654"/>
    <s v="Cheatacme"/>
    <s v="Aristata"/>
    <s v="Ulmaceae"/>
    <m/>
    <m/>
    <n v="0.57750000000000001"/>
    <n v="14.94585925"/>
    <n v="15.34604554"/>
    <n v="26.8"/>
    <n v="30"/>
    <n v="7.0685999999999999E-2"/>
    <n v="0.35261095000000003"/>
    <n v="0.4417875"/>
    <n v="0.33833062400000002"/>
    <n v="0.43267625399999998"/>
    <n v="0.10415040930929975"/>
    <n v="0.16916531200000001"/>
    <n v="0.21633812699999999"/>
    <n v="2.3616438359999998"/>
    <n v="1.354988399"/>
    <n v="1.9974568000000002E-2"/>
    <d v="2018-06-03T00:00:00"/>
    <d v="2020-10-12T00:00:00"/>
    <n v="1"/>
    <m/>
  </r>
  <r>
    <x v="2"/>
    <n v="3"/>
    <x v="34"/>
    <n v="3655"/>
    <s v="Phyllanthus"/>
    <s v="Discoideus"/>
    <s v="Phyllanthaceae"/>
    <m/>
    <m/>
    <n v="0.61260000000000003"/>
    <n v="8.9153220579999992"/>
    <n v="10.399357480000001"/>
    <n v="11.8"/>
    <n v="16"/>
    <n v="2.0106240000000001E-2"/>
    <n v="6.8358137499999999E-2"/>
    <n v="0.125664"/>
    <n v="4.3646280000000003E-2"/>
    <n v="9.1905260000000003E-2"/>
    <n v="0.31530588872578202"/>
    <n v="2.1823140000000001E-2"/>
    <n v="4.5952630000000001E-2"/>
    <n v="2.3616438359999998"/>
    <n v="1.7784222730000001"/>
    <n v="1.0217243000000001E-2"/>
    <d v="2018-06-03T00:00:00"/>
    <d v="2020-10-12T00:00:00"/>
    <n v="1"/>
    <m/>
  </r>
  <r>
    <x v="2"/>
    <n v="3"/>
    <x v="34"/>
    <n v="3656"/>
    <s v="Pterygota"/>
    <s v="Mildbraedii"/>
    <s v="Malvaceae"/>
    <m/>
    <m/>
    <n v="0.53949999999999998"/>
    <n v="8.7488692019999998"/>
    <n v="11.27273353"/>
    <n v="11.5"/>
    <n v="18"/>
    <n v="2.5446960000000001E-2"/>
    <n v="6.4926484374999996E-2"/>
    <n v="0.1590435"/>
    <n v="3.5996973000000002E-2"/>
    <n v="0.110537894"/>
    <n v="0.4750604327405224"/>
    <n v="1.7998486000000001E-2"/>
    <n v="5.5268946999999999E-2"/>
    <n v="2.3616438359999998"/>
    <n v="2.7523201849999999"/>
    <n v="1.5781575999999999E-2"/>
    <d v="2018-06-03T00:00:00"/>
    <d v="2020-10-12T00:00:00"/>
    <n v="1"/>
    <m/>
  </r>
  <r>
    <x v="2"/>
    <n v="3"/>
    <x v="34"/>
    <n v="3657"/>
    <s v="Lovoa"/>
    <s v="Brownii"/>
    <s v="Meliaceae"/>
    <n v="17.600000000000001"/>
    <n v="22.2"/>
    <n v="0.51039999999999996"/>
    <n v="23.305449419999999"/>
    <n v="23.298805770000001"/>
    <n v="82.4"/>
    <n v="83.9"/>
    <n v="0.55285955340000015"/>
    <n v="3.3333478000000007"/>
    <n v="3.455372208750001"/>
    <n v="4.144425086"/>
    <n v="4.2917742969999999"/>
    <n v="1.4793152795939712E-2"/>
    <n v="2.072212543"/>
    <n v="2.145887149"/>
    <n v="2.3616438359999998"/>
    <n v="0.63515081200000001"/>
    <n v="3.1196324000000001E-2"/>
    <d v="2018-06-03T00:00:00"/>
    <d v="2020-10-12T00:00:00"/>
    <n v="1"/>
    <m/>
  </r>
  <r>
    <x v="2"/>
    <n v="4"/>
    <x v="34"/>
    <n v="3658"/>
    <s v="Newtonia"/>
    <s v="Buchanii"/>
    <s v="Fabaceae"/>
    <m/>
    <m/>
    <n v="0.50180000000000002"/>
    <n v="19.87405966"/>
    <n v="19.84600154"/>
    <n v="50.1"/>
    <n v="52"/>
    <n v="0.21237216000000003"/>
    <n v="1.2322580343749998"/>
    <n v="1.3273260000000002"/>
    <n v="1.3211250809999999"/>
    <n v="1.418732052"/>
    <n v="3.0182300501689446E-2"/>
    <n v="0.66056254000000003"/>
    <n v="0.70936602599999998"/>
    <n v="2.3616438359999998"/>
    <n v="0.80452436199999999"/>
    <n v="2.0665049000000001E-2"/>
    <d v="2018-06-03T00:00:00"/>
    <d v="2020-10-12T00:00:00"/>
    <n v="1"/>
    <m/>
  </r>
  <r>
    <x v="2"/>
    <n v="4"/>
    <x v="34"/>
    <n v="3659"/>
    <s v="Uvariopsis"/>
    <s v="Congensis"/>
    <s v="Annoceae"/>
    <m/>
    <m/>
    <n v="0.57750000000000001"/>
    <n v="7.8762426640000003"/>
    <n v="9.4499072930000008"/>
    <n v="10"/>
    <n v="14"/>
    <n v="1.5393840000000001E-2"/>
    <n v="4.9093750000000005E-2"/>
    <n v="9.6211500000000005E-2"/>
    <n v="2.6430004E-2"/>
    <n v="6.0890426999999997E-2"/>
    <n v="0.35338778759113942"/>
    <n v="1.3215002E-2"/>
    <n v="3.0445212999999999E-2"/>
    <n v="2.3616438359999998"/>
    <n v="1.693735499"/>
    <n v="7.2958550000000004E-3"/>
    <d v="2018-06-03T00:00:00"/>
    <d v="2020-10-12T00:00:00"/>
    <n v="1"/>
    <m/>
  </r>
  <r>
    <x v="2"/>
    <n v="4"/>
    <x v="34"/>
    <n v="3660"/>
    <s v="Uvariopsis"/>
    <s v="Congensis"/>
    <s v="Annoceae"/>
    <m/>
    <m/>
    <n v="0.57750000000000001"/>
    <n v="7.8762426640000003"/>
    <n v="9.4499072930000008"/>
    <n v="10"/>
    <n v="14"/>
    <n v="1.5393840000000001E-2"/>
    <n v="4.9093750000000005E-2"/>
    <n v="9.6211500000000005E-2"/>
    <n v="2.6430004E-2"/>
    <n v="6.0890426999999997E-2"/>
    <n v="0.35338778759113942"/>
    <n v="1.3215002E-2"/>
    <n v="3.0445212999999999E-2"/>
    <n v="2.3616438359999998"/>
    <n v="1.693735499"/>
    <n v="7.2958550000000004E-3"/>
    <d v="2018-06-03T00:00:00"/>
    <d v="2020-10-12T00:00:00"/>
    <n v="1"/>
    <m/>
  </r>
  <r>
    <x v="2"/>
    <n v="4"/>
    <x v="34"/>
    <n v="3661"/>
    <s v="Pterygota"/>
    <s v="Mildbraedii"/>
    <s v="Malvaceae"/>
    <m/>
    <m/>
    <n v="0.53949999999999998"/>
    <n v="9.3470069010000003"/>
    <n v="10.215885289999999"/>
    <n v="12.6"/>
    <n v="15.6"/>
    <n v="1.91134944E-2"/>
    <n v="7.794123750000001E-2"/>
    <n v="0.11945934"/>
    <n v="4.5892153999999998E-2"/>
    <n v="7.5940126999999996E-2"/>
    <n v="0.21326292045470807"/>
    <n v="2.2946076999999999E-2"/>
    <n v="3.7970062999999998E-2"/>
    <n v="2.3616438359999998"/>
    <n v="1.270301624"/>
    <n v="6.3616649999999999E-3"/>
    <d v="2018-06-03T00:00:00"/>
    <d v="2020-10-12T00:00:00"/>
    <n v="1"/>
    <m/>
  </r>
  <r>
    <x v="2"/>
    <n v="4"/>
    <x v="34"/>
    <n v="3662"/>
    <s v="Mimusops"/>
    <s v="Bagaswawei"/>
    <s v="Sapotaceae"/>
    <m/>
    <m/>
    <n v="0.83499999999999996"/>
    <n v="17.87219799"/>
    <n v="17.705718310000002"/>
    <n v="38.700000000000003"/>
    <n v="39.9"/>
    <n v="0.12503646539999999"/>
    <n v="0.73527218437500008"/>
    <n v="0.78147790874999989"/>
    <n v="1.18281974"/>
    <n v="1.244053284"/>
    <n v="2.1372243925504585E-2"/>
    <n v="0.59140987"/>
    <n v="0.62202664200000002"/>
    <n v="2.3616438359999998"/>
    <n v="0.50812064999999995"/>
    <n v="1.2964178E-2"/>
    <d v="2018-06-03T00:00:00"/>
    <d v="2020-10-12T00:00:00"/>
    <n v="1"/>
    <m/>
  </r>
  <r>
    <x v="2"/>
    <n v="4"/>
    <x v="34"/>
    <n v="3663"/>
    <s v="Uvariopsis"/>
    <s v="Congensis"/>
    <s v="Annoceae"/>
    <m/>
    <m/>
    <n v="0.57750000000000001"/>
    <n v="9.8126179479999998"/>
    <n v="9.9347994570000004"/>
    <n v="13.5"/>
    <n v="15"/>
    <n v="1.76715E-2"/>
    <n v="8.9473359374999992E-2"/>
    <n v="0.110446875"/>
    <n v="5.8841451000000003E-2"/>
    <n v="7.3155541000000004E-2"/>
    <n v="9.219904975335691E-2"/>
    <n v="2.9420726000000001E-2"/>
    <n v="3.6577771000000002E-2"/>
    <n v="2.3616438359999998"/>
    <n v="0.63515081200000001"/>
    <n v="3.030535E-3"/>
    <d v="2018-06-03T00:00:00"/>
    <d v="2020-10-12T00:00:00"/>
    <n v="1"/>
    <m/>
  </r>
  <r>
    <x v="2"/>
    <n v="4"/>
    <x v="34"/>
    <n v="3664"/>
    <s v="Pterygota"/>
    <s v="Mildbraedii"/>
    <s v="Malvaceae"/>
    <m/>
    <m/>
    <n v="0.53949999999999998"/>
    <n v="14.041922359999999"/>
    <n v="13.852404480000001"/>
    <n v="23.9"/>
    <n v="25"/>
    <n v="4.9087499999999999E-2"/>
    <n v="0.28042840937499997"/>
    <n v="0.30679687499999997"/>
    <n v="0.23820986899999999"/>
    <n v="0.25665290000000002"/>
    <n v="3.1576522931909753E-2"/>
    <n v="0.119104935"/>
    <n v="0.12832645000000001"/>
    <n v="2.3616438359999998"/>
    <n v="0.46577726200000003"/>
    <n v="3.9047019999999999E-3"/>
    <d v="2018-06-03T00:00:00"/>
    <d v="2020-10-12T00:00:00"/>
    <n v="1"/>
    <m/>
  </r>
  <r>
    <x v="2"/>
    <n v="4"/>
    <x v="34"/>
    <n v="3665"/>
    <s v="Teclea"/>
    <s v="Nobilis"/>
    <s v="Rutaceae"/>
    <m/>
    <m/>
    <n v="0.745"/>
    <n v="14.074679529999999"/>
    <n v="14.17114984"/>
    <n v="24"/>
    <n v="26"/>
    <n v="5.3093040000000008E-2"/>
    <n v="0.28277999999999998"/>
    <n v="0.33183150000000006"/>
    <n v="0.32982830299999999"/>
    <n v="0.388185161"/>
    <n v="6.8981705563733453E-2"/>
    <n v="0.16491415200000001"/>
    <n v="0.19409257999999999"/>
    <n v="2.3616438359999998"/>
    <n v="0.84686774899999995"/>
    <n v="1.2355135E-2"/>
    <d v="2018-06-03T00:00:00"/>
    <d v="2020-10-12T00:00:00"/>
    <n v="1"/>
    <m/>
  </r>
  <r>
    <x v="2"/>
    <n v="4"/>
    <x v="34"/>
    <n v="3666"/>
    <s v="Cheatacme"/>
    <s v="Aristata"/>
    <s v="Ulmaceae"/>
    <m/>
    <m/>
    <n v="0.57750000000000001"/>
    <n v="8.9153220579999992"/>
    <n v="9.4499072930000008"/>
    <n v="11.8"/>
    <n v="14"/>
    <n v="1.5393840000000001E-2"/>
    <n v="6.8358137499999999E-2"/>
    <n v="9.6211500000000005E-2"/>
    <n v="4.1203796000000001E-2"/>
    <n v="6.0890426999999997E-2"/>
    <n v="0.16537022909837767"/>
    <n v="2.0601898E-2"/>
    <n v="3.0445212999999999E-2"/>
    <n v="2.3616438359999998"/>
    <n v="0.93155452400000005"/>
    <n v="4.167993E-3"/>
    <d v="2018-06-03T00:00:00"/>
    <d v="2020-10-12T00:00:00"/>
    <n v="1"/>
    <m/>
  </r>
  <r>
    <x v="2"/>
    <n v="4"/>
    <x v="34"/>
    <n v="3667"/>
    <s v="Celtis"/>
    <s v="Durandii"/>
    <s v="Canbaceae"/>
    <m/>
    <m/>
    <n v="0.45"/>
    <n v="20.982100190000001"/>
    <n v="20.925066090000001"/>
    <n v="58.2"/>
    <n v="59.8"/>
    <n v="0.28086218159999998"/>
    <n v="1.6629231375000004"/>
    <n v="1.7553886349999999"/>
    <n v="1.6780493359999999"/>
    <n v="1.7645827249999999"/>
    <n v="2.1291202321012673E-2"/>
    <n v="0.83902466799999997"/>
    <n v="0.88229136200000002"/>
    <n v="2.3616438359999998"/>
    <n v="0.67749419899999996"/>
    <n v="1.8320584000000001E-2"/>
    <d v="2018-06-03T00:00:00"/>
    <d v="2020-10-12T00:00:00"/>
    <n v="1"/>
    <m/>
  </r>
  <r>
    <x v="2"/>
    <n v="4"/>
    <x v="34"/>
    <n v="3668"/>
    <s v="Pterygota"/>
    <s v="Mildbraedii"/>
    <s v="Malvaceae"/>
    <m/>
    <m/>
    <n v="0.53949999999999998"/>
    <n v="8.6364628319999994"/>
    <n v="9.4499072930000008"/>
    <n v="11.3"/>
    <n v="14"/>
    <n v="1.5393840000000001E-2"/>
    <n v="6.2687809375E-2"/>
    <n v="9.6211500000000005E-2"/>
    <n v="3.4348809000000001E-2"/>
    <n v="5.6976784000000003E-2"/>
    <n v="0.21428995063856268"/>
    <n v="1.7174405E-2"/>
    <n v="2.8488392000000001E-2"/>
    <n v="2.3616438359999998"/>
    <n v="1.143271462"/>
    <n v="4.790725E-3"/>
    <d v="2018-06-03T00:00:00"/>
    <d v="2020-10-12T00:00:00"/>
    <n v="1"/>
    <m/>
  </r>
  <r>
    <x v="2"/>
    <n v="4"/>
    <x v="34"/>
    <n v="3669"/>
    <s v="Bosqueia"/>
    <s v="Phoberos"/>
    <s v="Moraceae"/>
    <m/>
    <m/>
    <n v="0.57750000000000001"/>
    <n v="10.06266529"/>
    <n v="10.80118942"/>
    <n v="14"/>
    <n v="16.899999999999999"/>
    <n v="2.2431809399999999E-2"/>
    <n v="9.6223750000000011E-2"/>
    <n v="0.14019880874999999"/>
    <n v="6.4741036000000002E-2"/>
    <n v="0.100182743"/>
    <n v="0.18487152498292928"/>
    <n v="3.2370518000000001E-2"/>
    <n v="5.0091371000000003E-2"/>
    <n v="2.3616438359999998"/>
    <n v="1.2279582360000001"/>
    <n v="7.5036089999999996E-3"/>
    <d v="2018-06-03T00:00:00"/>
    <d v="2020-10-12T00:00:00"/>
    <n v="1"/>
    <m/>
  </r>
  <r>
    <x v="2"/>
    <n v="4"/>
    <x v="34"/>
    <n v="3670"/>
    <s v="Lovoa"/>
    <s v="Brownii"/>
    <s v="Meliaceae"/>
    <n v="9"/>
    <n v="10"/>
    <n v="0.51039999999999996"/>
    <n v="12.2747551"/>
    <n v="12.460219260000001"/>
    <n v="19"/>
    <n v="21"/>
    <n v="3.4636140000000003E-2"/>
    <n v="0.17722843749999997"/>
    <n v="0.21647587500000001"/>
    <n v="0.12645599699999999"/>
    <n v="0.15600589400000001"/>
    <n v="8.892085569149645E-2"/>
    <n v="6.3227998999999993E-2"/>
    <n v="7.8002947000000003E-2"/>
    <n v="2.3616438359999998"/>
    <n v="0.84686774899999995"/>
    <n v="6.2562130000000001E-3"/>
    <d v="2018-06-03T00:00:00"/>
    <d v="2020-10-12T00:00:00"/>
    <n v="1"/>
    <m/>
  </r>
  <r>
    <x v="2"/>
    <n v="4"/>
    <x v="34"/>
    <n v="3671"/>
    <s v="Ficus"/>
    <s v="Bracupoda"/>
    <s v="Moraceae"/>
    <n v="6.5"/>
    <n v="8.8000000000000007"/>
    <n v="0.40550000000000003"/>
    <n v="8.1157989649999998"/>
    <n v="8.8912640169999992"/>
    <n v="10.4"/>
    <n v="12.9"/>
    <n v="1.3069841400000001E-2"/>
    <n v="5.3099800000000009E-2"/>
    <n v="8.1686508749999998E-2"/>
    <n v="2.0805135999999998E-2"/>
    <n v="3.4631686000000002E-2"/>
    <n v="0.21576884552535891"/>
    <n v="1.0402567999999999E-2"/>
    <n v="1.7315843000000001E-2"/>
    <n v="2.3616438359999998"/>
    <n v="1.058584687"/>
    <n v="2.9273150000000002E-3"/>
    <d v="2018-06-03T00:00:00"/>
    <d v="2020-10-12T00:00:00"/>
    <n v="1"/>
    <m/>
  </r>
  <r>
    <x v="2"/>
    <n v="4"/>
    <x v="34"/>
    <n v="3672"/>
    <s v="Pterygota"/>
    <s v="Mildbraedii"/>
    <s v="Malvaceae"/>
    <n v="6.8"/>
    <n v="7.6"/>
    <n v="0.53949999999999998"/>
    <n v="8.4656455259999994"/>
    <n v="9.4499072930000008"/>
    <n v="11"/>
    <n v="14"/>
    <n v="1.5393840000000001E-2"/>
    <n v="5.9403437499999989E-2"/>
    <n v="9.6211500000000005E-2"/>
    <n v="3.1961965000000002E-2"/>
    <n v="5.6976784000000003E-2"/>
    <n v="0.24478597309900674"/>
    <n v="1.5980983000000001E-2"/>
    <n v="2.8488392000000001E-2"/>
    <n v="2.3616438359999998"/>
    <n v="1.270301624"/>
    <n v="5.2960610000000003E-3"/>
    <d v="2018-06-03T00:00:00"/>
    <d v="2020-10-12T00:00:00"/>
    <n v="1"/>
    <m/>
  </r>
  <r>
    <x v="2"/>
    <n v="4"/>
    <x v="34"/>
    <n v="3673"/>
    <s v="Uvariopsis"/>
    <s v="Congensis"/>
    <s v="Annoceae"/>
    <n v="9.1999999999999993"/>
    <n v="14.4"/>
    <n v="0.57750000000000001"/>
    <n v="12.07440291"/>
    <n v="12.460219260000001"/>
    <n v="18.5"/>
    <n v="21"/>
    <n v="3.4636140000000003E-2"/>
    <n v="0.16802335937499999"/>
    <n v="0.21647587500000001"/>
    <n v="0.133263099"/>
    <n v="0.175992814"/>
    <n v="0.11776449872128313"/>
    <n v="6.6631548999999998E-2"/>
    <n v="8.7996406999999999E-2"/>
    <n v="2.3616438359999998"/>
    <n v="1.058584687"/>
    <n v="9.0466049999999992E-3"/>
    <d v="2018-06-03T00:00:00"/>
    <d v="2020-10-12T00:00:00"/>
    <n v="1"/>
    <m/>
  </r>
  <r>
    <x v="2"/>
    <n v="4"/>
    <x v="34"/>
    <n v="3674"/>
    <s v="Teclea"/>
    <s v="Nobilis"/>
    <s v="Rutaceae"/>
    <m/>
    <m/>
    <n v="0.745"/>
    <n v="8.2921155160000009"/>
    <n v="8.9431967229999998"/>
    <n v="10.7"/>
    <n v="13"/>
    <n v="1.3273260000000002E-2"/>
    <n v="5.620743437499999E-2"/>
    <n v="8.2957875000000014E-2"/>
    <n v="4.0664374000000003E-2"/>
    <n v="6.4019749000000001E-2"/>
    <n v="0.19217090635741105"/>
    <n v="2.0332187000000002E-2"/>
    <n v="3.2009875E-2"/>
    <n v="2.3616438359999998"/>
    <n v="0.97389791199999998"/>
    <n v="4.9447290000000001E-3"/>
    <d v="2018-06-03T00:00:00"/>
    <d v="2020-10-12T00:00:00"/>
    <n v="1"/>
    <m/>
  </r>
  <r>
    <x v="2"/>
    <n v="4"/>
    <x v="34"/>
    <n v="3675"/>
    <s v="Uvariopsis"/>
    <s v="Congensis"/>
    <s v="Annoceae"/>
    <n v="8.5"/>
    <n v="11.8"/>
    <n v="0.57750000000000001"/>
    <n v="13.57040808"/>
    <n v="13.48896117"/>
    <n v="22.5"/>
    <n v="23.9"/>
    <n v="4.4862833399999996E-2"/>
    <n v="0.24853710937500001"/>
    <n v="0.28039270875"/>
    <n v="0.21885716"/>
    <n v="0.244783155"/>
    <n v="4.7404886255615321E-2"/>
    <n v="0.10942858"/>
    <n v="0.122391577"/>
    <n v="2.3616438359999998"/>
    <n v="0.59280742399999997"/>
    <n v="5.4889719999999999E-3"/>
    <d v="2018-06-03T00:00:00"/>
    <d v="2020-10-12T00:00:00"/>
    <n v="1"/>
    <m/>
  </r>
  <r>
    <x v="2"/>
    <n v="4"/>
    <x v="34"/>
    <n v="3676"/>
    <s v="Lovoa"/>
    <s v="Brownii"/>
    <s v="Meliaceae"/>
    <n v="15.8"/>
    <n v="25.8"/>
    <n v="0.51039999999999996"/>
    <n v="21.815694260000001"/>
    <n v="21.73275168"/>
    <n v="65.5"/>
    <n v="66.7"/>
    <n v="0.34941582060000004"/>
    <n v="2.106244609375"/>
    <n v="2.1838488787500001"/>
    <n v="2.4824326409999999"/>
    <n v="2.5624385909999998"/>
    <n v="1.3431490460885183E-2"/>
    <n v="1.241216321"/>
    <n v="1.281219296"/>
    <n v="2.3616438359999998"/>
    <n v="0.50812064999999995"/>
    <n v="1.6938615000000001E-2"/>
    <d v="2018-06-03T00:00:00"/>
    <d v="2020-10-12T00:00:00"/>
    <n v="1"/>
    <m/>
  </r>
  <r>
    <x v="2"/>
    <n v="4"/>
    <x v="34"/>
    <n v="3677"/>
    <s v="Pterygota"/>
    <s v="Mildbraedii"/>
    <s v="Malvaceae"/>
    <n v="6.8"/>
    <n v="12"/>
    <n v="0.53949999999999998"/>
    <n v="10.870370510000001"/>
    <n v="10.84492777"/>
    <n v="15.7"/>
    <n v="17"/>
    <n v="2.2698059999999999E-2"/>
    <n v="0.121011184375"/>
    <n v="0.141862875"/>
    <n v="8.1697605000000006E-2"/>
    <n v="9.5204228000000002E-2"/>
    <n v="6.4785241268302124E-2"/>
    <n v="4.0848801999999997E-2"/>
    <n v="4.7602114000000001E-2"/>
    <n v="2.3616438359999998"/>
    <n v="0.55046403700000002"/>
    <n v="2.8595809999999999E-3"/>
    <d v="2018-06-03T00:00:00"/>
    <d v="2020-10-12T00:00:00"/>
    <n v="1"/>
    <m/>
  </r>
  <r>
    <x v="2"/>
    <n v="4"/>
    <x v="34"/>
    <n v="3678"/>
    <s v="Teclea"/>
    <s v="Nobilis"/>
    <s v="Rutaceae"/>
    <m/>
    <m/>
    <n v="0.745"/>
    <n v="12.701406970000001"/>
    <n v="13.181054189999999"/>
    <n v="20.100000000000001"/>
    <n v="23"/>
    <n v="4.154766E-2"/>
    <n v="0.19834365937500004"/>
    <n v="0.25967287499999997"/>
    <n v="0.21107542800000001"/>
    <n v="0.28471061800000003"/>
    <n v="0.12671586466877643"/>
    <n v="0.105537714"/>
    <n v="0.14235530900000001"/>
    <n v="2.3616438359999998"/>
    <n v="1.2279582360000001"/>
    <n v="1.5589817000000001E-2"/>
    <d v="2018-06-03T00:00:00"/>
    <d v="2020-10-12T00:00:00"/>
    <n v="1"/>
    <m/>
  </r>
  <r>
    <x v="2"/>
    <n v="4"/>
    <x v="34"/>
    <n v="3679"/>
    <s v="Diospyros"/>
    <s v="Abyssinica"/>
    <s v="Ebeceae"/>
    <m/>
    <m/>
    <n v="0.6"/>
    <n v="14.886434830000001"/>
    <n v="14.77761864"/>
    <n v="26.6"/>
    <n v="28"/>
    <n v="6.1575360000000003E-2"/>
    <n v="0.34736773750000005"/>
    <n v="0.38484600000000002"/>
    <n v="0.34474927599999999"/>
    <n v="0.37833551399999998"/>
    <n v="3.9364101856358219E-2"/>
    <n v="0.172374638"/>
    <n v="0.18916775699999999"/>
    <n v="2.3616438359999998"/>
    <n v="0.59280742399999997"/>
    <n v="7.1107749999999997E-3"/>
    <d v="2018-06-03T00:00:00"/>
    <d v="2020-10-12T00:00:00"/>
    <n v="1"/>
    <m/>
  </r>
  <r>
    <x v="2"/>
    <n v="4"/>
    <x v="34"/>
    <n v="3680"/>
    <s v="Uvariopsis"/>
    <s v="Congensis"/>
    <s v="Annoceae"/>
    <m/>
    <m/>
    <n v="0.57750000000000001"/>
    <n v="7.8762426640000003"/>
    <n v="8.9431967229999998"/>
    <n v="10"/>
    <n v="13"/>
    <n v="1.3273260000000002E-2"/>
    <n v="4.9093750000000005E-2"/>
    <n v="8.2957875000000014E-2"/>
    <n v="2.6430004E-2"/>
    <n v="4.9930301000000003E-2"/>
    <n v="0.26935821705115293"/>
    <n v="1.3215002E-2"/>
    <n v="2.4965151000000001E-2"/>
    <n v="2.3616438359999998"/>
    <n v="1.270301624"/>
    <n v="4.9754109999999999E-3"/>
    <d v="2018-06-03T00:00:00"/>
    <d v="2020-10-12T00:00:00"/>
    <n v="1"/>
    <m/>
  </r>
  <r>
    <x v="2"/>
    <n v="1"/>
    <x v="35"/>
    <n v="3681"/>
    <s v="Uvariopsis"/>
    <s v="Congensis"/>
    <s v="Annoceae"/>
    <m/>
    <m/>
    <n v="0.5575"/>
    <n v="12.81453419"/>
    <n v="13.215751149999999"/>
    <n v="20.399999999999999"/>
    <n v="23.1"/>
    <n v="4.1909729400000012E-2"/>
    <n v="0.20430854999999998"/>
    <n v="0.26193580875000005"/>
    <n v="0.16514525599999999"/>
    <n v="0.21692334499999999"/>
    <n v="0.11547830037077438"/>
    <n v="8.2572627999999995E-2"/>
    <n v="0.108461672"/>
    <n v="2.3616438359999998"/>
    <n v="1.143271462"/>
    <n v="1.0962298000000001E-2"/>
    <d v="2018-06-03T00:00:00"/>
    <d v="2020-10-12T00:00:00"/>
    <n v="1"/>
    <m/>
  </r>
  <r>
    <x v="2"/>
    <n v="1"/>
    <x v="35"/>
    <n v="3682"/>
    <s v="Pterygota"/>
    <s v="Mildbraedii"/>
    <s v="Malvaceae"/>
    <n v="9.8000000000000007"/>
    <n v="10.4"/>
    <n v="0.53949999999999998"/>
    <n v="9.2407056220000001"/>
    <n v="9.8872486370000008"/>
    <n v="12.4"/>
    <n v="14.9"/>
    <n v="1.7436665399999999E-2"/>
    <n v="7.5486549999999986E-2"/>
    <n v="0.10897915874999999"/>
    <n v="4.3987173999999997E-2"/>
    <n v="6.7249949000000003E-2"/>
    <n v="0.17975537302546526"/>
    <n v="2.1993586999999998E-2"/>
    <n v="3.3624974000000002E-2"/>
    <n v="2.3616438359999998"/>
    <n v="1.058584687"/>
    <n v="4.925123E-3"/>
    <d v="2018-06-03T00:00:00"/>
    <d v="2020-10-12T00:00:00"/>
    <n v="1"/>
    <m/>
  </r>
  <r>
    <x v="2"/>
    <n v="1"/>
    <x v="35"/>
    <n v="3683"/>
    <s v="Pterygota"/>
    <s v="Mildbraedii"/>
    <s v="Malvaceae"/>
    <m/>
    <n v="10"/>
    <n v="0.53949999999999998"/>
    <n v="8.2921155160000009"/>
    <n v="8.8390951619999996"/>
    <n v="10.7"/>
    <n v="12.8"/>
    <n v="1.2867993600000002E-2"/>
    <n v="5.620743437499999E-2"/>
    <n v="8.0424960000000018E-2"/>
    <n v="2.9676536999999999E-2"/>
    <n v="4.4813265999999997E-2"/>
    <n v="0.17451720356042999"/>
    <n v="1.4838268999999999E-2"/>
    <n v="2.2406632999999999E-2"/>
    <n v="2.3616438359999998"/>
    <n v="0.88921113699999998"/>
    <n v="3.2047019999999998E-3"/>
    <d v="2018-06-03T00:00:00"/>
    <d v="2020-10-12T00:00:00"/>
    <n v="1"/>
    <m/>
  </r>
  <r>
    <x v="2"/>
    <n v="1"/>
    <x v="35"/>
    <n v="3684"/>
    <s v="Phyllanthus"/>
    <s v="Discoideus"/>
    <s v="Phyllanthaceae"/>
    <m/>
    <n v="8.8000000000000007"/>
    <n v="0.61260000000000003"/>
    <n v="11.70307508"/>
    <n v="11.683888189999999"/>
    <n v="17.600000000000001"/>
    <n v="19"/>
    <n v="2.835294E-2"/>
    <n v="0.15207280000000004"/>
    <n v="0.17720587499999998"/>
    <n v="0.12422280400000001"/>
    <n v="0.14400982800000001"/>
    <n v="6.2585553868449037E-2"/>
    <n v="6.2111402000000003E-2"/>
    <n v="7.2004914000000003E-2"/>
    <n v="2.3616438359999998"/>
    <n v="0.59280742399999997"/>
    <n v="4.1892479999999996E-3"/>
    <d v="2018-06-03T00:00:00"/>
    <d v="2020-10-12T00:00:00"/>
    <n v="1"/>
    <m/>
  </r>
  <r>
    <x v="2"/>
    <n v="1"/>
    <x v="35"/>
    <n v="3685"/>
    <s v="Aphania"/>
    <s v="Senegalensis"/>
    <s v="Sapindaceae"/>
    <m/>
    <m/>
    <n v="0.5575"/>
    <n v="9.8126179479999998"/>
    <n v="9.9347994570000004"/>
    <n v="13.5"/>
    <n v="15"/>
    <n v="1.76715E-2"/>
    <n v="8.9473359374999992E-2"/>
    <n v="0.110446875"/>
    <n v="5.6851723E-2"/>
    <n v="7.0681780999999999E-2"/>
    <n v="9.2199049799893448E-2"/>
    <n v="2.8425861E-2"/>
    <n v="3.534089E-2"/>
    <n v="2.3616438359999998"/>
    <n v="0.63515081200000001"/>
    <n v="2.9280579999999999E-3"/>
    <d v="2018-06-03T00:00:00"/>
    <d v="2020-10-12T00:00:00"/>
    <n v="1"/>
    <m/>
  </r>
  <r>
    <x v="2"/>
    <n v="1"/>
    <x v="35"/>
    <n v="3686"/>
    <s v="Diospyros"/>
    <s v="Abyssinica"/>
    <s v="Ebeceae"/>
    <m/>
    <m/>
    <n v="0.6"/>
    <n v="10.68595442"/>
    <n v="10.84492777"/>
    <n v="15.3"/>
    <n v="17"/>
    <n v="2.2698059999999999E-2"/>
    <n v="0.11492355937499998"/>
    <n v="0.141862875"/>
    <n v="8.4748136000000002E-2"/>
    <n v="0.10561076899999999"/>
    <n v="9.318788462771202E-2"/>
    <n v="4.2374068000000001E-2"/>
    <n v="5.2805383999999997E-2"/>
    <n v="2.3616438359999998"/>
    <n v="0.719837587"/>
    <n v="4.4169730000000003E-3"/>
    <d v="2018-06-03T00:00:00"/>
    <d v="2020-10-12T00:00:00"/>
    <n v="1"/>
    <m/>
  </r>
  <r>
    <x v="2"/>
    <n v="1"/>
    <x v="35"/>
    <n v="3687"/>
    <s v="Uvariopsis"/>
    <s v="Congensis"/>
    <s v="Annoceae"/>
    <m/>
    <m/>
    <n v="0.5575"/>
    <n v="8.5228824729999992"/>
    <n v="8.8912640169999992"/>
    <n v="11.1"/>
    <n v="12.9"/>
    <n v="1.3069841400000001E-2"/>
    <n v="6.0488409375000003E-2"/>
    <n v="8.1686508749999998E-2"/>
    <n v="3.3812162E-2"/>
    <n v="4.7250842000000001E-2"/>
    <n v="0.14170210957805127"/>
    <n v="1.6906081E-2"/>
    <n v="2.3625421000000001E-2"/>
    <n v="2.3616438359999998"/>
    <n v="0.76218097399999996"/>
    <n v="2.8451959999999999E-3"/>
    <d v="2018-06-03T00:00:00"/>
    <d v="2020-10-12T00:00:00"/>
    <n v="1"/>
    <m/>
  </r>
  <r>
    <x v="2"/>
    <n v="1"/>
    <x v="35"/>
    <n v="3688"/>
    <s v="Newtonia"/>
    <s v="Buchanii"/>
    <s v="Fabaceae"/>
    <m/>
    <m/>
    <n v="0.50180000000000002"/>
    <n v="10.91595736"/>
    <n v="11.27273353"/>
    <n v="15.8"/>
    <n v="18"/>
    <n v="2.5446960000000001E-2"/>
    <n v="0.1225576375"/>
    <n v="0.1590435"/>
    <n v="7.7385566000000003E-2"/>
    <n v="0.102992466"/>
    <n v="0.12104092841981121"/>
    <n v="3.8692783000000001E-2"/>
    <n v="5.1496233000000002E-2"/>
    <n v="2.3616438359999998"/>
    <n v="0.93155452400000005"/>
    <n v="5.4214140000000003E-3"/>
    <d v="2018-06-03T00:00:00"/>
    <d v="2020-10-12T00:00:00"/>
    <n v="1"/>
    <m/>
  </r>
  <r>
    <x v="2"/>
    <n v="1"/>
    <x v="35"/>
    <n v="3689"/>
    <s v="Dombeya"/>
    <s v="Mukole"/>
    <s v="Malvaceae"/>
    <n v="4"/>
    <n v="19"/>
    <n v="0.48399999999999999"/>
    <n v="18.113213429999998"/>
    <n v="17.989115859999998"/>
    <n v="39.9"/>
    <n v="41.3"/>
    <n v="0.13396489259999997"/>
    <n v="0.78157740937499987"/>
    <n v="0.83728057874999984"/>
    <n v="0.74701073299999998"/>
    <n v="0.79368508900000001"/>
    <n v="2.5663148325941167E-2"/>
    <n v="0.37350536699999998"/>
    <n v="0.39684254400000002"/>
    <n v="2.3616438359999998"/>
    <n v="0.59280742399999997"/>
    <n v="9.8817509999999994E-3"/>
    <d v="2018-06-03T00:00:00"/>
    <d v="2020-10-12T00:00:00"/>
    <n v="1"/>
    <m/>
  </r>
  <r>
    <x v="2"/>
    <n v="1"/>
    <x v="35"/>
    <n v="3690"/>
    <s v="Pterygota"/>
    <s v="Mildbraedii"/>
    <s v="Malvaceae"/>
    <m/>
    <m/>
    <n v="0.53949999999999998"/>
    <n v="9.2407056220000001"/>
    <n v="9.9347994570000004"/>
    <n v="12.4"/>
    <n v="15"/>
    <n v="1.76715E-2"/>
    <n v="7.5486549999999986E-2"/>
    <n v="0.110446875"/>
    <n v="4.3987173999999997E-2"/>
    <n v="6.8453576000000002E-2"/>
    <n v="0.1872668921186009"/>
    <n v="2.1993586999999998E-2"/>
    <n v="3.4226788000000001E-2"/>
    <n v="2.3616438359999998"/>
    <n v="1.100928074"/>
    <n v="5.1799519999999998E-3"/>
    <d v="2018-06-03T00:00:00"/>
    <d v="2020-10-12T00:00:00"/>
    <n v="1"/>
    <m/>
  </r>
  <r>
    <x v="2"/>
    <n v="1"/>
    <x v="35"/>
    <n v="3691"/>
    <s v="Cheatacme"/>
    <s v="Aristata"/>
    <s v="Ulmaceae"/>
    <m/>
    <m/>
    <n v="0.5575"/>
    <n v="11.618620870000001"/>
    <n v="11.84391827"/>
    <n v="17.399999999999999"/>
    <n v="19.399999999999999"/>
    <n v="2.9559314399999995E-2"/>
    <n v="0.14863623749999996"/>
    <n v="0.18474571499999995"/>
    <n v="0.110025427"/>
    <n v="0.13863425300000001"/>
    <n v="9.7867296802319773E-2"/>
    <n v="5.5012712999999998E-2"/>
    <n v="6.9317127000000006E-2"/>
    <n v="2.3616438359999998"/>
    <n v="0.84686774899999995"/>
    <n v="6.0569730000000002E-3"/>
    <d v="2018-06-03T00:00:00"/>
    <d v="2020-10-12T00:00:00"/>
    <n v="1"/>
    <m/>
  </r>
  <r>
    <x v="2"/>
    <n v="1"/>
    <x v="35"/>
    <n v="3692"/>
    <s v="Cheatacme"/>
    <s v="Aristata"/>
    <s v="Ulmaceae"/>
    <m/>
    <m/>
    <n v="0.5575"/>
    <n v="14.644567759999999"/>
    <n v="14.44901436"/>
    <n v="25.8"/>
    <n v="26.9"/>
    <n v="5.6832329399999999E-2"/>
    <n v="0.32678763749999995"/>
    <n v="0.35520205874999999"/>
    <n v="0.29753087900000003"/>
    <n v="0.31858741400000001"/>
    <n v="2.8953933279694578E-2"/>
    <n v="0.14876544"/>
    <n v="0.15929370700000001"/>
    <n v="2.3616438359999998"/>
    <n v="0.46577726200000003"/>
    <n v="4.458025E-3"/>
    <d v="2018-06-03T00:00:00"/>
    <d v="2020-10-12T00:00:00"/>
    <n v="1"/>
    <m/>
  </r>
  <r>
    <x v="2"/>
    <n v="1"/>
    <x v="35"/>
    <n v="3693"/>
    <s v="Newtonia"/>
    <s v="Buchanii"/>
    <s v="Fabaceae"/>
    <m/>
    <m/>
    <n v="0.50180000000000002"/>
    <n v="8.5228824729999992"/>
    <n v="9.4499072930000008"/>
    <n v="11.1"/>
    <n v="14"/>
    <n v="1.5393840000000001E-2"/>
    <n v="6.0488409375000003E-2"/>
    <n v="9.6211500000000005E-2"/>
    <n v="3.0510959000000001E-2"/>
    <n v="5.3087491000000001E-2"/>
    <n v="0.23452113613124626"/>
    <n v="1.525548E-2"/>
    <n v="2.6543745000000001E-2"/>
    <n v="2.3616438359999998"/>
    <n v="1.2279582360000001"/>
    <n v="4.7798340000000002E-3"/>
    <d v="2018-06-03T00:00:00"/>
    <d v="2020-10-12T00:00:00"/>
    <n v="1"/>
    <m/>
  </r>
  <r>
    <x v="2"/>
    <n v="1"/>
    <x v="35"/>
    <n v="3694"/>
    <s v="Uvariopsis"/>
    <s v="Congensis"/>
    <s v="Annoceae"/>
    <m/>
    <m/>
    <n v="0.5575"/>
    <n v="15.20828223"/>
    <n v="15.263062870000001"/>
    <n v="27.7"/>
    <n v="29.7"/>
    <n v="6.9279348599999999E-2"/>
    <n v="0.37669143437499986"/>
    <n v="0.43299592874999998"/>
    <n v="0.35463435700000001"/>
    <n v="0.40776030000000002"/>
    <n v="5.9108076006631829E-2"/>
    <n v="0.17731717799999999"/>
    <n v="0.20388015000000001"/>
    <n v="2.3616438359999998"/>
    <n v="0.84686774899999995"/>
    <n v="1.1247662E-2"/>
    <d v="2018-06-03T00:00:00"/>
    <d v="2020-10-12T00:00:00"/>
    <n v="1"/>
    <m/>
  </r>
  <r>
    <x v="2"/>
    <n v="1"/>
    <x v="35"/>
    <n v="3695"/>
    <s v="Pterygota"/>
    <s v="Mildbraedii"/>
    <s v="Malvaceae"/>
    <m/>
    <m/>
    <n v="0.53949999999999998"/>
    <n v="12.54844864"/>
    <n v="12.571723990000001"/>
    <n v="19.7"/>
    <n v="21.3"/>
    <n v="3.5632812600000008E-2"/>
    <n v="0.19052793437499993"/>
    <n v="0.22270507875000004"/>
    <n v="0.146372897"/>
    <n v="0.17078316800000001"/>
    <n v="6.5309286493854937E-2"/>
    <n v="7.3186448000000001E-2"/>
    <n v="8.5391584000000006E-2"/>
    <n v="2.3616438359999998"/>
    <n v="0.67749419899999996"/>
    <n v="5.1680679999999996E-3"/>
    <d v="2018-06-03T00:00:00"/>
    <d v="2020-10-12T00:00:00"/>
    <n v="1"/>
    <m/>
  </r>
  <r>
    <x v="2"/>
    <n v="1"/>
    <x v="35"/>
    <n v="3696"/>
    <s v="Chrysophyllum "/>
    <s v="Albidum"/>
    <s v="Sapotaceae"/>
    <m/>
    <m/>
    <n v="0.60229999999999995"/>
    <n v="11.185251129999999"/>
    <n v="12.0405319"/>
    <n v="16.399999999999999"/>
    <n v="19.899999999999999"/>
    <n v="3.1102625399999997E-2"/>
    <n v="0.13204254999999995"/>
    <n v="0.19439140874999997"/>
    <n v="0.10185113"/>
    <n v="0.15965546899999999"/>
    <n v="0.19033604074794161"/>
    <n v="5.0925564999999999E-2"/>
    <n v="7.9827734999999997E-2"/>
    <n v="2.3616438359999998"/>
    <n v="1.4820185610000001"/>
    <n v="1.2238158000000001E-2"/>
    <d v="2018-06-03T00:00:00"/>
    <d v="2020-10-12T00:00:00"/>
    <n v="1"/>
    <m/>
  </r>
  <r>
    <x v="2"/>
    <n v="2"/>
    <x v="35"/>
    <n v="3697"/>
    <s v="Lovoa"/>
    <s v="Brownii"/>
    <s v="Meliaceae"/>
    <m/>
    <m/>
    <n v="0.51039999999999996"/>
    <n v="13.74162791"/>
    <n v="13.884768040000001"/>
    <n v="23"/>
    <n v="25.1"/>
    <n v="4.948098540000001E-2"/>
    <n v="0.25970593749999998"/>
    <n v="0.30925615875000007"/>
    <n v="0.20500000800000001"/>
    <n v="0.24559339299999999"/>
    <n v="7.6500644817189434E-2"/>
    <n v="0.10250000400000001"/>
    <n v="0.122796697"/>
    <n v="2.3616438359999998"/>
    <n v="0.88921113699999998"/>
    <n v="8.5943070000000007E-3"/>
    <d v="2018-06-03T00:00:00"/>
    <d v="2020-10-12T00:00:00"/>
    <n v="1"/>
    <m/>
  </r>
  <r>
    <x v="2"/>
    <n v="2"/>
    <x v="35"/>
    <n v="3698"/>
    <s v="Dombeya"/>
    <s v="Mukole"/>
    <s v="Malvaceae"/>
    <m/>
    <m/>
    <n v="0.48399999999999999"/>
    <n v="11.006521190000001"/>
    <n v="11.683888189999999"/>
    <n v="16"/>
    <n v="19"/>
    <n v="2.835294E-2"/>
    <n v="0.12567999999999999"/>
    <n v="0.17720587499999998"/>
    <n v="7.7182139999999996E-2"/>
    <n v="0.11442382500000001"/>
    <n v="0.16672337658810782"/>
    <n v="3.8591069999999998E-2"/>
    <n v="5.7211911999999997E-2"/>
    <n v="2.3616438359999998"/>
    <n v="1.270301624"/>
    <n v="7.8846950000000006E-3"/>
    <d v="2018-06-03T00:00:00"/>
    <d v="2020-10-12T00:00:00"/>
    <n v="1"/>
    <m/>
  </r>
  <r>
    <x v="2"/>
    <n v="2"/>
    <x v="35"/>
    <n v="3699"/>
    <s v="Uvariopsis"/>
    <s v="Congensis"/>
    <s v="Annoceae"/>
    <m/>
    <m/>
    <n v="0.5575"/>
    <n v="9.2407056220000001"/>
    <n v="10.444747850000001"/>
    <n v="12.4"/>
    <n v="16.100000000000001"/>
    <n v="2.0358353400000005E-2"/>
    <n v="7.5486549999999986E-2"/>
    <n v="0.12723970875000001"/>
    <n v="4.5418981999999997E-2"/>
    <n v="8.5215496000000002E-2"/>
    <n v="0.26644710868223642"/>
    <n v="2.2709490999999998E-2"/>
    <n v="4.2607748000000001E-2"/>
    <n v="2.3616438359999998"/>
    <n v="1.5667053360000001"/>
    <n v="8.4255960000000005E-3"/>
    <d v="2018-06-03T00:00:00"/>
    <d v="2020-10-12T00:00:00"/>
    <n v="1"/>
    <m/>
  </r>
  <r>
    <x v="2"/>
    <n v="2"/>
    <x v="35"/>
    <n v="3700"/>
    <s v="Diospyros"/>
    <s v="Abyssinica"/>
    <s v="Ebeceae"/>
    <m/>
    <m/>
    <n v="0.6"/>
    <n v="9.4522583069999992"/>
    <n v="10.399357480000001"/>
    <n v="12.8"/>
    <n v="16"/>
    <n v="2.0106240000000001E-2"/>
    <n v="8.0435199999999998E-2"/>
    <n v="0.125664"/>
    <n v="5.3074666E-2"/>
    <n v="9.0059854999999994E-2"/>
    <n v="0.22390115824666107"/>
    <n v="2.6537333E-2"/>
    <n v="4.5029926999999997E-2"/>
    <n v="2.3616438359999998"/>
    <n v="1.354988399"/>
    <n v="7.8303910000000008E-3"/>
    <d v="2018-06-03T00:00:00"/>
    <d v="2020-10-12T00:00:00"/>
    <n v="1"/>
    <m/>
  </r>
  <r>
    <x v="2"/>
    <n v="2"/>
    <x v="35"/>
    <n v="3701"/>
    <s v="Teclea"/>
    <s v="Nobilis"/>
    <s v="Rutaceae"/>
    <m/>
    <m/>
    <n v="0.745"/>
    <n v="9.2407056220000001"/>
    <n v="9.8872486370000008"/>
    <n v="12.4"/>
    <n v="14.9"/>
    <n v="1.7436665399999999E-2"/>
    <n v="7.5486549999999986E-2"/>
    <n v="0.10897915874999999"/>
    <n v="6.0273571999999997E-2"/>
    <n v="9.2149466999999999E-2"/>
    <n v="0.1797553725959542"/>
    <n v="3.0136785999999999E-2"/>
    <n v="4.6074733E-2"/>
    <n v="2.3616438359999998"/>
    <n v="1.058584687"/>
    <n v="6.7486669999999999E-3"/>
    <d v="2018-06-03T00:00:00"/>
    <d v="2020-10-12T00:00:00"/>
    <n v="1"/>
    <m/>
  </r>
  <r>
    <x v="2"/>
    <n v="2"/>
    <x v="35"/>
    <n v="3702"/>
    <s v="Cheatacme"/>
    <s v="Aristata"/>
    <s v="Ulmaceae"/>
    <m/>
    <m/>
    <n v="0.5575"/>
    <n v="9.8126179479999998"/>
    <n v="9.8872486370000008"/>
    <n v="13.5"/>
    <n v="14.9"/>
    <n v="1.7436665399999999E-2"/>
    <n v="8.9473359374999992E-2"/>
    <n v="0.10897915874999999"/>
    <n v="5.6851723E-2"/>
    <n v="6.9438975E-2"/>
    <n v="8.4687529374586762E-2"/>
    <n v="2.8425861E-2"/>
    <n v="3.4719487E-2"/>
    <n v="2.3616438359999998"/>
    <n v="0.59280742399999997"/>
    <n v="2.6649339999999999E-3"/>
    <d v="2018-06-03T00:00:00"/>
    <d v="2020-10-12T00:00:00"/>
    <n v="1"/>
    <m/>
  </r>
  <r>
    <x v="2"/>
    <n v="2"/>
    <x v="35"/>
    <n v="3703"/>
    <s v="Uvariopsis"/>
    <s v="Congensis"/>
    <s v="Annoceae"/>
    <m/>
    <m/>
    <n v="0.5575"/>
    <n v="8.6928114769999993"/>
    <n v="9.9347994570000004"/>
    <n v="11.4"/>
    <n v="15"/>
    <n v="1.76715E-2"/>
    <n v="6.3802237499999997E-2"/>
    <n v="0.110446875"/>
    <n v="3.6311880999999997E-2"/>
    <n v="7.0681780999999999E-2"/>
    <n v="0.28202510770748912"/>
    <n v="1.8155939999999999E-2"/>
    <n v="3.534089E-2"/>
    <n v="2.3616438359999998"/>
    <n v="1.524361949"/>
    <n v="7.2766899999999997E-3"/>
    <d v="2018-06-03T00:00:00"/>
    <d v="2020-10-12T00:00:00"/>
    <n v="1"/>
    <m/>
  </r>
  <r>
    <x v="2"/>
    <n v="2"/>
    <x v="35"/>
    <n v="3704"/>
    <s v="Baphiopsis"/>
    <s v="Paniflora"/>
    <s v="Fabaceae"/>
    <n v="5"/>
    <n v="8.6"/>
    <n v="0.5575"/>
    <n v="9.8631070049999998"/>
    <n v="10.84492777"/>
    <n v="13.6"/>
    <n v="17"/>
    <n v="2.2698059999999999E-2"/>
    <n v="9.0803800000000004E-2"/>
    <n v="0.141862875"/>
    <n v="5.7966279000000002E-2"/>
    <n v="9.8303182000000003E-2"/>
    <n v="0.22365563509384592"/>
    <n v="2.8983140000000001E-2"/>
    <n v="4.9151591000000001E-2"/>
    <n v="2.3616438359999998"/>
    <n v="1.439675174"/>
    <n v="8.5400049999999998E-3"/>
    <d v="2018-06-03T00:00:00"/>
    <d v="2020-10-12T00:00:00"/>
    <n v="1"/>
    <m/>
  </r>
  <r>
    <x v="2"/>
    <n v="2"/>
    <x v="35"/>
    <n v="3705"/>
    <s v="Uvariopsis"/>
    <s v="Congensis"/>
    <s v="Annoceae"/>
    <m/>
    <m/>
    <n v="0.5575"/>
    <n v="8.7488692019999998"/>
    <n v="9.4499072930000008"/>
    <n v="11.5"/>
    <n v="14"/>
    <n v="1.5393840000000001E-2"/>
    <n v="6.4926484374999996E-2"/>
    <n v="9.6211500000000005E-2"/>
    <n v="3.7168696000000001E-2"/>
    <n v="5.8831412E-2"/>
    <n v="0.19444465812745743"/>
    <n v="1.8584348000000001E-2"/>
    <n v="2.9415706E-2"/>
    <n v="2.3616438359999998"/>
    <n v="1.058584687"/>
    <n v="4.5863639999999999E-3"/>
    <d v="2018-06-03T00:00:00"/>
    <d v="2020-10-12T00:00:00"/>
    <n v="1"/>
    <m/>
  </r>
  <r>
    <x v="2"/>
    <n v="2"/>
    <x v="35"/>
    <n v="3706"/>
    <s v="Blighia"/>
    <s v="Unijugata"/>
    <s v="Sapindaceae"/>
    <m/>
    <m/>
    <n v="0.50800000000000001"/>
    <n v="13.63928125"/>
    <n v="14.47937939"/>
    <n v="22.7"/>
    <n v="27"/>
    <n v="5.725566E-2"/>
    <n v="0.25297518437499994"/>
    <n v="0.35784787499999998"/>
    <n v="0.19744994199999999"/>
    <n v="0.29366491500000003"/>
    <n v="0.16808388817957404"/>
    <n v="9.8724970999999995E-2"/>
    <n v="0.146832458"/>
    <n v="2.3616438359999998"/>
    <n v="1.820765661"/>
    <n v="2.0370340000000001E-2"/>
    <d v="2018-06-03T00:00:00"/>
    <d v="2020-10-12T00:00:00"/>
    <n v="1"/>
    <m/>
  </r>
  <r>
    <x v="2"/>
    <n v="2"/>
    <x v="35"/>
    <n v="3707"/>
    <s v="Lovoa"/>
    <s v="Brownii"/>
    <s v="Meliaceae"/>
    <m/>
    <m/>
    <n v="0.51039999999999996"/>
    <n v="22.208422850000002"/>
    <n v="22.148415270000001"/>
    <n v="69.400000000000006"/>
    <n v="70.7"/>
    <n v="0.39258140460000002"/>
    <n v="2.3645317375000001"/>
    <n v="2.45363377875"/>
    <n v="2.827944311"/>
    <n v="2.9245362140000002"/>
    <n v="1.422138785358047E-2"/>
    <n v="1.413972156"/>
    <n v="1.4622681070000001"/>
    <n v="2.3616438359999998"/>
    <n v="0.55046403700000002"/>
    <n v="2.0450142000000001E-2"/>
    <d v="2018-06-03T00:00:00"/>
    <d v="2020-10-12T00:00:00"/>
    <n v="1"/>
    <m/>
  </r>
  <r>
    <x v="2"/>
    <n v="2"/>
    <x v="35"/>
    <n v="3708"/>
    <s v="Aphania"/>
    <s v="Senegalensis"/>
    <s v="Sapindaceae"/>
    <m/>
    <m/>
    <n v="0.5575"/>
    <n v="14.10731749"/>
    <n v="14.139757530000001"/>
    <n v="24.1"/>
    <n v="25.9"/>
    <n v="5.2685417399999997E-2"/>
    <n v="0.28514140937500004"/>
    <n v="0.32928385874999999"/>
    <n v="0.25113376100000001"/>
    <n v="0.28969603700000002"/>
    <n v="6.048605352788327E-2"/>
    <n v="0.12556687999999999"/>
    <n v="0.144848018"/>
    <n v="2.3616438359999998"/>
    <n v="0.76218097399999996"/>
    <n v="8.1642869999999992E-3"/>
    <d v="2018-06-03T00:00:00"/>
    <d v="2020-10-12T00:00:00"/>
    <n v="1"/>
    <m/>
  </r>
  <r>
    <x v="2"/>
    <n v="2"/>
    <x v="35"/>
    <n v="3709"/>
    <s v="Uvariopsis"/>
    <s v="Congensis"/>
    <s v="Annoceae"/>
    <m/>
    <m/>
    <n v="0.5575"/>
    <n v="11.31724627"/>
    <n v="11.27273353"/>
    <n v="16.7"/>
    <n v="18"/>
    <n v="2.5446960000000001E-2"/>
    <n v="0.13691755937499997"/>
    <n v="0.1590435"/>
    <n v="9.8979122000000003E-2"/>
    <n v="0.114135969"/>
    <n v="6.0331497505773955E-2"/>
    <n v="4.9489561000000001E-2"/>
    <n v="5.7067984000000002E-2"/>
    <n v="2.3616438359999998"/>
    <n v="0.55046403700000002"/>
    <n v="3.2089610000000002E-3"/>
    <d v="2018-06-03T00:00:00"/>
    <d v="2020-10-12T00:00:00"/>
    <n v="1"/>
    <m/>
  </r>
  <r>
    <x v="2"/>
    <n v="2"/>
    <x v="35"/>
    <n v="3710"/>
    <s v="Dombeya"/>
    <s v="Mukole"/>
    <s v="Malvaceae"/>
    <m/>
    <m/>
    <n v="0.48399999999999999"/>
    <n v="14.583035669999999"/>
    <n v="14.47937939"/>
    <n v="25.6"/>
    <n v="27"/>
    <n v="5.725566E-2"/>
    <n v="0.32174079999999999"/>
    <n v="0.35784787499999998"/>
    <n v="0.25422844300000003"/>
    <n v="0.28011615299999998"/>
    <n v="4.1060850543213179E-2"/>
    <n v="0.127114221"/>
    <n v="0.140058077"/>
    <n v="2.3616438359999998"/>
    <n v="0.59280742399999997"/>
    <n v="5.4808670000000004E-3"/>
    <d v="2018-06-03T00:00:00"/>
    <d v="2020-10-12T00:00:00"/>
    <n v="1"/>
    <m/>
  </r>
  <r>
    <x v="2"/>
    <n v="2"/>
    <x v="35"/>
    <n v="3711"/>
    <s v="Markhamia"/>
    <s v="Platycalyx"/>
    <s v="Bignoniaceae"/>
    <m/>
    <m/>
    <n v="0.5"/>
    <n v="9.5564772379999994"/>
    <n v="9.9347994570000004"/>
    <n v="13"/>
    <n v="15"/>
    <n v="1.76715E-2"/>
    <n v="8.2968437500000006E-2"/>
    <n v="0.110446875"/>
    <n v="4.6280483999999997E-2"/>
    <n v="6.3557559E-2"/>
    <n v="0.13432405474793419"/>
    <n v="2.3140241999999998E-2"/>
    <n v="3.177878E-2"/>
    <n v="2.3616438359999998"/>
    <n v="0.84686774899999995"/>
    <n v="3.6578499999999998E-3"/>
    <d v="2018-06-03T00:00:00"/>
    <d v="2020-10-12T00:00:00"/>
    <n v="1"/>
    <m/>
  </r>
  <r>
    <x v="2"/>
    <n v="2"/>
    <x v="35"/>
    <n v="3712"/>
    <s v="Pterygota"/>
    <s v="Mildbraedii"/>
    <s v="Malvaceae"/>
    <n v="10"/>
    <n v="11.8"/>
    <n v="0.53949999999999998"/>
    <n v="11.53344077"/>
    <n v="11.80414182"/>
    <n v="17.2"/>
    <n v="19.3"/>
    <n v="2.9255364600000007E-2"/>
    <n v="0.14523894999999998"/>
    <n v="0.18284602875000003"/>
    <n v="0.103433715"/>
    <n v="0.13248056699999999"/>
    <n v="0.10480200019552695"/>
    <n v="5.1716856999999998E-2"/>
    <n v="6.6240282999999997E-2"/>
    <n v="2.3616438359999998"/>
    <n v="0.88921113699999998"/>
    <n v="6.1497110000000004E-3"/>
    <d v="2018-06-03T00:00:00"/>
    <d v="2020-10-12T00:00:00"/>
    <n v="1"/>
    <m/>
  </r>
  <r>
    <x v="2"/>
    <n v="2"/>
    <x v="35"/>
    <n v="3713"/>
    <s v="Bequaetiodendron"/>
    <s v="Oblanceolatum"/>
    <s v="Sapotaceae"/>
    <m/>
    <m/>
    <n v="0.5575"/>
    <n v="8.4656455259999994"/>
    <n v="9.4499072930000008"/>
    <n v="11"/>
    <n v="14"/>
    <n v="1.5393840000000001E-2"/>
    <n v="5.9403437499999989E-2"/>
    <n v="9.6211500000000005E-2"/>
    <n v="3.3002346000000002E-2"/>
    <n v="5.8831412E-2"/>
    <n v="0.24478597123205451"/>
    <n v="1.6501173000000001E-2"/>
    <n v="2.9415706E-2"/>
    <n v="2.3616438359999998"/>
    <n v="1.270301624"/>
    <n v="5.468451E-3"/>
    <d v="2018-06-03T00:00:00"/>
    <d v="2020-10-12T00:00:00"/>
    <n v="1"/>
    <m/>
  </r>
  <r>
    <x v="2"/>
    <n v="2"/>
    <x v="35"/>
    <n v="3714"/>
    <s v="Newtonia"/>
    <s v="Buchanii"/>
    <s v="Fabaceae"/>
    <n v="18"/>
    <n v="21.2"/>
    <n v="0.50180000000000002"/>
    <n v="23.824089180000001"/>
    <n v="23.861647690000002"/>
    <n v="90"/>
    <n v="91.9"/>
    <n v="0.66331820940000008"/>
    <n v="3.9765937500000001"/>
    <n v="4.14573880875"/>
    <n v="4.9474598509999996"/>
    <n v="5.1613163929999999"/>
    <n v="1.7918611511408427E-2"/>
    <n v="2.4737299250000002"/>
    <n v="2.580658197"/>
    <n v="2.3616438359999998"/>
    <n v="0.80452436199999999"/>
    <n v="4.5277052999999998E-2"/>
    <d v="2018-06-03T00:00:00"/>
    <d v="2020-10-12T00:00:00"/>
    <n v="1"/>
    <m/>
  </r>
  <r>
    <x v="2"/>
    <n v="2"/>
    <x v="35"/>
    <n v="3715"/>
    <s v="Pterygota"/>
    <s v="Mildbraedii"/>
    <s v="Malvaceae"/>
    <m/>
    <m/>
    <n v="0.53949999999999998"/>
    <n v="9.3470069010000003"/>
    <n v="9.7433625549999991"/>
    <n v="12.6"/>
    <n v="14.6"/>
    <n v="1.6741586400000001E-2"/>
    <n v="7.794123750000001E-2"/>
    <n v="0.10463491500000001"/>
    <n v="4.5892153999999998E-2"/>
    <n v="6.3714068999999998E-2"/>
    <n v="0.13893341196335693"/>
    <n v="2.2946076999999999E-2"/>
    <n v="3.1857034999999999E-2"/>
    <n v="2.3616438359999998"/>
    <n v="0.84686774899999995"/>
    <n v="3.7732009999999999E-3"/>
    <d v="2018-06-03T00:00:00"/>
    <d v="2020-10-12T00:00:00"/>
    <n v="1"/>
    <m/>
  </r>
  <r>
    <x v="2"/>
    <n v="2"/>
    <x v="35"/>
    <n v="3716"/>
    <s v="Dombeya"/>
    <s v="Mukole"/>
    <s v="Malvaceae"/>
    <m/>
    <m/>
    <n v="0.48399999999999999"/>
    <n v="8.3502647650000004"/>
    <n v="8.9431967229999998"/>
    <n v="10.8"/>
    <n v="13"/>
    <n v="1.3273260000000002E-2"/>
    <n v="5.7262950000000014E-2"/>
    <n v="8.2957875000000014E-2"/>
    <n v="2.7368231999999999E-2"/>
    <n v="4.2024108999999997E-2"/>
    <n v="0.18159408551534809"/>
    <n v="1.3684116E-2"/>
    <n v="2.1012055000000002E-2"/>
    <n v="2.3616438359999998"/>
    <n v="0.93155452400000005"/>
    <n v="3.1028980000000002E-3"/>
    <d v="2018-06-03T00:00:00"/>
    <d v="2020-10-12T00:00:00"/>
    <n v="1"/>
    <m/>
  </r>
  <r>
    <x v="2"/>
    <n v="2"/>
    <x v="35"/>
    <n v="3717"/>
    <s v="Dombeya"/>
    <s v="Mukole"/>
    <s v="Malvaceae"/>
    <m/>
    <m/>
    <n v="0.48399999999999999"/>
    <n v="7.8762426640000003"/>
    <n v="8.9431967229999998"/>
    <n v="10"/>
    <n v="13"/>
    <n v="1.3273260000000002E-2"/>
    <n v="4.9093750000000005E-2"/>
    <n v="8.2957875000000014E-2"/>
    <n v="2.2244956999999999E-2"/>
    <n v="4.2024108999999997E-2"/>
    <n v="0.26935820569972041"/>
    <n v="1.1122478E-2"/>
    <n v="2.1012055000000002E-2"/>
    <n v="2.3616438359999998"/>
    <n v="1.270301624"/>
    <n v="4.1875819999999996E-3"/>
    <d v="2018-06-03T00:00:00"/>
    <d v="2020-10-12T00:00:00"/>
    <n v="1"/>
    <m/>
  </r>
  <r>
    <x v="2"/>
    <n v="2"/>
    <x v="35"/>
    <n v="3718"/>
    <s v="Pterygota"/>
    <s v="Mildbraedii"/>
    <s v="Malvaceae"/>
    <n v="5.2"/>
    <n v="9"/>
    <n v="0.53949999999999998"/>
    <n v="11.360861269999999"/>
    <n v="11.23071983"/>
    <n v="16.8"/>
    <n v="17.899999999999999"/>
    <n v="2.5165001399999998E-2"/>
    <n v="0.1385622"/>
    <n v="0.15728125874999999"/>
    <n v="9.7347279999999994E-2"/>
    <n v="0.108944584"/>
    <n v="4.7659412717534953E-2"/>
    <n v="4.8673639999999997E-2"/>
    <n v="5.4472291999999999E-2"/>
    <n v="2.3616438359999998"/>
    <n v="0.46577726200000003"/>
    <n v="2.4553460000000002E-3"/>
    <d v="2018-06-03T00:00:00"/>
    <d v="2020-10-12T00:00:00"/>
    <n v="1"/>
    <m/>
  </r>
  <r>
    <x v="2"/>
    <n v="3"/>
    <x v="35"/>
    <n v="3719"/>
    <s v="Uvariopsis"/>
    <s v="Congensis"/>
    <s v="Annoceae"/>
    <m/>
    <m/>
    <n v="0.5575"/>
    <n v="8.8046385419999993"/>
    <n v="8.9431967229999998"/>
    <n v="11.6"/>
    <n v="13"/>
    <n v="1.3273260000000002E-2"/>
    <n v="6.6060549999999982E-2"/>
    <n v="8.2957875000000014E-2"/>
    <n v="3.8037372E-2"/>
    <n v="4.8241904000000002E-2"/>
    <n v="0.10063281652386552"/>
    <n v="1.9018686E-2"/>
    <n v="2.4120952000000001E-2"/>
    <n v="2.3616438359999998"/>
    <n v="0.59280742399999997"/>
    <n v="2.1604720000000001E-3"/>
    <d v="2018-06-03T00:00:00"/>
    <d v="2020-10-12T00:00:00"/>
    <n v="1"/>
    <m/>
  </r>
  <r>
    <x v="2"/>
    <n v="3"/>
    <x v="35"/>
    <n v="3720"/>
    <s v="Uvariopsis"/>
    <s v="Congensis"/>
    <s v="Annoceae"/>
    <m/>
    <m/>
    <n v="0.5575"/>
    <n v="7.8762426640000003"/>
    <n v="8.4130300850000008"/>
    <n v="10"/>
    <n v="12"/>
    <n v="1.1309760000000002E-2"/>
    <n v="4.9093750000000005E-2"/>
    <n v="7.0686000000000013E-2"/>
    <n v="2.5536271999999999E-2"/>
    <n v="3.8874554999999998E-2"/>
    <n v="0.17794387292563826"/>
    <n v="1.2768135999999999E-2"/>
    <n v="1.9437277999999999E-2"/>
    <n v="2.3616438359999998"/>
    <n v="0.84686774899999995"/>
    <n v="2.823941E-3"/>
    <d v="2018-06-03T00:00:00"/>
    <d v="2020-10-12T00:00:00"/>
    <n v="1"/>
    <m/>
  </r>
  <r>
    <x v="2"/>
    <n v="3"/>
    <x v="35"/>
    <n v="3721"/>
    <s v="Taberemonta"/>
    <s v="Holstii"/>
    <s v="Apocyceae"/>
    <m/>
    <m/>
    <n v="0.52610000000000001"/>
    <n v="9.8631070049999998"/>
    <n v="10.076238160000001"/>
    <n v="13.6"/>
    <n v="15.3"/>
    <n v="1.83854286E-2"/>
    <n v="9.0803800000000004E-2"/>
    <n v="0.11490892875"/>
    <n v="5.4777610999999997E-2"/>
    <n v="7.0390598999999998E-2"/>
    <n v="0.10618797018224006"/>
    <n v="2.7388806000000002E-2"/>
    <n v="3.5195299999999999E-2"/>
    <n v="2.3616438359999998"/>
    <n v="0.719837587"/>
    <n v="3.3055340000000002E-3"/>
    <d v="2018-06-03T00:00:00"/>
    <d v="2020-10-12T00:00:00"/>
    <n v="1"/>
    <m/>
  </r>
  <r>
    <x v="2"/>
    <n v="3"/>
    <x v="35"/>
    <n v="3722"/>
    <s v="Cheatacme"/>
    <s v="Aristata"/>
    <s v="Ulmaceae"/>
    <m/>
    <m/>
    <n v="0.5575"/>
    <n v="14.76634426"/>
    <n v="14.74823009"/>
    <n v="26.2"/>
    <n v="27.9"/>
    <n v="6.1136321399999992E-2"/>
    <n v="0.33699913750000005"/>
    <n v="0.38210200874999994"/>
    <n v="0.30908975999999999"/>
    <n v="0.34902747099999998"/>
    <n v="5.1455223928109875E-2"/>
    <n v="0.15454488"/>
    <n v="0.174513736"/>
    <n v="2.3616438359999998"/>
    <n v="0.719837587"/>
    <n v="8.4554899999999995E-3"/>
    <d v="2018-06-03T00:00:00"/>
    <d v="2020-10-12T00:00:00"/>
    <n v="1"/>
    <m/>
  </r>
  <r>
    <x v="2"/>
    <n v="3"/>
    <x v="35"/>
    <n v="3723"/>
    <s v="Bosqueia"/>
    <s v="Phoberos"/>
    <s v="Moraceae"/>
    <m/>
    <m/>
    <n v="0.5575"/>
    <n v="14.10731749"/>
    <n v="14.17114984"/>
    <n v="24.1"/>
    <n v="26"/>
    <n v="5.3093040000000008E-2"/>
    <n v="0.28514140937500004"/>
    <n v="0.33183150000000006"/>
    <n v="0.25113376100000001"/>
    <n v="0.29251584899999999"/>
    <n v="6.4587698601788548E-2"/>
    <n v="0.12556687999999999"/>
    <n v="0.14625792500000001"/>
    <n v="2.3616438359999998"/>
    <n v="0.80452436199999999"/>
    <n v="8.7612890000000002E-3"/>
    <d v="2018-06-03T00:00:00"/>
    <d v="2020-10-12T00:00:00"/>
    <n v="1"/>
    <m/>
  </r>
  <r>
    <x v="2"/>
    <n v="3"/>
    <x v="35"/>
    <n v="3724"/>
    <s v="Pterygota"/>
    <s v="Mildbraedii"/>
    <s v="Malvaceae"/>
    <m/>
    <m/>
    <n v="0.53949999999999998"/>
    <n v="13.073348899999999"/>
    <n v="13.52257664"/>
    <n v="21.1"/>
    <n v="24"/>
    <n v="4.5239040000000008E-2"/>
    <n v="0.21857028437500006"/>
    <n v="0.28274400000000005"/>
    <n v="0.17419337700000001"/>
    <n v="0.23148619000000001"/>
    <n v="0.1204051893036593"/>
    <n v="8.7096688000000005E-2"/>
    <n v="0.115743095"/>
    <n v="2.3616438359999998"/>
    <n v="1.2279582360000001"/>
    <n v="1.2129859E-2"/>
    <d v="2018-06-03T00:00:00"/>
    <d v="2020-10-12T00:00:00"/>
    <n v="1"/>
    <m/>
  </r>
  <r>
    <x v="2"/>
    <n v="3"/>
    <x v="35"/>
    <n v="3725"/>
    <s v="Uvariopsis"/>
    <s v="Congensis"/>
    <s v="Annoceae"/>
    <m/>
    <m/>
    <n v="0.5575"/>
    <n v="10.35501571"/>
    <n v="10.71317537"/>
    <n v="14.6"/>
    <n v="16.7"/>
    <n v="2.1904020600000001E-2"/>
    <n v="0.10464823749999998"/>
    <n v="0.13690012874999999"/>
    <n v="6.9815842000000003E-2"/>
    <n v="9.3819429999999995E-2"/>
    <n v="0.12512938070789945"/>
    <n v="3.4907921000000001E-2"/>
    <n v="4.6909714999999998E-2"/>
    <n v="2.3616438359999998"/>
    <n v="0.88921113699999998"/>
    <n v="5.0819660000000003E-3"/>
    <d v="2018-06-03T00:00:00"/>
    <d v="2020-10-12T00:00:00"/>
    <n v="1"/>
    <m/>
  </r>
  <r>
    <x v="2"/>
    <n v="3"/>
    <x v="35"/>
    <n v="3726"/>
    <s v="Diospyros"/>
    <s v="Abyssinica"/>
    <s v="Ebeceae"/>
    <m/>
    <m/>
    <n v="0.6"/>
    <n v="13.842837080000001"/>
    <n v="13.819930129999999"/>
    <n v="23.3"/>
    <n v="24.9"/>
    <n v="4.8695585399999998E-2"/>
    <n v="0.26652505937500004"/>
    <n v="0.30434740874999999"/>
    <n v="0.247973429"/>
    <n v="0.28184187399999999"/>
    <n v="5.4209945600617267E-2"/>
    <n v="0.123986714"/>
    <n v="0.140920937"/>
    <n v="2.3616438359999998"/>
    <n v="0.67749419899999996"/>
    <n v="7.1705240000000002E-3"/>
    <d v="2018-06-03T00:00:00"/>
    <d v="2020-10-12T00:00:00"/>
    <n v="1"/>
    <m/>
  </r>
  <r>
    <x v="2"/>
    <n v="3"/>
    <x v="35"/>
    <n v="3727"/>
    <s v="Uvariopsis"/>
    <s v="Congensis"/>
    <s v="Annoceae"/>
    <m/>
    <m/>
    <n v="0.5575"/>
    <n v="9.7618852040000004"/>
    <n v="9.9347994570000004"/>
    <n v="13.4"/>
    <n v="15"/>
    <n v="1.76715E-2"/>
    <n v="8.8152737500000009E-2"/>
    <n v="0.110446875"/>
    <n v="5.5749826000000002E-2"/>
    <n v="7.0681780999999999E-2"/>
    <n v="0.1004865985011042"/>
    <n v="2.7874913000000001E-2"/>
    <n v="3.534089E-2"/>
    <n v="2.3616438359999998"/>
    <n v="0.67749419899999996"/>
    <n v="3.161348E-3"/>
    <d v="2018-06-03T00:00:00"/>
    <d v="2020-10-12T00:00:00"/>
    <n v="1"/>
    <m/>
  </r>
  <r>
    <x v="2"/>
    <n v="3"/>
    <x v="35"/>
    <n v="3728"/>
    <s v="Diospyros"/>
    <s v="Abyssinica"/>
    <s v="Ebeceae"/>
    <m/>
    <m/>
    <n v="0.6"/>
    <n v="11.40428687"/>
    <n v="11.188538619999999"/>
    <n v="16.899999999999999"/>
    <n v="17.8"/>
    <n v="2.4884613600000004E-2"/>
    <n v="0.14021665937499997"/>
    <n v="0.15552883500000003"/>
    <n v="0.10965388700000001"/>
    <n v="0.11910043100000001"/>
    <n v="3.4991801266020223E-2"/>
    <n v="5.4826943000000003E-2"/>
    <n v="5.9550216000000003E-2"/>
    <n v="2.3616438359999998"/>
    <n v="0.38109048699999998"/>
    <n v="1.9999940000000002E-3"/>
    <d v="2018-06-03T00:00:00"/>
    <d v="2020-10-12T00:00:00"/>
    <n v="1"/>
    <m/>
  </r>
  <r>
    <x v="2"/>
    <n v="3"/>
    <x v="35"/>
    <n v="3729"/>
    <s v="Pterygota"/>
    <s v="Mildbraedii"/>
    <s v="Malvaceae"/>
    <m/>
    <m/>
    <n v="0.53949999999999998"/>
    <n v="10.06266529"/>
    <n v="10.399357480000001"/>
    <n v="14"/>
    <n v="16"/>
    <n v="2.0106240000000001E-2"/>
    <n v="9.6223750000000011E-2"/>
    <n v="0.125664"/>
    <n v="6.0579900999999999E-2"/>
    <n v="8.1185650999999998E-2"/>
    <n v="0.12397100014472692"/>
    <n v="3.028995E-2"/>
    <n v="4.0592824999999999E-2"/>
    <n v="2.3616438359999998"/>
    <n v="0.84686774899999995"/>
    <n v="4.3625859999999999E-3"/>
    <d v="2018-06-03T00:00:00"/>
    <d v="2020-10-12T00:00:00"/>
    <n v="1"/>
    <m/>
  </r>
  <r>
    <x v="2"/>
    <n v="3"/>
    <x v="35"/>
    <n v="3730"/>
    <s v="Pterygota"/>
    <s v="Mildbraedii"/>
    <s v="Malvaceae"/>
    <n v="15.2"/>
    <n v="18.600000000000001"/>
    <n v="0.53949999999999998"/>
    <n v="14.13983694"/>
    <n v="14.56987724"/>
    <n v="24.2"/>
    <n v="27.3"/>
    <n v="5.8535076600000013E-2"/>
    <n v="0.28751263749999995"/>
    <n v="0.36584422875000006"/>
    <n v="0.24574237299999999"/>
    <n v="0.32015564000000002"/>
    <n v="0.11200822307713075"/>
    <n v="0.12287118700000001"/>
    <n v="0.16007782000000001"/>
    <n v="2.3616438359999998"/>
    <n v="1.3126450110000001"/>
    <n v="1.5754549E-2"/>
    <d v="2018-06-03T00:00:00"/>
    <d v="2020-10-12T00:00:00"/>
    <n v="1"/>
    <m/>
  </r>
  <r>
    <x v="2"/>
    <n v="4"/>
    <x v="35"/>
    <n v="3731"/>
    <s v="Uvariopsis"/>
    <s v="Congensis"/>
    <s v="Annoceae"/>
    <m/>
    <m/>
    <n v="0.5575"/>
    <n v="9.0248816949999995"/>
    <n v="9.9347994570000004"/>
    <n v="12"/>
    <n v="15"/>
    <n v="1.76715E-2"/>
    <n v="7.0694999999999994E-2"/>
    <n v="0.110446875"/>
    <n v="4.1631568000000001E-2"/>
    <n v="7.0681780999999999E-2"/>
    <n v="0.22413588005865837"/>
    <n v="2.0815784E-2"/>
    <n v="3.534089E-2"/>
    <n v="2.3616438359999998"/>
    <n v="1.270301624"/>
    <n v="6.150422E-3"/>
    <d v="2018-06-03T00:00:00"/>
    <d v="2020-10-12T00:00:00"/>
    <n v="1"/>
    <m/>
  </r>
  <r>
    <x v="2"/>
    <n v="4"/>
    <x v="35"/>
    <n v="3732"/>
    <s v="Uvariopsis"/>
    <s v="Congensis"/>
    <s v="Annoceae"/>
    <n v="5.4"/>
    <n v="8.6"/>
    <n v="0.5575"/>
    <n v="9.0248816949999995"/>
    <n v="9.9347994570000004"/>
    <n v="12"/>
    <n v="15"/>
    <n v="1.76715E-2"/>
    <n v="7.0694999999999994E-2"/>
    <n v="0.110446875"/>
    <n v="4.1631568000000001E-2"/>
    <n v="7.0681780999999999E-2"/>
    <n v="0.22413588005865837"/>
    <n v="2.0815784E-2"/>
    <n v="3.534089E-2"/>
    <n v="2.3616438359999998"/>
    <n v="1.270301624"/>
    <n v="6.150422E-3"/>
    <d v="2018-06-03T00:00:00"/>
    <d v="2020-10-12T00:00:00"/>
    <n v="1"/>
    <m/>
  </r>
  <r>
    <x v="2"/>
    <n v="4"/>
    <x v="35"/>
    <n v="3733"/>
    <s v="Celtis"/>
    <s v="Durandii"/>
    <s v="Canbaceae"/>
    <m/>
    <m/>
    <n v="0.45"/>
    <n v="22.01120512"/>
    <n v="21.976079720000001"/>
    <n v="67.400000000000006"/>
    <n v="69"/>
    <n v="0.37392894000000004"/>
    <n v="2.2302112375000003"/>
    <n v="2.3370558750000003"/>
    <n v="2.341612161"/>
    <n v="2.4475260300000001"/>
    <n v="1.8731901988899843E-2"/>
    <n v="1.17080608"/>
    <n v="1.2237630150000001"/>
    <n v="2.3616438359999998"/>
    <n v="0.67749419899999996"/>
    <n v="2.2423760000000001E-2"/>
    <d v="2018-06-03T00:00:00"/>
    <d v="2020-10-12T00:00:00"/>
    <n v="1"/>
    <m/>
  </r>
  <r>
    <x v="2"/>
    <n v="4"/>
    <x v="35"/>
    <n v="3734"/>
    <s v="Cheatacme"/>
    <s v="Aristata"/>
    <s v="Ulmaceae"/>
    <n v="6.2"/>
    <n v="7.2"/>
    <n v="0.5575"/>
    <n v="15.40692321"/>
    <n v="15.31847142"/>
    <n v="28.4"/>
    <n v="29.9"/>
    <n v="7.0215545399999996E-2"/>
    <n v="0.39597054999999998"/>
    <n v="0.43884715874999997"/>
    <n v="0.37708407799999999"/>
    <n v="0.41460112700000001"/>
    <n v="4.0162168267764482E-2"/>
    <n v="0.18854203899999999"/>
    <n v="0.20730056399999999"/>
    <n v="2.3616438359999998"/>
    <n v="0.63515081200000001"/>
    <n v="7.9429949999999996E-3"/>
    <d v="2018-06-03T00:00:00"/>
    <d v="2020-10-12T00:00:00"/>
    <n v="1"/>
    <m/>
  </r>
  <r>
    <x v="2"/>
    <n v="4"/>
    <x v="35"/>
    <n v="3735"/>
    <s v="Chrysophyllum "/>
    <s v="Albidum"/>
    <s v="Sapotaceae"/>
    <m/>
    <m/>
    <n v="0.60229999999999995"/>
    <n v="15.923391000000001"/>
    <n v="15.85402431"/>
    <n v="30.3"/>
    <n v="31.9"/>
    <n v="7.9923089399999994E-2"/>
    <n v="0.45072480937499998"/>
    <n v="0.49951930874999995"/>
    <n v="0.47651341899999999"/>
    <n v="0.52462381700000005"/>
    <n v="4.0728233846399203E-2"/>
    <n v="0.23825671000000001"/>
    <n v="0.26231190900000001"/>
    <n v="2.3616438359999998"/>
    <n v="0.67749419899999996"/>
    <n v="1.0185786E-2"/>
    <d v="2018-06-03T00:00:00"/>
    <d v="2020-10-12T00:00:00"/>
    <n v="1"/>
    <m/>
  </r>
  <r>
    <x v="2"/>
    <n v="4"/>
    <x v="35"/>
    <n v="3736"/>
    <s v="Harrisonia"/>
    <s v="Abyssinica"/>
    <s v="Rutaceae"/>
    <m/>
    <m/>
    <n v="0.78500000000000003"/>
    <n v="14.10731749"/>
    <n v="14.17114984"/>
    <n v="24.1"/>
    <n v="26"/>
    <n v="5.3093040000000008E-2"/>
    <n v="0.28514140937500004"/>
    <n v="0.33183150000000006"/>
    <n v="0.35072190399999997"/>
    <n v="0.408514233"/>
    <n v="6.4587699608304516E-2"/>
    <n v="0.17536095199999999"/>
    <n v="0.20425711699999999"/>
    <n v="2.3616438359999998"/>
    <n v="0.80452436199999999"/>
    <n v="1.2235615E-2"/>
    <d v="2018-06-03T00:00:00"/>
    <d v="2020-10-12T00:00:00"/>
    <n v="1"/>
    <m/>
  </r>
  <r>
    <x v="2"/>
    <n v="4"/>
    <x v="35"/>
    <n v="3737"/>
    <s v="Diospyros"/>
    <s v="Abyssinica"/>
    <s v="Ebeceae"/>
    <n v="10.6"/>
    <n v="18.600000000000001"/>
    <n v="0.6"/>
    <n v="17.790017070000001"/>
    <n v="17.726319620000002"/>
    <n v="38.299999999999997"/>
    <n v="40"/>
    <n v="0.125664"/>
    <n v="0.72015130937499983"/>
    <n v="0.78539999999999999"/>
    <n v="0.83573159900000005"/>
    <n v="0.90649104400000002"/>
    <n v="3.4414013426474863E-2"/>
    <n v="0.41786580000000001"/>
    <n v="0.45324552200000001"/>
    <n v="2.3616438359999998"/>
    <n v="0.719837587"/>
    <n v="1.4980973E-2"/>
    <d v="2018-06-03T00:00:00"/>
    <d v="2020-10-12T00:00:00"/>
    <n v="1"/>
    <m/>
  </r>
  <r>
    <x v="2"/>
    <n v="4"/>
    <x v="35"/>
    <n v="3738"/>
    <s v="Dovyalis"/>
    <s v="Macrocalyxe"/>
    <s v="Salicaceae"/>
    <m/>
    <m/>
    <n v="0.48199999999999998"/>
    <n v="9.5044957609999994"/>
    <n v="9.1486003510000007"/>
    <n v="12.9"/>
    <n v="13.4"/>
    <n v="1.4102642400000002E-2"/>
    <n v="8.1696909374999988E-2"/>
    <n v="8.8141515000000017E-2"/>
    <n v="4.3752096999999997E-2"/>
    <n v="4.5400401E-2"/>
    <n v="1.5659175172887285E-2"/>
    <n v="2.1876047999999999E-2"/>
    <n v="2.27002E-2"/>
    <n v="2.3616438359999998"/>
    <n v="0.21171693699999999"/>
    <n v="3.48974E-4"/>
    <d v="2018-06-03T00:00:00"/>
    <d v="2020-10-12T00:00:00"/>
    <n v="1"/>
    <m/>
  </r>
  <r>
    <x v="2"/>
    <n v="4"/>
    <x v="35"/>
    <n v="3739"/>
    <s v="Pterygota"/>
    <s v="Mildbraedii"/>
    <s v="Malvaceae"/>
    <m/>
    <m/>
    <n v="0.53949999999999998"/>
    <n v="13.395932459999999"/>
    <n v="13.52257664"/>
    <n v="22"/>
    <n v="24"/>
    <n v="4.5239040000000008E-2"/>
    <n v="0.23761374999999996"/>
    <n v="0.28274400000000005"/>
    <n v="0.19354118200000001"/>
    <n v="0.23148619000000001"/>
    <n v="7.5807324496347736E-2"/>
    <n v="9.6770591000000003E-2"/>
    <n v="0.115743095"/>
    <n v="2.3616438359999998"/>
    <n v="0.84686774899999995"/>
    <n v="8.0336009999999996E-3"/>
    <d v="2018-06-03T00:00:00"/>
    <d v="2020-10-12T00:00:00"/>
    <n v="1"/>
    <m/>
  </r>
  <r>
    <x v="2"/>
    <n v="4"/>
    <x v="35"/>
    <n v="3740"/>
    <s v="Fagara"/>
    <s v="Angolensis"/>
    <s v="Rutaceae"/>
    <m/>
    <m/>
    <n v="0.5575"/>
    <n v="14.236690980000001"/>
    <n v="14.2646982"/>
    <n v="24.5"/>
    <n v="26.3"/>
    <n v="5.4325332600000005E-2"/>
    <n v="0.29468523437499994"/>
    <n v="0.33953332875000003"/>
    <n v="0.26165527599999999"/>
    <n v="0.30106756200000001"/>
    <n v="5.9410652418549398E-2"/>
    <n v="0.130827638"/>
    <n v="0.15053378100000001"/>
    <n v="2.3616438359999998"/>
    <n v="0.76218097399999996"/>
    <n v="8.3442480000000003E-3"/>
    <d v="2018-06-03T00:00:00"/>
    <d v="2020-10-12T00:00:00"/>
    <n v="1"/>
    <m/>
  </r>
  <r>
    <x v="2"/>
    <n v="4"/>
    <x v="35"/>
    <n v="3741"/>
    <s v="Teclea"/>
    <s v="Nobilis"/>
    <s v="Rutaceae"/>
    <m/>
    <m/>
    <n v="0.745"/>
    <n v="10.870370510000001"/>
    <n v="11.018117139999999"/>
    <n v="15.7"/>
    <n v="17.399999999999999"/>
    <n v="2.3778770399999996E-2"/>
    <n v="0.121011184375"/>
    <n v="0.14861731499999997"/>
    <n v="0.11194641499999999"/>
    <n v="0.13863999299999999"/>
    <n v="9.0555685133172942E-2"/>
    <n v="5.5973208000000003E-2"/>
    <n v="6.9319995999999995E-2"/>
    <n v="2.3616438359999998"/>
    <n v="0.719837587"/>
    <n v="5.6514820000000002E-3"/>
    <d v="2018-06-03T00:00:00"/>
    <d v="2020-10-12T00:00:00"/>
    <n v="1"/>
    <m/>
  </r>
  <r>
    <x v="2"/>
    <n v="4"/>
    <x v="35"/>
    <n v="3742"/>
    <s v="Bersama"/>
    <s v="Abyssinica"/>
    <s v="Greyiaceae"/>
    <m/>
    <m/>
    <n v="0.61750000000000005"/>
    <n v="8.5228824729999992"/>
    <n v="8.9431967229999998"/>
    <n v="11.1"/>
    <n v="13"/>
    <n v="1.3273260000000002E-2"/>
    <n v="6.0488409375000003E-2"/>
    <n v="8.2957875000000014E-2"/>
    <n v="3.7359376E-2"/>
    <n v="5.3302935000000003E-2"/>
    <n v="0.15049156821972492"/>
    <n v="1.8679688E-2"/>
    <n v="2.6651467000000002E-2"/>
    <n v="2.3616438359999998"/>
    <n v="0.80452436199999999"/>
    <n v="3.3755209999999998E-3"/>
    <d v="2018-06-03T00:00:00"/>
    <d v="2020-10-12T00:00:00"/>
    <n v="1"/>
    <m/>
  </r>
  <r>
    <x v="2"/>
    <n v="4"/>
    <x v="35"/>
    <n v="3743"/>
    <s v="Diospyros"/>
    <s v="Abyssinica"/>
    <s v="Ebeceae"/>
    <m/>
    <m/>
    <n v="0.6"/>
    <n v="13.431092789999999"/>
    <n v="13.52257664"/>
    <n v="22.1"/>
    <n v="24"/>
    <n v="4.5239040000000008E-2"/>
    <n v="0.23977878437500003"/>
    <n v="0.28274400000000005"/>
    <n v="0.217160624"/>
    <n v="0.25678937699999999"/>
    <n v="7.0975529456282077E-2"/>
    <n v="0.108580312"/>
    <n v="0.12839468800000001"/>
    <n v="2.3616438359999998"/>
    <n v="0.80452436199999999"/>
    <n v="8.3900780000000005E-3"/>
    <d v="2018-06-03T00:00:00"/>
    <d v="2020-10-12T00:00:00"/>
    <n v="1"/>
    <m/>
  </r>
  <r>
    <x v="2"/>
    <n v="4"/>
    <x v="35"/>
    <n v="3744"/>
    <s v="Diospyros"/>
    <s v="Abyssinica"/>
    <s v="Ebeceae"/>
    <m/>
    <m/>
    <n v="0.6"/>
    <n v="12.586918539999999"/>
    <n v="12.460219260000001"/>
    <n v="19.8"/>
    <n v="21"/>
    <n v="3.4636140000000003E-2"/>
    <n v="0.1924671375"/>
    <n v="0.21647587500000001"/>
    <n v="0.16447598299999999"/>
    <n v="0.182682025"/>
    <n v="4.4453152531283673E-2"/>
    <n v="8.2237991999999996E-2"/>
    <n v="9.1341011999999999E-2"/>
    <n v="2.3616438359999998"/>
    <n v="0.50812064999999995"/>
    <n v="3.854527E-3"/>
    <d v="2018-06-03T00:00:00"/>
    <d v="2020-10-12T00:00:00"/>
    <n v="1"/>
    <m/>
  </r>
  <r>
    <x v="2"/>
    <n v="4"/>
    <x v="35"/>
    <n v="3745"/>
    <s v="Uvariopsis"/>
    <s v="Congensis"/>
    <s v="Annoceae"/>
    <m/>
    <n v="10.6"/>
    <n v="0.5575"/>
    <n v="9.0248816949999995"/>
    <n v="9.8872486370000008"/>
    <n v="12"/>
    <n v="14.9"/>
    <n v="1.7436665399999999E-2"/>
    <n v="7.0694999999999994E-2"/>
    <n v="0.10897915874999999"/>
    <n v="4.1631568000000001E-2"/>
    <n v="6.9438975E-2"/>
    <n v="0.21662435963335169"/>
    <n v="2.0815784E-2"/>
    <n v="3.4719487E-2"/>
    <n v="2.3616438359999998"/>
    <n v="1.2279582360000001"/>
    <n v="5.8872990000000004E-3"/>
    <d v="2018-06-03T00:00:00"/>
    <d v="2020-10-12T00:00:00"/>
    <n v="1"/>
    <m/>
  </r>
  <r>
    <x v="2"/>
    <n v="4"/>
    <x v="35"/>
    <n v="3746"/>
    <s v="Diospyros"/>
    <s v="Abyssinica"/>
    <s v="Ebeceae"/>
    <m/>
    <m/>
    <n v="0.6"/>
    <n v="9.9133543389999996"/>
    <n v="10.076238160000001"/>
    <n v="13.7"/>
    <n v="15.3"/>
    <n v="1.83854286E-2"/>
    <n v="9.2144059374999976E-2"/>
    <n v="0.11490892875"/>
    <n v="6.3486379999999995E-2"/>
    <n v="8.0025357000000005E-2"/>
    <n v="9.8032628256182267E-2"/>
    <n v="3.1743189999999998E-2"/>
    <n v="4.0012678000000003E-2"/>
    <n v="2.3616438359999998"/>
    <n v="0.67749419899999996"/>
    <n v="3.5015810000000001E-3"/>
    <d v="2018-06-03T00:00:00"/>
    <d v="2020-10-12T00:00:00"/>
    <n v="1"/>
    <m/>
  </r>
  <r>
    <x v="2"/>
    <n v="-9999"/>
    <x v="25"/>
    <n v="3750"/>
    <s v="Uvariopsis"/>
    <s v="Congensis"/>
    <s v="Annoceae"/>
    <m/>
    <m/>
    <n v="0.53400000000000003"/>
    <m/>
    <n v="8.1385932150000002"/>
    <m/>
    <n v="11.5"/>
    <n v="1.0386915E-2"/>
    <n v="0"/>
    <n v="6.4918218749999992E-2"/>
    <m/>
    <n v="3.3210366999999998E-2"/>
    <m/>
    <m/>
    <n v="1.6605182999999999E-2"/>
    <m/>
    <m/>
    <m/>
    <m/>
    <m/>
    <n v="1"/>
    <s v="Newtree"/>
  </r>
  <r>
    <x v="2"/>
    <n v="-9999"/>
    <x v="25"/>
    <n v="3751"/>
    <s v="Uvariopsis"/>
    <s v="Congensis"/>
    <s v="Annoceae"/>
    <m/>
    <m/>
    <n v="0.53400000000000003"/>
    <m/>
    <n v="8.1385932150000002"/>
    <m/>
    <n v="11.5"/>
    <n v="1.0386915E-2"/>
    <n v="0"/>
    <n v="6.4918218749999992E-2"/>
    <m/>
    <n v="3.3210366999999998E-2"/>
    <m/>
    <m/>
    <n v="1.6605182999999999E-2"/>
    <m/>
    <m/>
    <m/>
    <m/>
    <m/>
    <n v="1"/>
    <s v="Newtree"/>
  </r>
  <r>
    <x v="2"/>
    <n v="-9999"/>
    <x v="24"/>
    <n v="3760"/>
    <s v="Chrysophyllum "/>
    <s v="Albidum"/>
    <s v="Sapotaceae"/>
    <m/>
    <m/>
    <n v="0.60229999999999995"/>
    <m/>
    <n v="7.6279168039999998"/>
    <m/>
    <n v="10.6"/>
    <n v="8.824754399999999E-3"/>
    <n v="0"/>
    <n v="5.5154714999999993E-2"/>
    <m/>
    <n v="2.9904578000000001E-2"/>
    <m/>
    <m/>
    <n v="1.4952289000000001E-2"/>
    <m/>
    <m/>
    <m/>
    <m/>
    <m/>
    <n v="1"/>
    <s v="Newtree"/>
  </r>
  <r>
    <x v="2"/>
    <n v="-9999"/>
    <x v="28"/>
    <n v="3761"/>
    <s v="Bequaetiodendron"/>
    <s v="Oblanceolatum"/>
    <s v="Sapotaceae"/>
    <m/>
    <m/>
    <n v="0.51390000000000002"/>
    <m/>
    <n v="7.5697990400000004"/>
    <m/>
    <n v="10.5"/>
    <n v="8.6590350000000007E-3"/>
    <n v="0"/>
    <n v="5.4118968750000003E-2"/>
    <m/>
    <n v="2.4956314E-2"/>
    <m/>
    <m/>
    <n v="1.2478157E-2"/>
    <m/>
    <m/>
    <m/>
    <m/>
    <m/>
    <n v="1"/>
    <s v="Newtree"/>
  </r>
  <r>
    <x v="2"/>
    <n v="-9999"/>
    <x v="28"/>
    <n v="3762"/>
    <s v="Uvariopsis"/>
    <s v="Congensis"/>
    <s v="Annoceae"/>
    <m/>
    <m/>
    <n v="0.51390000000000002"/>
    <m/>
    <n v="9.3002564620000001"/>
    <m/>
    <n v="13.7"/>
    <n v="1.4741172599999998E-2"/>
    <n v="0"/>
    <n v="9.2132328749999978E-2"/>
    <m/>
    <n v="5.1281673E-2"/>
    <m/>
    <m/>
    <n v="2.5640837E-2"/>
    <m/>
    <m/>
    <m/>
    <m/>
    <m/>
    <n v="1"/>
    <s v="Newtree"/>
  </r>
  <r>
    <x v="2"/>
    <n v="-9999"/>
    <x v="28"/>
    <n v="3763"/>
    <s v="Chrysophyllum "/>
    <s v="Albidum"/>
    <s v="Sapotaceae"/>
    <m/>
    <m/>
    <n v="0.60229999999999995"/>
    <m/>
    <n v="7.4527123419999999"/>
    <m/>
    <n v="10.3"/>
    <n v="8.3323086000000011E-3"/>
    <n v="0"/>
    <n v="5.2076928750000008E-2"/>
    <m/>
    <n v="2.7640728999999999E-2"/>
    <m/>
    <m/>
    <n v="1.3820364999999999E-2"/>
    <m/>
    <m/>
    <m/>
    <m/>
    <m/>
    <n v="1"/>
    <s v="Newtree"/>
  </r>
  <r>
    <x v="2"/>
    <n v="-9999"/>
    <x v="28"/>
    <n v="3764"/>
    <s v="Bequaetiodendron"/>
    <s v="Oblanceolatum"/>
    <s v="Sapotaceae"/>
    <m/>
    <m/>
    <n v="0.51390000000000002"/>
    <m/>
    <n v="7.7433119970000002"/>
    <m/>
    <n v="10.8"/>
    <n v="9.1609056000000015E-3"/>
    <n v="0"/>
    <n v="5.7255660000000007E-2"/>
    <m/>
    <n v="2.6956797000000001E-2"/>
    <m/>
    <m/>
    <n v="1.3478398000000001E-2"/>
    <m/>
    <m/>
    <m/>
    <m/>
    <m/>
    <n v="1"/>
    <s v="Newtree"/>
  </r>
  <r>
    <x v="2"/>
    <n v="-9999"/>
    <x v="28"/>
    <n v="3765"/>
    <s v="Chrysophyllum "/>
    <s v="Albidum"/>
    <s v="Sapotaceae"/>
    <m/>
    <m/>
    <n v="0.60229999999999995"/>
    <m/>
    <n v="7.68575374"/>
    <m/>
    <n v="10.7"/>
    <n v="8.9920446000000005E-3"/>
    <n v="0"/>
    <n v="5.6200278749999999E-2"/>
    <m/>
    <n v="3.0683122E-2"/>
    <m/>
    <m/>
    <n v="1.5341561E-2"/>
    <m/>
    <m/>
    <m/>
    <m/>
    <m/>
    <n v="1"/>
    <s v="Newtree"/>
  </r>
  <r>
    <x v="2"/>
    <n v="-9999"/>
    <x v="28"/>
    <n v="3766"/>
    <s v="Uvariopsis"/>
    <s v="Congensis"/>
    <s v="Annoceae"/>
    <m/>
    <m/>
    <n v="0.51390000000000002"/>
    <m/>
    <n v="7.8576009679999999"/>
    <m/>
    <n v="11"/>
    <n v="9.5033400000000007E-3"/>
    <n v="0"/>
    <n v="5.9395875000000001E-2"/>
    <m/>
    <n v="2.8342236999999999E-2"/>
    <m/>
    <m/>
    <n v="1.4171118999999999E-2"/>
    <m/>
    <m/>
    <m/>
    <m/>
    <m/>
    <n v="1"/>
    <s v="Newtree"/>
  </r>
  <r>
    <x v="2"/>
    <n v="-9999"/>
    <x v="30"/>
    <n v="3767"/>
    <s v="Uvariopsis"/>
    <s v="Congensis"/>
    <s v="Annoceae"/>
    <m/>
    <m/>
    <n v="0.53680000000000005"/>
    <m/>
    <n v="8.0829271640000009"/>
    <m/>
    <n v="11.4"/>
    <n v="1.02070584E-2"/>
    <n v="0"/>
    <n v="6.3794114999999998E-2"/>
    <m/>
    <n v="3.2596978999999998E-2"/>
    <m/>
    <m/>
    <n v="1.6298489999999999E-2"/>
    <m/>
    <m/>
    <m/>
    <m/>
    <m/>
    <n v="1"/>
    <s v="Newtree"/>
  </r>
  <r>
    <x v="2"/>
    <n v="-9999"/>
    <x v="30"/>
    <n v="3768"/>
    <s v="Uvariopsis"/>
    <s v="Congensis"/>
    <s v="Annoceae"/>
    <m/>
    <m/>
    <n v="0.53680000000000005"/>
    <m/>
    <n v="8.1385932150000002"/>
    <m/>
    <n v="11.5"/>
    <n v="1.0386915E-2"/>
    <n v="0"/>
    <n v="6.4918218749999992E-2"/>
    <m/>
    <n v="3.3380314000000001E-2"/>
    <m/>
    <m/>
    <n v="1.6690157000000001E-2"/>
    <m/>
    <m/>
    <m/>
    <m/>
    <m/>
    <n v="1"/>
    <s v="Newtree"/>
  </r>
  <r>
    <x v="2"/>
    <n v="-9999"/>
    <x v="30"/>
    <n v="3769"/>
    <s v="Uvariopsis"/>
    <s v="Congensis"/>
    <s v="Annoceae"/>
    <m/>
    <m/>
    <n v="0.53680000000000005"/>
    <m/>
    <n v="7.9708005230000003"/>
    <m/>
    <n v="11.2"/>
    <n v="9.8520576000000002E-3"/>
    <n v="0"/>
    <n v="6.1575360000000003E-2"/>
    <m/>
    <n v="3.1063582999999999E-2"/>
    <m/>
    <m/>
    <n v="1.5531791E-2"/>
    <m/>
    <m/>
    <m/>
    <m/>
    <m/>
    <n v="1"/>
    <s v="Newtree"/>
  </r>
  <r>
    <x v="2"/>
    <n v="-9999"/>
    <x v="30"/>
    <n v="3770"/>
    <s v="Funtumia"/>
    <s v="Latifolia"/>
    <s v="Apocyceae"/>
    <m/>
    <m/>
    <n v="0.42399999999999999"/>
    <m/>
    <n v="8.5746470299999995"/>
    <m/>
    <n v="12.3"/>
    <n v="1.1882316600000001E-2"/>
    <n v="0"/>
    <n v="7.4264478750000001E-2"/>
    <m/>
    <n v="3.1815442999999999E-2"/>
    <m/>
    <m/>
    <n v="1.5907721999999999E-2"/>
    <m/>
    <m/>
    <m/>
    <m/>
    <m/>
    <n v="1"/>
    <s v="Newtree"/>
  </r>
  <r>
    <x v="2"/>
    <n v="-9999"/>
    <x v="30"/>
    <n v="3771"/>
    <s v="Uvariopsis"/>
    <s v="Congensis"/>
    <s v="Annoceae"/>
    <m/>
    <m/>
    <n v="0.53680000000000005"/>
    <m/>
    <n v="8.0829271640000009"/>
    <m/>
    <n v="11.4"/>
    <n v="1.02070584E-2"/>
    <n v="0"/>
    <n v="6.3794114999999998E-2"/>
    <m/>
    <n v="3.2596978999999998E-2"/>
    <m/>
    <m/>
    <n v="1.6298489999999999E-2"/>
    <m/>
    <m/>
    <m/>
    <m/>
    <m/>
    <n v="1"/>
    <s v="Newtree"/>
  </r>
  <r>
    <x v="2"/>
    <n v="-9999"/>
    <x v="30"/>
    <n v="3772"/>
    <s v="Funtumia"/>
    <s v="Latifolia"/>
    <s v="Apocyceae"/>
    <m/>
    <m/>
    <n v="0.42399999999999999"/>
    <m/>
    <n v="9.3503607479999999"/>
    <m/>
    <n v="13.8"/>
    <n v="1.4957157600000003E-2"/>
    <n v="0"/>
    <n v="9.3482235000000025E-2"/>
    <m/>
    <n v="4.3340768000000002E-2"/>
    <m/>
    <m/>
    <n v="2.1670384000000001E-2"/>
    <m/>
    <m/>
    <m/>
    <m/>
    <m/>
    <n v="1"/>
    <s v="Newtree"/>
  </r>
  <r>
    <x v="2"/>
    <n v="-9999"/>
    <x v="30"/>
    <n v="3773"/>
    <s v="Uvariopsis"/>
    <s v="Congensis"/>
    <s v="Annoceae"/>
    <m/>
    <m/>
    <n v="0.53680000000000005"/>
    <m/>
    <n v="8.2491407629999998"/>
    <m/>
    <n v="11.7"/>
    <n v="1.0751340599999999E-2"/>
    <n v="0"/>
    <n v="6.7195878749999993E-2"/>
    <m/>
    <n v="3.4980481000000001E-2"/>
    <m/>
    <m/>
    <n v="1.7490241E-2"/>
    <m/>
    <m/>
    <m/>
    <m/>
    <m/>
    <n v="1"/>
    <s v="Newtree"/>
  </r>
  <r>
    <x v="2"/>
    <n v="-9999"/>
    <x v="26"/>
    <n v="3774"/>
    <s v="Uvariopsis"/>
    <s v="Congensis"/>
    <s v="Annoceae"/>
    <m/>
    <m/>
    <n v="0.55600000000000005"/>
    <m/>
    <n v="9.1486003510000007"/>
    <m/>
    <n v="13.4"/>
    <n v="1.4102642400000002E-2"/>
    <n v="0"/>
    <n v="8.8141515000000017E-2"/>
    <m/>
    <n v="5.2191379000000003E-2"/>
    <m/>
    <m/>
    <n v="2.6095688999999998E-2"/>
    <m/>
    <m/>
    <m/>
    <m/>
    <m/>
    <n v="1"/>
    <s v="Newtree"/>
  </r>
  <r>
    <x v="2"/>
    <n v="-9999"/>
    <x v="26"/>
    <n v="3775"/>
    <s v="Uvariopsis"/>
    <s v="Congensis"/>
    <s v="Annoceae"/>
    <m/>
    <m/>
    <n v="0.55600000000000005"/>
    <m/>
    <n v="11.43913459"/>
    <m/>
    <n v="18.399999999999999"/>
    <n v="2.6590502399999997E-2"/>
    <n v="0"/>
    <n v="0.16619063999999997"/>
    <m/>
    <n v="0.120538057"/>
    <m/>
    <m/>
    <n v="6.0269028000000002E-2"/>
    <m/>
    <m/>
    <m/>
    <m/>
    <m/>
    <n v="1"/>
    <s v="Newtree"/>
  </r>
  <r>
    <x v="2"/>
    <n v="-9999"/>
    <x v="26"/>
    <n v="3776"/>
    <s v="Uvariopsis"/>
    <s v="Congensis"/>
    <s v="Annoceae"/>
    <m/>
    <m/>
    <n v="0.55600000000000005"/>
    <m/>
    <n v="9.0975951370000008"/>
    <m/>
    <n v="13.3"/>
    <n v="1.3892940600000002E-2"/>
    <n v="0"/>
    <n v="8.6830878750000007E-2"/>
    <m/>
    <n v="5.1153909999999997E-2"/>
    <m/>
    <m/>
    <n v="2.5576954999999998E-2"/>
    <m/>
    <m/>
    <m/>
    <m/>
    <m/>
    <n v="1"/>
    <s v="Newtree"/>
  </r>
  <r>
    <x v="2"/>
    <n v="-9999"/>
    <x v="26"/>
    <n v="3777"/>
    <s v="Uvariopsis"/>
    <s v="Congensis"/>
    <s v="Annoceae"/>
    <m/>
    <m/>
    <n v="0.55600000000000005"/>
    <m/>
    <n v="8.5746470299999995"/>
    <m/>
    <n v="12.3"/>
    <n v="1.1882316600000001E-2"/>
    <n v="0"/>
    <n v="7.4264478750000001E-2"/>
    <m/>
    <n v="4.1449749000000001E-2"/>
    <m/>
    <m/>
    <n v="2.0724874000000001E-2"/>
    <m/>
    <m/>
    <m/>
    <m/>
    <m/>
    <n v="1"/>
    <s v="Newtree"/>
  </r>
  <r>
    <x v="2"/>
    <n v="-9999"/>
    <x v="31"/>
    <n v="3778"/>
    <s v="Chrysophyllum "/>
    <s v="Albidum"/>
    <s v="Sapotaceae"/>
    <m/>
    <m/>
    <n v="0.60229999999999995"/>
    <m/>
    <n v="9.3503607479999999"/>
    <m/>
    <n v="13.8"/>
    <n v="1.4957157600000003E-2"/>
    <n v="0"/>
    <n v="9.3482235000000025E-2"/>
    <m/>
    <n v="6.1049889000000003E-2"/>
    <m/>
    <m/>
    <n v="3.0524945000000001E-2"/>
    <m/>
    <m/>
    <m/>
    <m/>
    <m/>
    <n v="1"/>
    <s v="Newtree"/>
  </r>
  <r>
    <x v="2"/>
    <n v="-9999"/>
    <x v="31"/>
    <n v="3779"/>
    <s v="Diospyros"/>
    <s v="Abyssinica"/>
    <s v="Ebeceae"/>
    <m/>
    <m/>
    <n v="0.6"/>
    <m/>
    <n v="8.1385932150000002"/>
    <m/>
    <n v="11.5"/>
    <n v="1.0386915E-2"/>
    <n v="0"/>
    <n v="6.4918218749999992E-2"/>
    <m/>
    <n v="3.7210802000000001E-2"/>
    <m/>
    <m/>
    <n v="1.8605401000000001E-2"/>
    <m/>
    <m/>
    <m/>
    <m/>
    <m/>
    <n v="1"/>
    <s v="Newtree"/>
  </r>
  <r>
    <x v="2"/>
    <n v="-9999"/>
    <x v="27"/>
    <n v="3780"/>
    <s v="Celtis"/>
    <s v="Mildbraedii"/>
    <s v="Canbaceae"/>
    <m/>
    <m/>
    <n v="0.61760000000000004"/>
    <m/>
    <n v="7.3937390179999998"/>
    <m/>
    <n v="10.199999999999999"/>
    <n v="8.1713015999999999E-3"/>
    <n v="0"/>
    <n v="5.1070634999999996E-2"/>
    <m/>
    <n v="2.7576827000000002E-2"/>
    <m/>
    <m/>
    <n v="1.3788412999999999E-2"/>
    <m/>
    <m/>
    <m/>
    <m/>
    <m/>
    <n v="1"/>
    <s v="Newtree"/>
  </r>
  <r>
    <x v="2"/>
    <n v="-9999"/>
    <x v="33"/>
    <n v="3781"/>
    <s v="Bosqueia"/>
    <s v="Phoberos"/>
    <s v="Moraceae"/>
    <m/>
    <m/>
    <n v="0.61199999999999999"/>
    <m/>
    <n v="9.0975951370000008"/>
    <m/>
    <n v="13.3"/>
    <n v="1.3892940600000002E-2"/>
    <n v="0"/>
    <n v="8.6830878750000007E-2"/>
    <m/>
    <n v="5.6176571000000002E-2"/>
    <m/>
    <m/>
    <n v="2.8088285000000001E-2"/>
    <m/>
    <m/>
    <m/>
    <m/>
    <m/>
    <n v="1"/>
    <s v="Newtree"/>
  </r>
  <r>
    <x v="2"/>
    <n v="-9999"/>
    <x v="33"/>
    <n v="3782"/>
    <s v="Uvariopsis"/>
    <s v="Congensis"/>
    <s v="Annoceae"/>
    <m/>
    <m/>
    <n v="0.61199999999999999"/>
    <m/>
    <n v="7.4527123419999999"/>
    <m/>
    <n v="10.3"/>
    <n v="8.3323086000000011E-3"/>
    <n v="0"/>
    <n v="5.2076928750000008E-2"/>
    <m/>
    <n v="2.8075114000000002E-2"/>
    <m/>
    <m/>
    <n v="1.4037557000000001E-2"/>
    <m/>
    <m/>
    <m/>
    <m/>
    <m/>
    <n v="1"/>
    <s v="Newtree"/>
  </r>
  <r>
    <x v="2"/>
    <n v="-9999"/>
    <x v="34"/>
    <n v="3783"/>
    <s v="Uvariopsis"/>
    <s v="Congensis"/>
    <s v="Annoceae"/>
    <m/>
    <m/>
    <n v="0.57750000000000001"/>
    <m/>
    <n v="7.2749213020000001"/>
    <m/>
    <n v="10"/>
    <n v="7.8539999999999999E-3"/>
    <n v="0"/>
    <n v="4.9087499999999999E-2"/>
    <m/>
    <n v="2.4458747999999999E-2"/>
    <m/>
    <m/>
    <n v="1.2229373999999999E-2"/>
    <m/>
    <m/>
    <m/>
    <m/>
    <m/>
    <n v="1"/>
    <s v="Newtree"/>
  </r>
  <r>
    <x v="2"/>
    <n v="-9999"/>
    <x v="34"/>
    <n v="3784"/>
    <s v="Teclea"/>
    <s v="Nobilis"/>
    <s v="Rutaceae"/>
    <m/>
    <m/>
    <n v="0.745"/>
    <m/>
    <n v="7.8576009679999999"/>
    <m/>
    <n v="11"/>
    <n v="9.5033400000000007E-3"/>
    <n v="0"/>
    <n v="5.9395875000000001E-2"/>
    <m/>
    <n v="4.0723126999999998E-2"/>
    <m/>
    <m/>
    <n v="2.0361563999999999E-2"/>
    <m/>
    <m/>
    <m/>
    <m/>
    <m/>
    <n v="1"/>
    <s v="Newtree"/>
  </r>
  <r>
    <x v="2"/>
    <n v="-9999"/>
    <x v="34"/>
    <n v="3795"/>
    <s v="Pterygota"/>
    <s v="Mildbraedii"/>
    <s v="Malvaceae"/>
    <m/>
    <m/>
    <n v="0.53949999999999998"/>
    <m/>
    <n v="8.6280231290000007"/>
    <m/>
    <n v="12.4"/>
    <n v="1.20763104E-2"/>
    <n v="0"/>
    <n v="7.5476939999999992E-2"/>
    <m/>
    <n v="4.1138388999999997E-2"/>
    <m/>
    <m/>
    <n v="2.0569193999999999E-2"/>
    <m/>
    <m/>
    <m/>
    <m/>
    <m/>
    <n v="1"/>
    <s v="Newtree"/>
  </r>
  <r>
    <x v="0"/>
    <n v="1"/>
    <x v="36"/>
    <n v="4001"/>
    <s v="Neoboutonia"/>
    <s v="Macrocalyx"/>
    <s v="Euphorbiaceae"/>
    <m/>
    <n v="8.6"/>
    <n v="0.33"/>
    <n v="18.641543779999999"/>
    <n v="18.66575375"/>
    <n v="42.68"/>
    <n v="44.87"/>
    <n v="0.15812590932599999"/>
    <n v="0.8942831094999999"/>
    <n v="0.98828693328749995"/>
    <n v="0.60293851799999998"/>
    <n v="0.66564604599999999"/>
    <n v="0.11575043246189531"/>
    <n v="0.30146925899999999"/>
    <n v="0.332823023"/>
    <n v="0.85479452099999997"/>
    <n v="2.5620192290000001"/>
    <n v="3.6679884000000003E-2"/>
    <d v="2019-08-07T00:00:00"/>
    <s v="5/15/2020"/>
    <n v="1"/>
    <m/>
  </r>
  <r>
    <x v="0"/>
    <n v="1"/>
    <x v="36"/>
    <n v="4002"/>
    <s v="Neoboutonia"/>
    <s v="Macrocalyx"/>
    <s v="Euphorbiaceae"/>
    <m/>
    <n v="8.8000000000000007"/>
    <n v="0.33"/>
    <n v="16.634006329999998"/>
    <n v="16.20496065"/>
    <n v="33.119999999999997"/>
    <n v="33.28"/>
    <n v="8.6987636736000004E-2"/>
    <n v="0.53852623199999994"/>
    <n v="0.54367272960000002"/>
    <n v="0.32884703300000001"/>
    <n v="0.32359584400000002"/>
    <n v="-1.8831841892733948E-2"/>
    <n v="0.16442351699999999"/>
    <n v="0.16179792200000001"/>
    <n v="0.85479452099999997"/>
    <n v="0.18717948700000001"/>
    <n v="-3.0716099999999998E-3"/>
    <d v="2019-08-07T00:00:00"/>
    <s v="5/15/2020"/>
    <n v="1"/>
    <m/>
  </r>
  <r>
    <x v="0"/>
    <n v="1"/>
    <x v="36"/>
    <n v="4003"/>
    <s v="Neoboutonia"/>
    <s v="Macrocalyx"/>
    <s v="Euphorbiaceae"/>
    <m/>
    <n v="10.4"/>
    <n v="0.33"/>
    <n v="9.2513834989999992"/>
    <n v="10.08560329"/>
    <n v="12.42"/>
    <n v="15.32"/>
    <n v="1.8433526496E-2"/>
    <n v="7.5730251375000002E-2"/>
    <n v="0.11520954059999999"/>
    <n v="2.7341840999999999E-2"/>
    <n v="4.4804622000000002E-2"/>
    <n v="0.57779165091139006"/>
    <n v="1.367092E-2"/>
    <n v="2.2402311000000001E-2"/>
    <n v="0.85479452099999997"/>
    <n v="3.3926282030000001"/>
    <n v="1.0214608E-2"/>
    <d v="2019-08-07T00:00:00"/>
    <s v="5/15/2020"/>
    <n v="1"/>
    <m/>
  </r>
  <r>
    <x v="0"/>
    <n v="1"/>
    <x v="36"/>
    <n v="4004"/>
    <s v="Alangium"/>
    <s v="Chinense"/>
    <s v="Alangiaceae"/>
    <m/>
    <n v="13.9"/>
    <n v="0.4017"/>
    <n v="14.73909285"/>
    <n v="15.009346320000001"/>
    <n v="26.11"/>
    <n v="28.8"/>
    <n v="6.5144217600000012E-2"/>
    <n v="0.33468785284374997"/>
    <n v="0.40715136000000007"/>
    <n v="0.222565437"/>
    <n v="0.27433832600000002"/>
    <n v="0.24466810295595373"/>
    <n v="0.111282719"/>
    <n v="0.13716916300000001"/>
    <n v="0.85479452099999997"/>
    <n v="3.146955127"/>
    <n v="3.0283820999999999E-2"/>
    <d v="2019-08-07T00:00:00"/>
    <s v="5/15/2020"/>
    <n v="1"/>
    <m/>
  </r>
  <r>
    <x v="0"/>
    <n v="1"/>
    <x v="36"/>
    <n v="4005"/>
    <s v="Neoboutonia"/>
    <s v="Macrocalyx"/>
    <s v="Euphorbiaceae"/>
    <m/>
    <n v="9.4"/>
    <n v="0.33"/>
    <n v="12.567702929999999"/>
    <n v="12.17595461"/>
    <n v="19.75"/>
    <n v="20.25"/>
    <n v="3.2206308750000003E-2"/>
    <n v="0.19149630859375003"/>
    <n v="0.20128942968750002"/>
    <n v="9.1181223000000006E-2"/>
    <n v="9.2827631999999993E-2"/>
    <n v="2.0935284360613982E-2"/>
    <n v="4.5590612000000003E-2"/>
    <n v="4.6413815999999997E-2"/>
    <n v="0.85479452099999997"/>
    <n v="0.58493589700000004"/>
    <n v="9.6304300000000002E-4"/>
    <d v="2019-08-07T00:00:00"/>
    <s v="5/15/2020"/>
    <n v="1"/>
    <m/>
  </r>
  <r>
    <x v="0"/>
    <n v="1"/>
    <x v="36"/>
    <n v="4006"/>
    <s v="Dombeya"/>
    <s v="Goetzenii"/>
    <s v="Malvaceae"/>
    <m/>
    <n v="13.2"/>
    <n v="0.5"/>
    <n v="12.3182823"/>
    <n v="12.286816460000001"/>
    <n v="19.11"/>
    <n v="20.54"/>
    <n v="3.3135366264000002E-2"/>
    <n v="0.17928649659374998"/>
    <n v="0.20709603914999999"/>
    <n v="0.125778844"/>
    <n v="0.144443722"/>
    <n v="0.16186908402008615"/>
    <n v="6.2889422E-2"/>
    <n v="7.2221860999999998E-2"/>
    <n v="0.85479452099999997"/>
    <n v="1.6729166660000001"/>
    <n v="1.0917757E-2"/>
    <d v="2019-08-07T00:00:00"/>
    <s v="5/15/2020"/>
    <n v="1"/>
    <m/>
  </r>
  <r>
    <x v="0"/>
    <n v="1"/>
    <x v="36"/>
    <n v="4007"/>
    <s v="Solanum"/>
    <s v="Angustispinosum"/>
    <s v="Solaceae"/>
    <m/>
    <n v="6.9"/>
    <n v="0.41189999999999999"/>
    <n v="8.1807766999999991"/>
    <n v="7.9199944760000003"/>
    <n v="10.51"/>
    <n v="11.11"/>
    <n v="9.6943571339999993E-3"/>
    <n v="5.4229005343750004E-2"/>
    <n v="6.0589732087499994E-2"/>
    <n v="2.1732406999999999E-2"/>
    <n v="2.3466114E-2"/>
    <n v="8.9791013559213789E-2"/>
    <n v="1.0866203E-2"/>
    <n v="1.1733057E-2"/>
    <n v="0.85479452099999997"/>
    <n v="0.70192307700000001"/>
    <n v="1.0141079999999999E-3"/>
    <d v="2019-08-07T00:00:00"/>
    <s v="5/15/2020"/>
    <n v="1"/>
    <m/>
  </r>
  <r>
    <x v="0"/>
    <n v="1"/>
    <x v="36"/>
    <n v="4008"/>
    <s v="Neoboutonia"/>
    <s v="Macrocalyx"/>
    <s v="Euphorbiaceae"/>
    <m/>
    <n v="16.2"/>
    <n v="0.33"/>
    <n v="10.37901012"/>
    <n v="10.931872950000001"/>
    <n v="14.65"/>
    <n v="17.2"/>
    <n v="2.3235273599999998E-2"/>
    <n v="0.10536623359375"/>
    <n v="0.14522046"/>
    <n v="4.2224829999999998E-2"/>
    <n v="6.0757809000000003E-2"/>
    <n v="0.42570134879786198"/>
    <n v="2.1112414999999999E-2"/>
    <n v="3.0378904000000002E-2"/>
    <n v="0.85479452099999997"/>
    <n v="2.9831730749999998"/>
    <n v="1.0840604E-2"/>
    <d v="2019-08-07T00:00:00"/>
    <s v="5/15/2020"/>
    <n v="1"/>
    <m/>
  </r>
  <r>
    <x v="0"/>
    <n v="1"/>
    <x v="36"/>
    <n v="4009"/>
    <s v="Neoboutonia"/>
    <s v="Macrocalyx"/>
    <s v="Euphorbiaceae"/>
    <m/>
    <n v="13.1"/>
    <n v="0.33"/>
    <n v="8.9043046019999998"/>
    <n v="9.0720066310000007"/>
    <n v="11.78"/>
    <n v="13.25"/>
    <n v="1.3788678750000002E-2"/>
    <n v="6.8126611374999993E-2"/>
    <n v="8.6179242187500005E-2"/>
    <n v="2.3755812000000001E-2"/>
    <n v="3.0434665999999999E-2"/>
    <n v="0.28984166985113918"/>
    <n v="1.1877906000000001E-2"/>
    <n v="1.5217333E-2"/>
    <n v="0.85479452099999997"/>
    <n v="1.7197115380000001"/>
    <n v="3.9067010000000003E-3"/>
    <d v="2019-08-07T00:00:00"/>
    <s v="5/15/2020"/>
    <n v="1"/>
    <m/>
  </r>
  <r>
    <x v="0"/>
    <n v="1"/>
    <x v="36"/>
    <n v="4010"/>
    <s v="Neoboutonia"/>
    <s v="Macrocalyx"/>
    <s v="Euphorbiaceae"/>
    <m/>
    <n v="9.3000000000000007"/>
    <n v="0.33"/>
    <n v="10.224475699999999"/>
    <n v="10.579793009999999"/>
    <n v="14.33"/>
    <n v="16.399999999999999"/>
    <n v="2.1124118399999996E-2"/>
    <n v="0.10081347559375001"/>
    <n v="0.13202573999999997"/>
    <n v="3.9855374999999998E-2"/>
    <n v="5.3622810999999999E-2"/>
    <n v="0.34712117552113214"/>
    <n v="1.9927686999999999E-2"/>
    <n v="2.6811405999999999E-2"/>
    <n v="0.85479452099999997"/>
    <n v="2.4216346139999998"/>
    <n v="8.0530689999999995E-3"/>
    <d v="2019-08-07T00:00:00"/>
    <s v="5/15/2020"/>
    <n v="1"/>
    <m/>
  </r>
  <r>
    <x v="0"/>
    <n v="1"/>
    <x v="36"/>
    <n v="4011"/>
    <s v="Neoboutonia"/>
    <s v="Macrocalyx"/>
    <s v="Euphorbiaceae"/>
    <m/>
    <n v="12"/>
    <n v="0.33"/>
    <n v="10.37901012"/>
    <n v="10.0715526"/>
    <n v="14.65"/>
    <n v="15.29"/>
    <n v="1.8361403214E-2"/>
    <n v="0.10536623359375"/>
    <n v="0.1147587700875"/>
    <n v="4.2224829999999998E-2"/>
    <n v="4.4572828000000002E-2"/>
    <n v="6.3308780920854651E-2"/>
    <n v="2.1112414999999999E-2"/>
    <n v="2.2286414000000001E-2"/>
    <n v="0.85479452099999997"/>
    <n v="0.74871794800000002"/>
    <n v="1.3734280000000001E-3"/>
    <d v="2019-08-07T00:00:00"/>
    <s v="5/15/2020"/>
    <n v="1"/>
    <m/>
  </r>
  <r>
    <x v="0"/>
    <n v="1"/>
    <x v="36"/>
    <n v="4012"/>
    <s v="Neoboutonia"/>
    <s v="Macrocalyx"/>
    <s v="Euphorbiaceae"/>
    <m/>
    <n v="7.5"/>
    <n v="0.33"/>
    <n v="13.044127850000001"/>
    <n v="12.931112880000001"/>
    <n v="21.02"/>
    <n v="22.29"/>
    <n v="3.9022135613999996E-2"/>
    <n v="0.21691602137500002"/>
    <n v="0.24388834758749997"/>
    <n v="0.106784645"/>
    <n v="0.11872773"/>
    <n v="0.12402834026113913"/>
    <n v="5.3392322999999998E-2"/>
    <n v="5.9363865000000002E-2"/>
    <n v="0.85479452099999997"/>
    <n v="1.485737179"/>
    <n v="6.985939E-3"/>
    <d v="2019-08-07T00:00:00"/>
    <s v="5/15/2020"/>
    <n v="1"/>
    <m/>
  </r>
  <r>
    <x v="0"/>
    <n v="1"/>
    <x v="36"/>
    <n v="4013"/>
    <s v="Macaranga"/>
    <s v="Neomildbraedia"/>
    <s v="Euphorbiaceae"/>
    <m/>
    <n v="12"/>
    <n v="0.38179999999999997"/>
    <n v="11.79931317"/>
    <n v="12.079407310000001"/>
    <n v="17.829999999999998"/>
    <n v="20"/>
    <n v="3.1415999999999999E-2"/>
    <n v="0.15607340059374997"/>
    <n v="0.19635"/>
    <n v="8.0959257000000007E-2"/>
    <n v="0.103651122"/>
    <n v="0.28905734596906668"/>
    <n v="4.0479629000000003E-2"/>
    <n v="5.1825560999999999E-2"/>
    <n v="0.85479452099999997"/>
    <n v="2.538621794"/>
    <n v="1.3273286E-2"/>
    <d v="2019-08-07T00:00:00"/>
    <s v="5/15/2020"/>
    <n v="1"/>
    <m/>
  </r>
  <r>
    <x v="0"/>
    <n v="1"/>
    <x v="36"/>
    <n v="4014"/>
    <s v="Neoboutonia"/>
    <s v="Macrocalyx"/>
    <s v="Euphorbiaceae"/>
    <m/>
    <n v="15.1"/>
    <n v="0.33"/>
    <n v="11.39561683"/>
    <n v="10.79242034"/>
    <n v="16.88"/>
    <n v="16.88"/>
    <n v="2.2378747775999998E-2"/>
    <n v="0.13988498199999994"/>
    <n v="0.13986717359999998"/>
    <n v="6.0994659E-2"/>
    <n v="5.7841517000000002E-2"/>
    <n v="-6.2096207483895133E-2"/>
    <n v="3.0497329E-2"/>
    <n v="2.8920759000000001E-2"/>
    <n v="0.85479452099999997"/>
    <n v="0"/>
    <n v="-1.844385E-3"/>
    <d v="2019-08-07T00:00:00"/>
    <s v="5/15/2020"/>
    <n v="1"/>
    <m/>
  </r>
  <r>
    <x v="0"/>
    <n v="1"/>
    <x v="36"/>
    <n v="4015"/>
    <s v="Allophylus"/>
    <s v="Kivuensis"/>
    <s v="Sapindaceae"/>
    <m/>
    <n v="8.6999999999999993"/>
    <n v="0.51780000000000004"/>
    <n v="9.9083404270000006"/>
    <n v="9.2952338060000006"/>
    <n v="13.69"/>
    <n v="13.69"/>
    <n v="1.4719660494E-2"/>
    <n v="9.2009591593749981E-2"/>
    <n v="9.1997878087499999E-2"/>
    <n v="5.4877414999999999E-2"/>
    <n v="5.1560702E-2"/>
    <n v="-7.2932248421248055E-2"/>
    <n v="2.7438707999999999E-2"/>
    <n v="2.5780351E-2"/>
    <n v="0.85479452099999997"/>
    <n v="0"/>
    <n v="-1.9400649999999999E-3"/>
    <d v="2019-08-07T00:00:00"/>
    <s v="5/15/2020"/>
    <n v="1"/>
    <m/>
  </r>
  <r>
    <x v="0"/>
    <n v="1"/>
    <x v="36"/>
    <n v="4016"/>
    <s v="Allophylus"/>
    <s v="Kivuensis"/>
    <s v="Sapindaceae"/>
    <m/>
    <n v="9.1"/>
    <n v="0.51780000000000004"/>
    <n v="7.9906784450000004"/>
    <n v="7.9199944760000003"/>
    <n v="10.19"/>
    <n v="11.11"/>
    <n v="9.6943571339999993E-3"/>
    <n v="5.0977035343749984E-2"/>
    <n v="6.0589732087499994E-2"/>
    <n v="2.4998553E-2"/>
    <n v="2.9337733000000001E-2"/>
    <n v="0.18724565503643531"/>
    <n v="1.2499277E-2"/>
    <n v="1.4668865999999999E-2"/>
    <n v="0.85479452099999997"/>
    <n v="1.076282051"/>
    <n v="2.5381409999999998E-3"/>
    <d v="2019-08-07T00:00:00"/>
    <s v="5/15/2020"/>
    <n v="1"/>
    <m/>
  </r>
  <r>
    <x v="0"/>
    <n v="1"/>
    <x v="36"/>
    <n v="4017"/>
    <s v="Allophylus"/>
    <s v="Kivuensis"/>
    <s v="Sapindaceae"/>
    <m/>
    <n v="7.9"/>
    <n v="0.51780000000000004"/>
    <n v="15.91020681"/>
    <n v="15.544750430000001"/>
    <n v="30.25"/>
    <n v="30.73"/>
    <n v="7.4167905966000008E-2"/>
    <n v="0.44923849609374999"/>
    <n v="0.46354941228750002"/>
    <n v="0.409495153"/>
    <n v="0.41280512699999999"/>
    <n v="9.4181316250236905E-3"/>
    <n v="0.20474757699999999"/>
    <n v="0.20640256300000001"/>
    <n v="0.85479452099999997"/>
    <n v="0.56153846100000004"/>
    <n v="1.9361210000000001E-3"/>
    <d v="2019-08-07T00:00:00"/>
    <s v="5/15/2020"/>
    <n v="1"/>
    <m/>
  </r>
  <r>
    <x v="0"/>
    <n v="1"/>
    <x v="36"/>
    <n v="4018"/>
    <s v="Chassalia"/>
    <s v="Subochreata"/>
    <s v="Rubiaceae"/>
    <m/>
    <n v="9.8000000000000007"/>
    <n v="0.41760000000000003"/>
    <n v="8.7264808600000006"/>
    <n v="8.3804356500000008"/>
    <n v="11.46"/>
    <n v="11.94"/>
    <n v="1.1196945143999999E-2"/>
    <n v="6.4475607375000007E-2"/>
    <n v="6.9980907149999994E-2"/>
    <n v="2.7775679000000001E-2"/>
    <n v="2.8926637000000002E-2"/>
    <n v="4.7499233383725914E-2"/>
    <n v="1.3887839000000001E-2"/>
    <n v="1.4463319000000001E-2"/>
    <n v="0.85479452099999997"/>
    <n v="0.56153846100000004"/>
    <n v="6.7323800000000005E-4"/>
    <d v="2019-08-07T00:00:00"/>
    <s v="5/15/2020"/>
    <n v="1"/>
    <m/>
  </r>
  <r>
    <x v="0"/>
    <n v="1"/>
    <x v="36"/>
    <n v="4019"/>
    <s v="Croton"/>
    <s v="Macrostachyus"/>
    <s v="Euphorbiaceae"/>
    <m/>
    <n v="14"/>
    <n v="0.4793"/>
    <n v="12.0622495"/>
    <n v="11.46798598"/>
    <n v="18.47"/>
    <n v="18.47"/>
    <n v="2.6793206285999998E-2"/>
    <n v="0.16747886059374995"/>
    <n v="0.16745753928749998"/>
    <n v="0.110638256"/>
    <n v="0.10531512699999999"/>
    <n v="-5.7685043766400407E-2"/>
    <n v="5.5319128000000002E-2"/>
    <n v="5.2657563999999997E-2"/>
    <n v="0.85479452099999997"/>
    <n v="0"/>
    <n v="-3.1136890000000002E-3"/>
    <d v="2019-08-07T00:00:00"/>
    <s v="5/15/2020"/>
    <n v="1"/>
    <m/>
  </r>
  <r>
    <x v="0"/>
    <n v="1"/>
    <x v="36"/>
    <n v="4020"/>
    <s v="Albizia"/>
    <s v="Adianthifolia"/>
    <s v="Fabaceae"/>
    <m/>
    <n v="13.8"/>
    <n v="0.50749999999999995"/>
    <n v="10.9703927"/>
    <n v="10.72200922"/>
    <n v="15.92"/>
    <n v="16.72"/>
    <n v="2.1956516735999996E-2"/>
    <n v="0.12442634200000001"/>
    <n v="0.13722822959999997"/>
    <n v="7.9794019999999993E-2"/>
    <n v="8.5867218999999995E-2"/>
    <n v="8.5814276868013781E-2"/>
    <n v="3.9897009999999997E-2"/>
    <n v="4.2933609999999997E-2"/>
    <n v="0.85479452099999997"/>
    <n v="0.935897435"/>
    <n v="3.5524329999999998E-3"/>
    <d v="2019-08-07T00:00:00"/>
    <s v="5/15/2020"/>
    <n v="1"/>
    <m/>
  </r>
  <r>
    <x v="0"/>
    <n v="2"/>
    <x v="36"/>
    <n v="4021"/>
    <s v="Bersama"/>
    <s v="Abyssinica"/>
    <s v="Melianthaceae"/>
    <m/>
    <n v="9.1999999999999993"/>
    <n v="0.61750000000000005"/>
    <n v="12.191110200000001"/>
    <n v="11.675821559999999"/>
    <n v="18.79"/>
    <n v="18.98"/>
    <n v="2.8293281016000003E-2"/>
    <n v="0.17333240659374996"/>
    <n v="0.17683300635000002"/>
    <n v="0.14803350900000001"/>
    <n v="0.14473830700000001"/>
    <n v="-2.6335367403511872E-2"/>
    <n v="7.4016754000000004E-2"/>
    <n v="7.2369153000000006E-2"/>
    <n v="0.85479452099999997"/>
    <n v="0.222275641"/>
    <n v="-1.9274819999999999E-3"/>
    <d v="2019-08-07T00:00:00"/>
    <s v="5/15/2020"/>
    <n v="1"/>
    <m/>
  </r>
  <r>
    <x v="0"/>
    <n v="2"/>
    <x v="36"/>
    <n v="4022"/>
    <s v="Allophylus"/>
    <s v="Kivuensis"/>
    <s v="Sapindaceae"/>
    <m/>
    <n v="6.2"/>
    <n v="0.51780000000000004"/>
    <n v="8.7264808600000006"/>
    <n v="8.6226965759999992"/>
    <n v="11.46"/>
    <n v="12.39"/>
    <n v="1.2056840334000002E-2"/>
    <n v="6.4475607375000007E-2"/>
    <n v="7.5355252087500019E-2"/>
    <n v="3.4262938E-2"/>
    <n v="3.9436656E-2"/>
    <n v="0.16452081811923813"/>
    <n v="1.7131469E-2"/>
    <n v="1.9718328E-2"/>
    <n v="0.85479452099999997"/>
    <n v="1.0879807690000001"/>
    <n v="3.0262930000000002E-3"/>
    <d v="2019-08-07T00:00:00"/>
    <s v="5/15/2020"/>
    <n v="1"/>
    <m/>
  </r>
  <r>
    <x v="0"/>
    <n v="2"/>
    <x v="36"/>
    <n v="4023"/>
    <s v="Alangium"/>
    <s v="Chinense"/>
    <s v="Alangiaceae"/>
    <m/>
    <n v="17.399999999999999"/>
    <n v="0.4017"/>
    <n v="16.401631609999999"/>
    <n v="15.923839470000001"/>
    <n v="32.17"/>
    <n v="32.17"/>
    <n v="8.1281745006000022E-2"/>
    <n v="0.50807558809375009"/>
    <n v="0.50801090628750012"/>
    <n v="0.371276522"/>
    <n v="0.36071679800000001"/>
    <n v="-3.3755445554013754E-2"/>
    <n v="0.185638261"/>
    <n v="0.180358399"/>
    <n v="0.85479452099999997"/>
    <n v="0"/>
    <n v="-6.1767619999999997E-3"/>
    <d v="2019-08-07T00:00:00"/>
    <s v="5/15/2020"/>
    <n v="1"/>
    <m/>
  </r>
  <r>
    <x v="0"/>
    <n v="2"/>
    <x v="36"/>
    <n v="4024"/>
    <s v="Alangium"/>
    <s v="Chinense"/>
    <s v="Alangiaceae"/>
    <m/>
    <n v="20.5"/>
    <n v="0.4017"/>
    <n v="19.61374704"/>
    <n v="19.277900809999998"/>
    <n v="48.41"/>
    <n v="48.41"/>
    <n v="0.18406069697399999"/>
    <n v="1.1505258265937499"/>
    <n v="1.1503793560875"/>
    <n v="0.98164769100000004"/>
    <n v="0.96523895500000001"/>
    <n v="-1.9720277000207981E-2"/>
    <n v="0.49082384600000001"/>
    <n v="0.48261947799999999"/>
    <n v="0.85479452099999997"/>
    <n v="0"/>
    <n v="-9.5980590000000008E-3"/>
    <d v="2019-08-07T00:00:00"/>
    <s v="5/15/2020"/>
    <n v="1"/>
    <m/>
  </r>
  <r>
    <x v="0"/>
    <n v="2"/>
    <x v="36"/>
    <n v="4025"/>
    <s v="Neoboutonia"/>
    <s v="Macrocalyx"/>
    <s v="Euphorbiaceae"/>
    <m/>
    <n v="9.6999999999999993"/>
    <n v="0.33"/>
    <n v="7.9906784450000004"/>
    <n v="7.7203219990000003"/>
    <n v="10.19"/>
    <n v="10.76"/>
    <n v="9.093172703999999E-3"/>
    <n v="5.0977035343749984E-2"/>
    <n v="5.6832329399999992E-2"/>
    <n v="1.6105059000000001E-2"/>
    <n v="1.7318664000000001E-2"/>
    <n v="8.499272735215567E-2"/>
    <n v="8.0525300000000005E-3"/>
    <n v="8.6593320000000005E-3"/>
    <n v="0.85479452099999997"/>
    <n v="0.66682692300000002"/>
    <n v="7.0988099999999999E-4"/>
    <d v="2019-08-07T00:00:00"/>
    <s v="5/15/2020"/>
    <n v="1"/>
    <m/>
  </r>
  <r>
    <x v="0"/>
    <n v="2"/>
    <x v="36"/>
    <n v="4026"/>
    <s v="Allophylus"/>
    <s v="Kivuensis"/>
    <s v="Sapindaceae"/>
    <m/>
    <n v="13"/>
    <n v="0.51780000000000004"/>
    <n v="14.44612498"/>
    <n v="13.90413324"/>
    <n v="25.16"/>
    <n v="25.16"/>
    <n v="4.9717830624000002E-2"/>
    <n v="0.31077600549999995"/>
    <n v="0.31073644140000001"/>
    <n v="0.26010081899999998"/>
    <n v="0.25057217999999998"/>
    <n v="-4.3662304319459083E-2"/>
    <n v="0.13005040900000001"/>
    <n v="0.12528608999999999"/>
    <n v="0.85479452099999997"/>
    <n v="0"/>
    <n v="-5.5736420000000002E-3"/>
    <d v="2019-08-07T00:00:00"/>
    <s v="5/15/2020"/>
    <n v="1"/>
    <m/>
  </r>
  <r>
    <x v="0"/>
    <n v="2"/>
    <x v="36"/>
    <n v="4027"/>
    <s v="Allophylus"/>
    <s v="Kivuensis"/>
    <s v="Sapindaceae"/>
    <m/>
    <n v="12.4"/>
    <n v="0.51780000000000004"/>
    <n v="14.73909285"/>
    <n v="14.205559989999999"/>
    <n v="26.11"/>
    <n v="26.11"/>
    <n v="5.3543239133999991E-2"/>
    <n v="0.33468785284374997"/>
    <n v="0.33464524458749995"/>
    <n v="0.28514889399999999"/>
    <n v="0.275070231"/>
    <n v="-4.2097869762631232E-2"/>
    <n v="0.14257444699999999"/>
    <n v="0.13753511600000001"/>
    <n v="0.85479452099999997"/>
    <n v="0"/>
    <n v="-5.8953709999999999E-3"/>
    <d v="2019-08-07T00:00:00"/>
    <s v="5/15/2020"/>
    <n v="1"/>
    <m/>
  </r>
  <r>
    <x v="0"/>
    <n v="2"/>
    <x v="36"/>
    <n v="4028"/>
    <s v="Macaranga"/>
    <s v="Neomildbraedia"/>
    <s v="Euphorbiaceae"/>
    <m/>
    <n v="7.5"/>
    <n v="0.38179999999999997"/>
    <n v="7.9906784450000004"/>
    <n v="7.3878257940000003"/>
    <n v="10.19"/>
    <n v="10.19"/>
    <n v="8.1552872940000003E-3"/>
    <n v="5.0977035343749984E-2"/>
    <n v="5.0970545587499999E-2"/>
    <n v="1.8567976999999999E-2"/>
    <n v="1.7199474999999999E-2"/>
    <n v="-8.9564881737700858E-2"/>
    <n v="9.283988E-3"/>
    <n v="8.5997369999999997E-3"/>
    <n v="0.85479452099999997"/>
    <n v="0"/>
    <n v="-8.0048599999999999E-4"/>
    <d v="2019-08-07T00:00:00"/>
    <s v="5/15/2020"/>
    <n v="1"/>
    <m/>
  </r>
  <r>
    <x v="0"/>
    <n v="2"/>
    <x v="36"/>
    <n v="4029"/>
    <s v="Neoboutonia"/>
    <s v="Macrocalyx"/>
    <s v="Euphorbiaceae"/>
    <m/>
    <n v="14.2"/>
    <n v="0.33"/>
    <n v="14.038640060000001"/>
    <n v="13.622724140000001"/>
    <n v="23.89"/>
    <n v="24.3"/>
    <n v="4.6377084600000007E-2"/>
    <n v="0.28019379034374997"/>
    <n v="0.28985677875000004"/>
    <n v="0.147282732"/>
    <n v="0.147852864"/>
    <n v="4.5198355230782594E-3"/>
    <n v="7.3641366E-2"/>
    <n v="7.3926432E-2"/>
    <n v="0.85479452099999997"/>
    <n v="0.47964743599999998"/>
    <n v="3.33491E-4"/>
    <d v="2019-08-07T00:00:00"/>
    <s v="5/15/2020"/>
    <n v="1"/>
    <m/>
  </r>
  <r>
    <x v="0"/>
    <n v="2"/>
    <x v="36"/>
    <n v="4030"/>
    <s v="Neoboutonia"/>
    <s v="Macrocalyx"/>
    <s v="Euphorbiaceae"/>
    <m/>
    <n v="8.3000000000000007"/>
    <n v="0.33"/>
    <n v="9.9083404270000006"/>
    <n v="9.6901351429999991"/>
    <n v="13.69"/>
    <n v="14.49"/>
    <n v="1.6490266254000002E-2"/>
    <n v="9.2009591593749981E-2"/>
    <n v="0.10306416408750001"/>
    <n v="3.5354206999999999E-2"/>
    <n v="3.8649873000000001E-2"/>
    <n v="0.1042661034633403"/>
    <n v="1.7677103E-2"/>
    <n v="1.9324937E-2"/>
    <n v="0.85479452099999997"/>
    <n v="0.935897435"/>
    <n v="1.927755E-3"/>
    <d v="2019-08-07T00:00:00"/>
    <s v="5/15/2020"/>
    <n v="1"/>
    <m/>
  </r>
  <r>
    <x v="0"/>
    <n v="2"/>
    <x v="36"/>
    <n v="4031"/>
    <s v="Neoboutonia"/>
    <s v="Macrocalyx"/>
    <s v="Euphorbiaceae"/>
    <m/>
    <n v="7.8"/>
    <n v="0.33"/>
    <n v="8.1807766999999991"/>
    <n v="7.903010589"/>
    <n v="10.51"/>
    <n v="11.08"/>
    <n v="9.6420730560000008E-3"/>
    <n v="5.4229005343750004E-2"/>
    <n v="6.0262956600000001E-2"/>
    <n v="1.7504134000000001E-2"/>
    <n v="1.8761684000000001E-2"/>
    <n v="8.1165264516829344E-2"/>
    <n v="8.7520670000000005E-3"/>
    <n v="9.3808420000000003E-3"/>
    <n v="0.85479452099999997"/>
    <n v="0.66682692300000002"/>
    <n v="7.3558599999999999E-4"/>
    <d v="2019-08-07T00:00:00"/>
    <s v="5/15/2020"/>
    <n v="1"/>
    <m/>
  </r>
  <r>
    <x v="0"/>
    <n v="2"/>
    <x v="36"/>
    <n v="4032"/>
    <s v="Neoboutonia"/>
    <s v="Macrocalyx"/>
    <s v="Euphorbiaceae"/>
    <m/>
    <n v="10.6"/>
    <n v="0.33"/>
    <n v="11.66937985"/>
    <n v="11.62323554"/>
    <n v="17.52"/>
    <n v="18.850000000000001"/>
    <n v="2.7907029150000005E-2"/>
    <n v="0.150693462"/>
    <n v="0.17441893218750004"/>
    <n v="6.7127715000000004E-2"/>
    <n v="7.7135024999999996E-2"/>
    <n v="0.16256592107062257"/>
    <n v="3.3563858000000002E-2"/>
    <n v="3.8567511999999998E-2"/>
    <n v="0.85479452099999997"/>
    <n v="1.5559294859999999"/>
    <n v="5.8536339999999999E-3"/>
    <d v="2019-08-07T00:00:00"/>
    <s v="5/15/2020"/>
    <n v="1"/>
    <m/>
  </r>
  <r>
    <x v="0"/>
    <n v="2"/>
    <x v="36"/>
    <n v="4033"/>
    <s v="Neoboutonia"/>
    <s v="Macrocalyx"/>
    <s v="Euphorbiaceae"/>
    <m/>
    <n v="8"/>
    <n v="0.33"/>
    <n v="7.7972593909999999"/>
    <n v="7.3878257940000003"/>
    <n v="9.8699999999999992"/>
    <n v="10.19"/>
    <n v="8.1552872940000003E-3"/>
    <n v="4.7825609343749992E-2"/>
    <n v="5.0970545587499999E-2"/>
    <n v="1.4774987999999999E-2"/>
    <n v="1.491808E-2"/>
    <n v="1.1275398732522491E-2"/>
    <n v="7.3874939999999997E-3"/>
    <n v="7.4590400000000001E-3"/>
    <n v="0.85479452099999997"/>
    <n v="0.37435897400000001"/>
    <n v="8.3699600000000001E-5"/>
    <d v="2019-08-07T00:00:00"/>
    <s v="5/15/2020"/>
    <n v="1"/>
    <m/>
  </r>
  <r>
    <x v="0"/>
    <n v="2"/>
    <x v="36"/>
    <n v="4034"/>
    <s v="Neoboutonia"/>
    <s v="Macrocalyx"/>
    <s v="Euphorbiaceae"/>
    <m/>
    <n v="7.1"/>
    <n v="0.33"/>
    <n v="8.55138876"/>
    <n v="8.293069676"/>
    <n v="11.15"/>
    <n v="11.78"/>
    <n v="1.0898870135999999E-2"/>
    <n v="6.103457734375E-2"/>
    <n v="6.811793834999999E-2"/>
    <n v="2.0513179999999999E-2"/>
    <n v="2.2162892E-2"/>
    <n v="9.0491633362300095E-2"/>
    <n v="1.0256589999999999E-2"/>
    <n v="1.1081446E-2"/>
    <n v="0.85479452099999997"/>
    <n v="0.73701923000000003"/>
    <n v="9.6497599999999998E-4"/>
    <d v="2019-08-07T00:00:00"/>
    <s v="5/15/2020"/>
    <n v="1"/>
    <m/>
  </r>
  <r>
    <x v="0"/>
    <n v="2"/>
    <x v="36"/>
    <n v="4035"/>
    <s v="Neoboutonia"/>
    <s v="Macrocalyx"/>
    <s v="Euphorbiaceae"/>
    <m/>
    <n v="8.6"/>
    <n v="0.33"/>
    <n v="11.79931317"/>
    <n v="11.611062520000001"/>
    <n v="17.829999999999998"/>
    <n v="18.82"/>
    <n v="2.7818271096000005E-2"/>
    <n v="0.15607340059374997"/>
    <n v="0.17386419435000003"/>
    <n v="7.0220555000000004E-2"/>
    <n v="7.6816974999999996E-2"/>
    <n v="0.10503643592732491"/>
    <n v="3.5110278000000002E-2"/>
    <n v="3.8408487999999998E-2"/>
    <n v="0.85479452099999997"/>
    <n v="1.158173076"/>
    <n v="3.8584829999999998E-3"/>
    <d v="2019-08-07T00:00:00"/>
    <s v="5/15/2020"/>
    <n v="1"/>
    <m/>
  </r>
  <r>
    <x v="0"/>
    <n v="2"/>
    <x v="36"/>
    <n v="4036"/>
    <s v="Albizia"/>
    <s v="Adianthifolia"/>
    <s v="Fabaceae"/>
    <m/>
    <n v="10.3"/>
    <n v="0.50749999999999995"/>
    <n v="8.7264808600000006"/>
    <n v="8.6226965759999992"/>
    <n v="11.46"/>
    <n v="12.39"/>
    <n v="1.2056840334000002E-2"/>
    <n v="6.4475607375000007E-2"/>
    <n v="7.5355252087500019E-2"/>
    <n v="3.3597582000000001E-2"/>
    <n v="3.8670831000000003E-2"/>
    <n v="0.16452081917495479"/>
    <n v="1.6798791E-2"/>
    <n v="1.9335416000000001E-2"/>
    <n v="0.85479452099999997"/>
    <n v="1.0879807690000001"/>
    <n v="2.9675259999999998E-3"/>
    <d v="2019-08-07T00:00:00"/>
    <s v="5/15/2020"/>
    <n v="1"/>
    <m/>
  </r>
  <r>
    <x v="0"/>
    <n v="2"/>
    <x v="36"/>
    <n v="4037"/>
    <s v="Neoboutonia"/>
    <s v="Macrocalyx"/>
    <s v="Euphorbiaceae"/>
    <m/>
    <n v="9"/>
    <n v="0.33"/>
    <n v="8.3676495840000005"/>
    <n v="7.9199944760000003"/>
    <n v="10.83"/>
    <n v="11.11"/>
    <n v="9.6943571339999993E-3"/>
    <n v="5.7581519343750005E-2"/>
    <n v="6.0589732087499994E-2"/>
    <n v="1.8973192999999999E-2"/>
    <n v="1.8900531000000002E-2"/>
    <n v="-4.4888814529640579E-3"/>
    <n v="9.4865959999999999E-3"/>
    <n v="9.4502649999999994E-3"/>
    <n v="0.85479452099999997"/>
    <n v="0.32756410200000002"/>
    <n v="-4.2502600000000002E-5"/>
    <d v="2019-08-07T00:00:00"/>
    <s v="5/15/2020"/>
    <n v="1"/>
    <m/>
  </r>
  <r>
    <x v="0"/>
    <n v="2"/>
    <x v="36"/>
    <n v="4038"/>
    <s v="Neoboutonia"/>
    <s v="Macrocalyx"/>
    <s v="Euphorbiaceae"/>
    <m/>
    <n v="21.6"/>
    <n v="0.33"/>
    <n v="16.862004290000002"/>
    <n v="16.476940129999999"/>
    <n v="34.08"/>
    <n v="34.39"/>
    <n v="9.2887066734000004E-2"/>
    <n v="0.57019759199999998"/>
    <n v="0.58054416708750001"/>
    <n v="0.35236051499999999"/>
    <n v="0.35064835300000002"/>
    <n v="-5.6984031994410465E-3"/>
    <n v="0.17618025800000001"/>
    <n v="0.175324176"/>
    <n v="0.85479452099999997"/>
    <n v="0.36266025600000001"/>
    <n v="-1.0015060000000001E-3"/>
    <d v="2019-08-07T00:00:00"/>
    <s v="5/15/2020"/>
    <n v="1"/>
    <m/>
  </r>
  <r>
    <x v="0"/>
    <n v="2"/>
    <x v="36"/>
    <n v="4039"/>
    <s v="Neoboutonia"/>
    <s v="Macrocalyx"/>
    <s v="Euphorbiaceae"/>
    <m/>
    <n v="16"/>
    <n v="0.33"/>
    <n v="11.93166323"/>
    <n v="11.48032662"/>
    <n v="18.149999999999999"/>
    <n v="18.5"/>
    <n v="2.6880315000000002E-2"/>
    <n v="0.16172585859374999"/>
    <n v="0.16800196875000001"/>
    <n v="7.3497406000000001E-2"/>
    <n v="7.3471553999999994E-2"/>
    <n v="-4.1156344764158964E-4"/>
    <n v="3.6748703000000001E-2"/>
    <n v="3.6735776999999997E-2"/>
    <n v="0.85479452099999997"/>
    <n v="0.409455128"/>
    <n v="-1.51218E-5"/>
    <d v="2019-08-07T00:00:00"/>
    <s v="5/15/2020"/>
    <n v="1"/>
    <m/>
  </r>
  <r>
    <x v="0"/>
    <n v="3"/>
    <x v="36"/>
    <n v="4040"/>
    <s v="Alangium"/>
    <s v="Chinense"/>
    <s v="Alangiaceae"/>
    <m/>
    <n v="18.600000000000001"/>
    <n v="0.4017"/>
    <n v="18.46365003"/>
    <n v="18.072072729999999"/>
    <n v="41.72"/>
    <n v="41.72"/>
    <n v="0.13670345673600001"/>
    <n v="0.85450538949999999"/>
    <n v="0.85439660460000011"/>
    <n v="0.69224728800000002"/>
    <n v="0.67791477600000005"/>
    <n v="-2.4475663969583023E-2"/>
    <n v="0.34612364400000001"/>
    <n v="0.33895738800000003"/>
    <n v="0.85479452099999997"/>
    <n v="0"/>
    <n v="-8.3836009999999992E-3"/>
    <d v="2019-08-07T00:00:00"/>
    <s v="5/15/2020"/>
    <n v="1"/>
    <m/>
  </r>
  <r>
    <x v="0"/>
    <n v="3"/>
    <x v="36"/>
    <n v="4041"/>
    <s v="Neoboutonia"/>
    <s v="Macrocalyx"/>
    <s v="Euphorbiaceae"/>
    <m/>
    <n v="11.5"/>
    <n v="0.33"/>
    <n v="13.044127850000001"/>
    <n v="12.747592539999999"/>
    <n v="21.02"/>
    <n v="21.78"/>
    <n v="3.7256894136000009E-2"/>
    <n v="0.21691602137500002"/>
    <n v="0.23285558835000006"/>
    <n v="0.106784645"/>
    <n v="0.111910681"/>
    <n v="5.4851684381616091E-2"/>
    <n v="5.3392322999999998E-2"/>
    <n v="5.5955340999999999E-2"/>
    <n v="0.85479452099999997"/>
    <n v="0.88910256399999998"/>
    <n v="2.9984019999999998E-3"/>
    <d v="2019-08-07T00:00:00"/>
    <s v="5/15/2020"/>
    <n v="1"/>
    <m/>
  </r>
  <r>
    <x v="0"/>
    <n v="3"/>
    <x v="36"/>
    <n v="4042"/>
    <s v="Neoboutonia"/>
    <s v="Macrocalyx"/>
    <s v="Euphorbiaceae"/>
    <m/>
    <n v="20.9"/>
    <n v="0.33"/>
    <n v="19.712088300000001"/>
    <n v="19.381251249999998"/>
    <n v="49.04"/>
    <n v="49.04"/>
    <n v="0.18888254246400002"/>
    <n v="1.1806661980000002"/>
    <n v="1.1805158904000002"/>
    <n v="0.83502258699999998"/>
    <n v="0.82134159699999998"/>
    <n v="-1.9325904836081726E-2"/>
    <n v="0.41751129300000001"/>
    <n v="0.41067079899999998"/>
    <n v="0.85479452099999997"/>
    <n v="0"/>
    <n v="-8.0025010000000004E-3"/>
    <d v="2019-08-07T00:00:00"/>
    <s v="5/15/2020"/>
    <n v="1"/>
    <m/>
  </r>
  <r>
    <x v="0"/>
    <n v="3"/>
    <x v="36"/>
    <n v="4043"/>
    <s v="Alangium"/>
    <s v="Chinense"/>
    <s v="Alangiaceae"/>
    <m/>
    <n v="24.3"/>
    <n v="0.4017"/>
    <n v="20.54047967"/>
    <n v="20.253331129999999"/>
    <n v="54.78"/>
    <n v="54.78"/>
    <n v="0.23568663333600001"/>
    <n v="1.4732290113750002"/>
    <n v="1.47304145835"/>
    <n v="1.3071378119999999"/>
    <n v="1.289300047"/>
    <n v="-1.6074504838798517E-2"/>
    <n v="0.65356890599999995"/>
    <n v="0.64465002400000004"/>
    <n v="0.85479452099999997"/>
    <n v="0"/>
    <n v="-1.0433948E-2"/>
    <d v="2019-08-07T00:00:00"/>
    <s v="5/15/2020"/>
    <n v="1"/>
    <m/>
  </r>
  <r>
    <x v="0"/>
    <n v="3"/>
    <x v="36"/>
    <n v="4044"/>
    <s v="Alangium"/>
    <s v="Chinense"/>
    <s v="Alangiaceae"/>
    <m/>
    <n v="11.5"/>
    <n v="0.4017"/>
    <n v="7.7972593909999999"/>
    <n v="8.293069676"/>
    <n v="9.8699999999999992"/>
    <n v="11.78"/>
    <n v="1.0898870135999999E-2"/>
    <n v="4.7825609343749992E-2"/>
    <n v="6.811793834999999E-2"/>
    <n v="1.7900523000000002E-2"/>
    <n v="2.6851281000000001E-2"/>
    <n v="0.4743638255222839"/>
    <n v="8.9502609999999993E-3"/>
    <n v="1.3425640000000001E-2"/>
    <n v="0.85479452099999997"/>
    <n v="2.2344551269999999"/>
    <n v="5.2356199999999999E-3"/>
    <d v="2019-08-07T00:00:00"/>
    <s v="5/15/2020"/>
    <n v="1"/>
    <m/>
  </r>
  <r>
    <x v="0"/>
    <n v="3"/>
    <x v="36"/>
    <n v="4045"/>
    <s v="Neoboutonia"/>
    <s v="Macrocalyx"/>
    <s v="Euphorbiaceae"/>
    <m/>
    <n v="9.1999999999999993"/>
    <n v="0.33"/>
    <n v="7.7972593909999999"/>
    <n v="7.5581415979999997"/>
    <n v="9.8699999999999992"/>
    <n v="10.48"/>
    <n v="8.626079616000001E-3"/>
    <n v="4.7825609343749992E-2"/>
    <n v="5.3912997600000005E-2"/>
    <n v="1.4774987999999999E-2"/>
    <n v="1.6112501000000001E-2"/>
    <n v="0.10138071441829935"/>
    <n v="7.3874939999999997E-3"/>
    <n v="8.0562499999999992E-3"/>
    <n v="0.85479452099999997"/>
    <n v="0.71362179400000003"/>
    <n v="7.8235900000000005E-4"/>
    <d v="2019-08-07T00:00:00"/>
    <s v="5/15/2020"/>
    <n v="1"/>
    <m/>
  </r>
  <r>
    <x v="0"/>
    <n v="3"/>
    <x v="36"/>
    <n v="4046"/>
    <s v="Neoboutonia"/>
    <s v="Macrocalyx"/>
    <s v="Euphorbiaceae"/>
    <m/>
    <n v="13.2"/>
    <n v="0.33"/>
    <n v="13.9329693"/>
    <n v="13.55941865"/>
    <n v="23.57"/>
    <n v="24.11"/>
    <n v="4.5654681534E-2"/>
    <n v="0.27273782434374993"/>
    <n v="0.28534175958749997"/>
    <n v="0.142402366"/>
    <n v="0.14494422200000001"/>
    <n v="2.0697814631151591E-2"/>
    <n v="7.1201183000000001E-2"/>
    <n v="7.2472111000000006E-2"/>
    <n v="0.85479452099999997"/>
    <n v="0.63173076900000003"/>
    <n v="1.486823E-3"/>
    <d v="2019-08-07T00:00:00"/>
    <s v="5/15/2020"/>
    <n v="1"/>
    <m/>
  </r>
  <r>
    <x v="0"/>
    <n v="3"/>
    <x v="36"/>
    <n v="4047"/>
    <s v="Neoboutonia"/>
    <s v="Macrocalyx"/>
    <s v="Euphorbiaceae"/>
    <m/>
    <n v="9.6"/>
    <n v="0.33"/>
    <n v="11.53344077"/>
    <n v="11.069530950000001"/>
    <n v="17.2"/>
    <n v="17.52"/>
    <n v="2.4107884415999998E-2"/>
    <n v="0.14523894999999998"/>
    <n v="0.15067427759999999"/>
    <n v="6.401888E-2"/>
    <n v="6.3757805000000001E-2"/>
    <n v="-4.7806014642804047E-3"/>
    <n v="3.200944E-2"/>
    <n v="3.1878902000000001E-2"/>
    <n v="0.85479452099999997"/>
    <n v="0.37435897400000001"/>
    <n v="-1.5271300000000001E-4"/>
    <d v="2019-08-07T00:00:00"/>
    <s v="5/15/2020"/>
    <n v="1"/>
    <m/>
  </r>
  <r>
    <x v="0"/>
    <n v="3"/>
    <x v="36"/>
    <n v="4048"/>
    <s v="Neoboutonia"/>
    <s v="Macrocalyx"/>
    <s v="Euphorbiaceae"/>
    <m/>
    <n v="8.3000000000000007"/>
    <n v="0.33"/>
    <n v="10.5312667"/>
    <n v="9.9205556139999995"/>
    <n v="14.97"/>
    <n v="14.97"/>
    <n v="1.7600884686000004E-2"/>
    <n v="0.11001953559375"/>
    <n v="0.11000552928750003"/>
    <n v="4.4674396999999998E-2"/>
    <n v="4.2144096999999998E-2"/>
    <n v="-6.8210470293675385E-2"/>
    <n v="2.2337198999999999E-2"/>
    <n v="2.1072048999999999E-2"/>
    <n v="0.85479452099999997"/>
    <n v="0"/>
    <n v="-1.480063E-3"/>
    <d v="2019-08-07T00:00:00"/>
    <s v="5/15/2020"/>
    <n v="1"/>
    <m/>
  </r>
  <r>
    <x v="0"/>
    <n v="3"/>
    <x v="36"/>
    <n v="4049"/>
    <s v="Trichilia"/>
    <s v="Volkensii"/>
    <s v="Meliaceae"/>
    <m/>
    <n v="14.2"/>
    <n v="0.64410000000000001"/>
    <n v="19.3583994"/>
    <n v="19.433132860000001"/>
    <n v="46.82"/>
    <n v="49.36"/>
    <n v="0.191355609984"/>
    <n v="1.0761901813750001"/>
    <n v="1.1959725623999999"/>
    <n v="1.439528192"/>
    <n v="1.601915381"/>
    <n v="0.12504129158528127"/>
    <n v="0.71976409600000002"/>
    <n v="0.80095769000000006"/>
    <n v="0.85479452099999997"/>
    <n v="2.971474357"/>
    <n v="9.4986095000000006E-2"/>
    <d v="2019-08-07T00:00:00"/>
    <s v="5/15/2020"/>
    <n v="1"/>
    <m/>
  </r>
  <r>
    <x v="0"/>
    <n v="3"/>
    <x v="36"/>
    <n v="4050"/>
    <s v="Trichilia"/>
    <s v="Volkensii"/>
    <s v="Meliaceae"/>
    <m/>
    <n v="16"/>
    <n v="0.64410000000000001"/>
    <n v="19.512216429999999"/>
    <n v="19.171238410000001"/>
    <n v="47.77"/>
    <n v="47.77"/>
    <n v="0.17922615156600002"/>
    <n v="1.12030607059375"/>
    <n v="1.1201634472875002"/>
    <n v="1.508703025"/>
    <n v="1.482965608"/>
    <n v="-2.0129382464592692E-2"/>
    <n v="0.75435151300000003"/>
    <n v="0.741482804"/>
    <n v="0.85479452099999997"/>
    <n v="0"/>
    <n v="-1.505474E-2"/>
    <d v="2019-08-07T00:00:00"/>
    <s v="5/15/2020"/>
    <n v="1"/>
    <m/>
  </r>
  <r>
    <x v="0"/>
    <n v="3"/>
    <x v="36"/>
    <n v="4051"/>
    <s v="Trichilia"/>
    <s v="Volkensii"/>
    <s v="Meliaceae"/>
    <m/>
    <n v="12.5"/>
    <n v="0.64410000000000001"/>
    <n v="17.366766680000001"/>
    <n v="17.329388739999999"/>
    <n v="36.31"/>
    <n v="38.119999999999997"/>
    <n v="0.11412917577599999"/>
    <n v="0.64725990409375"/>
    <n v="0.71330734859999989"/>
    <n v="0.78829802100000002"/>
    <n v="0.86500053399999999"/>
    <n v="0.10862716640596795"/>
    <n v="0.39414901099999999"/>
    <n v="0.43250026699999999"/>
    <n v="0.85479452099999997"/>
    <n v="2.1174679479999998"/>
    <n v="4.4866053000000003E-2"/>
    <d v="2019-08-07T00:00:00"/>
    <s v="5/15/2020"/>
    <n v="1"/>
    <m/>
  </r>
  <r>
    <x v="0"/>
    <n v="3"/>
    <x v="36"/>
    <n v="4052"/>
    <s v="Trichilia"/>
    <s v="Volkensii"/>
    <s v="Meliaceae"/>
    <m/>
    <n v="9.3000000000000007"/>
    <n v="0.64410000000000001"/>
    <n v="14.93104157"/>
    <n v="14.412443789999999"/>
    <n v="26.75"/>
    <n v="26.78"/>
    <n v="5.6326406136000005E-2"/>
    <n v="0.35129646484374999"/>
    <n v="0.35204003835000003"/>
    <n v="0.37462905499999999"/>
    <n v="0.36271677800000002"/>
    <n v="-3.7803290857594526E-2"/>
    <n v="0.18731452800000001"/>
    <n v="0.18135838900000001"/>
    <n v="0.85479452099999997"/>
    <n v="3.5096153999999997E-2"/>
    <n v="-6.9679190000000004E-3"/>
    <d v="2019-08-07T00:00:00"/>
    <s v="5/15/2020"/>
    <n v="1"/>
    <m/>
  </r>
  <r>
    <x v="0"/>
    <n v="3"/>
    <x v="36"/>
    <n v="4053"/>
    <s v="Trichilia"/>
    <s v="Volkensii"/>
    <s v="Meliaceae"/>
    <m/>
    <n v="7.9"/>
    <n v="0.64410000000000001"/>
    <n v="12.926326209999999"/>
    <n v="12.347467910000001"/>
    <n v="20.7"/>
    <n v="20.7"/>
    <n v="3.3653604599999998E-2"/>
    <n v="0.21036180937499996"/>
    <n v="0.21033502874999999"/>
    <n v="0.19730010100000001"/>
    <n v="0.18867207899999999"/>
    <n v="-5.2311342010206159E-2"/>
    <n v="9.8650051000000002E-2"/>
    <n v="9.4336038999999997E-2"/>
    <n v="0.85479452099999997"/>
    <n v="0"/>
    <n v="-5.0468409999999998E-3"/>
    <d v="2019-08-07T00:00:00"/>
    <s v="5/15/2020"/>
    <n v="1"/>
    <m/>
  </r>
  <r>
    <x v="0"/>
    <n v="3"/>
    <x v="36"/>
    <n v="4054"/>
    <s v="Alangium"/>
    <s v="Chinense"/>
    <s v="Alangiaceae"/>
    <m/>
    <n v="15.2"/>
    <n v="0.4017"/>
    <n v="17.00804355"/>
    <n v="16.553713380000001"/>
    <n v="34.71"/>
    <n v="34.71"/>
    <n v="9.4623743214000008E-2"/>
    <n v="0.59147369409374995"/>
    <n v="0.59139839508750003"/>
    <n v="0.446179192"/>
    <n v="0.43454283999999999"/>
    <n v="-3.091516210351351E-2"/>
    <n v="0.223089596"/>
    <n v="0.21727141999999999"/>
    <n v="0.85479452099999997"/>
    <n v="0"/>
    <n v="-6.8065199999999999E-3"/>
    <d v="2019-08-07T00:00:00"/>
    <s v="5/15/2020"/>
    <n v="1"/>
    <m/>
  </r>
  <r>
    <x v="0"/>
    <n v="3"/>
    <x v="36"/>
    <n v="4055"/>
    <s v="Neoboutonia"/>
    <s v="Macrocalyx"/>
    <s v="Euphorbiaceae"/>
    <m/>
    <n v="7.2"/>
    <n v="0.33"/>
    <n v="8.9043046019999998"/>
    <n v="8.8233981969999995"/>
    <n v="11.78"/>
    <n v="12.77"/>
    <n v="1.2807745566000001E-2"/>
    <n v="6.8126611374999993E-2"/>
    <n v="8.0048409787500011E-2"/>
    <n v="2.3755812000000001E-2"/>
    <n v="2.7561948999999999E-2"/>
    <n v="0.17385341400128038"/>
    <n v="1.1877906000000001E-2"/>
    <n v="1.3780974E-2"/>
    <n v="0.85479452099999997"/>
    <n v="1.158173076"/>
    <n v="2.2263460000000001E-3"/>
    <d v="2019-08-07T00:00:00"/>
    <s v="5/15/2020"/>
    <n v="1"/>
    <m/>
  </r>
  <r>
    <x v="0"/>
    <n v="3"/>
    <x v="36"/>
    <n v="4056"/>
    <s v="Neoboutonia"/>
    <s v="Macrocalyx"/>
    <s v="Euphorbiaceae"/>
    <m/>
    <n v="10.3"/>
    <n v="0.33"/>
    <n v="11.53344077"/>
    <n v="11.62323554"/>
    <n v="17.2"/>
    <n v="18.850000000000001"/>
    <n v="2.7907029150000005E-2"/>
    <n v="0.14523894999999998"/>
    <n v="0.17441893218750004"/>
    <n v="6.401888E-2"/>
    <n v="7.7135024999999996E-2"/>
    <n v="0.21804002381434057"/>
    <n v="3.200944E-2"/>
    <n v="3.8567511999999998E-2"/>
    <n v="0.85479452099999997"/>
    <n v="1.930288461"/>
    <n v="7.6721030000000004E-3"/>
    <d v="2019-08-07T00:00:00"/>
    <s v="5/15/2020"/>
    <n v="1"/>
    <m/>
  </r>
  <r>
    <x v="0"/>
    <n v="3"/>
    <x v="36"/>
    <n v="4057"/>
    <s v="Neoboutonia"/>
    <s v="Macrocalyx"/>
    <s v="Euphorbiaceae"/>
    <m/>
    <n v="6.9"/>
    <n v="0.33"/>
    <n v="7.7972593909999999"/>
    <n v="7.6684320179999999"/>
    <n v="9.8699999999999992"/>
    <n v="10.67"/>
    <n v="8.9416926060000013E-3"/>
    <n v="4.7825609343749992E-2"/>
    <n v="5.5885578787500008E-2"/>
    <n v="1.4774987999999999E-2"/>
    <n v="1.6925255E-2"/>
    <n v="0.15895180737297776"/>
    <n v="7.3874939999999997E-3"/>
    <n v="8.4626279999999998E-3"/>
    <n v="0.85479452099999997"/>
    <n v="0.935897435"/>
    <n v="1.2577689999999999E-3"/>
    <d v="2019-08-07T00:00:00"/>
    <s v="5/15/2020"/>
    <n v="1"/>
    <m/>
  </r>
  <r>
    <x v="0"/>
    <n v="3"/>
    <x v="36"/>
    <n v="4058"/>
    <s v="Polyscias"/>
    <s v="Fulva"/>
    <s v="Araliaceae"/>
    <m/>
    <n v="16"/>
    <n v="0.23699999999999999"/>
    <n v="7.9906784450000004"/>
    <n v="8.0101660559999992"/>
    <n v="10.19"/>
    <n v="11.27"/>
    <n v="9.9755931659999998E-3"/>
    <n v="5.0977035343749984E-2"/>
    <n v="6.2347457287499998E-2"/>
    <n v="1.1658619E-2"/>
    <n v="1.4225877E-2"/>
    <n v="0.23282425243020097"/>
    <n v="5.8293090000000004E-3"/>
    <n v="7.1129390000000004E-3"/>
    <n v="0.85479452099999997"/>
    <n v="1.2634615380000001"/>
    <n v="1.501683E-3"/>
    <d v="2019-08-07T00:00:00"/>
    <s v="5/15/2020"/>
    <n v="1"/>
    <m/>
  </r>
  <r>
    <x v="0"/>
    <n v="3"/>
    <x v="36"/>
    <n v="4059"/>
    <s v="Macaranga"/>
    <s v="Spinosa"/>
    <s v="Euphorbiaceae"/>
    <m/>
    <n v="9"/>
    <n v="0.38179999999999997"/>
    <n v="9.7517092380000001"/>
    <n v="9.9963119079999991"/>
    <n v="13.38"/>
    <n v="15.13"/>
    <n v="1.7979133326000003E-2"/>
    <n v="8.7889791374999998E-2"/>
    <n v="0.11236958328750002"/>
    <n v="3.8377092000000002E-2"/>
    <n v="4.9977687E-2"/>
    <n v="0.30898177311205105"/>
    <n v="1.9188546000000001E-2"/>
    <n v="2.4988844E-2"/>
    <n v="0.85479452099999997"/>
    <n v="2.0472756400000001"/>
    <n v="6.7856050000000001E-3"/>
    <d v="2019-08-07T00:00:00"/>
    <s v="5/15/2020"/>
    <n v="1"/>
    <m/>
  </r>
  <r>
    <x v="0"/>
    <n v="4"/>
    <x v="36"/>
    <n v="4060"/>
    <s v="Dombeya"/>
    <s v="Goetzenii"/>
    <s v="Malvaceae"/>
    <m/>
    <n v="16"/>
    <n v="0.5"/>
    <n v="19.145070919999998"/>
    <n v="18.78587564"/>
    <n v="45.54"/>
    <n v="45.54"/>
    <n v="0.162883446264"/>
    <n v="1.0181511573749997"/>
    <n v="1.01802153915"/>
    <n v="1.053611707"/>
    <n v="1.034314145"/>
    <n v="-2.1625592039217767E-2"/>
    <n v="0.52680585400000002"/>
    <n v="0.51715707300000002"/>
    <n v="0.85479452099999997"/>
    <n v="0"/>
    <n v="-1.1287837E-2"/>
    <d v="2019-08-07T00:00:00"/>
    <s v="5/15/2020"/>
    <n v="1"/>
    <m/>
  </r>
  <r>
    <x v="0"/>
    <n v="4"/>
    <x v="36"/>
    <n v="4061"/>
    <s v="Macaranga"/>
    <s v="Neomildbraedia"/>
    <s v="Euphorbiaceae"/>
    <m/>
    <n v="8.1999999999999993"/>
    <n v="0.38179999999999997"/>
    <n v="9.0792460740000003"/>
    <n v="9.3153110689999998"/>
    <n v="12.1"/>
    <n v="13.73"/>
    <n v="1.4805803166000003E-2"/>
    <n v="7.1878159374999986E-2"/>
    <n v="9.2536269787500014E-2"/>
    <n v="2.9413083999999999E-2"/>
    <n v="3.8597257000000003E-2"/>
    <n v="0.31790283598414409"/>
    <n v="1.4706542E-2"/>
    <n v="1.9298628000000002E-2"/>
    <n v="0.85479452099999997"/>
    <n v="1.906891025"/>
    <n v="5.3721519999999998E-3"/>
    <d v="2019-08-07T00:00:00"/>
    <s v="5/15/2020"/>
    <n v="1"/>
    <m/>
  </r>
  <r>
    <x v="0"/>
    <n v="4"/>
    <x v="36"/>
    <n v="4062"/>
    <s v="Neoboutonia"/>
    <s v="Macrocalyx"/>
    <s v="Euphorbiaceae"/>
    <m/>
    <n v="7.6"/>
    <n v="0.33"/>
    <n v="8.55138876"/>
    <n v="9.2952338060000006"/>
    <n v="11.15"/>
    <n v="13.69"/>
    <n v="1.4719660494E-2"/>
    <n v="6.103457734375E-2"/>
    <n v="9.1997878087499999E-2"/>
    <n v="2.0513179999999999E-2"/>
    <n v="3.3217449000000003E-2"/>
    <n v="0.56388721724403434"/>
    <n v="1.0256589999999999E-2"/>
    <n v="1.6608723999999998E-2"/>
    <n v="0.85479452099999997"/>
    <n v="2.971474357"/>
    <n v="7.4311819999999997E-3"/>
    <d v="2019-08-07T00:00:00"/>
    <s v="5/15/2020"/>
    <n v="1"/>
    <m/>
  </r>
  <r>
    <x v="0"/>
    <n v="4"/>
    <x v="36"/>
    <n v="4063"/>
    <s v="Dombeya"/>
    <s v="Goetzenii"/>
    <s v="Malvaceae"/>
    <m/>
    <n v="17.600000000000001"/>
    <n v="0.5"/>
    <n v="17.153589"/>
    <n v="16.705129199999998"/>
    <n v="35.35"/>
    <n v="35.35"/>
    <n v="9.8145351150000004E-2"/>
    <n v="0.61348654609375008"/>
    <n v="0.6134084446875"/>
    <n v="0.57729316100000005"/>
    <n v="0.56255809099999998"/>
    <n v="-3.0247987322552378E-2"/>
    <n v="0.28864658100000001"/>
    <n v="0.28127904599999998"/>
    <n v="0.85479452099999997"/>
    <n v="0"/>
    <n v="-8.6190710000000007E-3"/>
    <d v="2019-08-07T00:00:00"/>
    <s v="5/15/2020"/>
    <n v="1"/>
    <m/>
  </r>
  <r>
    <x v="0"/>
    <n v="4"/>
    <x v="36"/>
    <n v="4064"/>
    <s v="Dombeya"/>
    <s v="Goetzenii"/>
    <s v="Malvaceae"/>
    <m/>
    <n v="12.3"/>
    <n v="0.5"/>
    <n v="15.7422392"/>
    <n v="15.24080169"/>
    <n v="29.62"/>
    <n v="29.62"/>
    <n v="6.8906629176000017E-2"/>
    <n v="0.43072126637500008"/>
    <n v="0.43066643235000007"/>
    <n v="0.37590727000000002"/>
    <n v="0.36421635099999999"/>
    <n v="-3.6961430974973244E-2"/>
    <n v="0.18795363500000001"/>
    <n v="0.18210817500000001"/>
    <n v="0.85479452099999997"/>
    <n v="0"/>
    <n v="-6.838439E-3"/>
    <d v="2019-08-07T00:00:00"/>
    <s v="5/15/2020"/>
    <n v="1"/>
    <m/>
  </r>
  <r>
    <x v="0"/>
    <n v="4"/>
    <x v="36"/>
    <n v="4065"/>
    <s v="Dombeya"/>
    <s v="Goetzenii"/>
    <s v="Malvaceae"/>
    <m/>
    <n v="7.6"/>
    <n v="0.5"/>
    <n v="11.25586448"/>
    <n v="10.65113509"/>
    <n v="16.559999999999999"/>
    <n v="16.559999999999999"/>
    <n v="2.1538306943999996E-2"/>
    <n v="0.13463155799999998"/>
    <n v="0.13461441839999996"/>
    <n v="8.7088602000000001E-2"/>
    <n v="8.2518998999999996E-2"/>
    <n v="-6.3053114117158013E-2"/>
    <n v="4.3544301000000001E-2"/>
    <n v="4.1259498999999998E-2"/>
    <n v="0.85479452099999997"/>
    <n v="0"/>
    <n v="-2.672925E-3"/>
    <d v="2019-08-07T00:00:00"/>
    <s v="5/15/2020"/>
    <n v="1"/>
    <m/>
  </r>
  <r>
    <x v="0"/>
    <n v="4"/>
    <x v="36"/>
    <n v="4066"/>
    <s v="Dombeya"/>
    <s v="Goetzenii"/>
    <s v="Malvaceae"/>
    <m/>
    <n v="13.5"/>
    <n v="0.5"/>
    <n v="15.390079249999999"/>
    <n v="15.151192930000001"/>
    <n v="28.34"/>
    <n v="29.3"/>
    <n v="6.7425804600000014E-2"/>
    <n v="0.39429920237499994"/>
    <n v="0.42141127875000006"/>
    <n v="0.33731943399999997"/>
    <n v="0.35452877300000002"/>
    <n v="5.8211827174939973E-2"/>
    <n v="0.16865971699999999"/>
    <n v="0.177264387"/>
    <n v="0.85479452099999997"/>
    <n v="1.1230769220000001"/>
    <n v="1.0066360999999999E-2"/>
    <d v="2019-08-07T00:00:00"/>
    <s v="5/15/2020"/>
    <n v="1"/>
    <m/>
  </r>
  <r>
    <x v="0"/>
    <n v="4"/>
    <x v="36"/>
    <n v="4067"/>
    <s v="Dombeya"/>
    <s v="Goetzenii"/>
    <s v="Malvaceae"/>
    <m/>
    <n v="14.5"/>
    <n v="0.5"/>
    <n v="14.345199559999999"/>
    <n v="13.800392110000001"/>
    <n v="24.84"/>
    <n v="24.84"/>
    <n v="4.8461190624000006E-2"/>
    <n v="0.30292100550000001"/>
    <n v="0.30288244140000004"/>
    <n v="0.24349572"/>
    <n v="0.23446591999999999"/>
    <n v="-4.4208423899904564E-2"/>
    <n v="0.12174786"/>
    <n v="0.11723296"/>
    <n v="0.85479452099999997"/>
    <n v="0"/>
    <n v="-5.2818539999999999E-3"/>
    <d v="2019-08-07T00:00:00"/>
    <s v="5/15/2020"/>
    <n v="1"/>
    <m/>
  </r>
  <r>
    <x v="0"/>
    <n v="4"/>
    <x v="36"/>
    <n v="4068"/>
    <s v="Macaranga"/>
    <s v="Spinosa"/>
    <s v="Euphorbiaceae"/>
    <m/>
    <n v="8.3000000000000007"/>
    <n v="0.38179999999999997"/>
    <n v="9.7517092380000001"/>
    <n v="9.2196255140000005"/>
    <n v="13.38"/>
    <n v="13.54"/>
    <n v="1.4398863864E-2"/>
    <n v="8.7889791374999998E-2"/>
    <n v="8.999289915E-2"/>
    <n v="3.8377092000000002E-2"/>
    <n v="3.7184909000000002E-2"/>
    <n v="-3.6918477336081897E-2"/>
    <n v="1.9188546000000001E-2"/>
    <n v="1.8592454000000001E-2"/>
    <n v="0.85479452099999997"/>
    <n v="0.18717948700000001"/>
    <n v="-6.9735100000000003E-4"/>
    <d v="2019-08-07T00:00:00"/>
    <s v="5/15/2020"/>
    <n v="1"/>
    <m/>
  </r>
  <r>
    <x v="0"/>
    <n v="4"/>
    <x v="36"/>
    <n v="4069"/>
    <s v="Neoboutonia"/>
    <s v="Macrocalyx"/>
    <s v="Euphorbiaceae"/>
    <m/>
    <n v="16.2"/>
    <n v="0.33"/>
    <n v="16.934213029999999"/>
    <n v="16.553713380000001"/>
    <n v="34.39"/>
    <n v="34.71"/>
    <n v="9.4623743214000008E-2"/>
    <n v="0.58061808409374982"/>
    <n v="0.59139839508750003"/>
    <n v="0.36014296499999998"/>
    <n v="0.358669144"/>
    <n v="-4.7973149373165911E-3"/>
    <n v="0.180071482"/>
    <n v="0.179334572"/>
    <n v="0.85479452099999997"/>
    <n v="0.37435897400000001"/>
    <n v="-8.6209000000000004E-4"/>
    <d v="2019-08-07T00:00:00"/>
    <s v="5/15/2020"/>
    <n v="1"/>
    <m/>
  </r>
  <r>
    <x v="0"/>
    <n v="4"/>
    <x v="36"/>
    <n v="4070"/>
    <s v="Neoboutonia"/>
    <s v="Macrocalyx"/>
    <s v="Euphorbiaceae"/>
    <m/>
    <n v="9"/>
    <n v="0.33"/>
    <n v="10.224475699999999"/>
    <n v="9.8872486370000008"/>
    <n v="14.33"/>
    <n v="14.9"/>
    <n v="1.7436665399999999E-2"/>
    <n v="0.10081347559375001"/>
    <n v="0.10897915874999999"/>
    <n v="3.9855374999999998E-2"/>
    <n v="4.1623434000000001E-2"/>
    <n v="5.0779512457400929E-2"/>
    <n v="1.9927686999999999E-2"/>
    <n v="2.0811717E-2"/>
    <n v="0.85479452099999997"/>
    <n v="0.66682692300000002"/>
    <n v="1.0342019999999999E-3"/>
    <d v="2019-08-07T00:00:00"/>
    <s v="5/15/2020"/>
    <n v="1"/>
    <m/>
  </r>
  <r>
    <x v="0"/>
    <n v="4"/>
    <x v="36"/>
    <n v="4071"/>
    <s v="Macaranga"/>
    <s v="Neomildbraedia"/>
    <s v="Euphorbiaceae"/>
    <m/>
    <n v="7.2"/>
    <n v="0.38179999999999997"/>
    <n v="8.7264808600000006"/>
    <n v="8.9587307440000004"/>
    <n v="11.46"/>
    <n v="13.03"/>
    <n v="1.3334591885999999E-2"/>
    <n v="6.4475607375000007E-2"/>
    <n v="8.3341199287499987E-2"/>
    <n v="2.544921E-2"/>
    <n v="3.3546791999999999E-2"/>
    <n v="0.3231847330812469"/>
    <n v="1.2724605E-2"/>
    <n v="1.6773395999999999E-2"/>
    <n v="0.85479452099999997"/>
    <n v="1.836698717"/>
    <n v="4.7365660000000002E-3"/>
    <d v="2019-08-07T00:00:00"/>
    <s v="5/15/2020"/>
    <n v="1"/>
    <m/>
  </r>
  <r>
    <x v="0"/>
    <n v="4"/>
    <x v="36"/>
    <n v="4072"/>
    <s v="Allophylus"/>
    <s v="Kivuensis"/>
    <s v="Sapindaceae"/>
    <m/>
    <n v="8.9"/>
    <n v="0.51780000000000004"/>
    <n v="9.5875441339999998"/>
    <n v="9.7674731220000002"/>
    <n v="13.06"/>
    <n v="14.65"/>
    <n v="1.6856451150000003E-2"/>
    <n v="8.3736067374999987E-2"/>
    <n v="0.10535281968750002"/>
    <n v="4.8473535999999998E-2"/>
    <n v="6.1770301E-2"/>
    <n v="0.28358240152260306"/>
    <n v="2.4236767999999999E-2"/>
    <n v="3.088515E-2"/>
    <n v="0.85479452099999997"/>
    <n v="1.860096153"/>
    <n v="7.7777549999999999E-3"/>
    <d v="2019-08-07T00:00:00"/>
    <s v="5/15/2020"/>
    <n v="1"/>
    <m/>
  </r>
  <r>
    <x v="0"/>
    <n v="4"/>
    <x v="36"/>
    <n v="4073"/>
    <s v="Allophylus"/>
    <s v="Kivuensis"/>
    <s v="Sapindaceae"/>
    <m/>
    <n v="7"/>
    <n v="0.51780000000000004"/>
    <n v="10.067605759999999"/>
    <n v="10.248215760000001"/>
    <n v="14.01"/>
    <n v="15.67"/>
    <n v="1.9285410606E-2"/>
    <n v="9.6361261593749997E-2"/>
    <n v="0.1205338162875"/>
    <n v="5.8309649999999998E-2"/>
    <n v="7.3825194999999996E-2"/>
    <n v="0.2760107375478299"/>
    <n v="2.9154824999999999E-2"/>
    <n v="3.6912597999999998E-2"/>
    <n v="0.85479452099999997"/>
    <n v="1.941987178"/>
    <n v="9.0755999999999996E-3"/>
    <d v="2019-08-07T00:00:00"/>
    <s v="5/15/2020"/>
    <n v="1"/>
    <m/>
  </r>
  <r>
    <x v="0"/>
    <n v="4"/>
    <x v="36"/>
    <n v="4074"/>
    <s v="Allophylus"/>
    <s v="Kivuensis"/>
    <s v="Sapindaceae"/>
    <m/>
    <n v="8.1"/>
    <n v="0.51780000000000004"/>
    <n v="12.0622495"/>
    <n v="11.46798598"/>
    <n v="18.47"/>
    <n v="18.47"/>
    <n v="2.6793206285999998E-2"/>
    <n v="0.16747886059374995"/>
    <n v="0.16745753928749998"/>
    <n v="0.11930389700000001"/>
    <n v="0.113563838"/>
    <n v="-5.7685051509682082E-2"/>
    <n v="5.9651948000000003E-2"/>
    <n v="5.6781919E-2"/>
    <n v="0.85479452099999997"/>
    <n v="0"/>
    <n v="-3.3575660000000002E-3"/>
    <d v="2019-08-07T00:00:00"/>
    <s v="5/15/2020"/>
    <n v="1"/>
    <m/>
  </r>
  <r>
    <x v="0"/>
    <n v="4"/>
    <x v="36"/>
    <n v="4075"/>
    <s v="Allophylus"/>
    <s v="Kivuensis"/>
    <s v="Sapindaceae"/>
    <m/>
    <n v="10.8"/>
    <n v="0.51780000000000004"/>
    <n v="11.25586448"/>
    <n v="11.44326107"/>
    <n v="16.559999999999999"/>
    <n v="18.41"/>
    <n v="2.6619412974000001E-2"/>
    <n v="0.13463155799999998"/>
    <n v="0.16637133108749999"/>
    <n v="9.0113270999999995E-2"/>
    <n v="0.112607373"/>
    <n v="0.26069393520341932"/>
    <n v="4.5056634999999998E-2"/>
    <n v="5.6303686999999998E-2"/>
    <n v="0.85479452099999997"/>
    <n v="2.1642628190000002"/>
    <n v="1.3157609000000001E-2"/>
    <d v="2019-08-07T00:00:00"/>
    <s v="5/15/2020"/>
    <n v="1"/>
    <m/>
  </r>
  <r>
    <x v="0"/>
    <n v="4"/>
    <x v="36"/>
    <n v="4076"/>
    <s v="Allophylus"/>
    <s v="Kivuensis"/>
    <s v="Sapindaceae"/>
    <m/>
    <n v="8.3000000000000007"/>
    <n v="0.51780000000000004"/>
    <n v="9.5875441339999998"/>
    <n v="9.0206567769999992"/>
    <n v="13.06"/>
    <n v="13.15"/>
    <n v="1.3581333150000001E-2"/>
    <n v="8.3736067374999987E-2"/>
    <n v="8.4883332187500007E-2"/>
    <n v="4.8473535999999998E-2"/>
    <n v="4.6290591999999998E-2"/>
    <n v="-5.390682147031417E-2"/>
    <n v="2.4236767999999999E-2"/>
    <n v="2.3145295999999999E-2"/>
    <n v="0.85479452099999997"/>
    <n v="0.105288461"/>
    <n v="-1.276882E-3"/>
    <d v="2019-08-07T00:00:00"/>
    <s v="5/15/2020"/>
    <n v="1"/>
    <m/>
  </r>
  <r>
    <x v="0"/>
    <n v="4"/>
    <x v="36"/>
    <n v="4077"/>
    <s v="Maesa"/>
    <s v="Lanceolata"/>
    <s v="Maesaceae"/>
    <m/>
    <n v="17.100000000000001"/>
    <n v="0.67600000000000005"/>
    <n v="19.305731810000001"/>
    <n v="18.954442570000001"/>
    <n v="46.5"/>
    <n v="46.5"/>
    <n v="0.169823115"/>
    <n v="1.061529609375"/>
    <n v="1.0613944687499999"/>
    <n v="1.4850497460000001"/>
    <n v="1.4586703519999999"/>
    <n v="-2.0967574412983286E-2"/>
    <n v="0.74252487300000003"/>
    <n v="0.72933517599999997"/>
    <n v="0.85479452099999997"/>
    <n v="0"/>
    <n v="-1.5430253999999999E-2"/>
    <d v="2019-08-07T00:00:00"/>
    <s v="5/15/2020"/>
    <n v="1"/>
    <m/>
  </r>
  <r>
    <x v="0"/>
    <n v="4"/>
    <x v="36"/>
    <n v="4078"/>
    <s v="Galiniera"/>
    <s v="Saxifraga"/>
    <s v="Rubiaceae"/>
    <m/>
    <n v="8.4"/>
    <n v="0.41760000000000003"/>
    <n v="9.9083404270000006"/>
    <n v="9.2952338060000006"/>
    <n v="13.69"/>
    <n v="13.69"/>
    <n v="1.4719660494E-2"/>
    <n v="9.2009591593749981E-2"/>
    <n v="9.1997878087499999E-2"/>
    <n v="4.4487063E-2"/>
    <n v="4.1798327000000003E-2"/>
    <n v="-7.2932279590259455E-2"/>
    <n v="2.2243531E-2"/>
    <n v="2.0899164000000001E-2"/>
    <n v="0.85479452099999997"/>
    <n v="0"/>
    <n v="-1.572737E-3"/>
    <d v="2019-08-07T00:00:00"/>
    <s v="5/15/2020"/>
    <n v="1"/>
    <m/>
  </r>
  <r>
    <x v="0"/>
    <n v="4"/>
    <x v="36"/>
    <n v="4079"/>
    <s v="Alangium"/>
    <s v="Chinense"/>
    <s v="Alangiaceae"/>
    <m/>
    <n v="13.1"/>
    <n v="0.4017"/>
    <n v="17.773467740000001"/>
    <n v="17.38551979"/>
    <n v="38.22"/>
    <n v="38.380000000000003"/>
    <n v="0.11569133637600001"/>
    <n v="0.71714598637499993"/>
    <n v="0.72307085235000013"/>
    <n v="0.562124226"/>
    <n v="0.55465039900000002"/>
    <n v="-1.5658575582974517E-2"/>
    <n v="0.281062113"/>
    <n v="0.27732519900000002"/>
    <n v="0.85479452099999997"/>
    <n v="0.18717948700000001"/>
    <n v="-4.37171E-3"/>
    <d v="2019-08-07T00:00:00"/>
    <s v="5/15/2020"/>
    <n v="1"/>
    <m/>
  </r>
  <r>
    <x v="0"/>
    <n v="4"/>
    <x v="37"/>
    <n v="4080"/>
    <s v="Alangium"/>
    <s v="Chinense"/>
    <s v="Alangiaceae"/>
    <m/>
    <n v="19.2"/>
    <n v="0.4017"/>
    <n v="21.725539059999999"/>
    <n v="21.75223132"/>
    <n v="64.650000000000006"/>
    <n v="66.88"/>
    <n v="0.35130426777599993"/>
    <n v="2.0519334210937505"/>
    <n v="2.1956516735999996"/>
    <n v="1.9078151299999999"/>
    <n v="2.0408227249999999"/>
    <n v="7.8842745441900688E-2"/>
    <n v="0.95390756499999996"/>
    <n v="1.020411363"/>
    <n v="0.85479452099999997"/>
    <n v="2.6088141010000001"/>
    <n v="7.7800916999999997E-2"/>
    <d v="2019-08-07T00:00:00"/>
    <s v="5/15/2020"/>
    <n v="1"/>
    <m/>
  </r>
  <r>
    <x v="0"/>
    <n v="1"/>
    <x v="37"/>
    <n v="4081"/>
    <s v="Dombeya"/>
    <s v="Goetzenii"/>
    <s v="Malvaceae"/>
    <m/>
    <n v="9.1999999999999993"/>
    <n v="0.5"/>
    <n v="12.8070342"/>
    <n v="12.336123349999999"/>
    <n v="20.38"/>
    <n v="20.67"/>
    <n v="3.3556128606000005E-2"/>
    <n v="0.20390814137499993"/>
    <n v="0.20972580378750003"/>
    <n v="0.14813106700000001"/>
    <n v="0.14680634100000001"/>
    <n v="-1.0509145074372905E-2"/>
    <n v="7.4065533000000003E-2"/>
    <n v="7.3403170000000004E-2"/>
    <n v="0.85479452099999997"/>
    <n v="0.33926282000000002"/>
    <n v="-7.7488000000000003E-4"/>
    <d v="2019-08-07T00:00:00"/>
    <s v="5/15/2020"/>
    <n v="1"/>
    <m/>
  </r>
  <r>
    <x v="0"/>
    <n v="1"/>
    <x v="37"/>
    <n v="4082"/>
    <s v="Dombeya"/>
    <s v="Goetzenii"/>
    <s v="Malvaceae"/>
    <m/>
    <n v="8.6999999999999993"/>
    <n v="0.5"/>
    <n v="10.681301059999999"/>
    <n v="10.56636387"/>
    <n v="15.29"/>
    <n v="16.37"/>
    <n v="2.1046905726000004E-2"/>
    <n v="0.11477338159374997"/>
    <n v="0.13154316078750003"/>
    <n v="7.0812573000000004E-2"/>
    <n v="8.0054207000000002E-2"/>
    <n v="0.14350515828351415"/>
    <n v="3.5406287000000002E-2"/>
    <n v="4.0027103000000001E-2"/>
    <n v="0.85479452099999997"/>
    <n v="1.2634615380000001"/>
    <n v="5.4057619999999997E-3"/>
    <d v="2019-08-07T00:00:00"/>
    <s v="5/15/2020"/>
    <n v="1"/>
    <m/>
  </r>
  <r>
    <x v="0"/>
    <n v="1"/>
    <x v="37"/>
    <n v="4083"/>
    <s v="Dombeya"/>
    <s v="Goetzenii"/>
    <s v="Malvaceae"/>
    <m/>
    <n v="14.5"/>
    <n v="0.5"/>
    <n v="17.00804355"/>
    <n v="16.809926369999999"/>
    <n v="34.71"/>
    <n v="35.799999999999997"/>
    <n v="0.10066000559999999"/>
    <n v="0.59147369409374995"/>
    <n v="0.62912503499999994"/>
    <n v="0.55245365199999996"/>
    <n v="0.58015185899999999"/>
    <n v="5.7230541188505353E-2"/>
    <n v="0.27622682599999998"/>
    <n v="0.29007592999999998"/>
    <n v="0.85479452099999997"/>
    <n v="1.2751602559999999"/>
    <n v="1.6201676000000002E-2"/>
    <d v="2019-08-07T00:00:00"/>
    <s v="5/15/2020"/>
    <n v="1"/>
    <m/>
  </r>
  <r>
    <x v="0"/>
    <n v="1"/>
    <x v="37"/>
    <n v="4084"/>
    <s v="Dombeya"/>
    <s v="Goetzenii"/>
    <s v="Malvaceae"/>
    <m/>
    <n v="19"/>
    <n v="0.5"/>
    <n v="20.583337820000001"/>
    <n v="20.430704800000001"/>
    <n v="55.1"/>
    <n v="56.05"/>
    <n v="0.24674146035"/>
    <n v="1.4904911593750001"/>
    <n v="1.5421341271875"/>
    <n v="1.6403220839999999"/>
    <n v="1.683704766"/>
    <n v="3.0538296011892802E-2"/>
    <n v="0.82016104199999995"/>
    <n v="0.84185238299999998"/>
    <n v="0.85479452099999997"/>
    <n v="1.1113782050000001"/>
    <n v="2.5376088000000002E-2"/>
    <d v="2019-08-07T00:00:00"/>
    <s v="5/15/2020"/>
    <n v="1"/>
    <m/>
  </r>
  <r>
    <x v="0"/>
    <n v="1"/>
    <x v="37"/>
    <n v="4085"/>
    <s v="Dombeya"/>
    <s v="Goetzenii"/>
    <s v="Malvaceae"/>
    <m/>
    <n v="12.3"/>
    <n v="0.5"/>
    <n v="14.545907639999999"/>
    <n v="14.345019369999999"/>
    <n v="25.48"/>
    <n v="26.56"/>
    <n v="5.5404754943999997E-2"/>
    <n v="0.31873154950000004"/>
    <n v="0.34627971839999999"/>
    <n v="0.25938574800000003"/>
    <n v="0.27748741700000001"/>
    <n v="7.8918685319404006E-2"/>
    <n v="0.12969287400000001"/>
    <n v="0.13874370799999999"/>
    <n v="0.85479452099999997"/>
    <n v="1.2634615380000001"/>
    <n v="1.0588314999999999E-2"/>
    <d v="2019-08-07T00:00:00"/>
    <s v="5/15/2020"/>
    <n v="1"/>
    <m/>
  </r>
  <r>
    <x v="0"/>
    <n v="1"/>
    <x v="37"/>
    <n v="4086"/>
    <s v="Allophylus"/>
    <s v="Kivuensis"/>
    <s v="Sapindaceae"/>
    <m/>
    <n v="8"/>
    <n v="0.51780000000000004"/>
    <n v="7.8762426640000003"/>
    <n v="9.2801524539999996"/>
    <n v="10"/>
    <n v="13.66"/>
    <n v="1.4655218423999999E-2"/>
    <n v="4.9093750000000005E-2"/>
    <n v="9.1595115149999989E-2"/>
    <n v="2.3759901999999999E-2"/>
    <n v="5.1259076000000001E-2"/>
    <n v="0.89950661384219721"/>
    <n v="1.1879951E-2"/>
    <n v="2.5629538E-2"/>
    <n v="0.85479452099999997"/>
    <n v="4.281730767"/>
    <n v="1.6085254E-2"/>
    <d v="2019-08-07T00:00:00"/>
    <s v="5/15/2020"/>
    <n v="1"/>
    <m/>
  </r>
  <r>
    <x v="0"/>
    <n v="1"/>
    <x v="37"/>
    <n v="4087"/>
    <s v="Allophylus"/>
    <s v="Kivuensis"/>
    <s v="Sapindaceae"/>
    <m/>
    <n v="8.4"/>
    <n v="0.51780000000000004"/>
    <n v="13.044127850000001"/>
    <n v="12.46769145"/>
    <n v="21.02"/>
    <n v="21.02"/>
    <n v="3.4702145016000004E-2"/>
    <n v="0.21691602137500002"/>
    <n v="0.21688840635000001"/>
    <n v="0.16575298599999999"/>
    <n v="0.15860009899999999"/>
    <n v="-5.1606215868868488E-2"/>
    <n v="8.2876492999999996E-2"/>
    <n v="7.9300049999999997E-2"/>
    <n v="0.85479452099999997"/>
    <n v="0"/>
    <n v="-4.1839800000000003E-3"/>
    <d v="2019-08-07T00:00:00"/>
    <s v="5/15/2020"/>
    <n v="1"/>
    <m/>
  </r>
  <r>
    <x v="0"/>
    <n v="1"/>
    <x v="37"/>
    <n v="4088"/>
    <s v="Maesa"/>
    <s v="Lanceolata"/>
    <s v="Maesaceae"/>
    <m/>
    <n v="11"/>
    <n v="0.67600000000000005"/>
    <n v="13.044127850000001"/>
    <n v="12.703914640000001"/>
    <n v="21.02"/>
    <n v="21.66"/>
    <n v="3.6847480824000002E-2"/>
    <n v="0.21691602137500002"/>
    <n v="0.23029675515"/>
    <n v="0.21501421800000001"/>
    <n v="0.222173064"/>
    <n v="3.8316213729177803E-2"/>
    <n v="0.107507109"/>
    <n v="0.111086532"/>
    <n v="0.85479452099999997"/>
    <n v="0.74871794800000002"/>
    <n v="4.1874659999999999E-3"/>
    <d v="2019-08-07T00:00:00"/>
    <s v="5/15/2020"/>
    <n v="1"/>
    <m/>
  </r>
  <r>
    <x v="0"/>
    <n v="1"/>
    <x v="37"/>
    <n v="4089"/>
    <s v="Alangium"/>
    <s v="Chinense"/>
    <s v="Alangiaceae"/>
    <m/>
    <n v="8.4"/>
    <n v="0.4017"/>
    <n v="11.79931317"/>
    <n v="11.598875290000001"/>
    <n v="17.829999999999998"/>
    <n v="18.79"/>
    <n v="2.7729654414E-2"/>
    <n v="0.15607340059374997"/>
    <n v="0.17331034008749999"/>
    <n v="8.5075173000000004E-2"/>
    <n v="9.2682603000000002E-2"/>
    <n v="0.10019429122188063"/>
    <n v="4.2537586000000002E-2"/>
    <n v="4.6341302000000001E-2"/>
    <n v="0.85479452099999997"/>
    <n v="1.1230769220000001"/>
    <n v="4.4498599999999999E-3"/>
    <d v="2019-08-07T00:00:00"/>
    <s v="5/15/2020"/>
    <n v="1"/>
    <m/>
  </r>
  <r>
    <x v="0"/>
    <n v="1"/>
    <x v="37"/>
    <n v="4090"/>
    <s v="Neoboutonia"/>
    <s v="Macrocalyx"/>
    <s v="Euphorbiaceae"/>
    <m/>
    <n v="13.5"/>
    <n v="0.33"/>
    <n v="19.460823919999999"/>
    <n v="19.226448869999999"/>
    <n v="47.45"/>
    <n v="48.1"/>
    <n v="0.18171092940000003"/>
    <n v="1.10534700859375"/>
    <n v="1.1356933087500001"/>
    <n v="0.77324855800000003"/>
    <n v="0.78472476400000002"/>
    <n v="1.7235125078163431E-2"/>
    <n v="0.38662427900000002"/>
    <n v="0.39236238200000001"/>
    <n v="0.85479452099999997"/>
    <n v="0.76041666600000002"/>
    <n v="6.7128450000000003E-3"/>
    <d v="2019-08-07T00:00:00"/>
    <s v="5/15/2020"/>
    <n v="1"/>
    <m/>
  </r>
  <r>
    <x v="0"/>
    <n v="1"/>
    <x v="37"/>
    <n v="4091"/>
    <s v="Dombeya"/>
    <s v="Goetzenii"/>
    <s v="Malvaceae"/>
    <m/>
    <n v="7.9"/>
    <n v="0.5"/>
    <n v="9.0792460740000003"/>
    <n v="8.974243714"/>
    <n v="12.1"/>
    <n v="13.06"/>
    <n v="1.3396065144000002E-2"/>
    <n v="7.1878159374999986E-2"/>
    <n v="8.3725407150000014E-2"/>
    <n v="3.8270436999999997E-2"/>
    <n v="4.3919438999999998E-2"/>
    <n v="0.16106713634081038"/>
    <n v="1.9135218999999998E-2"/>
    <n v="2.1959718999999999E-2"/>
    <n v="0.85479452099999997"/>
    <n v="1.1230769220000001"/>
    <n v="3.3043030000000002E-3"/>
    <d v="2019-08-07T00:00:00"/>
    <s v="5/15/2020"/>
    <n v="1"/>
    <m/>
  </r>
  <r>
    <x v="0"/>
    <n v="1"/>
    <x v="37"/>
    <n v="4092"/>
    <s v="Macaranga"/>
    <s v="Neomildbraedia"/>
    <s v="Euphorbiaceae"/>
    <m/>
    <n v="14.3"/>
    <n v="0.38179999999999997"/>
    <n v="15.390079249999999"/>
    <n v="15.19611055"/>
    <n v="28.34"/>
    <n v="29.46"/>
    <n v="6.8164206264000007E-2"/>
    <n v="0.39429920237499994"/>
    <n v="0.42602628915000001"/>
    <n v="0.25924984200000001"/>
    <n v="0.27618501099999998"/>
    <n v="7.4028005143908782E-2"/>
    <n v="0.129624921"/>
    <n v="0.138092506"/>
    <n v="0.85479452099999997"/>
    <n v="1.31025641"/>
    <n v="9.9059890000000005E-3"/>
    <d v="2019-08-07T00:00:00"/>
    <s v="5/15/2020"/>
    <n v="1"/>
    <m/>
  </r>
  <r>
    <x v="0"/>
    <n v="1"/>
    <x v="37"/>
    <n v="4093"/>
    <s v="Albizia"/>
    <s v="Adianthifolia"/>
    <s v="Fabaceae"/>
    <m/>
    <n v="16.2"/>
    <n v="0.50749999999999995"/>
    <n v="15.6555898"/>
    <n v="15.151192930000001"/>
    <n v="29.3"/>
    <n v="29.3"/>
    <n v="6.7425804600000014E-2"/>
    <n v="0.42146493437499999"/>
    <n v="0.42141127875000006"/>
    <n v="0.37140146099999999"/>
    <n v="0.35971814499999999"/>
    <n v="-3.7392364650637312E-2"/>
    <n v="0.18570073000000001"/>
    <n v="0.17985907300000001"/>
    <n v="0.85479452099999997"/>
    <n v="0"/>
    <n v="-6.8339899999999999E-3"/>
    <d v="2019-08-07T00:00:00"/>
    <s v="5/15/2020"/>
    <n v="1"/>
    <m/>
  </r>
  <r>
    <x v="0"/>
    <n v="1"/>
    <x v="37"/>
    <n v="4094"/>
    <s v="Alangium"/>
    <s v="Chinense"/>
    <s v="Alangiaceae"/>
    <m/>
    <n v="7.6"/>
    <n v="0.4017"/>
    <n v="7.7972593909999999"/>
    <n v="7.3878257940000003"/>
    <n v="9.8699999999999992"/>
    <n v="10.19"/>
    <n v="8.1552872940000003E-3"/>
    <n v="4.7825609343749992E-2"/>
    <n v="5.0970545587499999E-2"/>
    <n v="1.7900523000000002E-2"/>
    <n v="1.8073885000000001E-2"/>
    <n v="1.1275397998902988E-2"/>
    <n v="8.9502609999999993E-3"/>
    <n v="9.0369419999999992E-3"/>
    <n v="0.85479452099999997"/>
    <n v="0.37435897400000001"/>
    <n v="1.01406E-4"/>
    <d v="2019-08-07T00:00:00"/>
    <s v="5/15/2020"/>
    <n v="1"/>
    <m/>
  </r>
  <r>
    <x v="0"/>
    <n v="1"/>
    <x v="37"/>
    <n v="4095"/>
    <s v="Albizia"/>
    <s v="Adianthifolia"/>
    <s v="Fabaceae"/>
    <m/>
    <n v="8"/>
    <n v="0.50749999999999995"/>
    <n v="8.7264808600000006"/>
    <n v="8.1552418160000002"/>
    <n v="11.46"/>
    <n v="11.53"/>
    <n v="1.0441178285999999E-2"/>
    <n v="6.4475607375000007E-2"/>
    <n v="6.5257364287499994E-2"/>
    <n v="3.3597582000000001E-2"/>
    <n v="3.1825395999999999E-2"/>
    <n v="-6.3394782428555535E-2"/>
    <n v="1.6798791E-2"/>
    <n v="1.5912697999999999E-2"/>
    <n v="0.85479452099999997"/>
    <n v="8.1891026000000006E-2"/>
    <n v="-1.0366150000000001E-3"/>
    <d v="2019-08-07T00:00:00"/>
    <s v="5/15/2020"/>
    <n v="1"/>
    <m/>
  </r>
  <r>
    <x v="0"/>
    <n v="1"/>
    <x v="37"/>
    <n v="4096"/>
    <s v="Neoboutonia"/>
    <s v="Macrocalyx"/>
    <s v="Euphorbiaceae"/>
    <m/>
    <n v="7"/>
    <n v="0.33"/>
    <n v="7.6004201890000003"/>
    <n v="7.5581415979999997"/>
    <n v="9.5500000000000007"/>
    <n v="10.48"/>
    <n v="8.626079616000001E-3"/>
    <n v="4.4774727343750001E-2"/>
    <n v="5.3912997600000005E-2"/>
    <n v="1.3512906E-2"/>
    <n v="1.6112501000000001E-2"/>
    <n v="0.20583917799995219"/>
    <n v="6.7564529999999999E-3"/>
    <n v="8.0562499999999992E-3"/>
    <n v="0.85479452099999997"/>
    <n v="1.0879807690000001"/>
    <n v="1.5205959999999999E-3"/>
    <d v="2019-08-07T00:00:00"/>
    <s v="5/15/2020"/>
    <n v="1"/>
    <m/>
  </r>
  <r>
    <x v="0"/>
    <n v="1"/>
    <x v="37"/>
    <n v="4097"/>
    <s v="Neoboutonia"/>
    <s v="Macrocalyx"/>
    <s v="Euphorbiaceae"/>
    <m/>
    <n v="15.4"/>
    <n v="0.33"/>
    <n v="19.305731810000001"/>
    <n v="19.112181410000002"/>
    <n v="46.5"/>
    <n v="47.42"/>
    <n v="0.17660947365600002"/>
    <n v="1.061529609375"/>
    <n v="1.1038092103500001"/>
    <n v="0.73753499499999997"/>
    <n v="0.75878795300000002"/>
    <n v="3.3234681455553694E-2"/>
    <n v="0.36876749800000003"/>
    <n v="0.37939397699999999"/>
    <n v="0.85479452099999997"/>
    <n v="1.076282051"/>
    <n v="1.2431618E-2"/>
    <d v="2019-08-07T00:00:00"/>
    <s v="5/15/2020"/>
    <n v="1"/>
    <m/>
  </r>
  <r>
    <x v="0"/>
    <n v="1"/>
    <x v="37"/>
    <n v="4098"/>
    <s v="Neoboutonia"/>
    <s v="Macrocalyx"/>
    <s v="Euphorbiaceae"/>
    <m/>
    <n v="7.2"/>
    <n v="0.33"/>
    <n v="8.3676495840000005"/>
    <n v="8.6386688859999996"/>
    <n v="10.83"/>
    <n v="12.42"/>
    <n v="1.2115297656000001E-2"/>
    <n v="5.7581519343750005E-2"/>
    <n v="7.5720610350000009E-2"/>
    <n v="1.8973192999999999E-2"/>
    <n v="2.5573027000000002E-2"/>
    <n v="0.34921968695131878"/>
    <n v="9.4865959999999999E-3"/>
    <n v="1.2786512999999999E-2"/>
    <n v="0.85479452099999997"/>
    <n v="1.860096153"/>
    <n v="3.8604799999999999E-3"/>
    <d v="2019-08-07T00:00:00"/>
    <s v="5/15/2020"/>
    <n v="1"/>
    <m/>
  </r>
  <r>
    <x v="0"/>
    <n v="1"/>
    <x v="37"/>
    <n v="4099"/>
    <s v="Trichilia"/>
    <s v="Volkensii"/>
    <s v="Meliaceae"/>
    <m/>
    <n v="8.1"/>
    <n v="0.64410000000000001"/>
    <n v="10.224475699999999"/>
    <n v="10.038697880000001"/>
    <n v="14.33"/>
    <n v="15.22"/>
    <n v="1.8193665336E-2"/>
    <n v="0.10081347559375001"/>
    <n v="0.11371040835"/>
    <n v="7.6551853000000003E-2"/>
    <n v="8.4579286000000004E-2"/>
    <n v="0.11666085782615199"/>
    <n v="3.8275927000000001E-2"/>
    <n v="4.2289643000000002E-2"/>
    <n v="0.85479452099999997"/>
    <n v="1.0411858970000001"/>
    <n v="4.695533E-3"/>
    <d v="2019-08-07T00:00:00"/>
    <s v="5/15/2020"/>
    <n v="1"/>
    <m/>
  </r>
  <r>
    <x v="0"/>
    <n v="1"/>
    <x v="37"/>
    <n v="4100"/>
    <s v="Macaranga"/>
    <s v="Spinosa"/>
    <s v="Euphorbiaceae"/>
    <m/>
    <n v="7.3"/>
    <n v="0.38179999999999997"/>
    <n v="8.9043046019999998"/>
    <n v="9.2196255140000005"/>
    <n v="11.78"/>
    <n v="13.54"/>
    <n v="1.4398863864E-2"/>
    <n v="6.8126611374999993E-2"/>
    <n v="8.999289915E-2"/>
    <n v="2.7388745999999999E-2"/>
    <n v="3.7184909000000002E-2"/>
    <n v="0.35771264359162797"/>
    <n v="1.3694372999999999E-2"/>
    <n v="1.8592454000000001E-2"/>
    <n v="0.85479452099999997"/>
    <n v="2.0589743579999999"/>
    <n v="5.7301269999999998E-3"/>
    <d v="2019-08-07T00:00:00"/>
    <s v="5/15/2020"/>
    <n v="1"/>
    <m/>
  </r>
  <r>
    <x v="0"/>
    <n v="2"/>
    <x v="37"/>
    <n v="4101"/>
    <s v="Macaranga"/>
    <s v="Spinosa"/>
    <s v="Euphorbiaceae"/>
    <m/>
    <n v="8.5"/>
    <n v="0.38179999999999997"/>
    <n v="9.0792460740000003"/>
    <n v="8.9587307440000004"/>
    <n v="12.1"/>
    <n v="13.03"/>
    <n v="1.3334591885999999E-2"/>
    <n v="7.1878159374999986E-2"/>
    <n v="8.3341199287499987E-2"/>
    <n v="2.9413083999999999E-2"/>
    <n v="3.3546791999999999E-2"/>
    <n v="0.15384004901231271"/>
    <n v="1.4706542E-2"/>
    <n v="1.6773395999999999E-2"/>
    <n v="0.85479452099999997"/>
    <n v="1.0879807690000001"/>
    <n v="2.4179539999999999E-3"/>
    <d v="2019-08-07T00:00:00"/>
    <s v="5/15/2020"/>
    <n v="1"/>
    <m/>
  </r>
  <r>
    <x v="0"/>
    <n v="2"/>
    <x v="37"/>
    <n v="4102"/>
    <s v="Dombeya"/>
    <s v="Goetzenii"/>
    <s v="Malvaceae"/>
    <m/>
    <n v="11.1"/>
    <n v="0.5"/>
    <n v="15.5680234"/>
    <n v="15.37353345"/>
    <n v="28.98"/>
    <n v="30.1"/>
    <n v="7.1158025400000019E-2"/>
    <n v="0.41230914637499999"/>
    <n v="0.4447376587500001"/>
    <n v="0.35632451300000001"/>
    <n v="0.37902051399999998"/>
    <n v="7.223778316234554E-2"/>
    <n v="0.17816225699999999"/>
    <n v="0.18951025699999999"/>
    <n v="0.85479452099999997"/>
    <n v="1.31025641"/>
    <n v="1.3275705E-2"/>
    <d v="2019-08-07T00:00:00"/>
    <s v="5/15/2020"/>
    <n v="1"/>
    <m/>
  </r>
  <r>
    <x v="0"/>
    <n v="2"/>
    <x v="37"/>
    <n v="4103"/>
    <s v="Dombeya"/>
    <s v="Goetzenii"/>
    <s v="Malvaceae"/>
    <m/>
    <n v="8.6999999999999993"/>
    <n v="0.5"/>
    <n v="10.5312667"/>
    <n v="10.220509760000001"/>
    <n v="14.97"/>
    <n v="15.61"/>
    <n v="1.9138006733999999E-2"/>
    <n v="0.11001953559375"/>
    <n v="0.1196125420875"/>
    <n v="6.7016820000000005E-2"/>
    <n v="7.0628092000000003E-2"/>
    <n v="6.1399944769440926E-2"/>
    <n v="3.3508410000000002E-2"/>
    <n v="3.5314046000000002E-2"/>
    <n v="0.85479452099999997"/>
    <n v="0.74871794800000002"/>
    <n v="2.1123629999999999E-3"/>
    <d v="2019-08-07T00:00:00"/>
    <s v="5/15/2020"/>
    <n v="1"/>
    <m/>
  </r>
  <r>
    <x v="0"/>
    <n v="2"/>
    <x v="37"/>
    <n v="4104"/>
    <s v="Dombeya"/>
    <s v="Goetzenii"/>
    <s v="Malvaceae"/>
    <m/>
    <n v="9.4"/>
    <n v="0.5"/>
    <n v="11.93166323"/>
    <n v="11.46798598"/>
    <n v="18.149999999999999"/>
    <n v="18.47"/>
    <n v="2.6793206285999998E-2"/>
    <n v="0.16172585859374999"/>
    <n v="0.16745753928749998"/>
    <n v="0.11025470499999999"/>
    <n v="0.10975204700000001"/>
    <n v="-5.3457126585298312E-3"/>
    <n v="5.5127352999999997E-2"/>
    <n v="5.4876024000000002E-2"/>
    <n v="0.85479452099999997"/>
    <n v="0.37435897400000001"/>
    <n v="-2.9402299999999997E-4"/>
    <d v="2019-08-07T00:00:00"/>
    <s v="5/15/2020"/>
    <n v="1"/>
    <m/>
  </r>
  <r>
    <x v="0"/>
    <n v="2"/>
    <x v="37"/>
    <n v="4105"/>
    <s v="Polyscias"/>
    <s v="Fulva"/>
    <s v="Araliaceae"/>
    <m/>
    <n v="8"/>
    <n v="0.23699999999999999"/>
    <n v="8.55138876"/>
    <n v="9.2801524539999996"/>
    <n v="11.15"/>
    <n v="13.66"/>
    <n v="1.4655218423999999E-2"/>
    <n v="6.103457734375E-2"/>
    <n v="9.1595115149999989E-2"/>
    <n v="1.4849703000000001E-2"/>
    <n v="2.3905784999999999E-2"/>
    <n v="0.55702347536284491"/>
    <n v="7.4248509999999997E-3"/>
    <n v="1.1952892E-2"/>
    <n v="0.85479452099999997"/>
    <n v="2.9363782039999999"/>
    <n v="5.2972269999999998E-3"/>
    <d v="2019-08-07T00:00:00"/>
    <s v="5/15/2020"/>
    <n v="1"/>
    <m/>
  </r>
  <r>
    <x v="0"/>
    <n v="2"/>
    <x v="37"/>
    <n v="4106"/>
    <s v="Macaranga"/>
    <s v="Spinosa"/>
    <s v="Euphorbiaceae"/>
    <m/>
    <n v="7.2"/>
    <n v="0.38179999999999997"/>
    <n v="7.7972593909999999"/>
    <n v="8.1163583670000001"/>
    <n v="9.8699999999999992"/>
    <n v="11.46"/>
    <n v="1.0314783864000003E-2"/>
    <n v="4.7825609343749992E-2"/>
    <n v="6.4467399150000021E-2"/>
    <n v="1.7034500000000001E-2"/>
    <n v="2.3711108000000002E-2"/>
    <n v="0.38688003122535497"/>
    <n v="8.5172500000000005E-3"/>
    <n v="1.1855554000000001E-2"/>
    <n v="0.85479452099999997"/>
    <n v="1.860096153"/>
    <n v="3.9053880000000001E-3"/>
    <d v="2019-08-07T00:00:00"/>
    <s v="5/15/2020"/>
    <n v="1"/>
    <m/>
  </r>
  <r>
    <x v="0"/>
    <n v="2"/>
    <x v="37"/>
    <n v="4107"/>
    <s v="Polyscias"/>
    <s v="Fulva"/>
    <s v="Araliaceae"/>
    <m/>
    <n v="7.9"/>
    <n v="0.23699999999999999"/>
    <n v="10.9703927"/>
    <n v="10.79242034"/>
    <n v="15.92"/>
    <n v="16.88"/>
    <n v="2.2378747775999998E-2"/>
    <n v="0.12442634200000001"/>
    <n v="0.13986717359999998"/>
    <n v="3.7950643999999999E-2"/>
    <n v="4.1872072000000003E-2"/>
    <n v="0.11503652574050825"/>
    <n v="1.8975321999999999E-2"/>
    <n v="2.0936036000000002E-2"/>
    <n v="0.85479452099999997"/>
    <n v="1.1230769220000001"/>
    <n v="2.2937840000000001E-3"/>
    <d v="2019-08-07T00:00:00"/>
    <s v="5/15/2020"/>
    <n v="1"/>
    <m/>
  </r>
  <r>
    <x v="0"/>
    <n v="2"/>
    <x v="37"/>
    <n v="4108"/>
    <s v="Neoboutonia"/>
    <s v="Macrocalyx"/>
    <s v="Euphorbiaceae"/>
    <m/>
    <n v="7"/>
    <n v="0.33"/>
    <n v="8.7264808600000006"/>
    <n v="8.4671523670000006"/>
    <n v="11.46"/>
    <n v="12.1"/>
    <n v="1.14990414E-2"/>
    <n v="6.4475607375000007E-2"/>
    <n v="7.1869008750000005E-2"/>
    <n v="2.2073543000000001E-2"/>
    <n v="2.383161E-2"/>
    <n v="8.9650912348845813E-2"/>
    <n v="1.1036771000000001E-2"/>
    <n v="1.1915805E-2"/>
    <n v="0.85479452099999997"/>
    <n v="0.74871794800000002"/>
    <n v="1.0283569999999999E-3"/>
    <d v="2019-08-07T00:00:00"/>
    <s v="5/15/2020"/>
    <n v="1"/>
    <m/>
  </r>
  <r>
    <x v="0"/>
    <n v="2"/>
    <x v="37"/>
    <n v="4109"/>
    <s v="Alangium"/>
    <s v="Chinense"/>
    <s v="Alangiaceae"/>
    <m/>
    <n v="13"/>
    <n v="0.4017"/>
    <n v="14.345199559999999"/>
    <n v="13.90413324"/>
    <n v="24.84"/>
    <n v="25.16"/>
    <n v="4.9717830624000002E-2"/>
    <n v="0.30292100550000001"/>
    <n v="0.31073644140000001"/>
    <n v="0.19665490999999999"/>
    <n v="0.19557749599999999"/>
    <n v="-6.4270029717223964E-3"/>
    <n v="9.8327454999999994E-2"/>
    <n v="9.7788747999999995E-2"/>
    <n v="0.85479452099999997"/>
    <n v="0.37435897400000001"/>
    <n v="-6.3021799999999999E-4"/>
    <d v="2019-08-07T00:00:00"/>
    <s v="5/15/2020"/>
    <n v="1"/>
    <m/>
  </r>
  <r>
    <x v="0"/>
    <n v="2"/>
    <x v="37"/>
    <n v="4110"/>
    <s v="Neoboutonia"/>
    <s v="Macrocalyx"/>
    <s v="Euphorbiaceae"/>
    <m/>
    <n v="9.4"/>
    <n v="0.33"/>
    <n v="12.191110200000001"/>
    <n v="11.85582142"/>
    <n v="18.79"/>
    <n v="19.43"/>
    <n v="2.9650805646000002E-2"/>
    <n v="0.17333240659374996"/>
    <n v="0.1853175352875"/>
    <n v="8.0309693000000001E-2"/>
    <n v="8.3433577999999994E-2"/>
    <n v="4.4642914528420168E-2"/>
    <n v="4.0154846000000001E-2"/>
    <n v="4.1716788999999997E-2"/>
    <n v="0.85479452099999997"/>
    <n v="0.74871794800000002"/>
    <n v="1.8272729999999999E-3"/>
    <d v="2019-08-07T00:00:00"/>
    <s v="5/15/2020"/>
    <n v="1"/>
    <m/>
  </r>
  <r>
    <x v="0"/>
    <n v="2"/>
    <x v="37"/>
    <n v="4111"/>
    <s v="Millettia"/>
    <s v="Dura"/>
    <s v="Fabaceae"/>
    <m/>
    <n v="19.600000000000001"/>
    <n v="0.69669999999999999"/>
    <n v="24.026714720000001"/>
    <n v="24.147846909999998"/>
    <n v="93.31"/>
    <n v="96.5"/>
    <n v="0.731384115"/>
    <n v="4.2744730728437501"/>
    <n v="4.5711507187500002"/>
    <n v="7.373697677"/>
    <n v="7.9125127510000004"/>
    <n v="8.2506493401549821E-2"/>
    <n v="3.686848838"/>
    <n v="3.9562563759999998"/>
    <n v="0.85479452099999997"/>
    <n v="3.7318910239999998"/>
    <n v="0.31517228000000003"/>
    <d v="2019-08-07T00:00:00"/>
    <s v="5/15/2020"/>
    <n v="1"/>
    <m/>
  </r>
  <r>
    <x v="0"/>
    <n v="2"/>
    <x v="37"/>
    <n v="4112"/>
    <s v="Polyscias"/>
    <s v="Fulva"/>
    <s v="Araliaceae"/>
    <m/>
    <n v="8.4"/>
    <n v="0.23699999999999999"/>
    <n v="9.7517092380000001"/>
    <n v="9.6901351429999991"/>
    <n v="13.38"/>
    <n v="14.49"/>
    <n v="1.6490266254000002E-2"/>
    <n v="8.7889791374999998E-2"/>
    <n v="0.10306416408750001"/>
    <n v="2.4096534999999999E-2"/>
    <n v="2.7979042999999999E-2"/>
    <n v="0.17476447000296744"/>
    <n v="1.2048267E-2"/>
    <n v="1.3989522000000001E-2"/>
    <n v="0.85479452099999997"/>
    <n v="1.2985576919999999"/>
    <n v="2.271019E-3"/>
    <d v="2019-08-07T00:00:00"/>
    <s v="5/15/2020"/>
    <n v="1"/>
    <m/>
  </r>
  <r>
    <x v="0"/>
    <n v="2"/>
    <x v="37"/>
    <n v="4113"/>
    <s v="Alangium"/>
    <s v="Chinense"/>
    <s v="Alangiaceae"/>
    <m/>
    <n v="7.6"/>
    <n v="0.4017"/>
    <n v="9.4207920789999999"/>
    <n v="9.2952338060000006"/>
    <n v="12.74"/>
    <n v="13.69"/>
    <n v="1.4719660494E-2"/>
    <n v="7.9682887375000011E-2"/>
    <n v="9.1997878087499999E-2"/>
    <n v="3.5434253999999998E-2"/>
    <n v="4.0244344000000001E-2"/>
    <n v="0.14891355725279254"/>
    <n v="1.7717126999999999E-2"/>
    <n v="2.0122172000000001E-2"/>
    <n v="0.85479452099999997"/>
    <n v="1.1113782050000001"/>
    <n v="2.813594E-3"/>
    <d v="2019-08-07T00:00:00"/>
    <s v="5/15/2020"/>
    <n v="1"/>
    <m/>
  </r>
  <r>
    <x v="0"/>
    <n v="2"/>
    <x v="37"/>
    <n v="4114"/>
    <s v="Neoboutonia"/>
    <s v="Macrocalyx"/>
    <s v="Euphorbiaceae"/>
    <m/>
    <n v="8.1999999999999993"/>
    <n v="0.33"/>
    <n v="7.9906784450000004"/>
    <n v="8.6386688859999996"/>
    <n v="10.19"/>
    <n v="12.42"/>
    <n v="1.2115297656000001E-2"/>
    <n v="5.0977035343749984E-2"/>
    <n v="7.5720610350000009E-2"/>
    <n v="1.6105059000000001E-2"/>
    <n v="2.5573027000000002E-2"/>
    <n v="0.54095423592070291"/>
    <n v="8.0525300000000005E-3"/>
    <n v="1.2786512999999999E-2"/>
    <n v="0.85479452099999997"/>
    <n v="2.6088141010000001"/>
    <n v="5.5381529999999997E-3"/>
    <d v="2019-08-07T00:00:00"/>
    <s v="5/15/2020"/>
    <n v="1"/>
    <m/>
  </r>
  <r>
    <x v="0"/>
    <n v="2"/>
    <x v="37"/>
    <n v="4115"/>
    <s v="Maesa"/>
    <s v="Lanceolata"/>
    <s v="Maesaceae"/>
    <m/>
    <n v="7"/>
    <n v="0.67600000000000005"/>
    <n v="8.55138876"/>
    <n v="8.2766156380000009"/>
    <n v="11.15"/>
    <n v="11.75"/>
    <n v="1.084342875E-2"/>
    <n v="6.103457734375E-2"/>
    <n v="6.7771429687499996E-2"/>
    <n v="4.1303927999999997E-2"/>
    <n v="4.4318114999999998E-2"/>
    <n v="8.2400979197236254E-2"/>
    <n v="2.0651963999999998E-2"/>
    <n v="2.2159056999999999E-2"/>
    <n v="0.85479452099999997"/>
    <n v="0.70192307700000001"/>
    <n v="1.763106E-3"/>
    <d v="2019-08-07T00:00:00"/>
    <s v="5/15/2020"/>
    <n v="1"/>
    <m/>
  </r>
  <r>
    <x v="0"/>
    <n v="2"/>
    <x v="37"/>
    <n v="4116"/>
    <s v="Alangium"/>
    <s v="Chinense"/>
    <s v="Alangiaceae"/>
    <m/>
    <n v="12.3"/>
    <n v="0.4017"/>
    <n v="13.826047020000001"/>
    <n v="13.832933199999999"/>
    <n v="23.25"/>
    <n v="24.94"/>
    <n v="4.8852162744000005E-2"/>
    <n v="0.26538240234374999"/>
    <n v="0.30532601715000002"/>
    <n v="0.166725543"/>
    <n v="0.19129228600000001"/>
    <n v="0.16080302667467444"/>
    <n v="8.3362772000000002E-2"/>
    <n v="9.5646143000000003E-2"/>
    <n v="0.85479452099999997"/>
    <n v="1.9770833320000001"/>
    <n v="1.4369969E-2"/>
    <d v="2019-08-07T00:00:00"/>
    <s v="5/15/2020"/>
    <n v="1"/>
    <m/>
  </r>
  <r>
    <x v="0"/>
    <n v="2"/>
    <x v="37"/>
    <n v="4117"/>
    <s v="Alangium"/>
    <s v="Chinense"/>
    <s v="Alangiaceae"/>
    <m/>
    <n v="19.8"/>
    <n v="0.4017"/>
    <n v="19.460823919999999"/>
    <n v="19.32567542"/>
    <n v="47.45"/>
    <n v="48.7"/>
    <n v="0.18627253260000001"/>
    <n v="1.10534700859375"/>
    <n v="1.16420332875"/>
    <n v="0.93682333699999998"/>
    <n v="0.978920071"/>
    <n v="5.1422033284150598E-2"/>
    <n v="0.46841166899999997"/>
    <n v="0.48946003599999999"/>
    <n v="0.85479452099999997"/>
    <n v="1.462339743"/>
    <n v="2.4623890999999998E-2"/>
    <d v="2019-08-07T00:00:00"/>
    <s v="5/15/2020"/>
    <n v="1"/>
    <m/>
  </r>
  <r>
    <x v="0"/>
    <n v="2"/>
    <x v="37"/>
    <n v="4118"/>
    <s v="Neoboutonia"/>
    <s v="Macrocalyx"/>
    <s v="Euphorbiaceae"/>
    <m/>
    <n v="6"/>
    <n v="0.33"/>
    <n v="8.55138876"/>
    <n v="8.293069676"/>
    <n v="11.15"/>
    <n v="11.78"/>
    <n v="1.0898870135999999E-2"/>
    <n v="6.103457734375E-2"/>
    <n v="6.811793834999999E-2"/>
    <n v="2.0513179999999999E-2"/>
    <n v="2.2162892E-2"/>
    <n v="9.0491633362300095E-2"/>
    <n v="1.0256589999999999E-2"/>
    <n v="1.1081446E-2"/>
    <n v="0.85479452099999997"/>
    <n v="0.73701923000000003"/>
    <n v="9.6497599999999998E-4"/>
    <d v="2019-08-07T00:00:00"/>
    <s v="5/15/2020"/>
    <n v="1"/>
    <m/>
  </r>
  <r>
    <x v="0"/>
    <n v="2"/>
    <x v="37"/>
    <n v="4119"/>
    <s v="Macaranga"/>
    <s v="Neomildbraedia"/>
    <s v="Euphorbiaceae"/>
    <m/>
    <n v="8.4"/>
    <n v="0.38179999999999997"/>
    <n v="10.224475699999999"/>
    <n v="10.63779424"/>
    <n v="14.33"/>
    <n v="16.53"/>
    <n v="2.1460340286000006E-2"/>
    <n v="0.10081347559375001"/>
    <n v="0.13412712678750002"/>
    <n v="4.5950385000000003E-2"/>
    <n v="6.3119374000000006E-2"/>
    <n v="0.37139397087003134"/>
    <n v="2.2975191999999998E-2"/>
    <n v="3.1559687000000003E-2"/>
    <n v="0.85479452099999997"/>
    <n v="2.573717947"/>
    <n v="1.0042759E-2"/>
    <d v="2019-08-07T00:00:00"/>
    <s v="5/15/2020"/>
    <n v="1"/>
    <m/>
  </r>
  <r>
    <x v="0"/>
    <n v="2"/>
    <x v="37"/>
    <n v="4120"/>
    <s v="Trichilia"/>
    <s v="Volkensii"/>
    <s v="Meliaceae"/>
    <m/>
    <n v="5.0999999999999996"/>
    <n v="0.64410000000000001"/>
    <n v="8.55138876"/>
    <n v="7.9426018589999998"/>
    <n v="11.15"/>
    <n v="11.15"/>
    <n v="9.7642891500000009E-3"/>
    <n v="6.103457734375E-2"/>
    <n v="6.1026807187500004E-2"/>
    <n v="3.9400506000000002E-2"/>
    <n v="3.6660443000000001E-2"/>
    <n v="-8.4324747920550877E-2"/>
    <n v="1.9700253000000001E-2"/>
    <n v="1.8330222E-2"/>
    <n v="0.85479452099999997"/>
    <n v="0"/>
    <n v="-1.6027610000000001E-3"/>
    <d v="2019-08-07T00:00:00"/>
    <s v="5/15/2020"/>
    <n v="1"/>
    <m/>
  </r>
  <r>
    <x v="0"/>
    <n v="2"/>
    <x v="37"/>
    <n v="4121"/>
    <s v="Neoboutonia"/>
    <s v="Macrocalyx"/>
    <s v="Euphorbiaceae"/>
    <m/>
    <n v="7"/>
    <n v="0.33"/>
    <n v="7.9906784450000004"/>
    <n v="7.5406341709999998"/>
    <n v="10.19"/>
    <n v="10.45"/>
    <n v="8.5767643499999983E-3"/>
    <n v="5.0977035343749984E-2"/>
    <n v="5.3604777187499987E-2"/>
    <n v="1.6105059000000001E-2"/>
    <n v="1.5986365999999998E-2"/>
    <n v="-8.6537899792070837E-3"/>
    <n v="8.0525300000000005E-3"/>
    <n v="7.9931829999999992E-3"/>
    <n v="0.85479452099999997"/>
    <n v="0.304166667"/>
    <n v="-6.9428400000000001E-5"/>
    <d v="2019-08-07T00:00:00"/>
    <s v="5/15/2020"/>
    <n v="1"/>
    <m/>
  </r>
  <r>
    <x v="0"/>
    <n v="2"/>
    <x v="37"/>
    <n v="4122"/>
    <s v="Albizia"/>
    <s v="Adianthifolia"/>
    <s v="Fabaceae"/>
    <m/>
    <n v="6"/>
    <n v="0.50749999999999995"/>
    <n v="10.681301059999999"/>
    <n v="10.62443691"/>
    <n v="15.29"/>
    <n v="16.5"/>
    <n v="2.1382515000000001E-2"/>
    <n v="0.11477338159374997"/>
    <n v="0.13364071875"/>
    <n v="7.1849083999999994E-2"/>
    <n v="8.2932332999999997E-2"/>
    <n v="0.16782646945099081"/>
    <n v="3.5924541999999997E-2"/>
    <n v="4.1466166999999998E-2"/>
    <n v="0.85479452099999997"/>
    <n v="1.415544871"/>
    <n v="6.4829909999999996E-3"/>
    <d v="2019-08-07T00:00:00"/>
    <s v="5/15/2020"/>
    <n v="1"/>
    <m/>
  </r>
  <r>
    <x v="0"/>
    <n v="3"/>
    <x v="37"/>
    <n v="4123"/>
    <s v="Alangium"/>
    <s v="Chinense"/>
    <s v="Alangiaceae"/>
    <m/>
    <n v="9"/>
    <n v="0.4017"/>
    <n v="11.53344077"/>
    <n v="11.069530950000001"/>
    <n v="17.2"/>
    <n v="17.52"/>
    <n v="2.4107884415999998E-2"/>
    <n v="0.14523894999999998"/>
    <n v="0.15067427759999999"/>
    <n v="7.7561582000000004E-2"/>
    <n v="7.7245277000000001E-2"/>
    <n v="-4.7806255512272524E-3"/>
    <n v="3.8780791000000002E-2"/>
    <n v="3.8622639E-2"/>
    <n v="0.85479452099999997"/>
    <n v="0.37435897400000001"/>
    <n v="-1.8501800000000001E-4"/>
    <d v="2019-08-07T00:00:00"/>
    <s v="5/15/2020"/>
    <n v="1"/>
    <m/>
  </r>
  <r>
    <x v="0"/>
    <n v="3"/>
    <x v="37"/>
    <n v="4124"/>
    <s v="Neoboutonia"/>
    <s v="Macrocalyx"/>
    <s v="Euphorbiaceae"/>
    <m/>
    <n v="5"/>
    <n v="0.33"/>
    <n v="8.9043046019999998"/>
    <n v="8.4671523670000006"/>
    <n v="11.78"/>
    <n v="12.1"/>
    <n v="1.14990414E-2"/>
    <n v="6.8126611374999993E-2"/>
    <n v="7.1869008750000005E-2"/>
    <n v="2.3755812000000001E-2"/>
    <n v="2.383161E-2"/>
    <n v="3.7267838233116762E-3"/>
    <n v="1.1877906000000001E-2"/>
    <n v="1.1915805E-2"/>
    <n v="0.85479452099999997"/>
    <n v="0.37435897400000001"/>
    <n v="4.4336999999999999E-5"/>
    <d v="2019-08-07T00:00:00"/>
    <s v="5/15/2020"/>
    <n v="1"/>
    <m/>
  </r>
  <r>
    <x v="0"/>
    <n v="3"/>
    <x v="37"/>
    <n v="4125"/>
    <s v="Albizia"/>
    <s v="Adianthifolia"/>
    <s v="Fabaceae"/>
    <m/>
    <n v="17.100000000000001"/>
    <n v="0.50749999999999995"/>
    <n v="10.224475699999999"/>
    <n v="10.80118942"/>
    <n v="14.33"/>
    <n v="16.899999999999999"/>
    <n v="2.2431809399999999E-2"/>
    <n v="0.10081347559375001"/>
    <n v="0.14019880874999999"/>
    <n v="6.0662859E-2"/>
    <n v="8.8312821E-2"/>
    <n v="0.43934963705151858"/>
    <n v="3.0331429E-2"/>
    <n v="4.415641E-2"/>
    <n v="0.85479452099999997"/>
    <n v="3.0065705110000001"/>
    <n v="1.6173455E-2"/>
    <d v="2019-08-07T00:00:00"/>
    <s v="5/15/2020"/>
    <n v="1"/>
    <m/>
  </r>
  <r>
    <x v="0"/>
    <n v="3"/>
    <x v="37"/>
    <n v="4126"/>
    <s v="Dombeya"/>
    <s v="Goetzenii"/>
    <s v="Malvaceae"/>
    <m/>
    <n v="8.9"/>
    <n v="0.5"/>
    <n v="13.9329693"/>
    <n v="13.589457489999999"/>
    <n v="23.57"/>
    <n v="24.2"/>
    <n v="4.59961656E-2"/>
    <n v="0.27273782434374993"/>
    <n v="0.28747603500000002"/>
    <n v="0.21362020400000001"/>
    <n v="0.219493999"/>
    <n v="3.1733008857102701E-2"/>
    <n v="0.106810102"/>
    <n v="0.109747"/>
    <n v="0.85479452099999997"/>
    <n v="0.73701923000000003"/>
    <n v="3.4357939999999998E-3"/>
    <d v="2019-08-07T00:00:00"/>
    <s v="5/15/2020"/>
    <n v="1"/>
    <m/>
  </r>
  <r>
    <x v="0"/>
    <n v="3"/>
    <x v="37"/>
    <n v="4127"/>
    <s v="Alangium"/>
    <s v="Chinense"/>
    <s v="Alangiaceae"/>
    <m/>
    <n v="10.5"/>
    <n v="0.4017"/>
    <n v="10.9703927"/>
    <n v="11.026703360000001"/>
    <n v="15.92"/>
    <n v="17.420000000000002"/>
    <n v="2.3833465656000006E-2"/>
    <n v="0.12442634200000001"/>
    <n v="0.14895916035000004"/>
    <n v="6.3514509999999996E-2"/>
    <n v="7.6098525E-2"/>
    <n v="0.21146660877533133"/>
    <n v="3.1757254999999998E-2"/>
    <n v="3.8049262E-2"/>
    <n v="0.85479452099999997"/>
    <n v="1.7548076909999999"/>
    <n v="7.3608420000000003E-3"/>
    <d v="2019-08-07T00:00:00"/>
    <s v="5/15/2020"/>
    <n v="1"/>
    <m/>
  </r>
  <r>
    <x v="0"/>
    <n v="3"/>
    <x v="37"/>
    <n v="4128"/>
    <s v="Neoboutonia"/>
    <s v="Macrocalyx"/>
    <s v="Euphorbiaceae"/>
    <m/>
    <n v="13"/>
    <n v="0.33"/>
    <n v="13.717849510000001"/>
    <n v="13.472109400000001"/>
    <n v="22.93"/>
    <n v="23.85"/>
    <n v="4.467531915000001E-2"/>
    <n v="0.25812752434374997"/>
    <n v="0.27922074468750008"/>
    <n v="0.132918231"/>
    <n v="0.141016893"/>
    <n v="6.9192718973518252E-2"/>
    <n v="6.6459115999999999E-2"/>
    <n v="7.0508446000000002E-2"/>
    <n v="0.85479452099999997"/>
    <n v="1.076282051"/>
    <n v="4.7371970000000003E-3"/>
    <d v="2019-08-07T00:00:00"/>
    <s v="5/15/2020"/>
    <n v="1"/>
    <m/>
  </r>
  <r>
    <x v="0"/>
    <n v="3"/>
    <x v="37"/>
    <n v="4129"/>
    <s v="Neoboutonia"/>
    <s v="Macrocalyx"/>
    <s v="Euphorbiaceae"/>
    <m/>
    <n v="8"/>
    <n v="0.33"/>
    <n v="10.37901012"/>
    <n v="10.308006110000001"/>
    <n v="14.65"/>
    <n v="15.8"/>
    <n v="1.9606725600000003E-2"/>
    <n v="0.10536623359375"/>
    <n v="0.12254203500000002"/>
    <n v="4.2224829999999998E-2"/>
    <n v="4.8609569999999998E-2"/>
    <n v="0.16473197360014341"/>
    <n v="2.1112414999999999E-2"/>
    <n v="2.4304784999999999E-2"/>
    <n v="0.85479452099999997"/>
    <n v="1.3453525630000001"/>
    <n v="3.734664E-3"/>
    <d v="2019-08-07T00:00:00"/>
    <s v="5/15/2020"/>
    <n v="1"/>
    <m/>
  </r>
  <r>
    <x v="0"/>
    <n v="3"/>
    <x v="37"/>
    <n v="4130"/>
    <s v="Allophylus"/>
    <s v="Kivuensis"/>
    <s v="Sapindaceae"/>
    <m/>
    <n v="5.4"/>
    <n v="0.51780000000000004"/>
    <n v="9.5875441339999998"/>
    <n v="9.5829138199999999"/>
    <n v="13.06"/>
    <n v="14.27"/>
    <n v="1.5993327966E-2"/>
    <n v="8.3736067374999987E-2"/>
    <n v="9.9958299787499996E-2"/>
    <n v="4.8473535999999998E-2"/>
    <n v="5.7598936000000003E-2"/>
    <n v="0.20178661834329056"/>
    <n v="2.4236767999999999E-2"/>
    <n v="2.8799468000000002E-2"/>
    <n v="0.85479452099999997"/>
    <n v="1.415544871"/>
    <n v="5.337774E-3"/>
    <d v="2019-08-07T00:00:00"/>
    <s v="5/15/2020"/>
    <n v="1"/>
    <m/>
  </r>
  <r>
    <x v="0"/>
    <n v="3"/>
    <x v="37"/>
    <n v="4131"/>
    <s v="Allophylus"/>
    <s v="Kivuensis"/>
    <s v="Sapindaceae"/>
    <m/>
    <n v="6.3"/>
    <n v="0.51780000000000004"/>
    <n v="10.224475699999999"/>
    <n v="9.9062934429999991"/>
    <n v="14.33"/>
    <n v="14.94"/>
    <n v="1.7530410744E-2"/>
    <n v="0.10081347559375001"/>
    <n v="0.10956506715"/>
    <n v="6.1864206999999997E-2"/>
    <n v="6.5069715E-2"/>
    <n v="5.9098951861665965E-2"/>
    <n v="3.0932102999999999E-2"/>
    <n v="3.2534858E-2"/>
    <n v="0.85479452099999997"/>
    <n v="0.71362179400000003"/>
    <n v="1.875018E-3"/>
    <d v="2019-08-07T00:00:00"/>
    <s v="5/15/2020"/>
    <n v="1"/>
    <m/>
  </r>
  <r>
    <x v="0"/>
    <n v="3"/>
    <x v="37"/>
    <n v="4132"/>
    <s v="Dombeya"/>
    <s v="Goetzenii"/>
    <s v="Malvaceae"/>
    <m/>
    <n v="17"/>
    <n v="0.5"/>
    <n v="18.220988670000001"/>
    <n v="17.8183352"/>
    <n v="40.450000000000003"/>
    <n v="40.450000000000003"/>
    <n v="0.12850734435000002"/>
    <n v="0.80327316484375011"/>
    <n v="0.80317090218750009"/>
    <n v="0.79658653800000001"/>
    <n v="0.77940118999999997"/>
    <n v="-2.5514730181205026E-2"/>
    <n v="0.39829326900000001"/>
    <n v="0.38970059499999998"/>
    <n v="0.85479452099999997"/>
    <n v="0"/>
    <n v="-1.0052327E-2"/>
    <d v="2019-08-07T00:00:00"/>
    <s v="5/15/2020"/>
    <n v="1"/>
    <m/>
  </r>
  <r>
    <x v="0"/>
    <n v="3"/>
    <x v="37"/>
    <n v="4133"/>
    <s v="Dombeya"/>
    <s v="Goetzenii"/>
    <s v="Malvaceae"/>
    <m/>
    <n v="16"/>
    <n v="0.5"/>
    <n v="15.11880055"/>
    <n v="14.876831989999999"/>
    <n v="27.39"/>
    <n v="28.34"/>
    <n v="6.3079840824000005E-2"/>
    <n v="0.36830725284375004"/>
    <n v="0.39424900515"/>
    <n v="0.31016897700000001"/>
    <n v="0.32633563100000001"/>
    <n v="5.9440201565908561E-2"/>
    <n v="0.15508448799999999"/>
    <n v="0.16316781599999999"/>
    <n v="0.85479452099999997"/>
    <n v="1.1113782050000001"/>
    <n v="9.4564569999999997E-3"/>
    <d v="2019-08-07T00:00:00"/>
    <s v="5/15/2020"/>
    <n v="1"/>
    <m/>
  </r>
  <r>
    <x v="0"/>
    <n v="3"/>
    <x v="37"/>
    <n v="4134"/>
    <s v="Polyscias"/>
    <s v="Fulva"/>
    <s v="Araliaceae"/>
    <m/>
    <n v="8.4"/>
    <n v="0.23699999999999999"/>
    <n v="8.3676495840000005"/>
    <n v="8.2766156380000009"/>
    <n v="10.83"/>
    <n v="11.75"/>
    <n v="1.084342875E-2"/>
    <n v="5.7581519343750005E-2"/>
    <n v="6.7771429687499996E-2"/>
    <n v="1.373489E-2"/>
    <n v="1.5933372000000001E-2"/>
    <n v="0.17369843065037141"/>
    <n v="6.8674449999999998E-3"/>
    <n v="7.9666860000000006E-3"/>
    <n v="0.85479452099999997"/>
    <n v="1.076282051"/>
    <n v="1.2859709999999999E-3"/>
    <d v="2019-08-07T00:00:00"/>
    <s v="5/15/2020"/>
    <n v="1"/>
    <m/>
  </r>
  <r>
    <x v="0"/>
    <n v="3"/>
    <x v="37"/>
    <n v="4135"/>
    <s v="Allophylus"/>
    <s v="Kivuensis"/>
    <s v="Sapindaceae"/>
    <m/>
    <n v="6.2"/>
    <n v="0.51780000000000004"/>
    <n v="14.644567759999999"/>
    <n v="14.500575449999999"/>
    <n v="25.8"/>
    <n v="27.07"/>
    <n v="5.7552926046E-2"/>
    <n v="0.32678763749999995"/>
    <n v="0.35970578778750001"/>
    <n v="0.27683385999999999"/>
    <n v="0.30113850399999997"/>
    <n v="9.8447942955014189E-2"/>
    <n v="0.13841692999999999"/>
    <n v="0.15056925199999999"/>
    <n v="0.85479452099999997"/>
    <n v="1.485737179"/>
    <n v="1.4216659E-2"/>
    <d v="2019-08-07T00:00:00"/>
    <s v="5/15/2020"/>
    <n v="1"/>
    <m/>
  </r>
  <r>
    <x v="0"/>
    <n v="3"/>
    <x v="37"/>
    <n v="4136"/>
    <s v="Trichilia"/>
    <s v="Volkensii"/>
    <s v="Meliaceae"/>
    <m/>
    <n v="16"/>
    <n v="0.64410000000000001"/>
    <n v="10.067605759999999"/>
    <n v="10.262042539999999"/>
    <n v="14.01"/>
    <n v="15.7"/>
    <n v="1.9359324600000002E-2"/>
    <n v="9.6361261593749997E-2"/>
    <n v="0.12099577875"/>
    <n v="7.2153383000000001E-2"/>
    <n v="9.1815035000000003E-2"/>
    <n v="0.28191791793768239"/>
    <n v="3.6076691000000001E-2"/>
    <n v="4.5907518000000001E-2"/>
    <n v="0.85479452099999997"/>
    <n v="1.9770833320000001"/>
    <n v="1.1500807E-2"/>
    <d v="2019-08-07T00:00:00"/>
    <s v="5/15/2020"/>
    <n v="1"/>
    <m/>
  </r>
  <r>
    <x v="0"/>
    <n v="3"/>
    <x v="37"/>
    <n v="4137"/>
    <s v="Neoboutonia"/>
    <s v="Macrocalyx"/>
    <s v="Euphorbiaceae"/>
    <m/>
    <n v="8"/>
    <n v="0.33"/>
    <n v="10.224475699999999"/>
    <n v="9.9821470489999999"/>
    <n v="14.33"/>
    <n v="15.1"/>
    <n v="1.79079054E-2"/>
    <n v="0.10081347559375001"/>
    <n v="0.11192440875"/>
    <n v="3.9855374999999998E-2"/>
    <n v="4.3121142000000001E-2"/>
    <n v="9.2134579248734569E-2"/>
    <n v="1.9927686999999999E-2"/>
    <n v="2.1560571000000001E-2"/>
    <n v="0.85479452099999997"/>
    <n v="0.90080128199999998"/>
    <n v="1.910265E-3"/>
    <d v="2019-08-07T00:00:00"/>
    <s v="5/15/2020"/>
    <n v="1"/>
    <m/>
  </r>
  <r>
    <x v="0"/>
    <n v="3"/>
    <x v="37"/>
    <n v="4138"/>
    <s v="Dombeya"/>
    <s v="Goetzenii"/>
    <s v="Malvaceae"/>
    <m/>
    <n v="12"/>
    <n v="0.5"/>
    <n v="15.390079249999999"/>
    <n v="15.114529409999999"/>
    <n v="28.34"/>
    <n v="29.17"/>
    <n v="6.6828814206000009E-2"/>
    <n v="0.39429920237499994"/>
    <n v="0.41768008878750007"/>
    <n v="0.33731943399999997"/>
    <n v="0.35063467100000001"/>
    <n v="4.5291003097303044E-2"/>
    <n v="0.16865971699999999"/>
    <n v="0.17531733499999999"/>
    <n v="0.85479452099999997"/>
    <n v="0.97099358899999999"/>
    <n v="7.7885599999999999E-3"/>
    <d v="2019-08-07T00:00:00"/>
    <s v="5/15/2020"/>
    <n v="1"/>
    <m/>
  </r>
  <r>
    <x v="0"/>
    <n v="3"/>
    <x v="37"/>
    <n v="4139"/>
    <s v="Alangium"/>
    <s v="Chinense"/>
    <s v="Alangiaceae"/>
    <m/>
    <n v="19"/>
    <n v="0.4017"/>
    <n v="19.563189210000001"/>
    <n v="19.433132860000001"/>
    <n v="48.09"/>
    <n v="49.36"/>
    <n v="0.191355609984"/>
    <n v="1.1353656765937501"/>
    <n v="1.1959725623999999"/>
    <n v="0.96658328400000004"/>
    <n v="1.0104372290000001"/>
    <n v="5.1908323481335984E-2"/>
    <n v="0.48329164200000002"/>
    <n v="0.50521861400000001"/>
    <n v="0.85479452099999997"/>
    <n v="1.485737179"/>
    <n v="2.5651746E-2"/>
    <d v="2019-08-07T00:00:00"/>
    <s v="5/15/2020"/>
    <n v="1"/>
    <m/>
  </r>
  <r>
    <x v="0"/>
    <n v="3"/>
    <x v="37"/>
    <n v="4140"/>
    <s v="Albizia"/>
    <s v="Adianthifolia"/>
    <s v="Fabaceae"/>
    <m/>
    <n v="6"/>
    <n v="0.50749999999999995"/>
    <n v="9.2513834989999992"/>
    <n v="8.7761783649999998"/>
    <n v="12.42"/>
    <n v="12.68"/>
    <n v="1.2627849696000001E-2"/>
    <n v="7.5730251375000002E-2"/>
    <n v="7.8924060599999998E-2"/>
    <n v="4.1616325000000003E-2"/>
    <n v="4.1160016000000001E-2"/>
    <n v="-1.2898092124594715E-2"/>
    <n v="2.0808162000000002E-2"/>
    <n v="2.0580008E-2"/>
    <n v="0.85479452099999997"/>
    <n v="0.304166667"/>
    <n v="-2.6691099999999999E-4"/>
    <d v="2019-08-07T00:00:00"/>
    <s v="5/15/2020"/>
    <n v="1"/>
    <m/>
  </r>
  <r>
    <x v="0"/>
    <n v="3"/>
    <x v="37"/>
    <n v="4141"/>
    <s v="Alangium"/>
    <s v="Chinense"/>
    <s v="Alangiaceae"/>
    <m/>
    <n v="13"/>
    <n v="0.4017"/>
    <n v="18.698004189999999"/>
    <n v="18.556407149999998"/>
    <n v="42.99"/>
    <n v="44.27"/>
    <n v="0.15392527596600003"/>
    <n v="0.90732128034374993"/>
    <n v="0.96203297478750016"/>
    <n v="0.74306819300000004"/>
    <n v="0.78105043500000004"/>
    <n v="5.832033648956024E-2"/>
    <n v="0.37153409599999998"/>
    <n v="0.39052521699999998"/>
    <n v="0.85479452099999997"/>
    <n v="1.4974358969999999"/>
    <n v="2.2217177000000001E-2"/>
    <d v="2019-08-07T00:00:00"/>
    <s v="5/15/2020"/>
    <n v="1"/>
    <m/>
  </r>
  <r>
    <x v="0"/>
    <n v="4"/>
    <x v="37"/>
    <n v="4142"/>
    <s v="Albizia"/>
    <s v="Adianthifolia"/>
    <s v="Fabaceae"/>
    <m/>
    <n v="5.8"/>
    <n v="0.50749999999999995"/>
    <n v="9.4207920789999999"/>
    <n v="9.5338355660000005"/>
    <n v="12.74"/>
    <n v="14.17"/>
    <n v="1.5769960206000001E-2"/>
    <n v="7.9682887375000011E-2"/>
    <n v="9.85622512875E-2"/>
    <n v="4.4516466999999997E-2"/>
    <n v="5.5431908000000002E-2"/>
    <n v="0.25654846115500463"/>
    <n v="2.2258233999999998E-2"/>
    <n v="2.7715954000000001E-2"/>
    <n v="0.85479452099999997"/>
    <n v="1.6729166660000001"/>
    <n v="6.3848330000000003E-3"/>
    <d v="2019-08-07T00:00:00"/>
    <s v="5/15/2020"/>
    <n v="1"/>
    <m/>
  </r>
  <r>
    <x v="0"/>
    <n v="4"/>
    <x v="37"/>
    <n v="4143"/>
    <s v="Neoboutonia"/>
    <s v="Macrocalyx"/>
    <s v="Euphorbiaceae"/>
    <m/>
    <n v="12.9"/>
    <n v="0.33"/>
    <n v="13.385358220000001"/>
    <n v="13.39761045"/>
    <n v="21.97"/>
    <n v="23.63"/>
    <n v="4.3854921726000001E-2"/>
    <n v="0.23696615434374999"/>
    <n v="0.27409326078750001"/>
    <n v="0.119378968"/>
    <n v="0.13774141600000001"/>
    <n v="0.16737951489841138"/>
    <n v="5.9689484000000001E-2"/>
    <n v="6.8870708000000003E-2"/>
    <n v="0.85479452099999997"/>
    <n v="1.941987178"/>
    <n v="1.0740855000000001E-2"/>
    <d v="2019-08-07T00:00:00"/>
    <s v="5/15/2020"/>
    <n v="1"/>
    <m/>
  </r>
  <r>
    <x v="0"/>
    <n v="4"/>
    <x v="37"/>
    <n v="4144"/>
    <s v="Neoboutonia"/>
    <s v="Macrocalyx"/>
    <s v="Euphorbiaceae"/>
    <m/>
    <n v="6.2"/>
    <n v="0.33"/>
    <n v="7.9906784450000004"/>
    <n v="7.4820910969999996"/>
    <n v="10.19"/>
    <n v="10.35"/>
    <n v="8.4134011499999994E-3"/>
    <n v="5.0977035343749984E-2"/>
    <n v="5.2583757187499996E-2"/>
    <n v="1.6105059000000001E-2"/>
    <n v="1.5570217000000001E-2"/>
    <n v="-3.9510692450696466E-2"/>
    <n v="8.0525300000000005E-3"/>
    <n v="7.7851090000000001E-3"/>
    <n v="0.85479452099999997"/>
    <n v="0.18717948700000001"/>
    <n v="-3.1284800000000001E-4"/>
    <d v="2019-08-07T00:00:00"/>
    <s v="5/15/2020"/>
    <n v="1"/>
    <m/>
  </r>
  <r>
    <x v="0"/>
    <n v="4"/>
    <x v="37"/>
    <n v="4145"/>
    <s v="Dombeya"/>
    <s v="Goetzenii"/>
    <s v="Malvaceae"/>
    <m/>
    <n v="8.3000000000000007"/>
    <n v="0.5"/>
    <n v="15.91020681"/>
    <n v="15.552820369999999"/>
    <n v="30.25"/>
    <n v="30.76"/>
    <n v="7.4312788704000002E-2"/>
    <n v="0.44923849609374999"/>
    <n v="0.46445492939999999"/>
    <n v="0.39575037299999999"/>
    <n v="0.39991237499999999"/>
    <n v="1.2238987357052696E-2"/>
    <n v="0.19787518700000001"/>
    <n v="0.19995618700000001"/>
    <n v="0.85479452099999997"/>
    <n v="0.59663461500000003"/>
    <n v="2.4345030000000002E-3"/>
    <d v="2019-08-07T00:00:00"/>
    <s v="5/15/2020"/>
    <n v="1"/>
    <m/>
  </r>
  <r>
    <x v="0"/>
    <n v="4"/>
    <x v="37"/>
    <n v="4146"/>
    <s v="Dombeya"/>
    <s v="Goetzenii"/>
    <s v="Malvaceae"/>
    <m/>
    <n v="14"/>
    <n v="0.5"/>
    <n v="17.225323929999998"/>
    <n v="17.363978979999999"/>
    <n v="35.67"/>
    <n v="38.28"/>
    <n v="0.11508924873600002"/>
    <n v="0.6246437880937501"/>
    <n v="0.7193078046000001"/>
    <n v="0.58993591700000003"/>
    <n v="0.68244658300000005"/>
    <n v="0.17041562387715486"/>
    <n v="0.294967959"/>
    <n v="0.34122329099999998"/>
    <n v="0.85479452099999997"/>
    <n v="3.053365383"/>
    <n v="5.4112807999999998E-2"/>
    <d v="2019-08-07T00:00:00"/>
    <s v="5/15/2020"/>
    <n v="1"/>
    <m/>
  </r>
  <r>
    <x v="0"/>
    <n v="4"/>
    <x v="37"/>
    <n v="4147"/>
    <s v="Dombeya"/>
    <s v="Goetzenii"/>
    <s v="Malvaceae"/>
    <m/>
    <n v="21"/>
    <n v="0.5"/>
    <n v="16.241144169999998"/>
    <n v="16.07695949"/>
    <n v="31.53"/>
    <n v="32.770000000000003"/>
    <n v="8.4341977566000023E-2"/>
    <n v="0.48806104809375001"/>
    <n v="0.52713735978750009"/>
    <n v="0.43780508600000001"/>
    <n v="0.46738505899999999"/>
    <n v="7.6485812196465108E-2"/>
    <n v="0.218902543"/>
    <n v="0.23369253000000001"/>
    <n v="0.85479452099999997"/>
    <n v="1.4506410249999999"/>
    <n v="1.7302389000000001E-2"/>
    <d v="2019-08-07T00:00:00"/>
    <s v="5/15/2020"/>
    <n v="1"/>
    <m/>
  </r>
  <r>
    <x v="0"/>
    <n v="4"/>
    <x v="37"/>
    <n v="4148"/>
    <s v="Dombeya"/>
    <s v="Goetzenii"/>
    <s v="Malvaceae"/>
    <m/>
    <n v="23"/>
    <n v="0.5"/>
    <n v="20.54047967"/>
    <n v="20.561345490000001"/>
    <n v="54.78"/>
    <n v="57.01"/>
    <n v="0.25526600345400002"/>
    <n v="1.4732290113750002"/>
    <n v="1.5954125215875001"/>
    <n v="1.618482151"/>
    <n v="1.751315996"/>
    <n v="9.2278009383961551E-2"/>
    <n v="0.80924107599999995"/>
    <n v="0.87565799799999999"/>
    <n v="0.85479452099999997"/>
    <n v="2.6088141010000001"/>
    <n v="7.7699283999999993E-2"/>
    <d v="2019-08-07T00:00:00"/>
    <s v="5/15/2020"/>
    <n v="1"/>
    <m/>
  </r>
  <r>
    <x v="0"/>
    <n v="4"/>
    <x v="37"/>
    <n v="4149"/>
    <s v="Dombeya"/>
    <s v="Goetzenii"/>
    <s v="Malvaceae"/>
    <m/>
    <n v="17"/>
    <n v="0.5"/>
    <n v="11.79931317"/>
    <n v="11.574458030000001"/>
    <n v="17.829999999999998"/>
    <n v="18.73"/>
    <n v="2.7552845166000005E-2"/>
    <n v="0.15607340059374997"/>
    <n v="0.17220528228750004"/>
    <n v="0.10533904500000001"/>
    <n v="0.113809936"/>
    <n v="9.0484530399388446E-2"/>
    <n v="5.2669523000000003E-2"/>
    <n v="5.6904968E-2"/>
    <n v="0.85479452099999997"/>
    <n v="1.052884615"/>
    <n v="4.9549279999999999E-3"/>
    <d v="2019-08-07T00:00:00"/>
    <s v="5/15/2020"/>
    <n v="1"/>
    <m/>
  </r>
  <r>
    <x v="0"/>
    <n v="4"/>
    <x v="37"/>
    <n v="4150"/>
    <s v="Dombeya"/>
    <s v="Goetzenii"/>
    <s v="Malvaceae"/>
    <m/>
    <n v="18"/>
    <n v="0.5"/>
    <n v="18.095418930000001"/>
    <n v="18.134656450000001"/>
    <n v="39.81"/>
    <n v="42.04"/>
    <n v="0.13880858006400001"/>
    <n v="0.77805547284374998"/>
    <n v="0.86755362540000003"/>
    <n v="0.76697554000000001"/>
    <n v="0.85487871000000004"/>
    <n v="0.12693657502779049"/>
    <n v="0.38348777000000001"/>
    <n v="0.42743935500000002"/>
    <n v="0.85479452099999997"/>
    <n v="2.6088141010000001"/>
    <n v="5.141772E-2"/>
    <d v="2019-08-07T00:00:00"/>
    <s v="5/15/2020"/>
    <n v="1"/>
    <m/>
  </r>
  <r>
    <x v="0"/>
    <n v="4"/>
    <x v="37"/>
    <n v="4151"/>
    <s v="Neoboutonia"/>
    <s v="Macrocalyx"/>
    <s v="Euphorbiaceae"/>
    <m/>
    <n v="6.5"/>
    <n v="0.33"/>
    <n v="7.9906784450000004"/>
    <n v="7.5756235160000003"/>
    <n v="10.19"/>
    <n v="10.51"/>
    <n v="8.6755362540000009E-3"/>
    <n v="5.0977035343749984E-2"/>
    <n v="5.4222101587500002E-2"/>
    <n v="1.6105059000000001E-2"/>
    <n v="1.6239232999999999E-2"/>
    <n v="9.706026554141425E-3"/>
    <n v="8.0525300000000005E-3"/>
    <n v="8.1196170000000008E-3"/>
    <n v="0.85479452099999997"/>
    <n v="0.37435897400000001"/>
    <n v="7.8483200000000001E-5"/>
    <d v="2019-08-07T00:00:00"/>
    <s v="5/15/2020"/>
    <n v="1"/>
    <m/>
  </r>
  <r>
    <x v="0"/>
    <n v="4"/>
    <x v="37"/>
    <n v="4152"/>
    <s v="Alangium"/>
    <s v="Chinense"/>
    <s v="Alangiaceae"/>
    <m/>
    <n v="28"/>
    <n v="0.4017"/>
    <n v="21.691154659999999"/>
    <n v="21.714284620000001"/>
    <n v="64.33"/>
    <n v="66.53"/>
    <n v="0.347636960286"/>
    <n v="2.0316706630937498"/>
    <n v="2.1727310017875001"/>
    <n v="1.8865068700000001"/>
    <n v="2.0165875940000002"/>
    <n v="7.8006900256082062E-2"/>
    <n v="0.94325343500000003"/>
    <n v="1.0082937970000001"/>
    <n v="0.85479452099999997"/>
    <n v="2.573717947"/>
    <n v="7.6088884999999995E-2"/>
    <d v="2019-08-07T00:00:00"/>
    <s v="5/15/2020"/>
    <n v="1"/>
    <m/>
  </r>
  <r>
    <x v="0"/>
    <n v="4"/>
    <x v="37"/>
    <n v="4153"/>
    <s v="Millettia"/>
    <s v="Dura"/>
    <s v="Fabaceae"/>
    <m/>
    <n v="7"/>
    <n v="0.69669999999999999"/>
    <n v="9.0792460740000003"/>
    <n v="9.2650509920000008"/>
    <n v="12.1"/>
    <n v="13.63"/>
    <n v="1.4590917726000003E-2"/>
    <n v="7.1878159374999986E-2"/>
    <n v="9.1193235787500021E-2"/>
    <n v="5.2903134999999997E-2"/>
    <n v="6.8078056999999997E-2"/>
    <n v="0.29503271001504183"/>
    <n v="2.6451568000000002E-2"/>
    <n v="3.4039028999999998E-2"/>
    <n v="0.85479452099999997"/>
    <n v="1.789903845"/>
    <n v="8.8763569999999997E-3"/>
    <d v="2019-08-07T00:00:00"/>
    <s v="5/15/2020"/>
    <n v="1"/>
    <m/>
  </r>
  <r>
    <x v="0"/>
    <n v="4"/>
    <x v="37"/>
    <n v="4154"/>
    <s v="Allophylus"/>
    <s v="Kivuensis"/>
    <s v="Sapindaceae"/>
    <m/>
    <n v="6.5"/>
    <n v="0.51780000000000004"/>
    <n v="9.2513834989999992"/>
    <n v="9.5190701499999992"/>
    <n v="12.42"/>
    <n v="14.14"/>
    <n v="1.5703256184000002E-2"/>
    <n v="7.5730251375000002E-2"/>
    <n v="9.8145351150000004E-2"/>
    <n v="4.2440481000000002E-2"/>
    <n v="5.6211182999999998E-2"/>
    <n v="0.32874927089134798"/>
    <n v="2.1220241000000001E-2"/>
    <n v="2.8105591999999999E-2"/>
    <n v="0.85479452099999997"/>
    <n v="2.012179486"/>
    <n v="8.0549780000000008E-3"/>
    <d v="2019-08-07T00:00:00"/>
    <s v="5/15/2020"/>
    <n v="1"/>
    <m/>
  </r>
  <r>
    <x v="0"/>
    <n v="4"/>
    <x v="37"/>
    <n v="4155"/>
    <s v="Trichilia"/>
    <s v="Volkensii"/>
    <s v="Meliaceae"/>
    <m/>
    <n v="19.600000000000001"/>
    <n v="0.64410000000000001"/>
    <n v="15.827986279999999"/>
    <n v="15.67297686"/>
    <n v="29.94"/>
    <n v="31.21"/>
    <n v="7.6502994414000006E-2"/>
    <n v="0.44007814237499998"/>
    <n v="0.47814371508750003"/>
    <n v="0.49412455799999999"/>
    <n v="0.53074116999999998"/>
    <n v="8.3630433686826031E-2"/>
    <n v="0.247062279"/>
    <n v="0.26537058499999999"/>
    <n v="0.85479452099999997"/>
    <n v="1.485737179"/>
    <n v="2.1418370999999999E-2"/>
    <d v="2019-08-07T00:00:00"/>
    <s v="5/15/2020"/>
    <n v="1"/>
    <m/>
  </r>
  <r>
    <x v="0"/>
    <n v="4"/>
    <x v="37"/>
    <n v="4156"/>
    <s v="Albizia"/>
    <s v="Adianthifolia"/>
    <s v="Fabaceae"/>
    <m/>
    <n v="14"/>
    <n v="0.50749999999999995"/>
    <n v="14.038640060000001"/>
    <n v="13.87183587"/>
    <n v="23.89"/>
    <n v="25.06"/>
    <n v="4.9323402744000003E-2"/>
    <n v="0.28019379034374997"/>
    <n v="0.30827126715000003"/>
    <n v="0.22417532500000001"/>
    <n v="0.243250877"/>
    <n v="9.553743946683399E-2"/>
    <n v="0.112087663"/>
    <n v="0.121625439"/>
    <n v="0.85479452099999997"/>
    <n v="1.3687499990000001"/>
    <n v="1.1157975000000001E-2"/>
    <d v="2019-08-07T00:00:00"/>
    <s v="5/15/2020"/>
    <n v="1"/>
    <m/>
  </r>
  <r>
    <x v="0"/>
    <n v="4"/>
    <x v="37"/>
    <n v="4157"/>
    <s v="Neoboutonia"/>
    <s v="Macrocalyx"/>
    <s v="Euphorbiaceae"/>
    <m/>
    <n v="5"/>
    <n v="0.33"/>
    <n v="7.9906784450000004"/>
    <n v="7.7605254500000003"/>
    <n v="10.19"/>
    <n v="10.83"/>
    <n v="9.2118702060000005E-3"/>
    <n v="5.0977035343749984E-2"/>
    <n v="5.7574188787500001E-2"/>
    <n v="1.6105059000000001E-2"/>
    <n v="1.7628411E-2"/>
    <n v="0.10573115928212184"/>
    <n v="8.0525300000000005E-3"/>
    <n v="8.8142050000000003E-3"/>
    <n v="0.85479452099999997"/>
    <n v="0.74871794800000002"/>
    <n v="8.9106199999999997E-4"/>
    <d v="2019-08-07T00:00:00"/>
    <s v="5/15/2020"/>
    <n v="1"/>
    <m/>
  </r>
  <r>
    <x v="0"/>
    <n v="4"/>
    <x v="37"/>
    <n v="4158"/>
    <s v="Neoboutonia"/>
    <s v="Macrocalyx"/>
    <s v="Euphorbiaceae"/>
    <m/>
    <n v="5.6"/>
    <n v="0.33"/>
    <n v="8.7264808600000006"/>
    <n v="8.4347091889999994"/>
    <n v="11.46"/>
    <n v="12.04"/>
    <n v="1.1385284063999999E-2"/>
    <n v="6.4475607375000007E-2"/>
    <n v="7.1158025399999991E-2"/>
    <n v="2.2073543000000001E-2"/>
    <n v="2.3513214000000001E-2"/>
    <n v="7.3915797765705976E-2"/>
    <n v="1.1036771000000001E-2"/>
    <n v="1.1756607000000001E-2"/>
    <n v="0.85479452099999997"/>
    <n v="0.67852564100000001"/>
    <n v="8.4211599999999996E-4"/>
    <d v="2019-08-07T00:00:00"/>
    <s v="5/15/2020"/>
    <n v="1"/>
    <m/>
  </r>
  <r>
    <x v="0"/>
    <n v="4"/>
    <x v="37"/>
    <n v="4159"/>
    <s v="Neoboutonia"/>
    <s v="Macrocalyx"/>
    <s v="Euphorbiaceae"/>
    <m/>
    <n v="8"/>
    <n v="0.33"/>
    <n v="15.827986279999999"/>
    <n v="15.329511439999999"/>
    <n v="29.94"/>
    <n v="29.94"/>
    <n v="7.0403538744000016E-2"/>
    <n v="0.44007814237499998"/>
    <n v="0.44002211715000011"/>
    <n v="0.25725725100000002"/>
    <n v="0.249346806"/>
    <n v="-3.6537246709780029E-2"/>
    <n v="0.128628625"/>
    <n v="0.124673403"/>
    <n v="0.85479452099999997"/>
    <n v="0"/>
    <n v="-4.6271029999999996E-3"/>
    <d v="2019-08-07T00:00:00"/>
    <s v="5/15/2020"/>
    <n v="1"/>
    <m/>
  </r>
  <r>
    <x v="0"/>
    <n v="4"/>
    <x v="37"/>
    <n v="4160"/>
    <s v="Polyscias"/>
    <s v="Fulva"/>
    <s v="Araliaceae"/>
    <m/>
    <n v="9"/>
    <n v="0.23699999999999999"/>
    <n v="8.9043046019999998"/>
    <n v="8.293069676"/>
    <n v="11.78"/>
    <n v="11.78"/>
    <n v="1.0898870135999999E-2"/>
    <n v="6.8126611374999993E-2"/>
    <n v="6.811793834999999E-2"/>
    <n v="1.7197078000000001E-2"/>
    <n v="1.6043946E-2"/>
    <n v="-8.1198348613029089E-2"/>
    <n v="8.5985390000000005E-3"/>
    <n v="8.021973E-3"/>
    <n v="0.85479452099999997"/>
    <n v="0"/>
    <n v="-6.7450799999999999E-4"/>
    <d v="2019-08-07T00:00:00"/>
    <s v="5/15/2020"/>
    <n v="1"/>
    <m/>
  </r>
  <r>
    <x v="0"/>
    <n v="4"/>
    <x v="37"/>
    <n v="4161"/>
    <s v="Alangium"/>
    <s v="Chinense"/>
    <s v="Alangiaceae"/>
    <m/>
    <n v="13"/>
    <n v="0.4017"/>
    <n v="9.5875441339999998"/>
    <n v="9.4548616209999992"/>
    <n v="13.06"/>
    <n v="14.01"/>
    <n v="1.5415839054000001E-2"/>
    <n v="8.3736067374999987E-2"/>
    <n v="9.6348994087500001E-2"/>
    <n v="3.7834738E-2"/>
    <n v="4.2806522E-2"/>
    <n v="0.14443564600100037"/>
    <n v="1.8917369E-2"/>
    <n v="2.1403261E-2"/>
    <n v="0.85479452099999997"/>
    <n v="1.1113782050000001"/>
    <n v="2.9081749999999998E-3"/>
    <d v="2019-08-07T00:00:00"/>
    <s v="5/15/2020"/>
    <n v="1"/>
    <m/>
  </r>
  <r>
    <x v="0"/>
    <n v="4"/>
    <x v="37"/>
    <n v="4162"/>
    <s v="Unknown"/>
    <s v="Unknown"/>
    <s v="Araliaceae"/>
    <m/>
    <n v="6"/>
    <n v="0.44359999999999999"/>
    <n v="9.5875441339999998"/>
    <n v="8.974243714"/>
    <n v="13.06"/>
    <n v="13.06"/>
    <n v="1.3396065144000002E-2"/>
    <n v="8.3736067374999987E-2"/>
    <n v="8.3725407150000014E-2"/>
    <n v="4.1681783E-2"/>
    <n v="3.9077411999999999E-2"/>
    <n v="-7.5479628619881695E-2"/>
    <n v="2.0840891E-2"/>
    <n v="1.9538705999999999E-2"/>
    <n v="0.85479452099999997"/>
    <n v="0"/>
    <n v="-1.5233899999999999E-3"/>
    <d v="2019-08-07T00:00:00"/>
    <s v="5/15/2020"/>
    <n v="1"/>
    <m/>
  </r>
  <r>
    <x v="0"/>
    <n v="4"/>
    <x v="37"/>
    <n v="4163"/>
    <s v="Unknown"/>
    <s v="Unknown"/>
    <s v="Araliaceae"/>
    <m/>
    <n v="5"/>
    <n v="0.44359999999999999"/>
    <n v="8.3676495840000005"/>
    <n v="8.1718668739999991"/>
    <n v="10.83"/>
    <n v="11.56"/>
    <n v="1.0495582944000001E-2"/>
    <n v="5.7581519343750005E-2"/>
    <n v="6.5597393400000009E-2"/>
    <n v="2.5324131E-2"/>
    <n v="2.8105937000000001E-2"/>
    <n v="0.12192766445541453"/>
    <n v="1.2662066E-2"/>
    <n v="1.4052969E-2"/>
    <n v="0.85479452099999997"/>
    <n v="0.85400640999999999"/>
    <n v="1.627178E-3"/>
    <d v="2019-08-07T00:00:00"/>
    <s v="5/15/2020"/>
    <n v="1"/>
    <m/>
  </r>
  <r>
    <x v="0"/>
    <n v="4"/>
    <x v="37"/>
    <n v="4164"/>
    <s v="Sapium"/>
    <s v="Ellipticum"/>
    <s v="Euphorbiaceae"/>
    <m/>
    <n v="16"/>
    <n v="0.55100000000000005"/>
    <n v="19.61374704"/>
    <n v="19.433132860000001"/>
    <n v="48.41"/>
    <n v="49.36"/>
    <n v="0.191355609984"/>
    <n v="1.1505258265937499"/>
    <n v="1.1959725623999999"/>
    <n v="1.3363229350000001"/>
    <n v="1.3755143059999999"/>
    <n v="3.381624177517617E-2"/>
    <n v="0.66816146700000001"/>
    <n v="0.68775715299999995"/>
    <n v="0.85479452099999997"/>
    <n v="1.1113782050000001"/>
    <n v="2.2924440000000001E-2"/>
    <d v="2019-08-07T00:00:00"/>
    <s v="5/15/2020"/>
    <n v="1"/>
    <m/>
  </r>
  <r>
    <x v="0"/>
    <n v="4"/>
    <x v="37"/>
    <n v="4165"/>
    <s v="Trichilia"/>
    <s v="Volkensii"/>
    <s v="Meliaceae"/>
    <m/>
    <n v="13"/>
    <n v="0.64410000000000001"/>
    <n v="15.21115309"/>
    <n v="14.99790069"/>
    <n v="27.71"/>
    <n v="28.76"/>
    <n v="6.4963387104E-2"/>
    <n v="0.37696346284375004"/>
    <n v="0.40602116939999999"/>
    <n v="0.40866762000000001"/>
    <n v="0.43342616299999998"/>
    <n v="6.8811032460984842E-2"/>
    <n v="0.20433381"/>
    <n v="0.216713082"/>
    <n v="0.85479452099999997"/>
    <n v="1.2283653839999999"/>
    <n v="1.4482161E-2"/>
    <d v="2019-08-07T00:00:00"/>
    <s v="5/15/2020"/>
    <n v="1"/>
    <m/>
  </r>
  <r>
    <x v="0"/>
    <n v="1"/>
    <x v="38"/>
    <n v="4166"/>
    <s v="Allophylus"/>
    <s v="Kivuensis"/>
    <s v="Sapindaceae"/>
    <m/>
    <n v="4"/>
    <n v="0.51780000000000004"/>
    <n v="9.5875441339999998"/>
    <n v="9.6122579990000006"/>
    <n v="13.06"/>
    <n v="14.33"/>
    <n v="1.6128102606000002E-2"/>
    <n v="8.3736067374999987E-2"/>
    <n v="0.10080064128750001"/>
    <n v="4.8473535999999998E-2"/>
    <n v="5.8246172999999998E-2"/>
    <n v="0.21485911136137981"/>
    <n v="2.4236767999999999E-2"/>
    <n v="2.9123085999999999E-2"/>
    <n v="0.85479452099999997"/>
    <n v="1.485737179"/>
    <n v="5.7163659999999996E-3"/>
    <d v="2019-08-07T00:00:00"/>
    <s v="5/15/2020"/>
    <n v="1"/>
    <m/>
  </r>
  <r>
    <x v="0"/>
    <n v="1"/>
    <x v="38"/>
    <n v="4167"/>
    <s v="Neoboutonia"/>
    <s v="Macrocalyx"/>
    <s v="Euphorbiaceae"/>
    <m/>
    <n v="6.2"/>
    <n v="0.33"/>
    <n v="9.7517092380000001"/>
    <n v="9.4894809870000003"/>
    <n v="13.38"/>
    <n v="14.08"/>
    <n v="1.5570272256000002E-2"/>
    <n v="8.7889791374999998E-2"/>
    <n v="9.7314201600000011E-2"/>
    <n v="3.3286627999999999E-2"/>
    <n v="3.5805165999999999E-2"/>
    <n v="8.5326272107381737E-2"/>
    <n v="1.6643313999999999E-2"/>
    <n v="1.7902583E-2"/>
    <n v="0.85479452099999997"/>
    <n v="0.818910256"/>
    <n v="1.4731830000000001E-3"/>
    <d v="2019-08-07T00:00:00"/>
    <s v="5/15/2020"/>
    <n v="1"/>
    <m/>
  </r>
  <r>
    <x v="0"/>
    <n v="1"/>
    <x v="38"/>
    <n v="4168"/>
    <s v="Alangium"/>
    <s v="Chinense"/>
    <s v="Alangiaceae"/>
    <m/>
    <n v="22.9"/>
    <n v="0.4017"/>
    <n v="16.934213029999999"/>
    <n v="16.667538539999999"/>
    <n v="34.39"/>
    <n v="35.19"/>
    <n v="9.7258917293999991E-2"/>
    <n v="0.58061808409374982"/>
    <n v="0.60786823308749993"/>
    <n v="0.43632843599999999"/>
    <n v="0.44934531"/>
    <n v="3.4390023199247569E-2"/>
    <n v="0.21816421799999999"/>
    <n v="0.224672655"/>
    <n v="0.85479452099999997"/>
    <n v="0.935897435"/>
    <n v="7.6140369999999997E-3"/>
    <d v="2019-08-07T00:00:00"/>
    <s v="5/15/2020"/>
    <n v="1"/>
    <m/>
  </r>
  <r>
    <x v="0"/>
    <n v="1"/>
    <x v="38"/>
    <n v="4169"/>
    <s v="Maesa"/>
    <s v="Lanceolata"/>
    <s v="Maesaceae"/>
    <m/>
    <n v="15.7"/>
    <n v="0.67600000000000005"/>
    <n v="12.8070342"/>
    <n v="12.46769145"/>
    <n v="20.38"/>
    <n v="21.02"/>
    <n v="3.4702145016000004E-2"/>
    <n v="0.20390814137499993"/>
    <n v="0.21688840635000001"/>
    <n v="0.198828851"/>
    <n v="0.20573551800000001"/>
    <n v="3.9947660405525685E-2"/>
    <n v="9.9414425000000001E-2"/>
    <n v="0.102867759"/>
    <n v="0.85479452099999997"/>
    <n v="0.74871794800000002"/>
    <n v="4.0399579999999997E-3"/>
    <d v="2019-08-07T00:00:00"/>
    <s v="5/15/2020"/>
    <n v="1"/>
    <m/>
  </r>
  <r>
    <x v="0"/>
    <n v="1"/>
    <x v="38"/>
    <n v="4170"/>
    <s v="Neoboutonia"/>
    <s v="Macrocalyx"/>
    <s v="Euphorbiaceae"/>
    <m/>
    <n v="23.1"/>
    <n v="0.33"/>
    <n v="13.385358220000001"/>
    <n v="12.909697700000001"/>
    <n v="21.97"/>
    <n v="22.23"/>
    <n v="3.8812339566000005E-2"/>
    <n v="0.23696615434374999"/>
    <n v="0.24257712228750003"/>
    <n v="0.119378968"/>
    <n v="0.11791378700000001"/>
    <n v="-1.4447096870569489E-2"/>
    <n v="5.9689484000000001E-2"/>
    <n v="5.8956894000000003E-2"/>
    <n v="0.85479452099999997"/>
    <n v="0.304166667"/>
    <n v="-8.5703600000000004E-4"/>
    <d v="2019-08-07T00:00:00"/>
    <s v="5/15/2020"/>
    <n v="1"/>
    <m/>
  </r>
  <r>
    <x v="0"/>
    <n v="1"/>
    <x v="38"/>
    <n v="4171"/>
    <s v="Syzygium"/>
    <s v="Guineense"/>
    <s v="Myrtaceae"/>
    <m/>
    <n v="19"/>
    <n v="0.60970000000000002"/>
    <n v="17.225323929999998"/>
    <n v="16.997444990000002"/>
    <n v="35.67"/>
    <n v="36.619999999999997"/>
    <n v="0.10532405637599999"/>
    <n v="0.6246437880937501"/>
    <n v="0.6582753523499999"/>
    <n v="0.71595136299999995"/>
    <n v="0.74391121699999996"/>
    <n v="4.4817156520805271E-2"/>
    <n v="0.35797568200000002"/>
    <n v="0.37195560799999999"/>
    <n v="0.85479452099999997"/>
    <n v="1.1113782050000001"/>
    <n v="1.6354720999999999E-2"/>
    <d v="2019-08-07T00:00:00"/>
    <s v="5/15/2020"/>
    <n v="1"/>
    <m/>
  </r>
  <r>
    <x v="0"/>
    <n v="1"/>
    <x v="38"/>
    <n v="4172"/>
    <s v="Lindackeria"/>
    <s v="Kivuensis"/>
    <s v="Flacourtiaceae"/>
    <m/>
    <n v="4.2"/>
    <n v="0.56000000000000005"/>
    <n v="7.6004201890000003"/>
    <n v="7.5756235160000003"/>
    <n v="9.5500000000000007"/>
    <n v="10.51"/>
    <n v="8.6755362540000009E-3"/>
    <n v="4.4774727343750001E-2"/>
    <n v="5.4222101587500002E-2"/>
    <n v="2.2641785000000001E-2"/>
    <n v="2.720993E-2"/>
    <n v="0.21500475577451397"/>
    <n v="1.1320892000000001E-2"/>
    <n v="1.3604965E-2"/>
    <n v="0.85479452099999997"/>
    <n v="1.1230769220000001"/>
    <n v="2.6720730000000001E-3"/>
    <d v="2019-08-07T00:00:00"/>
    <s v="5/15/2020"/>
    <n v="1"/>
    <m/>
  </r>
  <r>
    <x v="0"/>
    <n v="1"/>
    <x v="38"/>
    <n v="4173"/>
    <s v="Neoboutonia"/>
    <s v="Macrocalyx"/>
    <s v="Euphorbiaceae"/>
    <m/>
    <n v="12.8"/>
    <n v="0.33"/>
    <n v="12.3182823"/>
    <n v="12.49007484"/>
    <n v="19.11"/>
    <n v="21.08"/>
    <n v="3.4900537055999999E-2"/>
    <n v="0.17928649659374998"/>
    <n v="0.21812835659999999"/>
    <n v="8.3846025000000005E-2"/>
    <n v="0.102926587"/>
    <n v="0.23986338287290676"/>
    <n v="4.1923013000000002E-2"/>
    <n v="5.1463294E-2"/>
    <n v="0.85479452099999997"/>
    <n v="2.3046474350000001"/>
    <n v="1.1160906E-2"/>
    <d v="2019-08-07T00:00:00"/>
    <s v="5/15/2020"/>
    <n v="1"/>
    <m/>
  </r>
  <r>
    <x v="0"/>
    <n v="1"/>
    <x v="38"/>
    <n v="4174"/>
    <s v="Neoboutonia"/>
    <s v="Macrocalyx"/>
    <s v="Euphorbiaceae"/>
    <m/>
    <n v="14.3"/>
    <n v="0.33"/>
    <n v="14.644567759999999"/>
    <n v="14.205559989999999"/>
    <n v="25.8"/>
    <n v="26.11"/>
    <n v="5.3543239133999991E-2"/>
    <n v="0.32678763749999995"/>
    <n v="0.33464524458749995"/>
    <n v="0.17834734799999999"/>
    <n v="0.17721114900000001"/>
    <n v="-7.4767538864704474E-3"/>
    <n v="8.9173673999999994E-2"/>
    <n v="8.8605574000000006E-2"/>
    <n v="0.85479452099999997"/>
    <n v="0.36266025600000001"/>
    <n v="-6.6460399999999995E-4"/>
    <d v="2019-08-07T00:00:00"/>
    <s v="5/15/2020"/>
    <n v="1"/>
    <m/>
  </r>
  <r>
    <x v="0"/>
    <n v="1"/>
    <x v="38"/>
    <n v="4175"/>
    <s v="Neoboutonia"/>
    <s v="Macrocalyx"/>
    <s v="Euphorbiaceae"/>
    <m/>
    <n v="23.6"/>
    <n v="0.33"/>
    <n v="17.225323929999998"/>
    <n v="17.127462479999998"/>
    <n v="35.67"/>
    <n v="37.200000000000003"/>
    <n v="0.10868679360000003"/>
    <n v="0.6246437880937501"/>
    <n v="0.6792924600000001"/>
    <n v="0.39325995000000002"/>
    <n v="0.424491385"/>
    <n v="8.9402617371639542E-2"/>
    <n v="0.19662997500000001"/>
    <n v="0.21224569200000001"/>
    <n v="0.85479452099999997"/>
    <n v="1.789903845"/>
    <n v="1.8268387000000001E-2"/>
    <d v="2019-08-07T00:00:00"/>
    <s v="5/15/2020"/>
    <n v="1"/>
    <m/>
  </r>
  <r>
    <x v="0"/>
    <n v="1"/>
    <x v="38"/>
    <n v="4176"/>
    <s v="Neoboutonia"/>
    <s v="Macrocalyx"/>
    <s v="Euphorbiaceae"/>
    <m/>
    <n v="7.1"/>
    <n v="0.33"/>
    <n v="11.53344077"/>
    <n v="11.20121063"/>
    <n v="17.2"/>
    <n v="17.829999999999998"/>
    <n v="2.4968565005999997E-2"/>
    <n v="0.14523894999999998"/>
    <n v="0.15605353128749999"/>
    <n v="6.401888E-2"/>
    <n v="6.6744379000000006E-2"/>
    <n v="4.8774346485270639E-2"/>
    <n v="3.200944E-2"/>
    <n v="3.3372188999999997E-2"/>
    <n v="0.85479452099999997"/>
    <n v="0.73701923000000003"/>
    <n v="1.5942420000000001E-3"/>
    <d v="2019-08-07T00:00:00"/>
    <s v="5/15/2020"/>
    <n v="1"/>
    <m/>
  </r>
  <r>
    <x v="0"/>
    <n v="1"/>
    <x v="38"/>
    <n v="4177"/>
    <s v="Millettia"/>
    <s v="Dura"/>
    <s v="Fabaceae"/>
    <m/>
    <n v="7.9"/>
    <n v="0.69669999999999999"/>
    <n v="8.9043046019999998"/>
    <n v="8.6386688859999996"/>
    <n v="11.78"/>
    <n v="12.42"/>
    <n v="1.2115297656000001E-2"/>
    <n v="6.8126611374999993E-2"/>
    <n v="7.5720610350000009E-2"/>
    <n v="4.9262107999999999E-2"/>
    <n v="5.3030439999999998E-2"/>
    <n v="8.6232306566984329E-2"/>
    <n v="2.4631053999999999E-2"/>
    <n v="2.6515219999999999E-2"/>
    <n v="0.85479452099999997"/>
    <n v="0.74871794800000002"/>
    <n v="2.2042329999999999E-3"/>
    <d v="2019-08-07T00:00:00"/>
    <s v="5/15/2020"/>
    <n v="1"/>
    <m/>
  </r>
  <r>
    <x v="0"/>
    <n v="1"/>
    <x v="38"/>
    <n v="4178"/>
    <s v="Neoboutonia"/>
    <s v="Macrocalyx"/>
    <s v="Euphorbiaceae"/>
    <m/>
    <n v="8.3000000000000007"/>
    <n v="0.33"/>
    <n v="12.567702929999999"/>
    <n v="11.981941190000001"/>
    <n v="19.75"/>
    <n v="19.75"/>
    <n v="3.0635508749999998E-2"/>
    <n v="0.19149630859375003"/>
    <n v="0.19147192968749999"/>
    <n v="9.1181223000000006E-2"/>
    <n v="8.7031041000000003E-2"/>
    <n v="-5.4497470979935882E-2"/>
    <n v="4.5590612000000003E-2"/>
    <n v="4.3515521000000001E-2"/>
    <n v="0.85479452099999997"/>
    <n v="0"/>
    <n v="-2.4275899999999999E-3"/>
    <d v="2019-08-07T00:00:00"/>
    <s v="5/15/2020"/>
    <n v="1"/>
    <m/>
  </r>
  <r>
    <x v="0"/>
    <n v="1"/>
    <x v="38"/>
    <n v="4179"/>
    <s v="Dombeya"/>
    <s v="Goetzenii"/>
    <s v="Malvaceae"/>
    <m/>
    <n v="17.5"/>
    <n v="0.5"/>
    <n v="16.634006329999998"/>
    <n v="16.476940129999999"/>
    <n v="33.119999999999997"/>
    <n v="34.39"/>
    <n v="9.2887066734000004E-2"/>
    <n v="0.53852623199999994"/>
    <n v="0.58054416708750001"/>
    <n v="0.49330900900000002"/>
    <n v="0.52601353799999995"/>
    <n v="7.5095450051092139E-2"/>
    <n v="0.246654504"/>
    <n v="0.26300676899999997"/>
    <n v="0.85479452099999997"/>
    <n v="1.485737179"/>
    <n v="1.9130054000000001E-2"/>
    <d v="2019-08-07T00:00:00"/>
    <s v="5/15/2020"/>
    <n v="1"/>
    <m/>
  </r>
  <r>
    <x v="0"/>
    <n v="1"/>
    <x v="38"/>
    <n v="4180"/>
    <s v="Dombeya"/>
    <s v="Goetzenii"/>
    <s v="Malvaceae"/>
    <m/>
    <n v="19.399999999999999"/>
    <n v="0.5"/>
    <n v="17.225323929999998"/>
    <n v="16.997444990000002"/>
    <n v="35.67"/>
    <n v="36.619999999999997"/>
    <n v="0.10532405637599999"/>
    <n v="0.6246437880937501"/>
    <n v="0.6582753523499999"/>
    <n v="0.58993591700000003"/>
    <n v="0.61297452399999997"/>
    <n v="4.4817156453083443E-2"/>
    <n v="0.294967959"/>
    <n v="0.30648726199999998"/>
    <n v="0.85479452099999997"/>
    <n v="1.1113782050000001"/>
    <n v="1.3476108000000001E-2"/>
    <d v="2019-08-07T00:00:00"/>
    <s v="5/15/2020"/>
    <n v="1"/>
    <m/>
  </r>
  <r>
    <x v="0"/>
    <n v="1"/>
    <x v="38"/>
    <n v="4181"/>
    <s v="Neoboutonia"/>
    <s v="Macrocalyx"/>
    <s v="Euphorbiaceae"/>
    <m/>
    <n v="19.8"/>
    <n v="0.33"/>
    <n v="15.302510379999999"/>
    <n v="15.06067127"/>
    <n v="28.03"/>
    <n v="28.98"/>
    <n v="6.5961065016000006E-2"/>
    <n v="0.38572021684374996"/>
    <n v="0.41225665635000003"/>
    <n v="0.21886349699999999"/>
    <n v="0.22997296"/>
    <n v="5.7924450221048501E-2"/>
    <n v="0.10943174899999999"/>
    <n v="0.11498648"/>
    <n v="0.85479452099999997"/>
    <n v="1.1113782050000001"/>
    <n v="6.4983230000000003E-3"/>
    <d v="2019-08-07T00:00:00"/>
    <s v="5/15/2020"/>
    <n v="1"/>
    <m/>
  </r>
  <r>
    <x v="0"/>
    <n v="1"/>
    <x v="38"/>
    <n v="4182"/>
    <s v="Myrianthus"/>
    <s v="Holstii"/>
    <s v="Moraceae"/>
    <m/>
    <n v="4.5"/>
    <n v="0.46899999999999997"/>
    <n v="8.3676495840000005"/>
    <n v="8.1884684429999997"/>
    <n v="10.83"/>
    <n v="11.59"/>
    <n v="1.0550128974000001E-2"/>
    <n v="5.7581519343750005E-2"/>
    <n v="6.5938306087500009E-2"/>
    <n v="2.6738405999999999E-2"/>
    <n v="2.9885219000000001E-2"/>
    <n v="0.13016350570753654"/>
    <n v="1.3369203E-2"/>
    <n v="1.4942609000000001E-2"/>
    <n v="0.85479452099999997"/>
    <n v="0.88910256399999998"/>
    <n v="1.8406830000000001E-3"/>
    <d v="2019-08-07T00:00:00"/>
    <s v="5/15/2020"/>
    <n v="1"/>
    <m/>
  </r>
  <r>
    <x v="0"/>
    <n v="1"/>
    <x v="38"/>
    <n v="4183"/>
    <s v="Neoboutonia"/>
    <s v="Macrocalyx"/>
    <s v="Euphorbiaceae"/>
    <m/>
    <n v="12.8"/>
    <n v="0.33"/>
    <n v="15.5680234"/>
    <n v="15.329511439999999"/>
    <n v="28.98"/>
    <n v="29.94"/>
    <n v="7.0403538744000016E-2"/>
    <n v="0.41230914637499999"/>
    <n v="0.44002211715000011"/>
    <n v="0.23753115599999999"/>
    <n v="0.249346806"/>
    <n v="5.6792507888650916E-2"/>
    <n v="0.118765578"/>
    <n v="0.124673403"/>
    <n v="0.85479452099999997"/>
    <n v="1.1230769220000001"/>
    <n v="6.911398E-3"/>
    <d v="2019-08-07T00:00:00"/>
    <s v="5/15/2020"/>
    <n v="1"/>
    <m/>
  </r>
  <r>
    <x v="0"/>
    <n v="1"/>
    <x v="38"/>
    <n v="4184"/>
    <s v="Neoboutonia"/>
    <s v="Macrocalyx"/>
    <s v="Euphorbiaceae"/>
    <m/>
    <n v="11.3"/>
    <n v="0.33"/>
    <n v="9.7517092380000001"/>
    <n v="9.2952338060000006"/>
    <n v="13.38"/>
    <n v="13.69"/>
    <n v="1.4719660494E-2"/>
    <n v="8.7889791374999998E-2"/>
    <n v="9.1997878087499999E-2"/>
    <n v="3.3286627999999999E-2"/>
    <n v="3.3217449000000003E-2"/>
    <n v="-2.4338534927795669E-3"/>
    <n v="1.6643313999999999E-2"/>
    <n v="1.6608723999999998E-2"/>
    <n v="0.85479452099999997"/>
    <n v="0.36266025600000001"/>
    <n v="-4.0465900000000002E-5"/>
    <d v="2019-08-07T00:00:00"/>
    <s v="5/15/2020"/>
    <n v="1"/>
    <m/>
  </r>
  <r>
    <x v="0"/>
    <n v="1"/>
    <x v="38"/>
    <n v="4185"/>
    <s v="Ficalhoa"/>
    <s v="Laurifolia"/>
    <s v="Theaceae"/>
    <m/>
    <n v="24.6"/>
    <n v="0.56999999999999995"/>
    <n v="17.225323929999998"/>
    <n v="17.485964890000002"/>
    <n v="35.67"/>
    <n v="38.85"/>
    <n v="0.11854218915"/>
    <n v="0.6246437880937501"/>
    <n v="0.74088868218750004"/>
    <n v="0.67041538599999995"/>
    <n v="0.80372088200000003"/>
    <n v="0.21216157026702756"/>
    <n v="0.33520769299999997"/>
    <n v="0.40186044100000001"/>
    <n v="0.85479452099999997"/>
    <n v="3.7201923059999999"/>
    <n v="7.7975169999999996E-2"/>
    <d v="2019-08-07T00:00:00"/>
    <s v="5/15/2020"/>
    <n v="1"/>
    <m/>
  </r>
  <r>
    <x v="0"/>
    <n v="1"/>
    <x v="38"/>
    <n v="4186"/>
    <s v="Lindackeria"/>
    <s v="Kivuensis"/>
    <s v="Flacourtiaceae"/>
    <m/>
    <n v="14.5"/>
    <n v="0.56000000000000005"/>
    <n v="15.7422392"/>
    <n v="15.41460455"/>
    <n v="29.62"/>
    <n v="30.25"/>
    <n v="7.1869008750000005E-2"/>
    <n v="0.43072126637500008"/>
    <n v="0.4491813046875"/>
    <n v="0.41987258199999999"/>
    <n v="0.42859246200000001"/>
    <n v="2.4046956112363672E-2"/>
    <n v="0.209936291"/>
    <n v="0.214296231"/>
    <n v="0.85479452099999997"/>
    <n v="0.73701923000000003"/>
    <n v="5.1005709999999999E-3"/>
    <d v="2019-08-07T00:00:00"/>
    <s v="5/15/2020"/>
    <n v="1"/>
    <m/>
  </r>
  <r>
    <x v="0"/>
    <n v="2"/>
    <x v="38"/>
    <n v="4187"/>
    <s v="Alangium"/>
    <s v="Chinense"/>
    <s v="Alangiaceae"/>
    <m/>
    <n v="14.2"/>
    <n v="0.4017"/>
    <n v="17.503420120000001"/>
    <n v="17.224686089999999"/>
    <n v="36.94"/>
    <n v="37.64"/>
    <n v="0.11127308438400002"/>
    <n v="0.66991544237499978"/>
    <n v="0.69545677740000011"/>
    <n v="0.51816151099999996"/>
    <n v="0.52914534999999996"/>
    <n v="2.4539425966518036E-2"/>
    <n v="0.259080755"/>
    <n v="0.26457267499999998"/>
    <n v="0.85479452099999997"/>
    <n v="0.818910256"/>
    <n v="6.4248420000000001E-3"/>
    <d v="2019-08-07T00:00:00"/>
    <s v="5/15/2020"/>
    <n v="1"/>
    <m/>
  </r>
  <r>
    <x v="0"/>
    <n v="2"/>
    <x v="38"/>
    <n v="4188"/>
    <s v="Lindackeria"/>
    <s v="Kivuensis"/>
    <s v="Flacourtiaceae"/>
    <m/>
    <n v="9.6999999999999993"/>
    <n v="0.56000000000000005"/>
    <n v="8.55138876"/>
    <n v="9.4548616209999992"/>
    <n v="11.15"/>
    <n v="14.01"/>
    <n v="1.5415839054000001E-2"/>
    <n v="6.103457734375E-2"/>
    <n v="9.6348994087500001E-2"/>
    <n v="3.4371214999999997E-2"/>
    <n v="5.9201575999999999E-2"/>
    <n v="0.6360928959719635"/>
    <n v="1.7185608000000002E-2"/>
    <n v="2.9600787999999999E-2"/>
    <n v="0.85479452099999997"/>
    <n v="3.3458333320000002"/>
    <n v="1.4524169E-2"/>
    <d v="2019-08-07T00:00:00"/>
    <s v="5/15/2020"/>
    <n v="1"/>
    <m/>
  </r>
  <r>
    <x v="0"/>
    <n v="2"/>
    <x v="38"/>
    <n v="4189"/>
    <s v="Lindackeria"/>
    <s v="Kivuensis"/>
    <s v="Flacourtiaceae"/>
    <m/>
    <n v="11.3"/>
    <n v="0.56000000000000005"/>
    <n v="10.37901012"/>
    <n v="9.7674731220000002"/>
    <n v="14.65"/>
    <n v="14.65"/>
    <n v="1.6856451150000003E-2"/>
    <n v="0.10536623359375"/>
    <n v="0.10535281968750002"/>
    <n v="7.0750548999999996E-2"/>
    <n v="6.6678999000000003E-2"/>
    <n v="-6.9338594226018901E-2"/>
    <n v="3.5375274999999998E-2"/>
    <n v="3.3339500000000001E-2"/>
    <n v="0.85479452099999997"/>
    <n v="0"/>
    <n v="-2.3815960000000001E-3"/>
    <d v="2019-08-07T00:00:00"/>
    <s v="5/15/2020"/>
    <n v="1"/>
    <m/>
  </r>
  <r>
    <x v="0"/>
    <n v="2"/>
    <x v="38"/>
    <n v="4190"/>
    <s v="Neoboutonia"/>
    <s v="Macrocalyx"/>
    <s v="Euphorbiaceae"/>
    <m/>
    <n v="15.1"/>
    <n v="0.33"/>
    <n v="16.401631609999999"/>
    <n v="15.923839470000001"/>
    <n v="32.17"/>
    <n v="32.17"/>
    <n v="8.1281745006000022E-2"/>
    <n v="0.50807558809375009"/>
    <n v="0.50801090628750012"/>
    <n v="0.30644949100000002"/>
    <n v="0.29773355600000001"/>
    <n v="-3.3755445425721002E-2"/>
    <n v="0.153224745"/>
    <n v="0.14886677800000001"/>
    <n v="0.85479452099999997"/>
    <n v="0"/>
    <n v="-5.0982629999999996E-3"/>
    <d v="2019-08-07T00:00:00"/>
    <s v="5/15/2020"/>
    <n v="1"/>
    <m/>
  </r>
  <r>
    <x v="0"/>
    <n v="2"/>
    <x v="38"/>
    <n v="4191"/>
    <s v="Albizia"/>
    <s v="Adianthifolia"/>
    <s v="Fabaceae"/>
    <m/>
    <n v="13.1"/>
    <n v="0.50749999999999995"/>
    <n v="7.9906784450000004"/>
    <n v="7.5756235160000003"/>
    <n v="10.19"/>
    <n v="10.51"/>
    <n v="8.6755362540000009E-3"/>
    <n v="5.0977035343749984E-2"/>
    <n v="5.4222101587500002E-2"/>
    <n v="2.4513104000000001E-2"/>
    <n v="2.4717326000000001E-2"/>
    <n v="9.7059858307798463E-3"/>
    <n v="1.2256552E-2"/>
    <n v="1.2358663000000001E-2"/>
    <n v="0.85479452099999997"/>
    <n v="0.37435897400000001"/>
    <n v="1.1945700000000001E-4"/>
    <d v="2019-08-07T00:00:00"/>
    <s v="5/15/2020"/>
    <n v="1"/>
    <m/>
  </r>
  <r>
    <x v="0"/>
    <n v="2"/>
    <x v="38"/>
    <n v="4192"/>
    <s v="Trichilia"/>
    <s v="Volkensii"/>
    <s v="Meliaceae"/>
    <m/>
    <n v="8.6"/>
    <n v="0.64410000000000001"/>
    <n v="12.8070342"/>
    <n v="12.286816460000001"/>
    <n v="20.38"/>
    <n v="20.54"/>
    <n v="3.3135366264000002E-2"/>
    <n v="0.20390814137499993"/>
    <n v="0.20709603914999999"/>
    <n v="0.189666158"/>
    <n v="0.18494490299999999"/>
    <n v="-2.9489548468364029E-2"/>
    <n v="9.4833079000000001E-2"/>
    <n v="9.2472451999999997E-2"/>
    <n v="0.85479452099999997"/>
    <n v="0.18717948700000001"/>
    <n v="-2.7616310000000001E-3"/>
    <d v="2019-08-07T00:00:00"/>
    <s v="5/15/2020"/>
    <n v="1"/>
    <m/>
  </r>
  <r>
    <x v="0"/>
    <n v="2"/>
    <x v="38"/>
    <n v="4193"/>
    <s v="Macaranga"/>
    <s v="Neomildbraedia"/>
    <s v="Euphorbiaceae"/>
    <m/>
    <n v="18.600000000000001"/>
    <n v="0.38179999999999997"/>
    <n v="11.114138649999999"/>
    <n v="10.579793009999999"/>
    <n v="16.239999999999998"/>
    <n v="16.399999999999999"/>
    <n v="2.1124118399999996E-2"/>
    <n v="0.12947867799999996"/>
    <n v="0.13202573999999997"/>
    <n v="6.3639336000000005E-2"/>
    <n v="6.1823251000000003E-2"/>
    <n v="-3.3870416262550967E-2"/>
    <n v="3.1819668000000002E-2"/>
    <n v="3.0911625000000002E-2"/>
    <n v="0.85479452099999997"/>
    <n v="0.18717948700000001"/>
    <n v="-1.0622940000000001E-3"/>
    <d v="2019-08-07T00:00:00"/>
    <s v="5/15/2020"/>
    <n v="1"/>
    <m/>
  </r>
  <r>
    <x v="0"/>
    <n v="2"/>
    <x v="38"/>
    <n v="4194"/>
    <s v="Millettia"/>
    <s v="Dura"/>
    <s v="Fabaceae"/>
    <m/>
    <n v="7"/>
    <n v="0.69669999999999999"/>
    <n v="8.3676495840000005"/>
    <n v="8.0829271640000009"/>
    <n v="10.83"/>
    <n v="11.4"/>
    <n v="1.02070584E-2"/>
    <n v="5.7581519343750005E-2"/>
    <n v="6.3794114999999998E-2"/>
    <n v="3.9344454000000001E-2"/>
    <n v="4.2042938000000002E-2"/>
    <n v="7.7605088836338834E-2"/>
    <n v="1.9672227E-2"/>
    <n v="2.1021469000000001E-2"/>
    <n v="0.85479452099999997"/>
    <n v="0.66682692300000002"/>
    <n v="1.57844E-3"/>
    <d v="2019-08-07T00:00:00"/>
    <s v="5/15/2020"/>
    <n v="1"/>
    <m/>
  </r>
  <r>
    <x v="0"/>
    <n v="2"/>
    <x v="38"/>
    <n v="4195"/>
    <s v="Millettia"/>
    <s v="Dura"/>
    <s v="Fabaceae"/>
    <m/>
    <n v="9.1"/>
    <n v="0.69669999999999999"/>
    <n v="13.717849510000001"/>
    <n v="13.26756649"/>
    <n v="22.93"/>
    <n v="23.25"/>
    <n v="4.2455778749999999E-2"/>
    <n v="0.25812752434374997"/>
    <n v="0.26534861718749997"/>
    <n v="0.27563074500000001"/>
    <n v="0.27411302399999998"/>
    <n v="-6.4595311509930628E-3"/>
    <n v="0.13781537299999999"/>
    <n v="0.13705651199999999"/>
    <n v="0.85479452099999997"/>
    <n v="0.37435897400000001"/>
    <n v="-8.8776999999999997E-4"/>
    <d v="2019-08-07T00:00:00"/>
    <s v="5/15/2020"/>
    <n v="1"/>
    <m/>
  </r>
  <r>
    <x v="0"/>
    <n v="2"/>
    <x v="38"/>
    <n v="4196"/>
    <s v="Millettia"/>
    <s v="Dura"/>
    <s v="Fabaceae"/>
    <m/>
    <n v="11"/>
    <n v="0.69669999999999999"/>
    <n v="15.025435829999999"/>
    <n v="14.692128439999999"/>
    <n v="27.07"/>
    <n v="27.71"/>
    <n v="6.0306475614000002E-2"/>
    <n v="0.35975158684374997"/>
    <n v="0.37691547258750002"/>
    <n v="0.41651253700000002"/>
    <n v="0.426509743"/>
    <n v="2.7747778177813247E-2"/>
    <n v="0.20825626899999999"/>
    <n v="0.21325487200000001"/>
    <n v="0.85479452099999997"/>
    <n v="0.74871794800000002"/>
    <n v="5.8477249999999998E-3"/>
    <d v="2019-08-07T00:00:00"/>
    <s v="5/15/2020"/>
    <n v="1"/>
    <m/>
  </r>
  <r>
    <x v="0"/>
    <n v="2"/>
    <x v="38"/>
    <n v="4197"/>
    <s v="Dombeya"/>
    <s v="Goetzenii"/>
    <s v="Malvaceae"/>
    <m/>
    <n v="16.2"/>
    <n v="0.5"/>
    <n v="15.5680234"/>
    <n v="15.501583869999999"/>
    <n v="28.98"/>
    <n v="30.57"/>
    <n v="7.3397585646000005E-2"/>
    <n v="0.41230914637499999"/>
    <n v="0.45873491028750002"/>
    <n v="0.35632451300000001"/>
    <n v="0.393834297"/>
    <n v="0.1170905795207558"/>
    <n v="0.17816225699999999"/>
    <n v="0.19691714799999999"/>
    <n v="0.85479452099999997"/>
    <n v="1.860096153"/>
    <n v="2.1940818000000001E-2"/>
    <d v="2019-08-07T00:00:00"/>
    <s v="5/15/2020"/>
    <n v="1"/>
    <m/>
  </r>
  <r>
    <x v="0"/>
    <n v="2"/>
    <x v="38"/>
    <n v="4198"/>
    <s v="Dombeya"/>
    <s v="Goetzenii"/>
    <s v="Malvaceae"/>
    <m/>
    <n v="15.6"/>
    <n v="0.5"/>
    <n v="14.83559999"/>
    <n v="15.052137549999999"/>
    <n v="26.43"/>
    <n v="28.95"/>
    <n v="6.582457035E-2"/>
    <n v="0.34294188684374993"/>
    <n v="0.4114035646875"/>
    <n v="0.28401236200000002"/>
    <n v="0.34409916200000001"/>
    <n v="0.22451256689677349"/>
    <n v="0.14200618100000001"/>
    <n v="0.17204958100000001"/>
    <n v="0.85479452099999997"/>
    <n v="2.9480769219999998"/>
    <n v="3.5146926000000002E-2"/>
    <d v="2019-08-07T00:00:00"/>
    <s v="5/15/2020"/>
    <n v="1"/>
    <m/>
  </r>
  <r>
    <x v="0"/>
    <n v="2"/>
    <x v="38"/>
    <n v="4199"/>
    <s v="Alangium"/>
    <s v="Chinense"/>
    <s v="Alangiaceae"/>
    <m/>
    <n v="12.4"/>
    <n v="0.4017"/>
    <n v="15.302510379999999"/>
    <n v="14.786416669999999"/>
    <n v="28.03"/>
    <n v="28.03"/>
    <n v="6.1707377886000003E-2"/>
    <n v="0.38572021684374996"/>
    <n v="0.38567111178750002"/>
    <n v="0.265162385"/>
    <n v="0.25643055300000001"/>
    <n v="-3.9172610101751527E-2"/>
    <n v="0.13258119300000001"/>
    <n v="0.12821527599999999"/>
    <n v="0.85479452099999997"/>
    <n v="0"/>
    <n v="-5.1075629999999999E-3"/>
    <d v="2019-08-07T00:00:00"/>
    <s v="5/15/2020"/>
    <n v="1"/>
    <m/>
  </r>
  <r>
    <x v="0"/>
    <n v="2"/>
    <x v="38"/>
    <n v="4200"/>
    <s v="Alangium"/>
    <s v="Chinense"/>
    <s v="Alangiaceae"/>
    <m/>
    <n v="24.3"/>
    <n v="0.4017"/>
    <n v="21.261010420000002"/>
    <n v="21.208108800000002"/>
    <n v="60.51"/>
    <n v="62.1"/>
    <n v="0.30288244140000004"/>
    <n v="1.7975480678437499"/>
    <n v="1.8930152587500002"/>
    <n v="1.641616623"/>
    <n v="1.7226773820000001"/>
    <n v="5.638570998111031E-2"/>
    <n v="0.82080831200000004"/>
    <n v="0.86133869100000005"/>
    <n v="0.85479452099999997"/>
    <n v="1.860096153"/>
    <n v="4.7415346999999997E-2"/>
    <d v="2019-08-07T00:00:00"/>
    <s v="5/15/2020"/>
    <n v="1"/>
    <m/>
  </r>
  <r>
    <x v="0"/>
    <n v="2"/>
    <x v="38"/>
    <n v="4201"/>
    <s v="Myrianthus"/>
    <s v="Holstii"/>
    <s v="Moraceae"/>
    <m/>
    <n v="5.8"/>
    <n v="0.46899999999999997"/>
    <n v="8.3676495840000005"/>
    <n v="7.7605254500000003"/>
    <n v="10.83"/>
    <n v="10.83"/>
    <n v="9.2118702060000005E-3"/>
    <n v="5.7581519343750005E-2"/>
    <n v="5.7574188787500001E-2"/>
    <n v="2.6738405999999999E-2"/>
    <n v="2.4843240999999999E-2"/>
    <n v="-8.6003400146992953E-2"/>
    <n v="1.3369203E-2"/>
    <n v="1.242162E-2"/>
    <n v="0.85479452099999997"/>
    <n v="0"/>
    <n v="-1.1085509999999999E-3"/>
    <d v="2019-08-07T00:00:00"/>
    <s v="5/15/2020"/>
    <n v="1"/>
    <m/>
  </r>
  <r>
    <x v="0"/>
    <n v="2"/>
    <x v="38"/>
    <n v="4202"/>
    <s v="Millettia"/>
    <s v="Dura"/>
    <s v="Fabaceae"/>
    <m/>
    <n v="8.1999999999999993"/>
    <n v="0.69669999999999999"/>
    <n v="16.159674429999999"/>
    <n v="16.16501319"/>
    <n v="31.21"/>
    <n v="33.119999999999997"/>
    <n v="8.6153227775999985E-2"/>
    <n v="0.47820459409374999"/>
    <n v="0.53845767359999985"/>
    <n v="0.590363415"/>
    <n v="0.66315390799999996"/>
    <n v="0.13601958628625679"/>
    <n v="0.29518170700000002"/>
    <n v="0.33157695399999998"/>
    <n v="0.85479452099999997"/>
    <n v="2.2344551269999999"/>
    <n v="4.2577772999999999E-2"/>
    <d v="2019-08-07T00:00:00"/>
    <s v="5/15/2020"/>
    <n v="1"/>
    <m/>
  </r>
  <r>
    <x v="0"/>
    <n v="2"/>
    <x v="38"/>
    <n v="4203"/>
    <s v="Ficalhoa"/>
    <s v="Laurifolia"/>
    <s v="Theaceae"/>
    <m/>
    <n v="13.5"/>
    <n v="0.56999999999999995"/>
    <n v="13.044127850000001"/>
    <n v="12.772983200000001"/>
    <n v="21.02"/>
    <n v="21.85"/>
    <n v="3.7496763150000008E-2"/>
    <n v="0.21691602137500002"/>
    <n v="0.23435476968750005"/>
    <n v="0.18204261399999999"/>
    <n v="0.19235321999999999"/>
    <n v="6.445124002911029E-2"/>
    <n v="9.1021306999999996E-2"/>
    <n v="9.6176609999999996E-2"/>
    <n v="0.85479452099999997"/>
    <n v="0.97099358899999999"/>
    <n v="6.0310440000000002E-3"/>
    <d v="2019-08-07T00:00:00"/>
    <s v="5/15/2020"/>
    <n v="1"/>
    <m/>
  </r>
  <r>
    <x v="0"/>
    <n v="2"/>
    <x v="38"/>
    <n v="4204"/>
    <s v="Alangium"/>
    <s v="Chinense"/>
    <s v="Alangiaceae"/>
    <m/>
    <n v="12.4"/>
    <n v="0.4017"/>
    <n v="14.24311065"/>
    <n v="13.695506780000001"/>
    <n v="24.52"/>
    <n v="24.52"/>
    <n v="4.7220635616000005E-2"/>
    <n v="0.29516654950000004"/>
    <n v="0.29512897260000004"/>
    <n v="0.19040815"/>
    <n v="0.18325989500000001"/>
    <n v="-4.476466395433782E-2"/>
    <n v="9.5204074999999999E-2"/>
    <n v="9.1629948000000003E-2"/>
    <n v="0.85479452099999997"/>
    <n v="0"/>
    <n v="-4.18127E-3"/>
    <d v="2019-08-07T00:00:00"/>
    <s v="5/15/2020"/>
    <n v="1"/>
    <m/>
  </r>
  <r>
    <x v="0"/>
    <n v="2"/>
    <x v="38"/>
    <n v="4205"/>
    <s v="Alangium"/>
    <s v="Chinense"/>
    <s v="Alangiaceae"/>
    <m/>
    <n v="13"/>
    <n v="0.4017"/>
    <n v="11.114138649999999"/>
    <n v="11.62323554"/>
    <n v="16.239999999999998"/>
    <n v="18.850000000000001"/>
    <n v="2.7907029150000005E-2"/>
    <n v="0.12947867799999996"/>
    <n v="0.17441893218750004"/>
    <n v="6.6874718E-2"/>
    <n v="9.3452345000000006E-2"/>
    <n v="0.39147494586578052"/>
    <n v="3.3437359E-2"/>
    <n v="4.6726173000000003E-2"/>
    <n v="0.85479452099999997"/>
    <n v="3.053365383"/>
    <n v="1.5546209E-2"/>
    <d v="2019-08-07T00:00:00"/>
    <s v="5/15/2020"/>
    <n v="1"/>
    <m/>
  </r>
  <r>
    <x v="0"/>
    <n v="2"/>
    <x v="38"/>
    <n v="4206"/>
    <s v="Ficalhoa"/>
    <s v="Laurifolia"/>
    <s v="Theaceae"/>
    <m/>
    <n v="16.7"/>
    <n v="0.56999999999999995"/>
    <n v="16.478215899999999"/>
    <n v="16.39214067"/>
    <n v="32.479999999999997"/>
    <n v="34.04"/>
    <n v="9.1005994463999998E-2"/>
    <n v="0.51791471199999983"/>
    <n v="0.56878746540000003"/>
    <n v="0.53472161500000004"/>
    <n v="0.58301126199999997"/>
    <n v="0.10114739354224341"/>
    <n v="0.26736080699999998"/>
    <n v="0.29150563099999999"/>
    <n v="0.85479452099999997"/>
    <n v="1.8249999990000001"/>
    <n v="2.8246349E-2"/>
    <d v="2019-08-07T00:00:00"/>
    <s v="5/15/2020"/>
    <n v="1"/>
    <m/>
  </r>
  <r>
    <x v="0"/>
    <n v="3"/>
    <x v="38"/>
    <n v="4207"/>
    <s v="Alangium"/>
    <s v="Chinense"/>
    <s v="Alangiaceae"/>
    <m/>
    <n v="9.1"/>
    <n v="0.4017"/>
    <n v="13.27537837"/>
    <n v="12.931112880000001"/>
    <n v="21.66"/>
    <n v="22.29"/>
    <n v="3.9022135613999996E-2"/>
    <n v="0.23032607737500002"/>
    <n v="0.24388834758749997"/>
    <n v="0.139547588"/>
    <n v="0.14384366700000001"/>
    <n v="3.5472136931200791E-2"/>
    <n v="6.9773794E-2"/>
    <n v="7.1921834000000004E-2"/>
    <n v="0.85479452099999997"/>
    <n v="0.73701923000000003"/>
    <n v="2.5129309999999999E-3"/>
    <d v="2019-08-07T00:00:00"/>
    <s v="5/15/2020"/>
    <n v="1"/>
    <m/>
  </r>
  <r>
    <x v="0"/>
    <n v="3"/>
    <x v="38"/>
    <n v="4208"/>
    <s v="Millettia"/>
    <s v="Dura"/>
    <s v="Fabaceae"/>
    <m/>
    <n v="11.6"/>
    <n v="0.69669999999999999"/>
    <n v="14.644567759999999"/>
    <n v="14.82152351"/>
    <n v="25.8"/>
    <n v="28.15"/>
    <n v="6.2236863149999995E-2"/>
    <n v="0.32678763749999995"/>
    <n v="0.38898039468749995"/>
    <n v="0.36983649299999999"/>
    <n v="0.44360969500000003"/>
    <n v="0.21278109403828338"/>
    <n v="0.18491824600000001"/>
    <n v="0.221804848"/>
    <n v="0.85479452099999997"/>
    <n v="2.749198716"/>
    <n v="4.3152595000000002E-2"/>
    <d v="2019-08-07T00:00:00"/>
    <s v="5/15/2020"/>
    <n v="1"/>
    <m/>
  </r>
  <r>
    <x v="0"/>
    <n v="3"/>
    <x v="38"/>
    <n v="4209"/>
    <s v="Xymalos"/>
    <s v="Monospora"/>
    <s v="Monimiaceae"/>
    <m/>
    <n v="7.5"/>
    <n v="0.45229999999999998"/>
    <n v="12.926326209999999"/>
    <n v="12.619661049999999"/>
    <n v="20.7"/>
    <n v="21.43"/>
    <n v="3.6069094446000004E-2"/>
    <n v="0.21036180937499996"/>
    <n v="0.22543184028750002"/>
    <n v="0.13972857699999999"/>
    <n v="0.146045856"/>
    <n v="5.1730384771937948E-2"/>
    <n v="6.9864288999999996E-2"/>
    <n v="7.3022928000000001E-2"/>
    <n v="0.85479452099999997"/>
    <n v="0.85400640999999999"/>
    <n v="3.6952030000000002E-3"/>
    <d v="2019-08-07T00:00:00"/>
    <s v="5/15/2020"/>
    <n v="1"/>
    <m/>
  </r>
  <r>
    <x v="0"/>
    <n v="3"/>
    <x v="38"/>
    <n v="4210"/>
    <s v="Myrianthus"/>
    <s v="Holstii"/>
    <s v="Moraceae"/>
    <m/>
    <n v="19.8"/>
    <n v="0.46899999999999997"/>
    <n v="22.271653300000001"/>
    <n v="22.334811519999999"/>
    <n v="70.06"/>
    <n v="72.61"/>
    <n v="0.41407953833399996"/>
    <n v="2.409719392375"/>
    <n v="2.5879971145874996"/>
    <n v="2.6597686129999998"/>
    <n v="2.8599044280000001"/>
    <n v="8.4873117798340211E-2"/>
    <n v="1.3298843069999999"/>
    <n v="1.4299522140000001"/>
    <n v="0.85479452099999997"/>
    <n v="2.9831730749999998"/>
    <n v="0.117066622"/>
    <d v="2019-08-07T00:00:00"/>
    <s v="5/15/2020"/>
    <n v="1"/>
    <m/>
  </r>
  <r>
    <x v="0"/>
    <n v="3"/>
    <x v="38"/>
    <n v="4211"/>
    <s v="Strombosia"/>
    <s v="Scheffleri"/>
    <s v="Olacaceae"/>
    <m/>
    <n v="6.4"/>
    <n v="0.58399999999999996"/>
    <n v="7.7972593909999999"/>
    <n v="7.1970600490000001"/>
    <n v="9.8699999999999992"/>
    <n v="9.8699999999999992"/>
    <n v="7.6511233259999988E-3"/>
    <n v="4.7825609343749992E-2"/>
    <n v="4.7819520787499993E-2"/>
    <n v="2.5791491999999999E-2"/>
    <n v="2.3851983E-2"/>
    <n v="-9.1457431754360566E-2"/>
    <n v="1.2895746E-2"/>
    <n v="1.1925991E-2"/>
    <n v="0.85479452099999997"/>
    <n v="0"/>
    <n v="-1.134489E-3"/>
    <d v="2019-08-07T00:00:00"/>
    <s v="5/15/2020"/>
    <n v="1"/>
    <m/>
  </r>
  <r>
    <x v="0"/>
    <n v="3"/>
    <x v="38"/>
    <n v="4212"/>
    <s v="Macaranga"/>
    <s v="Neomildbraedia"/>
    <s v="Euphorbiaceae"/>
    <m/>
    <n v="7.2"/>
    <n v="0.38179999999999997"/>
    <n v="8.9043046019999998"/>
    <n v="8.4671523670000006"/>
    <n v="11.78"/>
    <n v="12.1"/>
    <n v="1.14990414E-2"/>
    <n v="6.8126611374999993E-2"/>
    <n v="7.1869008750000005E-2"/>
    <n v="2.7388745999999999E-2"/>
    <n v="2.7476134999999999E-2"/>
    <n v="3.7267560166501807E-3"/>
    <n v="1.3694372999999999E-2"/>
    <n v="1.3738068000000001E-2"/>
    <n v="0.85479452099999997"/>
    <n v="0.37435897400000001"/>
    <n v="5.11175E-5"/>
    <d v="2019-08-07T00:00:00"/>
    <s v="5/15/2020"/>
    <n v="1"/>
    <m/>
  </r>
  <r>
    <x v="0"/>
    <n v="3"/>
    <x v="38"/>
    <n v="4213"/>
    <s v="Alangium"/>
    <s v="Chinense"/>
    <s v="Alangiaceae"/>
    <m/>
    <n v="9.6"/>
    <n v="0.4017"/>
    <n v="12.3182823"/>
    <n v="11.981941190000001"/>
    <n v="19.11"/>
    <n v="19.75"/>
    <n v="3.0635508749999998E-2"/>
    <n v="0.17928649659374998"/>
    <n v="0.19147192968749999"/>
    <n v="0.101583006"/>
    <n v="0.10544178799999999"/>
    <n v="4.3616061908629239E-2"/>
    <n v="5.0791503000000002E-2"/>
    <n v="5.2720893999999997E-2"/>
    <n v="0.85479452099999997"/>
    <n v="0.74871794800000002"/>
    <n v="2.2571399999999999E-3"/>
    <d v="2019-08-07T00:00:00"/>
    <s v="5/15/2020"/>
    <n v="1"/>
    <m/>
  </r>
  <r>
    <x v="0"/>
    <n v="3"/>
    <x v="38"/>
    <n v="4214"/>
    <s v="Alangium"/>
    <s v="Chinense"/>
    <s v="Alangiaceae"/>
    <m/>
    <n v="7.3"/>
    <n v="0.4017"/>
    <n v="14.345199559999999"/>
    <n v="14.26780035"/>
    <n v="24.84"/>
    <n v="26.31"/>
    <n v="5.4366652493999995E-2"/>
    <n v="0.30292100550000001"/>
    <n v="0.33979157808749993"/>
    <n v="0.19665490999999999"/>
    <n v="0.21885254600000001"/>
    <n v="0.12511513316593395"/>
    <n v="9.8327454999999994E-2"/>
    <n v="0.109426273"/>
    <n v="0.85479452099999997"/>
    <n v="1.7197115380000001"/>
    <n v="1.2984193999999999E-2"/>
    <d v="2019-08-07T00:00:00"/>
    <s v="5/15/2020"/>
    <n v="1"/>
    <m/>
  </r>
  <r>
    <x v="0"/>
    <n v="3"/>
    <x v="38"/>
    <n v="4215"/>
    <s v="Alangium"/>
    <s v="Chinense"/>
    <s v="Alangiaceae"/>
    <m/>
    <n v="16.899999999999999"/>
    <n v="0.4017"/>
    <n v="15.6555898"/>
    <n v="15.34604554"/>
    <n v="29.3"/>
    <n v="30"/>
    <n v="7.0685999999999999E-2"/>
    <n v="0.42146493437499999"/>
    <n v="0.4417875"/>
    <n v="0.29562844199999999"/>
    <n v="0.30359632399999997"/>
    <n v="3.1113366371121661E-2"/>
    <n v="0.147814221"/>
    <n v="0.15179816199999999"/>
    <n v="0.85479452099999997"/>
    <n v="0.818910256"/>
    <n v="4.6607000000000003E-3"/>
    <d v="2019-08-07T00:00:00"/>
    <s v="5/15/2020"/>
    <n v="1"/>
    <m/>
  </r>
  <r>
    <x v="0"/>
    <n v="3"/>
    <x v="38"/>
    <n v="4216"/>
    <s v="Neoboutonia"/>
    <s v="Macrocalyx"/>
    <s v="Euphorbiaceae"/>
    <m/>
    <n v="9.4"/>
    <n v="0.33"/>
    <n v="13.826047020000001"/>
    <n v="13.56944204"/>
    <n v="23.25"/>
    <n v="24.14"/>
    <n v="4.5768368184000006E-2"/>
    <n v="0.26538240234374999"/>
    <n v="0.28605230115000002"/>
    <n v="0.137614298"/>
    <n v="0.14540130800000001"/>
    <n v="6.4392938414380457E-2"/>
    <n v="6.8807148999999998E-2"/>
    <n v="7.2700654000000003E-2"/>
    <n v="0.85479452099999997"/>
    <n v="1.0411858970000001"/>
    <n v="4.5549020000000004E-3"/>
    <d v="2019-08-07T00:00:00"/>
    <s v="5/15/2020"/>
    <n v="1"/>
    <m/>
  </r>
  <r>
    <x v="0"/>
    <n v="3"/>
    <x v="38"/>
    <n v="4217"/>
    <s v="Neoboutonia"/>
    <s v="Macrocalyx"/>
    <s v="Euphorbiaceae"/>
    <m/>
    <n v="7"/>
    <n v="0.33"/>
    <n v="9.2513834989999992"/>
    <n v="9.0566259200000001"/>
    <n v="12.42"/>
    <n v="13.22"/>
    <n v="1.3726310136000001E-2"/>
    <n v="7.5730251375000002E-2"/>
    <n v="8.5789438350000011E-2"/>
    <n v="2.7341840999999999E-2"/>
    <n v="3.0250162000000001E-2"/>
    <n v="0.11825458760847271"/>
    <n v="1.367092E-2"/>
    <n v="1.5125081E-2"/>
    <n v="0.85479452099999997"/>
    <n v="0.935897435"/>
    <n v="1.7011820000000001E-3"/>
    <d v="2019-08-07T00:00:00"/>
    <s v="5/15/2020"/>
    <n v="1"/>
    <m/>
  </r>
  <r>
    <x v="0"/>
    <n v="3"/>
    <x v="38"/>
    <n v="4218"/>
    <s v="Macaranga"/>
    <s v="Neomildbraedia"/>
    <s v="Euphorbiaceae"/>
    <m/>
    <n v="9"/>
    <n v="0.38179999999999997"/>
    <n v="7.9906784450000004"/>
    <n v="8.5210240590000002"/>
    <n v="10.19"/>
    <n v="12.2"/>
    <n v="1.1689893599999999E-2"/>
    <n v="5.0977035343749984E-2"/>
    <n v="7.3061834999999992E-2"/>
    <n v="1.8567976999999999E-2"/>
    <n v="2.8094500000000001E-2"/>
    <n v="0.48448532037754932"/>
    <n v="9.283988E-3"/>
    <n v="1.4047250000000001E-2"/>
    <n v="0.85479452099999997"/>
    <n v="2.351442306"/>
    <n v="5.5724060000000002E-3"/>
    <d v="2019-08-07T00:00:00"/>
    <s v="5/15/2020"/>
    <n v="1"/>
    <s v="hostofSericostachysscandes"/>
  </r>
  <r>
    <x v="0"/>
    <n v="3"/>
    <x v="38"/>
    <n v="4219"/>
    <s v="Neoboutonia"/>
    <s v="Macrocalyx"/>
    <s v="Euphorbiaceae"/>
    <m/>
    <n v="6.3"/>
    <n v="0.33"/>
    <n v="7.9906784450000004"/>
    <n v="7.7433119970000002"/>
    <n v="10.19"/>
    <n v="10.8"/>
    <n v="9.1609056000000015E-3"/>
    <n v="5.0977035343749984E-2"/>
    <n v="5.7255660000000007E-2"/>
    <n v="1.6105059000000001E-2"/>
    <n v="1.7495258E-2"/>
    <n v="9.6861204081701555E-2"/>
    <n v="8.0525300000000005E-3"/>
    <n v="8.7476289999999998E-3"/>
    <n v="0.85479452099999997"/>
    <n v="0.71362179400000003"/>
    <n v="8.13177E-4"/>
    <d v="2019-08-07T00:00:00"/>
    <s v="5/15/2020"/>
    <n v="1"/>
    <m/>
  </r>
  <r>
    <x v="0"/>
    <n v="3"/>
    <x v="38"/>
    <n v="4220"/>
    <s v="Macaranga"/>
    <s v="Neomildbraedia"/>
    <s v="Euphorbiaceae"/>
    <m/>
    <n v="10.199999999999999"/>
    <n v="0.38179999999999997"/>
    <n v="11.66937985"/>
    <n v="11.85582142"/>
    <n v="17.52"/>
    <n v="19.43"/>
    <n v="2.9650805646000002E-2"/>
    <n v="0.150693462"/>
    <n v="0.1853175352875"/>
    <n v="7.7393434999999997E-2"/>
    <n v="9.6192923E-2"/>
    <n v="0.25439310414126143"/>
    <n v="3.8696717999999998E-2"/>
    <n v="4.8096462E-2"/>
    <n v="0.85479452099999997"/>
    <n v="2.2344551269999999"/>
    <n v="1.0996495E-2"/>
    <d v="2019-08-07T00:00:00"/>
    <s v="5/15/2020"/>
    <n v="1"/>
    <m/>
  </r>
  <r>
    <x v="0"/>
    <n v="3"/>
    <x v="38"/>
    <n v="4221"/>
    <s v="Ficalhoa"/>
    <s v="Laurifolia"/>
    <s v="Theaceae"/>
    <m/>
    <n v="22.8"/>
    <n v="0.56999999999999995"/>
    <n v="19.712088300000001"/>
    <n v="19.636627239999999"/>
    <n v="49.04"/>
    <n v="50.64"/>
    <n v="0.201408729984"/>
    <n v="1.1806661980000002"/>
    <n v="1.2588045623999999"/>
    <n v="1.4235164060000001"/>
    <n v="1.5099199050000001"/>
    <n v="6.8936395990243385E-2"/>
    <n v="0.71175820300000003"/>
    <n v="0.75495995199999999"/>
    <n v="0.85479452099999997"/>
    <n v="1.8717948710000001"/>
    <n v="5.0540507999999998E-2"/>
    <d v="2019-08-07T00:00:00"/>
    <s v="5/15/2020"/>
    <n v="1"/>
    <m/>
  </r>
  <r>
    <x v="0"/>
    <n v="3"/>
    <x v="38"/>
    <n v="4222"/>
    <s v="Neoboutonia"/>
    <s v="Macrocalyx"/>
    <s v="Euphorbiaceae"/>
    <m/>
    <n v="7.3"/>
    <n v="0.33"/>
    <n v="8.1807766999999991"/>
    <n v="7.6684320179999999"/>
    <n v="10.51"/>
    <n v="10.67"/>
    <n v="8.9416926060000013E-3"/>
    <n v="5.4229005343750004E-2"/>
    <n v="5.5885578787500008E-2"/>
    <n v="1.7504134000000001E-2"/>
    <n v="1.6925255E-2"/>
    <n v="-3.9343018260597572E-2"/>
    <n v="8.7520670000000005E-3"/>
    <n v="8.4626279999999998E-3"/>
    <n v="0.85479452099999997"/>
    <n v="0.18717948700000001"/>
    <n v="-3.3860699999999999E-4"/>
    <d v="2019-08-07T00:00:00"/>
    <s v="5/15/2020"/>
    <n v="1"/>
    <m/>
  </r>
  <r>
    <x v="0"/>
    <n v="3"/>
    <x v="38"/>
    <n v="4223"/>
    <s v="Polyscias"/>
    <s v="Fulva"/>
    <s v="Araliaceae"/>
    <m/>
    <n v="8.6"/>
    <n v="0.23699999999999999"/>
    <n v="8.7264808600000006"/>
    <n v="8.5532275700000007"/>
    <n v="11.46"/>
    <n v="12.26"/>
    <n v="1.1805158904000001E-2"/>
    <n v="6.4475607375000007E-2"/>
    <n v="7.378224315000001E-2"/>
    <n v="1.5979265999999999E-2"/>
    <n v="1.7875645999999999E-2"/>
    <n v="0.13119787055759441"/>
    <n v="7.9896329999999995E-3"/>
    <n v="8.9378229999999993E-3"/>
    <n v="0.85479452099999997"/>
    <n v="0.935897435"/>
    <n v="1.1092610000000001E-3"/>
    <d v="2019-08-07T00:00:00"/>
    <s v="5/15/2020"/>
    <n v="1"/>
    <m/>
  </r>
  <r>
    <x v="0"/>
    <n v="3"/>
    <x v="38"/>
    <n v="4224"/>
    <s v="Neoboutonia"/>
    <s v="Macrocalyx"/>
    <s v="Euphorbiaceae"/>
    <m/>
    <n v="13.9"/>
    <n v="0.33"/>
    <n v="13.608352379999999"/>
    <n v="13.43154477"/>
    <n v="22.61"/>
    <n v="23.73"/>
    <n v="4.4226887166000005E-2"/>
    <n v="0.25097319034374999"/>
    <n v="0.27641804478750004"/>
    <n v="0.128313863"/>
    <n v="0.139224862"/>
    <n v="9.5474431623738878E-2"/>
    <n v="6.4156932E-2"/>
    <n v="6.9612431000000002E-2"/>
    <n v="0.85479452099999997"/>
    <n v="1.31025641"/>
    <n v="6.3822339999999997E-3"/>
    <d v="2019-08-07T00:00:00"/>
    <s v="5/15/2020"/>
    <n v="1"/>
    <m/>
  </r>
  <r>
    <x v="0"/>
    <n v="3"/>
    <x v="38"/>
    <n v="4225"/>
    <s v="Neoboutonia"/>
    <s v="Macrocalyx"/>
    <s v="Euphorbiaceae"/>
    <m/>
    <n v="5.8"/>
    <n v="0.33"/>
    <n v="7.6004201890000003"/>
    <n v="7.6684320179999999"/>
    <n v="9.5500000000000007"/>
    <n v="10.67"/>
    <n v="8.9416926060000013E-3"/>
    <n v="4.4774727343750001E-2"/>
    <n v="5.5885578787500008E-2"/>
    <n v="1.3512906E-2"/>
    <n v="1.6925255E-2"/>
    <n v="0.26341027095463065"/>
    <n v="6.7564529999999999E-3"/>
    <n v="8.4626279999999998E-3"/>
    <n v="0.85479452099999997"/>
    <n v="1.31025641"/>
    <n v="1.9960059999999998E-3"/>
    <d v="2019-08-07T00:00:00"/>
    <s v="5/15/2020"/>
    <n v="1"/>
    <m/>
  </r>
  <r>
    <x v="0"/>
    <n v="3"/>
    <x v="38"/>
    <n v="4226"/>
    <s v="Alangium"/>
    <s v="Chinense"/>
    <s v="Alangiaceae"/>
    <m/>
    <n v="13"/>
    <n v="0.4017"/>
    <n v="11.114138649999999"/>
    <n v="11.397780300000001"/>
    <n v="16.239999999999998"/>
    <n v="18.3"/>
    <n v="2.6302260600000005E-2"/>
    <n v="0.12947867799999996"/>
    <n v="0.16438912875000003"/>
    <n v="6.6874718E-2"/>
    <n v="8.6533521000000002E-2"/>
    <n v="0.30148868548460572"/>
    <n v="3.3437359E-2"/>
    <n v="4.3266760000000001E-2"/>
    <n v="0.85479452099999997"/>
    <n v="2.4099358959999999"/>
    <n v="1.1499139E-2"/>
    <d v="2019-08-07T00:00:00"/>
    <s v="5/15/2020"/>
    <n v="1"/>
    <m/>
  </r>
  <r>
    <x v="0"/>
    <n v="3"/>
    <x v="38"/>
    <n v="4227"/>
    <s v="Alangium"/>
    <s v="Chinense"/>
    <s v="Alangiaceae"/>
    <m/>
    <n v="13.8"/>
    <n v="0.4017"/>
    <n v="10.681301059999999"/>
    <n v="10.80118942"/>
    <n v="15.29"/>
    <n v="16.899999999999999"/>
    <n v="2.2431809399999999E-2"/>
    <n v="0.11477338159374997"/>
    <n v="0.14019880874999999"/>
    <n v="5.7190493000000002E-2"/>
    <n v="7.0295311999999999E-2"/>
    <n v="0.24136494515713344"/>
    <n v="2.8595246000000001E-2"/>
    <n v="3.5147655999999999E-2"/>
    <n v="0.85479452099999997"/>
    <n v="1.883493589"/>
    <n v="7.6654799999999997E-3"/>
    <d v="2019-08-07T00:00:00"/>
    <s v="5/15/2020"/>
    <n v="1"/>
    <m/>
  </r>
  <r>
    <x v="0"/>
    <n v="3"/>
    <x v="38"/>
    <n v="4228"/>
    <s v="Alangium"/>
    <s v="Chinense"/>
    <s v="Alangiaceae"/>
    <m/>
    <n v="15.2"/>
    <n v="0.4017"/>
    <n v="15.390079249999999"/>
    <n v="14.97783557"/>
    <n v="28.34"/>
    <n v="28.69"/>
    <n v="6.4647538494000012E-2"/>
    <n v="0.39429920237499994"/>
    <n v="0.40404711558750006"/>
    <n v="0.27242993500000001"/>
    <n v="0.27173874399999998"/>
    <n v="-2.9718920673006762E-3"/>
    <n v="0.13621496799999999"/>
    <n v="0.13586937199999999"/>
    <n v="0.85479452099999997"/>
    <n v="0.409455128"/>
    <n v="-4.0430300000000001E-4"/>
    <d v="2019-08-07T00:00:00"/>
    <s v="5/15/2020"/>
    <n v="1"/>
    <m/>
  </r>
  <r>
    <x v="0"/>
    <n v="4"/>
    <x v="38"/>
    <n v="4229"/>
    <s v="Neoboutonia"/>
    <s v="Macrocalyx"/>
    <s v="Euphorbiaceae"/>
    <m/>
    <n v="9.8000000000000007"/>
    <n v="0.33"/>
    <n v="13.385358220000001"/>
    <n v="13.31225132"/>
    <n v="21.97"/>
    <n v="23.38"/>
    <n v="4.2931880376000001E-2"/>
    <n v="0.23696615434374999"/>
    <n v="0.26832425235000001"/>
    <n v="0.119378968"/>
    <n v="0.13407216399999999"/>
    <n v="0.13579304898951969"/>
    <n v="5.9689484000000001E-2"/>
    <n v="6.7036081999999997E-2"/>
    <n v="0.85479452099999997"/>
    <n v="1.6495192299999999"/>
    <n v="8.5945780000000003E-3"/>
    <d v="2019-08-07T00:00:00"/>
    <s v="5/15/2020"/>
    <n v="1"/>
    <m/>
  </r>
  <r>
    <x v="0"/>
    <n v="4"/>
    <x v="38"/>
    <n v="4230"/>
    <s v="Millettia"/>
    <s v="Dura"/>
    <s v="Fabaceae"/>
    <m/>
    <n v="21.3"/>
    <n v="0.69669999999999999"/>
    <n v="20.583337820000001"/>
    <n v="20.51812091"/>
    <n v="55.1"/>
    <n v="56.69"/>
    <n v="0.25240840409400001"/>
    <n v="1.4904911593750001"/>
    <n v="1.5775525255875"/>
    <n v="2.2674990770000001"/>
    <n v="2.389563973"/>
    <n v="6.1340373604726162E-2"/>
    <n v="1.133749538"/>
    <n v="1.194781987"/>
    <n v="0.85479452099999997"/>
    <n v="1.860096153"/>
    <n v="7.1400141E-2"/>
    <d v="2019-08-07T00:00:00"/>
    <s v="5/15/2020"/>
    <n v="1"/>
    <m/>
  </r>
  <r>
    <x v="0"/>
    <n v="4"/>
    <x v="38"/>
    <n v="4231"/>
    <s v="Macaranga"/>
    <s v="Spinosa"/>
    <s v="Euphorbiaceae"/>
    <m/>
    <n v="8.1"/>
    <n v="0.38179999999999997"/>
    <n v="8.7264808600000006"/>
    <n v="8.1163583670000001"/>
    <n v="11.46"/>
    <n v="11.46"/>
    <n v="1.0314783864000003E-2"/>
    <n v="6.4475607375000007E-2"/>
    <n v="6.4467399150000021E-2"/>
    <n v="2.544921E-2"/>
    <n v="2.3711108000000002E-2"/>
    <n v="-8.2757983582052871E-2"/>
    <n v="1.2724605E-2"/>
    <n v="1.1855554000000001E-2"/>
    <n v="0.85479452099999997"/>
    <n v="0"/>
    <n v="-1.016678E-3"/>
    <d v="2019-08-07T00:00:00"/>
    <s v="5/15/2020"/>
    <n v="1"/>
    <m/>
  </r>
  <r>
    <x v="0"/>
    <n v="4"/>
    <x v="38"/>
    <n v="4232"/>
    <s v="Macaranga"/>
    <s v="Spinosa"/>
    <s v="Euphorbiaceae"/>
    <m/>
    <n v="7.2"/>
    <n v="0.38179999999999997"/>
    <n v="10.067605759999999"/>
    <n v="9.9963119079999991"/>
    <n v="14.01"/>
    <n v="15.13"/>
    <n v="1.7979133326000003E-2"/>
    <n v="9.6361261593749997E-2"/>
    <n v="0.11236958328750002"/>
    <n v="4.3310195000000003E-2"/>
    <n v="4.9977687E-2"/>
    <n v="0.16751229057507758"/>
    <n v="2.1655097000000002E-2"/>
    <n v="2.4988844E-2"/>
    <n v="0.85479452099999997"/>
    <n v="1.31025641"/>
    <n v="3.9000570000000002E-3"/>
    <d v="2019-08-07T00:00:00"/>
    <s v="5/15/2020"/>
    <n v="1"/>
    <m/>
  </r>
  <r>
    <x v="0"/>
    <n v="4"/>
    <x v="38"/>
    <n v="4233"/>
    <s v="Neoboutonia"/>
    <s v="Macrocalyx"/>
    <s v="Euphorbiaceae"/>
    <m/>
    <n v="8.3000000000000007"/>
    <n v="0.33"/>
    <n v="8.1807766999999991"/>
    <n v="8.293069676"/>
    <n v="10.51"/>
    <n v="11.78"/>
    <n v="1.0898870135999999E-2"/>
    <n v="5.4229005343750004E-2"/>
    <n v="6.811793834999999E-2"/>
    <n v="1.7504134000000001E-2"/>
    <n v="2.2162892E-2"/>
    <n v="0.27606901001162748"/>
    <n v="8.7520670000000005E-3"/>
    <n v="1.1081446E-2"/>
    <n v="0.85479452099999997"/>
    <n v="1.485737179"/>
    <n v="2.725075E-3"/>
    <d v="2019-08-07T00:00:00"/>
    <s v="5/15/2020"/>
    <n v="1"/>
    <m/>
  </r>
  <r>
    <x v="0"/>
    <n v="4"/>
    <x v="38"/>
    <n v="4234"/>
    <s v="Neoboutonia"/>
    <s v="Macrocalyx"/>
    <s v="Euphorbiaceae"/>
    <m/>
    <n v="7.8"/>
    <n v="0.33"/>
    <n v="10.067605759999999"/>
    <n v="10.220509760000001"/>
    <n v="14.01"/>
    <n v="15.61"/>
    <n v="1.9138006733999999E-2"/>
    <n v="9.6361261593749997E-2"/>
    <n v="0.1196125420875"/>
    <n v="3.7565387999999998E-2"/>
    <n v="4.7081722999999999E-2"/>
    <n v="0.26415913874625324"/>
    <n v="1.8782693999999999E-2"/>
    <n v="2.3540861999999999E-2"/>
    <n v="0.85479452099999997"/>
    <n v="1.8717948710000001"/>
    <n v="5.5664470000000004E-3"/>
    <d v="2019-08-07T00:00:00"/>
    <s v="5/15/2020"/>
    <n v="1"/>
    <m/>
  </r>
  <r>
    <x v="0"/>
    <n v="4"/>
    <x v="38"/>
    <n v="4235"/>
    <s v="Macaranga"/>
    <s v="Neomildbraedia"/>
    <s v="Euphorbiaceae"/>
    <m/>
    <n v="7.2"/>
    <n v="0.38179999999999997"/>
    <n v="8.1807766999999991"/>
    <n v="7.7433119970000002"/>
    <n v="10.51"/>
    <n v="10.8"/>
    <n v="9.1609056000000015E-3"/>
    <n v="5.4229005343750004E-2"/>
    <n v="5.7255660000000007E-2"/>
    <n v="2.0181009999999999E-2"/>
    <n v="2.0170776000000001E-2"/>
    <n v="-5.9340462397785242E-4"/>
    <n v="1.0090505E-2"/>
    <n v="1.0085388000000001E-2"/>
    <n v="0.85479452099999997"/>
    <n v="0.33926282000000002"/>
    <n v="-5.9862299999999999E-6"/>
    <d v="2019-08-07T00:00:00"/>
    <s v="5/15/2020"/>
    <n v="1"/>
    <m/>
  </r>
  <r>
    <x v="0"/>
    <n v="4"/>
    <x v="38"/>
    <n v="4236"/>
    <s v="Neoboutonia"/>
    <s v="Macrocalyx"/>
    <s v="Euphorbiaceae"/>
    <m/>
    <n v="6.1"/>
    <n v="0.33"/>
    <n v="7.6004201890000003"/>
    <n v="7.5756235160000003"/>
    <n v="9.5500000000000007"/>
    <n v="10.51"/>
    <n v="8.6755362540000009E-3"/>
    <n v="4.4774727343750001E-2"/>
    <n v="5.4222101587500002E-2"/>
    <n v="1.3512906E-2"/>
    <n v="1.6239232999999999E-2"/>
    <n v="0.21500474239322959"/>
    <n v="6.7564529999999999E-3"/>
    <n v="8.1196170000000008E-3"/>
    <n v="0.85479452099999997"/>
    <n v="1.1230769220000001"/>
    <n v="1.594727E-3"/>
    <d v="2019-08-07T00:00:00"/>
    <s v="5/15/2020"/>
    <n v="1"/>
    <m/>
  </r>
  <r>
    <x v="0"/>
    <n v="4"/>
    <x v="38"/>
    <n v="4237"/>
    <s v="Albizia"/>
    <s v="Adianthifolia"/>
    <s v="Fabaceae"/>
    <m/>
    <n v="6.5"/>
    <n v="0.50749999999999995"/>
    <n v="7.7972593909999999"/>
    <n v="7.1970600490000001"/>
    <n v="9.8699999999999992"/>
    <n v="9.8699999999999992"/>
    <n v="7.6511233259999988E-3"/>
    <n v="4.7825609343749992E-2"/>
    <n v="4.7819520787499993E-2"/>
    <n v="2.2488635E-2"/>
    <n v="2.07975E-2"/>
    <n v="-9.1457398697770378E-2"/>
    <n v="1.1244318E-2"/>
    <n v="1.039875E-2"/>
    <n v="0.85479452099999997"/>
    <n v="0"/>
    <n v="-9.8920600000000007E-4"/>
    <d v="2019-08-07T00:00:00"/>
    <s v="5/15/2020"/>
    <n v="1"/>
    <m/>
  </r>
  <r>
    <x v="0"/>
    <n v="4"/>
    <x v="38"/>
    <n v="4238"/>
    <s v="Alangium"/>
    <s v="Chinense"/>
    <s v="Alangiaceae"/>
    <m/>
    <n v="17.100000000000001"/>
    <n v="0.4017"/>
    <n v="20.453769250000001"/>
    <n v="20.410028000000001"/>
    <n v="54.14"/>
    <n v="55.9"/>
    <n v="0.24542257740000001"/>
    <n v="1.4390063473749999"/>
    <n v="1.53389110875"/>
    <n v="1.2722301119999999"/>
    <n v="1.3513830120000001"/>
    <n v="7.0610147456265496E-2"/>
    <n v="0.63611505599999996"/>
    <n v="0.67569150600000005"/>
    <n v="0.85479452099999997"/>
    <n v="2.0589743579999999"/>
    <n v="4.6299372999999998E-2"/>
    <d v="2019-08-07T00:00:00"/>
    <s v="5/15/2020"/>
    <n v="1"/>
    <m/>
  </r>
  <r>
    <x v="0"/>
    <n v="4"/>
    <x v="38"/>
    <n v="4239"/>
    <s v="Millettia"/>
    <s v="Dura"/>
    <s v="Fabaceae"/>
    <m/>
    <n v="8"/>
    <n v="0.69669999999999999"/>
    <n v="12.44380164"/>
    <n v="12.15286631"/>
    <n v="19.43"/>
    <n v="20.190000000000001"/>
    <n v="3.2015739294000006E-2"/>
    <n v="0.18534113059374999"/>
    <n v="0.20009837058750005"/>
    <n v="0.18138479900000001"/>
    <n v="0.191029439"/>
    <n v="6.0607327086402547E-2"/>
    <n v="9.0692399000000007E-2"/>
    <n v="9.5514719999999997E-2"/>
    <n v="0.85479452099999997"/>
    <n v="0.88910256399999998"/>
    <n v="5.6414969999999997E-3"/>
    <d v="2019-08-07T00:00:00"/>
    <s v="5/15/2020"/>
    <n v="1"/>
    <m/>
  </r>
  <r>
    <x v="0"/>
    <n v="4"/>
    <x v="38"/>
    <n v="4240"/>
    <s v="Neoboutonia"/>
    <s v="Macrocalyx"/>
    <s v="Euphorbiaceae"/>
    <m/>
    <n v="13"/>
    <n v="0.33"/>
    <n v="14.345199559999999"/>
    <n v="13.913800999999999"/>
    <n v="24.84"/>
    <n v="25.19"/>
    <n v="4.9836465294000008E-2"/>
    <n v="0.30292100550000001"/>
    <n v="0.31147790808750003"/>
    <n v="0.162317824"/>
    <n v="0.161914276"/>
    <n v="-2.9121093599510338E-3"/>
    <n v="8.1158912E-2"/>
    <n v="8.0957137999999998E-2"/>
    <n v="0.85479452099999997"/>
    <n v="0.409455128"/>
    <n v="-2.3604999999999999E-4"/>
    <d v="2019-08-07T00:00:00"/>
    <s v="5/15/2020"/>
    <n v="1"/>
    <m/>
  </r>
  <r>
    <x v="0"/>
    <n v="4"/>
    <x v="38"/>
    <n v="4241"/>
    <s v="Alangium"/>
    <s v="Chinense"/>
    <s v="Alangiaceae"/>
    <m/>
    <n v="11.3"/>
    <n v="0.4017"/>
    <n v="10.9703927"/>
    <n v="10.362908600000001"/>
    <n v="15.92"/>
    <n v="15.92"/>
    <n v="1.9905680256000001E-2"/>
    <n v="0.12442634200000001"/>
    <n v="0.1244105016"/>
    <n v="6.3514509999999996E-2"/>
    <n v="6.0079488E-2"/>
    <n v="-6.5044752765494429E-2"/>
    <n v="3.1757254999999998E-2"/>
    <n v="3.0039744E-2"/>
    <n v="0.85479452099999997"/>
    <n v="0"/>
    <n v="-2.0092679999999998E-3"/>
    <d v="2019-08-07T00:00:00"/>
    <s v="5/15/2020"/>
    <n v="1"/>
    <m/>
  </r>
  <r>
    <x v="0"/>
    <n v="4"/>
    <x v="38"/>
    <n v="4242"/>
    <s v="Alangium"/>
    <s v="Chinense"/>
    <s v="Alangiaceae"/>
    <m/>
    <n v="8.9"/>
    <n v="0.4017"/>
    <n v="15.21115309"/>
    <n v="15.02363283"/>
    <n v="27.71"/>
    <n v="28.85"/>
    <n v="6.5370609150000009E-2"/>
    <n v="0.37696346284375004"/>
    <n v="0.40856630718750003"/>
    <n v="0.257774526"/>
    <n v="0.27552451700000002"/>
    <n v="7.7903333881691031E-2"/>
    <n v="0.128887263"/>
    <n v="0.137762258"/>
    <n v="0.85479452099999997"/>
    <n v="1.3336538449999999"/>
    <n v="1.0382606000000001E-2"/>
    <d v="2019-08-07T00:00:00"/>
    <s v="5/15/2020"/>
    <n v="1"/>
    <m/>
  </r>
  <r>
    <x v="0"/>
    <n v="4"/>
    <x v="38"/>
    <n v="4243"/>
    <s v="Allophylus"/>
    <s v="Kivuensis"/>
    <s v="Sapindaceae"/>
    <m/>
    <n v="7.3"/>
    <n v="0.51780000000000004"/>
    <n v="16.55649786"/>
    <n v="16.779791100000001"/>
    <n v="32.799999999999997"/>
    <n v="35.67"/>
    <n v="9.9930282606000009E-2"/>
    <n v="0.52817019999999981"/>
    <n v="0.62456426628750006"/>
    <n v="0.49858154399999999"/>
    <n v="0.59501040900000002"/>
    <n v="0.20684707307535213"/>
    <n v="0.24929077199999999"/>
    <n v="0.29750520400000002"/>
    <n v="0.85479452099999997"/>
    <n v="3.3575320500000001"/>
    <n v="5.6404704E-2"/>
    <d v="2019-08-07T00:00:00"/>
    <s v="5/15/2020"/>
    <n v="1"/>
    <m/>
  </r>
  <r>
    <x v="0"/>
    <n v="4"/>
    <x v="38"/>
    <n v="4244"/>
    <s v="Ficalhoa"/>
    <s v="Laurifolia"/>
    <s v="Theaceae"/>
    <m/>
    <n v="13"/>
    <n v="0.56999999999999995"/>
    <n v="10.224475699999999"/>
    <n v="10.931872950000001"/>
    <n v="14.33"/>
    <n v="17.2"/>
    <n v="2.3235273599999998E-2"/>
    <n v="0.10081347559375001"/>
    <n v="0.14522046"/>
    <n v="6.7944006000000001E-2"/>
    <n v="0.103577723"/>
    <n v="0.49326281650334747"/>
    <n v="3.3972003000000001E-2"/>
    <n v="5.1788860999999999E-2"/>
    <n v="0.85479452099999997"/>
    <n v="3.3575320500000001"/>
    <n v="2.0843440000000001E-2"/>
    <d v="2019-08-07T00:00:00"/>
    <s v="5/15/2020"/>
    <n v="1"/>
    <m/>
  </r>
  <r>
    <x v="0"/>
    <n v="4"/>
    <x v="38"/>
    <n v="4245"/>
    <s v="Polyscias"/>
    <s v="Fulva"/>
    <s v="Araliaceae"/>
    <m/>
    <n v="13"/>
    <n v="0.23699999999999999"/>
    <n v="10.224475699999999"/>
    <n v="10.62443691"/>
    <n v="14.33"/>
    <n v="16.5"/>
    <n v="2.1382515000000001E-2"/>
    <n v="0.10081347559375001"/>
    <n v="0.13364071875"/>
    <n v="2.8851717999999998E-2"/>
    <n v="3.9443249999999999E-2"/>
    <n v="0.36581117652721618"/>
    <n v="1.4425858999999999E-2"/>
    <n v="1.9721625E-2"/>
    <n v="0.85479452099999997"/>
    <n v="2.538621794"/>
    <n v="6.1953670000000002E-3"/>
    <d v="2019-08-07T00:00:00"/>
    <s v="5/15/2020"/>
    <n v="1"/>
    <m/>
  </r>
  <r>
    <x v="0"/>
    <n v="4"/>
    <x v="38"/>
    <n v="4246"/>
    <s v="Pavetta"/>
    <s v="Abyssinica"/>
    <s v="Rubiaceae"/>
    <m/>
    <n v="13.1"/>
    <n v="0.45229999999999998"/>
    <n v="9.9083404270000006"/>
    <n v="9.5338355660000005"/>
    <n v="13.69"/>
    <n v="14.17"/>
    <n v="1.5769960206000001E-2"/>
    <n v="9.2009591593749981E-2"/>
    <n v="9.85622512875E-2"/>
    <n v="4.8091447000000002E-2"/>
    <n v="4.9539382999999999E-2"/>
    <n v="3.4702638377025502E-2"/>
    <n v="2.4045723000000001E-2"/>
    <n v="2.4769691999999999E-2"/>
    <n v="0.85479452099999997"/>
    <n v="0.56153846100000004"/>
    <n v="8.4695099999999998E-4"/>
    <d v="2019-08-07T00:00:00"/>
    <s v="5/15/2020"/>
    <n v="1"/>
    <m/>
  </r>
  <r>
    <x v="0"/>
    <n v="4"/>
    <x v="38"/>
    <n v="4247"/>
    <s v="Strombosia"/>
    <s v="Scheffleri"/>
    <s v="Olacaceae"/>
    <m/>
    <n v="6.3"/>
    <n v="0.58399999999999996"/>
    <n v="9.4207920789999999"/>
    <n v="9.2347875659999996"/>
    <n v="12.74"/>
    <n v="13.57"/>
    <n v="1.4462740446000003E-2"/>
    <n v="7.9682887375000011E-2"/>
    <n v="9.0392127787500012E-2"/>
    <n v="5.1054502000000002E-2"/>
    <n v="5.6635211999999997E-2"/>
    <n v="0.12135920457157513"/>
    <n v="2.5527251000000001E-2"/>
    <n v="2.8317605999999999E-2"/>
    <n v="0.85479452099999997"/>
    <n v="0.97099358899999999"/>
    <n v="3.2643580000000002E-3"/>
    <d v="2019-08-07T00:00:00"/>
    <s v="5/15/2020"/>
    <n v="1"/>
    <m/>
  </r>
  <r>
    <x v="0"/>
    <n v="4"/>
    <x v="38"/>
    <n v="4248"/>
    <s v="Strombosia"/>
    <s v="Scheffleri"/>
    <s v="Olacaceae"/>
    <m/>
    <n v="8"/>
    <n v="0.58399999999999996"/>
    <n v="8.3676495840000005"/>
    <n v="7.7605254500000003"/>
    <n v="10.83"/>
    <n v="10.83"/>
    <n v="9.2118702060000005E-3"/>
    <n v="5.7581519343750005E-2"/>
    <n v="5.7574188787500001E-2"/>
    <n v="3.3119955999999999E-2"/>
    <n v="3.0772478999999998E-2"/>
    <n v="-8.6003416766369259E-2"/>
    <n v="1.6559978E-2"/>
    <n v="1.5386240000000001E-2"/>
    <n v="0.85479452099999997"/>
    <n v="0"/>
    <n v="-1.373123E-3"/>
    <d v="2019-08-07T00:00:00"/>
    <s v="5/15/2020"/>
    <n v="1"/>
    <m/>
  </r>
  <r>
    <x v="0"/>
    <n v="1"/>
    <x v="39"/>
    <n v="4249"/>
    <s v="Albizia"/>
    <s v="Adianthifolia"/>
    <s v="Fabaceae"/>
    <m/>
    <n v="24.2"/>
    <n v="0.50749999999999995"/>
    <n v="15.390079249999999"/>
    <n v="15.151192930000001"/>
    <n v="28.34"/>
    <n v="29.3"/>
    <n v="6.7425804600000014E-2"/>
    <n v="0.39429920237499994"/>
    <n v="0.42141127875000006"/>
    <n v="0.34225690600000003"/>
    <n v="0.35971814499999999"/>
    <n v="5.8211828485898898E-2"/>
    <n v="0.17112845300000001"/>
    <n v="0.17985907300000001"/>
    <n v="0.85479452099999997"/>
    <n v="1.1230769220000001"/>
    <n v="1.0213705999999999E-2"/>
    <d v="2019-08-07T00:00:00"/>
    <s v="5/15/2020"/>
    <n v="1"/>
    <m/>
  </r>
  <r>
    <x v="0"/>
    <n v="1"/>
    <x v="39"/>
    <n v="4250"/>
    <s v="Dombeya"/>
    <s v="Goetzenii"/>
    <s v="Malvaceae"/>
    <m/>
    <n v="28.6"/>
    <n v="0.5"/>
    <n v="18.698004189999999"/>
    <n v="18.508493080000001"/>
    <n v="42.99"/>
    <n v="44.01"/>
    <n v="0.15212256305399999"/>
    <n v="0.90732128034374993"/>
    <n v="0.95076601908749991"/>
    <n v="0.92005800400000004"/>
    <n v="0.95362189799999997"/>
    <n v="4.1917142415091667E-2"/>
    <n v="0.46002900200000002"/>
    <n v="0.47681094899999998"/>
    <n v="0.85479452099999997"/>
    <n v="1.1932692300000001"/>
    <n v="1.9632726E-2"/>
    <d v="2019-08-07T00:00:00"/>
    <s v="5/15/2020"/>
    <n v="1"/>
    <m/>
  </r>
  <r>
    <x v="0"/>
    <n v="1"/>
    <x v="39"/>
    <n v="4251"/>
    <s v="Polyscias"/>
    <s v="Fulva"/>
    <s v="Araliaceae"/>
    <m/>
    <n v="11.3"/>
    <n v="0.23699999999999999"/>
    <n v="7.7972593909999999"/>
    <n v="7.5756235160000003"/>
    <n v="9.8699999999999992"/>
    <n v="10.51"/>
    <n v="8.6755362540000009E-3"/>
    <n v="4.7825609343749992E-2"/>
    <n v="5.4222101587500002E-2"/>
    <n v="1.0695766000000001E-2"/>
    <n v="1.1755748999999999E-2"/>
    <n v="0.11054637457852932"/>
    <n v="5.3478830000000003E-3"/>
    <n v="5.8778739999999999E-3"/>
    <n v="0.85479452099999997"/>
    <n v="0.74871794800000002"/>
    <n v="6.2002200000000002E-4"/>
    <d v="2019-08-07T00:00:00"/>
    <s v="5/15/2020"/>
    <n v="1"/>
    <m/>
  </r>
  <r>
    <x v="0"/>
    <n v="1"/>
    <x v="39"/>
    <n v="4252"/>
    <s v="Trichilia"/>
    <s v="Volkensii"/>
    <s v="Meliaceae"/>
    <m/>
    <n v="7.2"/>
    <n v="0.64410000000000001"/>
    <n v="8.7264808600000006"/>
    <n v="8.4671523670000006"/>
    <n v="11.46"/>
    <n v="12.1"/>
    <n v="1.14990414E-2"/>
    <n v="6.4475607375000007E-2"/>
    <n v="7.1869008750000005E-2"/>
    <n v="4.2397560000000001E-2"/>
    <n v="4.5774351999999997E-2"/>
    <n v="8.9650926587276691E-2"/>
    <n v="2.119878E-2"/>
    <n v="2.2887175999999999E-2"/>
    <n v="0.85479452099999997"/>
    <n v="0.74871794800000002"/>
    <n v="1.9752070000000001E-3"/>
    <d v="2019-08-07T00:00:00"/>
    <s v="5/15/2020"/>
    <n v="1"/>
    <m/>
  </r>
  <r>
    <x v="0"/>
    <n v="1"/>
    <x v="39"/>
    <n v="4253"/>
    <s v="Neoboutonia"/>
    <s v="Macrocalyx"/>
    <s v="Euphorbiaceae"/>
    <m/>
    <n v="13.4"/>
    <n v="0.33"/>
    <n v="7.9906784450000004"/>
    <n v="8.2050465769999992"/>
    <n v="10.19"/>
    <n v="11.62"/>
    <n v="1.0604816376E-2"/>
    <n v="5.0977035343749984E-2"/>
    <n v="6.6280102349999995E-2"/>
    <n v="1.6105059000000001E-2"/>
    <n v="2.1355519E-2"/>
    <n v="0.33011063392733003"/>
    <n v="8.0525300000000005E-3"/>
    <n v="1.067776E-2"/>
    <n v="0.85479452099999997"/>
    <n v="1.6729166660000001"/>
    <n v="3.0711829999999999E-3"/>
    <d v="2019-08-07T00:00:00"/>
    <s v="5/15/2020"/>
    <n v="1"/>
    <m/>
  </r>
  <r>
    <x v="0"/>
    <n v="1"/>
    <x v="39"/>
    <n v="4254"/>
    <s v="Polyscias"/>
    <s v="Fulva"/>
    <s v="Araliaceae"/>
    <m/>
    <n v="19.7"/>
    <n v="0.23699999999999999"/>
    <n v="10.681301059999999"/>
    <n v="10.65113509"/>
    <n v="15.29"/>
    <n v="16.559999999999999"/>
    <n v="2.1538306943999996E-2"/>
    <n v="0.11477338159374997"/>
    <n v="0.13461441839999996"/>
    <n v="3.4171972000000002E-2"/>
    <n v="3.9821133000000002E-2"/>
    <n v="0.17898099672681328"/>
    <n v="1.7085986000000001E-2"/>
    <n v="1.9910566000000001E-2"/>
    <n v="0.85479452099999997"/>
    <n v="1.485737179"/>
    <n v="3.3043959999999998E-3"/>
    <d v="2019-08-07T00:00:00"/>
    <s v="5/15/2020"/>
    <n v="1"/>
    <m/>
  </r>
  <r>
    <x v="0"/>
    <n v="1"/>
    <x v="39"/>
    <n v="4255"/>
    <s v="Dombeya"/>
    <s v="Goetzenii"/>
    <s v="Malvaceae"/>
    <m/>
    <n v="6.3"/>
    <n v="0.5"/>
    <n v="8.1807766999999991"/>
    <n v="7.68575374"/>
    <n v="10.51"/>
    <n v="10.7"/>
    <n v="8.9920446000000005E-3"/>
    <n v="5.4229005343750004E-2"/>
    <n v="5.6200278749999999E-2"/>
    <n v="2.6258249000000001E-2"/>
    <n v="2.5585677000000001E-2"/>
    <n v="-3.0355230327195726E-2"/>
    <n v="1.3129124000000001E-2"/>
    <n v="1.2792838000000001E-2"/>
    <n v="0.85479452099999997"/>
    <n v="0.222275641"/>
    <n v="-3.9341199999999999E-4"/>
    <d v="2019-08-07T00:00:00"/>
    <s v="5/15/2020"/>
    <n v="1"/>
    <m/>
  </r>
  <r>
    <x v="0"/>
    <n v="1"/>
    <x v="39"/>
    <n v="4256"/>
    <s v="Myrianthus"/>
    <s v="Holstii"/>
    <s v="Moraceae"/>
    <m/>
    <n v="7.4"/>
    <n v="0.46899999999999997"/>
    <n v="14.13983694"/>
    <n v="14.246063510000001"/>
    <n v="24.2"/>
    <n v="26.24"/>
    <n v="5.4077743103999994E-2"/>
    <n v="0.28751263749999995"/>
    <n v="0.33798589439999993"/>
    <n v="0.214348816"/>
    <n v="0.25287352099999999"/>
    <n v="0.1933619990748742"/>
    <n v="0.107174408"/>
    <n v="0.12643676000000001"/>
    <n v="0.85479452099999997"/>
    <n v="2.3865384600000001"/>
    <n v="2.2534482000000002E-2"/>
    <d v="2019-08-07T00:00:00"/>
    <s v="5/15/2020"/>
    <n v="1"/>
    <m/>
  </r>
  <r>
    <x v="0"/>
    <n v="1"/>
    <x v="39"/>
    <n v="4257"/>
    <s v="Myrianthus"/>
    <s v="Holstii"/>
    <s v="Moraceae"/>
    <m/>
    <n v="8.3000000000000007"/>
    <n v="0.46899999999999997"/>
    <n v="13.608352379999999"/>
    <n v="14.03541016"/>
    <n v="22.61"/>
    <n v="25.57"/>
    <n v="5.1351407646000005E-2"/>
    <n v="0.25097319034374999"/>
    <n v="0.3209462977875"/>
    <n v="0.180829245"/>
    <n v="0.23695280099999999"/>
    <n v="0.31622544900123617"/>
    <n v="9.0414623E-2"/>
    <n v="0.1184764"/>
    <n v="0.85479452099999997"/>
    <n v="3.4628205109999999"/>
    <n v="3.2828680999999998E-2"/>
    <d v="2019-08-07T00:00:00"/>
    <s v="5/15/2020"/>
    <n v="1"/>
    <m/>
  </r>
  <r>
    <x v="0"/>
    <n v="1"/>
    <x v="39"/>
    <n v="4258"/>
    <s v="Millettia"/>
    <s v="Dura"/>
    <s v="Fabaceae"/>
    <m/>
    <n v="21.6"/>
    <n v="0.69669999999999999"/>
    <n v="21.261010420000002"/>
    <n v="21.053626380000001"/>
    <n v="60.51"/>
    <n v="60.83"/>
    <n v="0.29062069020600001"/>
    <n v="1.7975480678437499"/>
    <n v="1.8163793137874999"/>
    <n v="2.8098055409999998"/>
    <n v="2.8118543360000001"/>
    <n v="8.5271170482238744E-4"/>
    <n v="1.4049027700000001"/>
    <n v="1.4059271680000001"/>
    <n v="0.85479452099999997"/>
    <n v="0.37435897400000001"/>
    <n v="1.1984140000000001E-3"/>
    <d v="2019-08-07T00:00:00"/>
    <s v="5/15/2020"/>
    <n v="1"/>
    <m/>
  </r>
  <r>
    <x v="0"/>
    <n v="1"/>
    <x v="39"/>
    <n v="4259"/>
    <s v="Polyscias"/>
    <s v="Fulva"/>
    <s v="Araliaceae"/>
    <m/>
    <n v="10.3"/>
    <n v="0.23699999999999999"/>
    <n v="8.1807766999999991"/>
    <n v="7.9426018589999998"/>
    <n v="10.51"/>
    <n v="11.15"/>
    <n v="9.7642891500000009E-3"/>
    <n v="5.4229005343750004E-2"/>
    <n v="6.1026807187500004E-2"/>
    <n v="1.2671424000000001E-2"/>
    <n v="1.3816996999999999E-2"/>
    <n v="0.10125254588190093"/>
    <n v="6.3357120000000003E-3"/>
    <n v="6.9084990000000002E-3"/>
    <n v="0.85479452099999997"/>
    <n v="0.74871794800000002"/>
    <n v="6.7008699999999998E-4"/>
    <d v="2019-08-07T00:00:00"/>
    <s v="5/15/2020"/>
    <n v="1"/>
    <m/>
  </r>
  <r>
    <x v="0"/>
    <n v="1"/>
    <x v="39"/>
    <n v="4260"/>
    <s v="Chassalia"/>
    <s v="Subochreata"/>
    <s v="Rubiaceae"/>
    <m/>
    <n v="5.5"/>
    <n v="0.44209999999999999"/>
    <n v="7.6004201890000003"/>
    <n v="7.2928185149999996"/>
    <n v="9.5500000000000007"/>
    <n v="10.029999999999999"/>
    <n v="7.9011946860000001E-3"/>
    <n v="4.4774727343750001E-2"/>
    <n v="4.9382466787500003E-2"/>
    <n v="1.7976584E-2"/>
    <n v="1.9000649000000001E-2"/>
    <n v="6.4814540804757473E-2"/>
    <n v="8.9882920000000002E-3"/>
    <n v="9.5003239999999992E-3"/>
    <n v="0.85479452099999997"/>
    <n v="0.56153846100000004"/>
    <n v="5.99012E-4"/>
    <d v="2019-08-07T00:00:00"/>
    <s v="5/15/2020"/>
    <n v="1"/>
    <m/>
  </r>
  <r>
    <x v="0"/>
    <n v="1"/>
    <x v="39"/>
    <n v="4261"/>
    <s v="Albizia"/>
    <s v="Adianthifolia"/>
    <s v="Fabaceae"/>
    <m/>
    <n v="5.2"/>
    <n v="0.50749999999999995"/>
    <n v="7.6004201890000003"/>
    <n v="7.5756235160000003"/>
    <n v="9.5500000000000007"/>
    <n v="10.51"/>
    <n v="8.6755362540000009E-3"/>
    <n v="4.4774727343750001E-2"/>
    <n v="5.4222101587500002E-2"/>
    <n v="2.0567653000000002E-2"/>
    <n v="2.4717326000000001E-2"/>
    <n v="0.21500471955363226"/>
    <n v="1.0283825999999999E-2"/>
    <n v="1.2358663000000001E-2"/>
    <n v="0.85479452099999997"/>
    <n v="1.1230769220000001"/>
    <n v="2.4272930000000001E-3"/>
    <d v="2019-08-07T00:00:00"/>
    <s v="5/15/2020"/>
    <n v="1"/>
    <m/>
  </r>
  <r>
    <x v="0"/>
    <n v="1"/>
    <x v="39"/>
    <n v="4262"/>
    <s v="Dombeya"/>
    <s v="Goetzenii"/>
    <s v="Malvaceae"/>
    <m/>
    <n v="20.6"/>
    <n v="0.5"/>
    <n v="18.869887519999999"/>
    <n v="18.497389909999999"/>
    <n v="43.95"/>
    <n v="43.95"/>
    <n v="0.15170806035000003"/>
    <n v="0.94829610234374995"/>
    <n v="0.94817537718750022"/>
    <n v="0.96920661399999997"/>
    <n v="0.95052889100000004"/>
    <n v="-2.2764834797250836E-2"/>
    <n v="0.48460330699999998"/>
    <n v="0.47526444499999998"/>
    <n v="0.85479452099999997"/>
    <n v="0"/>
    <n v="-1.0925271E-2"/>
    <d v="2019-08-07T00:00:00"/>
    <s v="5/15/2020"/>
    <n v="1"/>
    <m/>
  </r>
  <r>
    <x v="0"/>
    <n v="1"/>
    <x v="39"/>
    <n v="4263"/>
    <s v="Millettia"/>
    <s v="Dura"/>
    <s v="Fabaceae"/>
    <m/>
    <n v="31.1"/>
    <n v="0.69669999999999999"/>
    <n v="21.070637479999998"/>
    <n v="20.89975476"/>
    <n v="58.92"/>
    <n v="59.6"/>
    <n v="0.27898664639999998"/>
    <n v="1.7043221295000004"/>
    <n v="1.7436665399999998"/>
    <n v="2.6441741259999998"/>
    <n v="2.6826639669999999"/>
    <n v="1.6906450779687315E-2"/>
    <n v="1.3220870629999999"/>
    <n v="1.3413319829999999"/>
    <n v="0.85479452099999997"/>
    <n v="0.79551282000000001"/>
    <n v="2.2514089000000001E-2"/>
    <d v="2019-08-07T00:00:00"/>
    <s v="5/15/2020"/>
    <n v="1"/>
    <m/>
  </r>
  <r>
    <x v="0"/>
    <n v="1"/>
    <x v="39"/>
    <n v="4264"/>
    <s v="Dombeya"/>
    <s v="Goetzenii"/>
    <s v="Malvaceae"/>
    <m/>
    <n v="18.3"/>
    <n v="0.5"/>
    <n v="14.93104157"/>
    <n v="14.623750129999999"/>
    <n v="26.75"/>
    <n v="27.48"/>
    <n v="5.9309512416E-2"/>
    <n v="0.35129646484374999"/>
    <n v="0.37068445259999999"/>
    <n v="0.29258884299999999"/>
    <n v="0.30218144200000002"/>
    <n v="3.7739222927394914E-2"/>
    <n v="0.14629442100000001"/>
    <n v="0.15109072100000001"/>
    <n v="0.85479452099999997"/>
    <n v="0.85400640999999999"/>
    <n v="5.6110559999999997E-3"/>
    <d v="2019-08-07T00:00:00"/>
    <s v="5/15/2020"/>
    <n v="1"/>
    <m/>
  </r>
  <r>
    <x v="0"/>
    <n v="1"/>
    <x v="39"/>
    <n v="4265"/>
    <s v="Dombeya"/>
    <s v="Goetzenii"/>
    <s v="Malvaceae"/>
    <m/>
    <n v="22.1"/>
    <n v="0.5"/>
    <n v="16.786748459999998"/>
    <n v="16.476940129999999"/>
    <n v="33.76"/>
    <n v="34.39"/>
    <n v="9.2887066734000004E-2"/>
    <n v="0.55953992799999974"/>
    <n v="0.58054416708750001"/>
    <n v="0.516676527"/>
    <n v="0.52601353799999995"/>
    <n v="2.0952338871956067E-2"/>
    <n v="0.25833826399999998"/>
    <n v="0.26300676899999997"/>
    <n v="0.85479452099999997"/>
    <n v="0.73701923000000003"/>
    <n v="5.4615519999999997E-3"/>
    <d v="2019-08-07T00:00:00"/>
    <s v="5/15/2020"/>
    <n v="1"/>
    <m/>
  </r>
  <r>
    <x v="0"/>
    <n v="1"/>
    <x v="39"/>
    <n v="4266"/>
    <s v="Dombeya"/>
    <s v="Goetzenii"/>
    <s v="Malvaceae"/>
    <m/>
    <n v="13.5"/>
    <n v="0.5"/>
    <n v="12.8070342"/>
    <n v="12.703914640000001"/>
    <n v="20.38"/>
    <n v="21.66"/>
    <n v="3.6847480824000002E-2"/>
    <n v="0.20390814137499993"/>
    <n v="0.23029675515"/>
    <n v="0.14813106700000001"/>
    <n v="0.16552292499999999"/>
    <n v="0.12987008273210304"/>
    <n v="7.4065533000000003E-2"/>
    <n v="8.2761462999999993E-2"/>
    <n v="0.85479452099999997"/>
    <n v="1.4974358969999999"/>
    <n v="1.0173122999999999E-2"/>
    <d v="2019-08-07T00:00:00"/>
    <s v="5/15/2020"/>
    <n v="1"/>
    <m/>
  </r>
  <r>
    <x v="0"/>
    <n v="1"/>
    <x v="39"/>
    <n v="4267"/>
    <s v="Dombeya"/>
    <s v="Goetzenii"/>
    <s v="Malvaceae"/>
    <m/>
    <n v="18.600000000000001"/>
    <n v="0.5"/>
    <n v="12.191110200000001"/>
    <n v="11.86771089"/>
    <n v="18.79"/>
    <n v="19.46"/>
    <n v="2.9742438264000005E-2"/>
    <n v="0.17333240659374996"/>
    <n v="0.18589023915000003"/>
    <n v="0.12047393100000001"/>
    <n v="0.12566049200000001"/>
    <n v="4.9310532510291244E-2"/>
    <n v="6.0236966000000003E-2"/>
    <n v="6.2830246000000006E-2"/>
    <n v="0.85479452099999997"/>
    <n v="0.78381410200000001"/>
    <n v="3.0338050000000001E-3"/>
    <d v="2019-08-07T00:00:00"/>
    <s v="5/15/2020"/>
    <n v="1"/>
    <m/>
  </r>
  <r>
    <x v="0"/>
    <n v="1"/>
    <x v="39"/>
    <n v="4268"/>
    <s v="Dombeya"/>
    <s v="Goetzenii"/>
    <s v="Malvaceae"/>
    <m/>
    <n v="17.2"/>
    <n v="0.5"/>
    <n v="9.7517092380000001"/>
    <n v="9.2952338060000006"/>
    <n v="13.38"/>
    <n v="13.69"/>
    <n v="1.4719660494E-2"/>
    <n v="8.7889791374999998E-2"/>
    <n v="9.1997878087499999E-2"/>
    <n v="4.9933836000000002E-2"/>
    <n v="4.9830058000000003E-2"/>
    <n v="-2.4338865292318338E-3"/>
    <n v="2.4966918000000001E-2"/>
    <n v="2.4915029000000002E-2"/>
    <n v="0.85479452099999997"/>
    <n v="0.36266025600000001"/>
    <n v="-6.0703499999999999E-5"/>
    <d v="2019-08-07T00:00:00"/>
    <s v="5/15/2020"/>
    <n v="1"/>
    <m/>
  </r>
  <r>
    <x v="0"/>
    <n v="1"/>
    <x v="39"/>
    <n v="4269"/>
    <s v="Myrianthus"/>
    <s v="Holstii"/>
    <s v="Moraceae"/>
    <m/>
    <n v="5.6"/>
    <n v="0.46899999999999997"/>
    <n v="7.6004201890000003"/>
    <n v="7.5756235160000003"/>
    <n v="9.5500000000000007"/>
    <n v="10.51"/>
    <n v="8.6755362540000009E-3"/>
    <n v="4.4774727343750001E-2"/>
    <n v="5.4222101587500002E-2"/>
    <n v="1.9043371999999999E-2"/>
    <n v="2.2885510000000001E-2"/>
    <n v="0.21500470599527891"/>
    <n v="9.5216859999999997E-3"/>
    <n v="1.1442755000000001E-2"/>
    <n v="0.85479452099999997"/>
    <n v="1.1230769220000001"/>
    <n v="2.2474040000000002E-3"/>
    <d v="2019-08-07T00:00:00"/>
    <s v="5/15/2020"/>
    <n v="1"/>
    <m/>
  </r>
  <r>
    <x v="0"/>
    <n v="2"/>
    <x v="39"/>
    <n v="4270"/>
    <s v="Neoboutonia"/>
    <s v="Macrocalyx"/>
    <s v="Euphorbiaceae"/>
    <m/>
    <n v="7.2"/>
    <n v="0.33"/>
    <n v="9.0792460740000003"/>
    <n v="8.4671523670000006"/>
    <n v="12.1"/>
    <n v="12.1"/>
    <n v="1.14990414E-2"/>
    <n v="7.1878159374999986E-2"/>
    <n v="7.1869008750000005E-2"/>
    <n v="2.5511636000000001E-2"/>
    <n v="2.383161E-2"/>
    <n v="-7.9693785362021763E-2"/>
    <n v="1.2755818E-2"/>
    <n v="1.1915805E-2"/>
    <n v="0.85479452099999997"/>
    <n v="0"/>
    <n v="-9.8270800000000011E-4"/>
    <d v="2019-08-07T00:00:00"/>
    <s v="5/15/2020"/>
    <n v="1"/>
    <m/>
  </r>
  <r>
    <x v="0"/>
    <n v="2"/>
    <x v="39"/>
    <n v="4271"/>
    <s v="Alangium"/>
    <s v="Chinense"/>
    <s v="Alangiaceae"/>
    <m/>
    <n v="10.8"/>
    <n v="0.4017"/>
    <n v="15.21115309"/>
    <n v="15.37353345"/>
    <n v="27.71"/>
    <n v="30.1"/>
    <n v="7.1158025400000019E-2"/>
    <n v="0.37696346284375004"/>
    <n v="0.4447376587500001"/>
    <n v="0.257774526"/>
    <n v="0.30610905700000002"/>
    <n v="0.20104967576652874"/>
    <n v="0.128887263"/>
    <n v="0.15305452899999999"/>
    <n v="0.85479452099999997"/>
    <n v="2.795993588"/>
    <n v="2.8272603E-2"/>
    <d v="2019-08-07T00:00:00"/>
    <s v="5/15/2020"/>
    <n v="1"/>
    <m/>
  </r>
  <r>
    <x v="0"/>
    <n v="2"/>
    <x v="39"/>
    <n v="4272"/>
    <s v="Dombeya"/>
    <s v="Goetzenii"/>
    <s v="Malvaceae"/>
    <m/>
    <n v="24.6"/>
    <n v="0.5"/>
    <n v="18.982048800000001"/>
    <n v="18.902207239999999"/>
    <n v="44.59"/>
    <n v="46.2"/>
    <n v="0.16763891760000005"/>
    <n v="0.97611537034375007"/>
    <n v="1.0477432350000002"/>
    <n v="1.0027304100000001"/>
    <n v="1.0702054169999999"/>
    <n v="7.61866363799798E-2"/>
    <n v="0.50136520500000004"/>
    <n v="0.53510270800000004"/>
    <n v="0.85479452099999997"/>
    <n v="1.883493589"/>
    <n v="3.9468553000000003E-2"/>
    <d v="2019-08-07T00:00:00"/>
    <s v="5/15/2020"/>
    <n v="1"/>
    <m/>
  </r>
  <r>
    <x v="0"/>
    <n v="2"/>
    <x v="39"/>
    <n v="4273"/>
    <s v="Dombeya"/>
    <s v="Goetzenii"/>
    <s v="Malvaceae"/>
    <m/>
    <n v="22.1"/>
    <n v="0.5"/>
    <n v="12.8070342"/>
    <n v="12.64537865"/>
    <n v="20.38"/>
    <n v="21.5"/>
    <n v="3.6305114999999999E-2"/>
    <n v="0.20390814137499993"/>
    <n v="0.22690696874999999"/>
    <n v="0.14813106700000001"/>
    <n v="0.162410886"/>
    <n v="0.10766562669665777"/>
    <n v="7.4065533000000003E-2"/>
    <n v="8.1205443000000002E-2"/>
    <n v="0.85479452099999997"/>
    <n v="1.31025641"/>
    <n v="8.3527789999999994E-3"/>
    <d v="2019-08-07T00:00:00"/>
    <s v="5/15/2020"/>
    <n v="1"/>
    <m/>
  </r>
  <r>
    <x v="0"/>
    <n v="2"/>
    <x v="39"/>
    <n v="4274"/>
    <s v="Myrianthus"/>
    <s v="Holstii"/>
    <s v="Moraceae"/>
    <m/>
    <n v="18.5"/>
    <n v="0.46899999999999997"/>
    <n v="11.53344077"/>
    <n v="11.68791916"/>
    <n v="17.2"/>
    <n v="19.010000000000002"/>
    <n v="2.8382793054000009E-2"/>
    <n v="0.14523894999999998"/>
    <n v="0.17739245658750005"/>
    <n v="9.0220070999999999E-2"/>
    <n v="0.111112868"/>
    <n v="0.24367797108958428"/>
    <n v="4.5110035E-2"/>
    <n v="5.5556434000000002E-2"/>
    <n v="0.85479452099999997"/>
    <n v="2.1174679479999998"/>
    <n v="1.2220948000000001E-2"/>
    <d v="2019-08-07T00:00:00"/>
    <s v="5/15/2020"/>
    <n v="1"/>
    <m/>
  </r>
  <r>
    <x v="0"/>
    <n v="2"/>
    <x v="39"/>
    <n v="4275"/>
    <s v="Solanum"/>
    <s v="Angustispinosum"/>
    <s v="Solaceae"/>
    <m/>
    <n v="6.3"/>
    <n v="0.41189999999999999"/>
    <n v="7.6004201890000003"/>
    <n v="7.7203219990000003"/>
    <n v="9.5500000000000007"/>
    <n v="10.76"/>
    <n v="9.093172703999999E-3"/>
    <n v="4.4774727343750001E-2"/>
    <n v="5.6832329399999992E-2"/>
    <n v="1.6777062999999998E-2"/>
    <n v="2.1502133999999999E-2"/>
    <n v="0.29029143730304607"/>
    <n v="8.3885309999999994E-3"/>
    <n v="1.0751067E-2"/>
    <n v="0.85479452099999997"/>
    <n v="1.415544871"/>
    <n v="2.763864E-3"/>
    <d v="2019-08-07T00:00:00"/>
    <s v="5/15/2020"/>
    <n v="1"/>
    <m/>
  </r>
  <r>
    <x v="0"/>
    <n v="2"/>
    <x v="39"/>
    <n v="4276"/>
    <s v="Neoboutonia"/>
    <s v="Macrocalyx"/>
    <s v="Euphorbiaceae"/>
    <m/>
    <n v="11.1"/>
    <n v="0.33"/>
    <n v="9.2513834989999992"/>
    <n v="9.9062934429999991"/>
    <n v="12.42"/>
    <n v="14.94"/>
    <n v="1.7530410744E-2"/>
    <n v="7.5730251375000002E-2"/>
    <n v="0.10956506715"/>
    <n v="2.7341840999999999E-2"/>
    <n v="4.1920490999999997E-2"/>
    <n v="0.49995241659589185"/>
    <n v="1.367092E-2"/>
    <n v="2.0960244999999999E-2"/>
    <n v="0.85479452099999997"/>
    <n v="2.9480769219999998"/>
    <n v="8.5275760000000003E-3"/>
    <d v="2019-08-07T00:00:00"/>
    <s v="5/15/2020"/>
    <n v="1"/>
    <m/>
  </r>
  <r>
    <x v="0"/>
    <n v="2"/>
    <x v="39"/>
    <n v="4277"/>
    <s v="Neoboutonia"/>
    <s v="Macrocalyx"/>
    <s v="Euphorbiaceae"/>
    <m/>
    <n v="9"/>
    <n v="0.33"/>
    <n v="9.7517092380000001"/>
    <n v="9.4697115350000001"/>
    <n v="13.38"/>
    <n v="14.04"/>
    <n v="1.5481930464E-2"/>
    <n v="8.7889791374999998E-2"/>
    <n v="9.67620654E-2"/>
    <n v="3.3286627999999999E-2"/>
    <n v="3.5534477000000002E-2"/>
    <n v="7.6448376661238687E-2"/>
    <n v="1.6643313999999999E-2"/>
    <n v="1.7767239000000001E-2"/>
    <n v="0.85479452099999997"/>
    <n v="0.77211538400000002"/>
    <n v="1.314848E-3"/>
    <d v="2019-08-07T00:00:00"/>
    <s v="5/15/2020"/>
    <n v="1"/>
    <m/>
  </r>
  <r>
    <x v="0"/>
    <n v="2"/>
    <x v="39"/>
    <n v="4278"/>
    <s v="Neoboutonia"/>
    <s v="Macrocalyx"/>
    <s v="Euphorbiaceae"/>
    <m/>
    <n v="7"/>
    <n v="0.33"/>
    <n v="13.608352379999999"/>
    <n v="13.387406929999999"/>
    <n v="22.61"/>
    <n v="23.6"/>
    <n v="4.3743638400000007E-2"/>
    <n v="0.25097319034374999"/>
    <n v="0.27339774000000006"/>
    <n v="0.128313863"/>
    <n v="0.13729813799999999"/>
    <n v="7.917158129692263E-2"/>
    <n v="6.4156932E-2"/>
    <n v="6.8649068999999993E-2"/>
    <n v="0.85479452099999997"/>
    <n v="1.158173076"/>
    <n v="5.2552240000000002E-3"/>
    <d v="2019-08-07T00:00:00"/>
    <s v="5/15/2020"/>
    <n v="1"/>
    <m/>
  </r>
  <r>
    <x v="0"/>
    <n v="2"/>
    <x v="39"/>
    <n v="4279"/>
    <s v="Millettia"/>
    <s v="Dura"/>
    <s v="Fabaceae"/>
    <m/>
    <n v="17.3"/>
    <n v="0.69669999999999999"/>
    <n v="19.907139610000002"/>
    <n v="19.856593180000001"/>
    <n v="50.32"/>
    <n v="52.07"/>
    <n v="0.212944316046"/>
    <n v="1.2431040219999998"/>
    <n v="1.3309019752875"/>
    <n v="1.8384767390000001"/>
    <n v="1.9604769980000001"/>
    <n v="7.516477804273855E-2"/>
    <n v="0.91923836999999997"/>
    <n v="0.98023849900000004"/>
    <n v="0.85479452099999997"/>
    <n v="2.0472756400000001"/>
    <n v="7.1362330000000002E-2"/>
    <d v="2019-08-07T00:00:00"/>
    <s v="5/15/2020"/>
    <n v="1"/>
    <m/>
  </r>
  <r>
    <x v="0"/>
    <n v="2"/>
    <x v="39"/>
    <n v="4280"/>
    <s v="Trichilia"/>
    <s v="Volkensii"/>
    <s v="Meliaceae"/>
    <m/>
    <n v="6.3"/>
    <n v="0.64410000000000001"/>
    <n v="12.926326209999999"/>
    <n v="12.3964813"/>
    <n v="20.7"/>
    <n v="20.83"/>
    <n v="3.4077634205999997E-2"/>
    <n v="0.21036180937499996"/>
    <n v="0.21298521378749999"/>
    <n v="0.19730010100000001"/>
    <n v="0.19173182499999999"/>
    <n v="-3.3491410341386647E-2"/>
    <n v="9.8650051000000002E-2"/>
    <n v="9.5865912999999997E-2"/>
    <n v="0.85479452099999997"/>
    <n v="0.15208333299999999"/>
    <n v="-3.2570849999999998E-3"/>
    <d v="2019-08-07T00:00:00"/>
    <s v="5/15/2020"/>
    <n v="1"/>
    <m/>
  </r>
  <r>
    <x v="0"/>
    <n v="2"/>
    <x v="39"/>
    <n v="4281"/>
    <s v="Neoboutonia"/>
    <s v="Macrocalyx"/>
    <s v="Euphorbiaceae"/>
    <m/>
    <n v="8"/>
    <n v="0.33"/>
    <n v="9.4207920789999999"/>
    <n v="9.1841684319999999"/>
    <n v="12.74"/>
    <n v="13.47"/>
    <n v="1.4250368286000003E-2"/>
    <n v="7.9682887375000011E-2"/>
    <n v="8.9064801787500009E-2"/>
    <n v="2.9247228E-2"/>
    <n v="3.1808054000000002E-2"/>
    <n v="9.819287108255853E-2"/>
    <n v="1.4623614E-2"/>
    <n v="1.5904027000000001E-2"/>
    <n v="0.85479452099999997"/>
    <n v="0.85400640999999999"/>
    <n v="1.4979189999999999E-3"/>
    <d v="2019-08-07T00:00:00"/>
    <s v="5/15/2020"/>
    <n v="1"/>
    <m/>
  </r>
  <r>
    <x v="0"/>
    <n v="2"/>
    <x v="39"/>
    <n v="4282"/>
    <s v="Macaranga"/>
    <s v="Neomildbraedia"/>
    <s v="Euphorbiaceae"/>
    <m/>
    <n v="13.2"/>
    <n v="0.38179999999999997"/>
    <n v="13.9329693"/>
    <n v="13.862125150000001"/>
    <n v="23.57"/>
    <n v="25.03"/>
    <n v="4.9205380686000007E-2"/>
    <n v="0.27273782434374993"/>
    <n v="0.30753362928750005"/>
    <n v="0.16417970200000001"/>
    <n v="0.183699682"/>
    <n v="0.13142420375765282"/>
    <n v="8.2089851000000005E-2"/>
    <n v="9.1849841000000002E-2"/>
    <n v="0.85479452099999997"/>
    <n v="1.70801282"/>
    <n v="1.1417937E-2"/>
    <d v="2019-08-07T00:00:00"/>
    <s v="5/15/2020"/>
    <n v="1"/>
    <m/>
  </r>
  <r>
    <x v="0"/>
    <n v="2"/>
    <x v="39"/>
    <n v="4283"/>
    <s v="Ficalhoa"/>
    <s v="Laurifolia"/>
    <s v="Theaceae"/>
    <m/>
    <n v="8.8000000000000007"/>
    <n v="0.56999999999999995"/>
    <n v="7.6004201890000003"/>
    <n v="7.1970600490000001"/>
    <n v="9.5500000000000007"/>
    <n v="9.8699999999999992"/>
    <n v="7.6511233259999988E-3"/>
    <n v="4.4774727343750001E-2"/>
    <n v="4.7819520787499993E-2"/>
    <n v="2.3036315000000002E-2"/>
    <n v="2.3293749999999998E-2"/>
    <n v="1.3001019745066528E-2"/>
    <n v="1.1518156999999999E-2"/>
    <n v="1.1646874999999999E-2"/>
    <n v="0.85479452099999997"/>
    <n v="0.37435897400000001"/>
    <n v="1.5058399999999999E-4"/>
    <d v="2019-08-07T00:00:00"/>
    <s v="5/15/2020"/>
    <n v="1"/>
    <m/>
  </r>
  <r>
    <x v="0"/>
    <n v="2"/>
    <x v="39"/>
    <n v="4284"/>
    <s v="Alangium"/>
    <s v="Chinense"/>
    <s v="Alangiaceae"/>
    <m/>
    <n v="8.6"/>
    <n v="0.4017"/>
    <n v="12.3182823"/>
    <n v="11.86771089"/>
    <n v="19.11"/>
    <n v="19.46"/>
    <n v="2.9742438264000005E-2"/>
    <n v="0.17928649659374998"/>
    <n v="0.18589023915000003"/>
    <n v="0.101583006"/>
    <n v="0.10148742199999999"/>
    <n v="-1.1013029808553294E-3"/>
    <n v="5.0791503000000002E-2"/>
    <n v="5.0743710999999997E-2"/>
    <n v="0.85479452099999997"/>
    <n v="0.409455128"/>
    <n v="-5.5910499999999999E-5"/>
    <d v="2019-08-07T00:00:00"/>
    <s v="5/15/2020"/>
    <n v="1"/>
    <m/>
  </r>
  <r>
    <x v="0"/>
    <n v="2"/>
    <x v="39"/>
    <n v="4285"/>
    <s v="Polyscias"/>
    <s v="Fulva"/>
    <s v="Araliaceae"/>
    <m/>
    <n v="23"/>
    <n v="0.23699999999999999"/>
    <n v="18.220988670000001"/>
    <n v="18.258239249999999"/>
    <n v="40.450000000000003"/>
    <n v="42.68"/>
    <n v="0.14306708169600002"/>
    <n v="0.80327316484375011"/>
    <n v="0.89416926060000013"/>
    <n v="0.38440818300000001"/>
    <n v="0.42771194600000001"/>
    <n v="0.12487794250232015"/>
    <n v="0.19220409099999999"/>
    <n v="0.213855973"/>
    <n v="0.85479452099999997"/>
    <n v="2.6088141010000001"/>
    <n v="2.5329925999999999E-2"/>
    <d v="2019-08-07T00:00:00"/>
    <s v="5/15/2020"/>
    <n v="1"/>
    <m/>
  </r>
  <r>
    <x v="0"/>
    <n v="2"/>
    <x v="39"/>
    <n v="4286"/>
    <s v="Dombeya"/>
    <s v="Goetzenii"/>
    <s v="Malvaceae"/>
    <m/>
    <n v="19.3"/>
    <n v="0.5"/>
    <n v="17.96757156"/>
    <n v="18.196709819999999"/>
    <n v="39.17"/>
    <n v="42.36"/>
    <n v="0.140929788384"/>
    <n v="0.75323995684374989"/>
    <n v="0.88081117739999992"/>
    <n v="0.73796675599999995"/>
    <n v="0.870524195"/>
    <n v="0.1932590483668197"/>
    <n v="0.36898337799999997"/>
    <n v="0.43526209799999999"/>
    <n v="0.85479452099999997"/>
    <n v="3.7318910239999998"/>
    <n v="7.7537604999999996E-2"/>
    <d v="2019-08-07T00:00:00"/>
    <s v="5/15/2020"/>
    <n v="1"/>
    <m/>
  </r>
  <r>
    <x v="0"/>
    <n v="2"/>
    <x v="39"/>
    <n v="4287"/>
    <s v="Neoboutonia"/>
    <s v="Macrocalyx"/>
    <s v="Euphorbiaceae"/>
    <m/>
    <n v="11"/>
    <n v="0.33"/>
    <n v="12.0622495"/>
    <n v="11.545898899999999"/>
    <n v="18.47"/>
    <n v="18.66"/>
    <n v="2.7347282424000002E-2"/>
    <n v="0.16747886059374995"/>
    <n v="0.17092051515000001"/>
    <n v="7.6860300000000006E-2"/>
    <n v="7.5133509000000001E-2"/>
    <n v="-2.6582806476845407E-2"/>
    <n v="3.8430150000000003E-2"/>
    <n v="3.7566755E-2"/>
    <n v="0.85479452099999997"/>
    <n v="0.222275641"/>
    <n v="-1.010061E-3"/>
    <d v="2019-08-07T00:00:00"/>
    <s v="5/15/2020"/>
    <n v="1"/>
    <m/>
  </r>
  <r>
    <x v="0"/>
    <n v="2"/>
    <x v="39"/>
    <n v="4288"/>
    <s v="Neoboutonia"/>
    <s v="Macrocalyx"/>
    <s v="Euphorbiaceae"/>
    <m/>
    <n v="9.1"/>
    <n v="0.33"/>
    <n v="15.025435829999999"/>
    <n v="14.64461524"/>
    <n v="27.07"/>
    <n v="27.55"/>
    <n v="5.9612056349999998E-2"/>
    <n v="0.35975158684374997"/>
    <n v="0.37257535218749999"/>
    <n v="0.20085607599999999"/>
    <n v="0.20272333100000001"/>
    <n v="1.0825450985625191E-2"/>
    <n v="0.100428038"/>
    <n v="0.101361665"/>
    <n v="0.85479452099999997"/>
    <n v="0.56153846100000004"/>
    <n v="1.0922239999999999E-3"/>
    <d v="2019-08-07T00:00:00"/>
    <s v="5/15/2020"/>
    <n v="1"/>
    <m/>
  </r>
  <r>
    <x v="0"/>
    <n v="2"/>
    <x v="39"/>
    <n v="4289"/>
    <s v="Macaranga"/>
    <s v="Neomildbraedia"/>
    <s v="Euphorbiaceae"/>
    <m/>
    <n v="7"/>
    <n v="0.38179999999999997"/>
    <n v="10.37901012"/>
    <n v="10.35377733"/>
    <n v="14.65"/>
    <n v="15.9"/>
    <n v="1.98556974E-2"/>
    <n v="0.10536623359375"/>
    <n v="0.12409810875000001"/>
    <n v="4.8682195999999997E-2"/>
    <n v="5.6983688999999997E-2"/>
    <n v="0.18419829220975892"/>
    <n v="2.4341097999999999E-2"/>
    <n v="2.8491844999999998E-2"/>
    <n v="0.85479452099999997"/>
    <n v="1.462339743"/>
    <n v="4.855842E-3"/>
    <d v="2019-08-07T00:00:00"/>
    <s v="5/15/2020"/>
    <n v="1"/>
    <m/>
  </r>
  <r>
    <x v="0"/>
    <n v="2"/>
    <x v="39"/>
    <n v="4290"/>
    <s v="Neoboutonia"/>
    <s v="Macrocalyx"/>
    <s v="Euphorbiaceae"/>
    <m/>
    <n v="9.5"/>
    <n v="0.33"/>
    <n v="11.53344077"/>
    <n v="11.069530950000001"/>
    <n v="17.2"/>
    <n v="17.52"/>
    <n v="2.4107884415999998E-2"/>
    <n v="0.14523894999999998"/>
    <n v="0.15067427759999999"/>
    <n v="6.401888E-2"/>
    <n v="6.3757805000000001E-2"/>
    <n v="-4.7806014642804047E-3"/>
    <n v="3.200944E-2"/>
    <n v="3.1878902000000001E-2"/>
    <n v="0.85479452099999997"/>
    <n v="0.37435897400000001"/>
    <n v="-1.5271300000000001E-4"/>
    <d v="2019-08-07T00:00:00"/>
    <s v="5/15/2020"/>
    <n v="1"/>
    <m/>
  </r>
  <r>
    <x v="0"/>
    <n v="2"/>
    <x v="39"/>
    <n v="4291"/>
    <s v="Albizia"/>
    <s v="Adianthifolia"/>
    <s v="Fabaceae"/>
    <m/>
    <n v="12"/>
    <n v="0.50749999999999995"/>
    <n v="10.224475699999999"/>
    <n v="10.038697880000001"/>
    <n v="14.33"/>
    <n v="15.22"/>
    <n v="1.8193665336E-2"/>
    <n v="0.10081347559375001"/>
    <n v="0.11371040835"/>
    <n v="6.0662859E-2"/>
    <n v="6.7024128000000002E-2"/>
    <n v="0.11666083346810065"/>
    <n v="3.0331429E-2"/>
    <n v="3.3512064000000001E-2"/>
    <n v="0.85479452099999997"/>
    <n v="1.0411858970000001"/>
    <n v="3.7209349999999999E-3"/>
    <d v="2019-08-07T00:00:00"/>
    <s v="5/15/2020"/>
    <n v="1"/>
    <m/>
  </r>
  <r>
    <x v="0"/>
    <n v="2"/>
    <x v="39"/>
    <n v="4292"/>
    <s v="Albizia"/>
    <s v="Adianthifolia"/>
    <s v="Fabaceae"/>
    <m/>
    <n v="6.5"/>
    <n v="0.50749999999999995"/>
    <n v="8.7264808600000006"/>
    <n v="8.6546191740000005"/>
    <n v="11.46"/>
    <n v="12.45"/>
    <n v="1.2173896349999999E-2"/>
    <n v="6.4475607375000007E-2"/>
    <n v="7.6086852187499998E-2"/>
    <n v="3.3597582000000001E-2"/>
    <n v="3.9178268000000002E-2"/>
    <n v="0.17977198197052138"/>
    <n v="1.6798791E-2"/>
    <n v="1.9589134000000001E-2"/>
    <n v="0.85479452099999997"/>
    <n v="1.158173076"/>
    <n v="3.2643440000000002E-3"/>
    <d v="2019-08-07T00:00:00"/>
    <s v="5/15/2020"/>
    <n v="1"/>
    <m/>
  </r>
  <r>
    <x v="0"/>
    <n v="2"/>
    <x v="39"/>
    <n v="4293"/>
    <s v="Alangium"/>
    <s v="Chinense"/>
    <s v="Alangiaceae"/>
    <m/>
    <n v="18.399999999999999"/>
    <n v="0.4017"/>
    <n v="16.934213029999999"/>
    <n v="16.793713690000001"/>
    <n v="34.39"/>
    <n v="35.729999999999997"/>
    <n v="0.10026674796599999"/>
    <n v="0.58061808409374982"/>
    <n v="0.62666717478749989"/>
    <n v="0.43632843599999999"/>
    <n v="0.46632309300000002"/>
    <n v="7.7777140028998493E-2"/>
    <n v="0.21816421799999999"/>
    <n v="0.233161546"/>
    <n v="0.85479452099999997"/>
    <n v="1.567628204"/>
    <n v="1.7544951E-2"/>
    <d v="2019-08-07T00:00:00"/>
    <s v="5/15/2020"/>
    <n v="1"/>
    <m/>
  </r>
  <r>
    <x v="0"/>
    <n v="2"/>
    <x v="39"/>
    <n v="4294"/>
    <s v="Macaranga"/>
    <s v="Neomildbraedia"/>
    <s v="Euphorbiaceae"/>
    <m/>
    <n v="14.2"/>
    <n v="0.38179999999999997"/>
    <n v="12.44380164"/>
    <n v="12.10266193"/>
    <n v="19.43"/>
    <n v="20.059999999999999"/>
    <n v="3.1604778744000001E-2"/>
    <n v="0.18534113059374999"/>
    <n v="0.19752986715000001"/>
    <n v="0.10084631600000001"/>
    <n v="0.104454862"/>
    <n v="4.1129535121713461E-2"/>
    <n v="5.0423158000000003E-2"/>
    <n v="5.2227430999999998E-2"/>
    <n v="0.85479452099999997"/>
    <n v="0.73701923000000003"/>
    <n v="2.1107679999999998E-3"/>
    <d v="2019-08-07T00:00:00"/>
    <s v="5/15/2020"/>
    <n v="1"/>
    <m/>
  </r>
  <r>
    <x v="0"/>
    <n v="2"/>
    <x v="39"/>
    <n v="4295"/>
    <s v="Unknown"/>
    <s v="Unknown"/>
    <s v="Euphorbiaceae"/>
    <m/>
    <n v="7.4"/>
    <n v="0.44209999999999999"/>
    <n v="9.4207920789999999"/>
    <n v="9.2952338060000006"/>
    <n v="12.74"/>
    <n v="13.69"/>
    <n v="1.4719660494E-2"/>
    <n v="7.9682887375000011E-2"/>
    <n v="9.1997878087499999E-2"/>
    <n v="3.8908378E-2"/>
    <n v="4.4190069999999998E-2"/>
    <n v="0.14891356916468343"/>
    <n v="1.9454189E-2"/>
    <n v="2.2095034999999999E-2"/>
    <n v="0.85479452099999997"/>
    <n v="1.1113782050000001"/>
    <n v="3.089451E-3"/>
    <d v="2019-08-07T00:00:00"/>
    <s v="5/15/2020"/>
    <n v="1"/>
    <m/>
  </r>
  <r>
    <x v="0"/>
    <n v="3"/>
    <x v="39"/>
    <n v="4296"/>
    <s v="Polyscias"/>
    <s v="Fulva"/>
    <s v="Araliaceae"/>
    <m/>
    <n v="13"/>
    <n v="0.23699999999999999"/>
    <n v="10.37901012"/>
    <n v="9.844277967"/>
    <n v="14.65"/>
    <n v="14.81"/>
    <n v="1.7226657294000004E-2"/>
    <n v="0.10536623359375"/>
    <n v="0.10766660808750002"/>
    <n v="3.0566991000000002E-2"/>
    <n v="2.9651071000000001E-2"/>
    <n v="-3.5590372036487905E-2"/>
    <n v="1.5283494999999999E-2"/>
    <n v="1.4825535000000001E-2"/>
    <n v="0.85479452099999997"/>
    <n v="0.18717948700000001"/>
    <n v="-5.3575400000000005E-4"/>
    <d v="2019-08-07T00:00:00"/>
    <s v="5/15/2020"/>
    <n v="1"/>
    <m/>
  </r>
  <r>
    <x v="0"/>
    <n v="3"/>
    <x v="39"/>
    <n v="4297"/>
    <s v="Millettia"/>
    <s v="Dura"/>
    <s v="Fabaceae"/>
    <m/>
    <n v="24"/>
    <n v="0.69669999999999999"/>
    <n v="19.61374704"/>
    <n v="19.37636629"/>
    <n v="48.41"/>
    <n v="49.01"/>
    <n v="0.18865151705399999"/>
    <n v="1.1505258265937499"/>
    <n v="1.1790719815874999"/>
    <n v="1.680196875"/>
    <n v="1.700753269"/>
    <n v="1.4225966576043496E-2"/>
    <n v="0.84009843799999995"/>
    <n v="0.85037663399999996"/>
    <n v="0.85479452099999997"/>
    <n v="0.70192307700000001"/>
    <n v="1.2024172E-2"/>
    <d v="2019-08-07T00:00:00"/>
    <s v="5/15/2020"/>
    <n v="1"/>
    <m/>
  </r>
  <r>
    <x v="0"/>
    <n v="3"/>
    <x v="39"/>
    <n v="4298"/>
    <s v="Macaranga"/>
    <s v="Neomildbraedia"/>
    <s v="Euphorbiaceae"/>
    <m/>
    <n v="8.1999999999999993"/>
    <n v="0.38179999999999997"/>
    <n v="7.9906784450000004"/>
    <n v="8.0661759259999997"/>
    <n v="10.19"/>
    <n v="11.37"/>
    <n v="1.0153407725999999E-2"/>
    <n v="5.0977035343749984E-2"/>
    <n v="6.3458798287499993E-2"/>
    <n v="1.8567976999999999E-2"/>
    <n v="2.3208070000000001E-2"/>
    <n v="0.26095351251639021"/>
    <n v="9.283988E-3"/>
    <n v="1.1604035E-2"/>
    <n v="0.85479452099999997"/>
    <n v="1.3804487169999999"/>
    <n v="2.7141579999999999E-3"/>
    <d v="2019-08-07T00:00:00"/>
    <s v="5/15/2020"/>
    <n v="1"/>
    <m/>
  </r>
  <r>
    <x v="0"/>
    <n v="3"/>
    <x v="39"/>
    <n v="4299"/>
    <s v="Polyscias"/>
    <s v="Fulva"/>
    <s v="Araliaceae"/>
    <m/>
    <n v="8.6"/>
    <n v="0.23699999999999999"/>
    <n v="7.9906784450000004"/>
    <n v="7.6337130990000004"/>
    <n v="10.19"/>
    <n v="10.61"/>
    <n v="8.8414127339999996E-3"/>
    <n v="5.0977035343749984E-2"/>
    <n v="5.5258829587499995E-2"/>
    <n v="1.1658619E-2"/>
    <n v="1.2064686999999999E-2"/>
    <n v="4.0052925340257312E-2"/>
    <n v="5.8293090000000004E-3"/>
    <n v="6.0323429999999999E-3"/>
    <n v="0.85479452099999997"/>
    <n v="0.49134615399999998"/>
    <n v="2.37524E-4"/>
    <d v="2019-08-07T00:00:00"/>
    <s v="5/15/2020"/>
    <n v="1"/>
    <m/>
  </r>
  <r>
    <x v="0"/>
    <n v="3"/>
    <x v="39"/>
    <n v="4300"/>
    <s v="Dombeya"/>
    <s v="Goetzenii"/>
    <s v="Malvaceae"/>
    <m/>
    <n v="11.6"/>
    <n v="0.5"/>
    <n v="14.545907639999999"/>
    <n v="14.42465009"/>
    <n v="25.48"/>
    <n v="26.82"/>
    <n v="5.6494795896000011E-2"/>
    <n v="0.31873154950000004"/>
    <n v="0.35309247435000007"/>
    <n v="0.25938574800000003"/>
    <n v="0.28434662300000002"/>
    <n v="0.10748509380615215"/>
    <n v="0.12969287400000001"/>
    <n v="0.142173311"/>
    <n v="0.85479452099999997"/>
    <n v="1.567628204"/>
    <n v="1.4600511E-2"/>
    <d v="2019-08-07T00:00:00"/>
    <s v="5/15/2020"/>
    <n v="1"/>
    <m/>
  </r>
  <r>
    <x v="0"/>
    <n v="3"/>
    <x v="39"/>
    <n v="4301"/>
    <s v="Macaranga"/>
    <s v="Neomildbraedia"/>
    <s v="Euphorbiaceae"/>
    <m/>
    <n v="13"/>
    <n v="0.38179999999999997"/>
    <n v="10.5312667"/>
    <n v="10.42207631"/>
    <n v="14.97"/>
    <n v="16.05"/>
    <n v="2.0232100350000004E-2"/>
    <n v="0.11001953559375"/>
    <n v="0.12645062718750003"/>
    <n v="5.1506372000000002E-2"/>
    <n v="5.8411390000000001E-2"/>
    <n v="0.14717616199217215"/>
    <n v="2.5753186000000001E-2"/>
    <n v="2.9205695E-2"/>
    <n v="0.85479452099999997"/>
    <n v="1.2634615380000001"/>
    <n v="4.0389930000000003E-3"/>
    <d v="2019-08-07T00:00:00"/>
    <s v="5/15/2020"/>
    <n v="1"/>
    <m/>
  </r>
  <r>
    <x v="0"/>
    <n v="3"/>
    <x v="39"/>
    <n v="4302"/>
    <s v="Alangium"/>
    <s v="Chinense"/>
    <s v="Alangiaceae"/>
    <m/>
    <n v="26.3"/>
    <n v="0.4017"/>
    <n v="19.61374704"/>
    <n v="19.41372526"/>
    <n v="48.41"/>
    <n v="49.24"/>
    <n v="0.19042632470400003"/>
    <n v="1.1505258265937499"/>
    <n v="1.1901645294000003"/>
    <n v="0.98164769100000004"/>
    <n v="1.00466747"/>
    <n v="2.7116941405914318E-2"/>
    <n v="0.49082384600000001"/>
    <n v="0.502333735"/>
    <n v="0.85479452099999997"/>
    <n v="0.97099358899999999"/>
    <n v="1.3465094E-2"/>
    <d v="2019-08-07T00:00:00"/>
    <s v="5/15/2020"/>
    <n v="1"/>
    <m/>
  </r>
  <r>
    <x v="0"/>
    <n v="3"/>
    <x v="39"/>
    <n v="4303"/>
    <s v="Macaranga"/>
    <s v="Neomildbraedia"/>
    <s v="Euphorbiaceae"/>
    <m/>
    <n v="13.4"/>
    <n v="0.38179999999999997"/>
    <n v="10.224475699999999"/>
    <n v="9.6122579990000006"/>
    <n v="14.33"/>
    <n v="14.33"/>
    <n v="1.6128102606000002E-2"/>
    <n v="0.10081347559375001"/>
    <n v="0.10080064128750001"/>
    <n v="4.5950385000000003E-2"/>
    <n v="4.3263046999999999E-2"/>
    <n v="-7.0500422420175693E-2"/>
    <n v="2.2975191999999998E-2"/>
    <n v="2.1631523E-2"/>
    <n v="0.85479452099999997"/>
    <n v="0"/>
    <n v="-1.5719200000000001E-3"/>
    <d v="2019-08-07T00:00:00"/>
    <s v="5/15/2020"/>
    <n v="1"/>
    <m/>
  </r>
  <r>
    <x v="0"/>
    <n v="3"/>
    <x v="39"/>
    <n v="4304"/>
    <s v="Alangium"/>
    <s v="Chinense"/>
    <s v="Alangiaceae"/>
    <m/>
    <n v="19.2"/>
    <n v="0.4017"/>
    <n v="19.305731810000001"/>
    <n v="19.171238410000001"/>
    <n v="46.5"/>
    <n v="47.77"/>
    <n v="0.17922615156600002"/>
    <n v="1.061529609375"/>
    <n v="1.1201634472875002"/>
    <n v="0.89355484600000001"/>
    <n v="0.93540749899999998"/>
    <n v="5.3550350390243022E-2"/>
    <n v="0.44677742300000001"/>
    <n v="0.467703749"/>
    <n v="0.85479452099999997"/>
    <n v="1.485737179"/>
    <n v="2.4481118999999999E-2"/>
    <d v="2019-08-07T00:00:00"/>
    <s v="5/15/2020"/>
    <n v="1"/>
    <m/>
  </r>
  <r>
    <x v="0"/>
    <n v="3"/>
    <x v="39"/>
    <n v="4305"/>
    <s v="Neoboutonia"/>
    <s v="Macrocalyx"/>
    <s v="Euphorbiaceae"/>
    <m/>
    <n v="11.5"/>
    <n v="0.33"/>
    <n v="11.114138649999999"/>
    <n v="11.218083099999999"/>
    <n v="16.239999999999998"/>
    <n v="17.87"/>
    <n v="2.5080720126000003E-2"/>
    <n v="0.12947867799999996"/>
    <n v="0.15675450078750003"/>
    <n v="5.5198005000000001E-2"/>
    <n v="6.7135527E-2"/>
    <n v="0.22904516958531457"/>
    <n v="2.7599002000000001E-2"/>
    <n v="3.3567763E-2"/>
    <n v="0.85479452099999997"/>
    <n v="1.906891025"/>
    <n v="6.9826849999999998E-3"/>
    <d v="2019-08-07T00:00:00"/>
    <s v="5/15/2020"/>
    <n v="1"/>
    <m/>
  </r>
  <r>
    <x v="0"/>
    <n v="3"/>
    <x v="39"/>
    <n v="4306"/>
    <s v="Alangium"/>
    <s v="Chinense"/>
    <s v="Alangiaceae"/>
    <m/>
    <n v="12"/>
    <n v="0.4017"/>
    <n v="11.39561683"/>
    <n v="11.314580810000001"/>
    <n v="16.88"/>
    <n v="18.100000000000001"/>
    <n v="2.5730489400000004E-2"/>
    <n v="0.13988498199999994"/>
    <n v="0.16081555875000003"/>
    <n v="7.3897609000000003E-2"/>
    <n v="8.4093606000000001E-2"/>
    <n v="0.15120600270383239"/>
    <n v="3.6948805000000001E-2"/>
    <n v="4.2046803000000001E-2"/>
    <n v="0.85479452099999997"/>
    <n v="1.4272435889999999"/>
    <n v="5.9640040000000002E-3"/>
    <d v="2019-08-07T00:00:00"/>
    <s v="5/15/2020"/>
    <n v="1"/>
    <m/>
  </r>
  <r>
    <x v="0"/>
    <n v="3"/>
    <x v="39"/>
    <n v="4307"/>
    <s v="Alangium"/>
    <s v="Chinense"/>
    <s v="Alangiaceae"/>
    <m/>
    <n v="6"/>
    <n v="0.4017"/>
    <n v="7.7972593909999999"/>
    <n v="7.7433119970000002"/>
    <n v="9.8699999999999992"/>
    <n v="10.8"/>
    <n v="9.1609056000000015E-3"/>
    <n v="4.7825609343749992E-2"/>
    <n v="5.7255660000000007E-2"/>
    <n v="1.7900523000000002E-2"/>
    <n v="2.1196244999999999E-2"/>
    <n v="0.19770144625367742"/>
    <n v="8.9502609999999993E-3"/>
    <n v="1.0598122999999999E-2"/>
    <n v="0.85479452099999997"/>
    <n v="1.0879807690000001"/>
    <n v="1.927787E-3"/>
    <d v="2019-08-07T00:00:00"/>
    <s v="5/15/2020"/>
    <n v="1"/>
    <m/>
  </r>
  <r>
    <x v="0"/>
    <n v="3"/>
    <x v="39"/>
    <n v="4308"/>
    <s v="Alangium"/>
    <s v="Chinense"/>
    <s v="Alangiaceae"/>
    <m/>
    <n v="26.3"/>
    <n v="0.4017"/>
    <n v="19.199072810000001"/>
    <n v="19.062853749999999"/>
    <n v="45.86"/>
    <n v="47.13"/>
    <n v="0.17445594612600002"/>
    <n v="1.0325100973749999"/>
    <n v="1.0903496632875"/>
    <n v="0.86501581500000002"/>
    <n v="0.90607314900000002"/>
    <n v="5.4249588706322703E-2"/>
    <n v="0.432507908"/>
    <n v="0.45303657400000003"/>
    <n v="0.85479452099999997"/>
    <n v="1.485737179"/>
    <n v="2.4015907E-2"/>
    <d v="2019-08-07T00:00:00"/>
    <s v="5/15/2020"/>
    <n v="1"/>
    <m/>
  </r>
  <r>
    <x v="0"/>
    <n v="3"/>
    <x v="39"/>
    <n v="4309"/>
    <s v="Alangium"/>
    <s v="Chinense"/>
    <s v="Alangiaceae"/>
    <m/>
    <n v="9.4"/>
    <n v="0.4017"/>
    <n v="11.25586448"/>
    <n v="11.018117139999999"/>
    <n v="16.559999999999999"/>
    <n v="17.399999999999999"/>
    <n v="2.3778770399999996E-2"/>
    <n v="0.13463155799999998"/>
    <n v="0.14861731499999997"/>
    <n v="7.0335533000000006E-2"/>
    <n v="7.5870367999999994E-2"/>
    <n v="8.8616712764118075E-2"/>
    <n v="3.5167767000000003E-2"/>
    <n v="3.7935183999999997E-2"/>
    <n v="0.85479452099999997"/>
    <n v="0.98269230699999999"/>
    <n v="3.237523E-3"/>
    <d v="2019-08-07T00:00:00"/>
    <s v="5/15/2020"/>
    <n v="1"/>
    <m/>
  </r>
  <r>
    <x v="0"/>
    <n v="3"/>
    <x v="39"/>
    <n v="4310"/>
    <s v="Neoboutonia"/>
    <s v="Macrocalyx"/>
    <s v="Euphorbiaceae"/>
    <m/>
    <n v="9"/>
    <n v="0.33"/>
    <n v="11.25586448"/>
    <n v="11.598875290000001"/>
    <n v="16.559999999999999"/>
    <n v="18.79"/>
    <n v="2.7729654414E-2"/>
    <n v="0.13463155799999998"/>
    <n v="0.17331034008749999"/>
    <n v="5.8054542000000001E-2"/>
    <n v="7.6499683999999998E-2"/>
    <n v="0.32277191225452689"/>
    <n v="2.9027271E-2"/>
    <n v="3.8249841999999999E-2"/>
    <n v="0.85479452099999997"/>
    <n v="2.6088141010000001"/>
    <n v="1.0789226000000001E-2"/>
    <d v="2019-08-07T00:00:00"/>
    <s v="5/15/2020"/>
    <n v="1"/>
    <m/>
  </r>
  <r>
    <x v="0"/>
    <n v="3"/>
    <x v="39"/>
    <n v="4311"/>
    <s v="Polyscias"/>
    <s v="Fulva"/>
    <s v="Araliaceae"/>
    <m/>
    <n v="27.3"/>
    <n v="0.23699999999999999"/>
    <n v="19.907139610000002"/>
    <n v="19.928743820000001"/>
    <n v="50.32"/>
    <n v="52.55"/>
    <n v="0.21688840635000001"/>
    <n v="1.2431040219999998"/>
    <n v="1.3555525396875001"/>
    <n v="0.64180015000000001"/>
    <n v="0.69922960300000003"/>
    <n v="0.100260585828452"/>
    <n v="0.32090007500000001"/>
    <n v="0.34961480099999998"/>
    <n v="0.85479452099999997"/>
    <n v="2.6088141010000001"/>
    <n v="3.3592548E-2"/>
    <d v="2019-08-07T00:00:00"/>
    <s v="5/15/2020"/>
    <n v="1"/>
    <m/>
  </r>
  <r>
    <x v="0"/>
    <n v="3"/>
    <x v="39"/>
    <n v="4312"/>
    <s v="Albizia"/>
    <s v="Adianthifolia"/>
    <s v="Fabaceae"/>
    <m/>
    <n v="12"/>
    <n v="0.50749999999999995"/>
    <n v="12.0622495"/>
    <n v="11.46798598"/>
    <n v="18.47"/>
    <n v="18.47"/>
    <n v="2.6793206285999998E-2"/>
    <n v="0.16747886059374995"/>
    <n v="0.16745753928749998"/>
    <n v="0.116987121"/>
    <n v="0.111358529"/>
    <n v="-5.7685050051724952E-2"/>
    <n v="5.8493560999999999E-2"/>
    <n v="5.5679264999999999E-2"/>
    <n v="0.85479452099999997"/>
    <n v="0"/>
    <n v="-3.2923660000000001E-3"/>
    <d v="2019-08-07T00:00:00"/>
    <s v="5/15/2020"/>
    <n v="1"/>
    <m/>
  </r>
  <r>
    <x v="0"/>
    <n v="3"/>
    <x v="39"/>
    <n v="4313"/>
    <s v="Alangium"/>
    <s v="Chinense"/>
    <s v="Alangiaceae"/>
    <m/>
    <n v="14"/>
    <n v="0.4017"/>
    <n v="11.53344077"/>
    <n v="11.598875290000001"/>
    <n v="17.2"/>
    <n v="18.79"/>
    <n v="2.7729654414E-2"/>
    <n v="0.14523894999999998"/>
    <n v="0.17331034008749999"/>
    <n v="7.7561582000000004E-2"/>
    <n v="9.2682603000000002E-2"/>
    <n v="0.20836417805999366"/>
    <n v="3.8780791000000002E-2"/>
    <n v="4.6341302000000001E-2"/>
    <n v="0.85479452099999997"/>
    <n v="1.860096153"/>
    <n v="8.8448290000000002E-3"/>
    <d v="2019-08-07T00:00:00"/>
    <s v="5/15/2020"/>
    <n v="1"/>
    <m/>
  </r>
  <r>
    <x v="0"/>
    <n v="3"/>
    <x v="39"/>
    <n v="4314"/>
    <s v="Macaranga"/>
    <s v="Spinosa"/>
    <s v="Euphorbiaceae"/>
    <m/>
    <n v="15.2"/>
    <n v="0.38179999999999997"/>
    <n v="11.93166323"/>
    <n v="11.335442370000001"/>
    <n v="18.149999999999999"/>
    <n v="18.149999999999999"/>
    <n v="2.5872843149999998E-2"/>
    <n v="0.16172585859374999"/>
    <n v="0.16170526968749999"/>
    <n v="8.4737230999999996E-2"/>
    <n v="8.0602043999999998E-2"/>
    <n v="-5.8529925053197082E-2"/>
    <n v="4.2368615999999998E-2"/>
    <n v="4.0301021999999999E-2"/>
    <n v="0.85479452099999997"/>
    <n v="0"/>
    <n v="-2.4188199999999999E-3"/>
    <d v="2019-08-07T00:00:00"/>
    <s v="5/15/2020"/>
    <n v="1"/>
    <m/>
  </r>
  <r>
    <x v="0"/>
    <n v="3"/>
    <x v="39"/>
    <n v="4315"/>
    <s v="Neoboutonia"/>
    <s v="Macrocalyx"/>
    <s v="Euphorbiaceae"/>
    <m/>
    <n v="23.5"/>
    <n v="0.33"/>
    <n v="18.281010210000002"/>
    <n v="18.072072729999999"/>
    <n v="40.76"/>
    <n v="41.72"/>
    <n v="0.13670345673600001"/>
    <n v="0.81563256549999974"/>
    <n v="0.85439660460000011"/>
    <n v="0.54072190899999995"/>
    <n v="0.55954693"/>
    <n v="4.0035688803325802E-2"/>
    <n v="0.27036095399999999"/>
    <n v="0.279773465"/>
    <n v="0.85479452099999997"/>
    <n v="1.1230769220000001"/>
    <n v="1.1011431E-2"/>
    <d v="2019-08-07T00:00:00"/>
    <s v="5/15/2020"/>
    <n v="1"/>
    <m/>
  </r>
  <r>
    <x v="0"/>
    <n v="3"/>
    <x v="39"/>
    <n v="4316"/>
    <s v="Allophylus"/>
    <s v="Kivuensis"/>
    <s v="Sapindaceae"/>
    <m/>
    <n v="7.1"/>
    <n v="0.51780000000000004"/>
    <n v="7.7972593909999999"/>
    <n v="7.4996839780000002"/>
    <n v="9.8699999999999992"/>
    <n v="10.38"/>
    <n v="8.4622451760000012E-3"/>
    <n v="4.7825609343749992E-2"/>
    <n v="5.2889032350000004E-2"/>
    <n v="2.2933993E-2"/>
    <n v="2.4361072000000001E-2"/>
    <n v="7.0620747520209276E-2"/>
    <n v="1.1466997E-2"/>
    <n v="1.2180536E-2"/>
    <n v="0.85479452099999997"/>
    <n v="0.59663461500000003"/>
    <n v="8.3474899999999997E-4"/>
    <d v="2019-08-07T00:00:00"/>
    <s v="5/15/2020"/>
    <n v="1"/>
    <m/>
  </r>
  <r>
    <x v="0"/>
    <n v="3"/>
    <x v="39"/>
    <n v="4317"/>
    <s v="Millettia"/>
    <s v="Dura"/>
    <s v="Fabaceae"/>
    <m/>
    <n v="17.399999999999999"/>
    <n v="0.69669999999999999"/>
    <n v="13.044127850000001"/>
    <n v="12.7257775"/>
    <n v="21.02"/>
    <n v="21.72"/>
    <n v="3.7051904736000001E-2"/>
    <n v="0.21691602137500002"/>
    <n v="0.23157440460000001"/>
    <n v="0.22143788"/>
    <n v="0.230435851"/>
    <n v="4.6596486468769668E-2"/>
    <n v="0.11071894"/>
    <n v="0.115217926"/>
    <n v="0.85479452099999997"/>
    <n v="0.818910256"/>
    <n v="5.2632369999999996E-3"/>
    <d v="2019-08-07T00:00:00"/>
    <s v="5/15/2020"/>
    <n v="1"/>
    <m/>
  </r>
  <r>
    <x v="0"/>
    <n v="3"/>
    <x v="39"/>
    <n v="4318"/>
    <s v="Unknown"/>
    <s v="Unknown"/>
    <s v="Rubiaceae"/>
    <m/>
    <n v="13"/>
    <n v="0.44209999999999999"/>
    <n v="10.681301059999999"/>
    <n v="10.220509760000001"/>
    <n v="15.29"/>
    <n v="15.61"/>
    <n v="1.9138006733999999E-2"/>
    <n v="0.11477338159374997"/>
    <n v="0.1196125420875"/>
    <n v="6.2797691000000003E-2"/>
    <n v="6.2634090000000003E-2"/>
    <n v="-3.0517354121631537E-3"/>
    <n v="3.1398845000000002E-2"/>
    <n v="3.1317045000000002E-2"/>
    <n v="0.85479452099999997"/>
    <n v="0.37435897400000001"/>
    <n v="-9.5695500000000006E-5"/>
    <d v="2019-08-07T00:00:00"/>
    <s v="5/15/2020"/>
    <n v="1"/>
    <m/>
  </r>
  <r>
    <x v="0"/>
    <n v="3"/>
    <x v="39"/>
    <n v="4319"/>
    <s v="Albizia"/>
    <s v="Adianthifolia"/>
    <s v="Fabaceae"/>
    <m/>
    <n v="7"/>
    <n v="0.50749999999999995"/>
    <n v="8.3676495840000005"/>
    <n v="8.0494008580000003"/>
    <n v="10.83"/>
    <n v="11.34"/>
    <n v="1.0099898424E-2"/>
    <n v="5.7581519343750005E-2"/>
    <n v="6.312436515E-2"/>
    <n v="2.8878616999999999E-2"/>
    <n v="3.0419393999999999E-2"/>
    <n v="6.0808696341478917E-2"/>
    <n v="1.4439309000000001E-2"/>
    <n v="1.5209696999999999E-2"/>
    <n v="0.85479452099999997"/>
    <n v="0.59663461500000003"/>
    <n v="9.01255E-4"/>
    <d v="2019-08-07T00:00:00"/>
    <s v="5/15/2020"/>
    <n v="1"/>
    <m/>
  </r>
  <r>
    <x v="0"/>
    <n v="3"/>
    <x v="39"/>
    <n v="4320"/>
    <s v="Maesa"/>
    <s v="Lanceolata"/>
    <s v="Maesaceae"/>
    <m/>
    <n v="26"/>
    <n v="0.67600000000000005"/>
    <n v="17.503420120000001"/>
    <n v="17.246615269999999"/>
    <n v="36.94"/>
    <n v="37.74"/>
    <n v="0.11186511890400001"/>
    <n v="0.66991544237499978"/>
    <n v="0.69915699315000002"/>
    <n v="0.86116215900000004"/>
    <n v="0.88508162099999999"/>
    <n v="3.2051028086152254E-2"/>
    <n v="0.43058107899999998"/>
    <n v="0.44254081000000001"/>
    <n v="0.85479452099999997"/>
    <n v="0.935897435"/>
    <n v="1.3991352E-2"/>
    <d v="2019-08-07T00:00:00"/>
    <s v="5/15/2020"/>
    <n v="1"/>
    <m/>
  </r>
  <r>
    <x v="0"/>
    <n v="3"/>
    <x v="39"/>
    <n v="4321"/>
    <s v="Maesa"/>
    <s v="Lanceolata"/>
    <s v="Maesaceae"/>
    <m/>
    <n v="24.2"/>
    <n v="0.67600000000000005"/>
    <n v="17.153589"/>
    <n v="16.82379701"/>
    <n v="35.35"/>
    <n v="35.86"/>
    <n v="0.10099769618400001"/>
    <n v="0.61348654609375008"/>
    <n v="0.63123560114999999"/>
    <n v="0.77487145700000004"/>
    <n v="0.78188730100000003"/>
    <n v="1.0544592774725808E-2"/>
    <n v="0.38743572900000001"/>
    <n v="0.39094364999999998"/>
    <n v="0.85479452099999997"/>
    <n v="0.59663461500000003"/>
    <n v="4.1038180000000004E-3"/>
    <d v="2019-08-07T00:00:00"/>
    <s v="5/15/2020"/>
    <n v="1"/>
    <m/>
  </r>
  <r>
    <x v="0"/>
    <n v="3"/>
    <x v="39"/>
    <n v="4322"/>
    <s v="Millettia"/>
    <s v="Dura"/>
    <s v="Fabaceae"/>
    <m/>
    <n v="29"/>
    <n v="0.69669999999999999"/>
    <n v="16.159674429999999"/>
    <n v="15.814989949999999"/>
    <n v="31.21"/>
    <n v="31.75"/>
    <n v="7.9173228750000005E-2"/>
    <n v="0.47820459409374999"/>
    <n v="0.4948326796875"/>
    <n v="0.590363415"/>
    <n v="0.597754428"/>
    <n v="1.4555204650546803E-2"/>
    <n v="0.29518170700000002"/>
    <n v="0.298877214"/>
    <n v="0.85479452099999997"/>
    <n v="0.63173076900000003"/>
    <n v="4.3232690000000002E-3"/>
    <d v="2019-08-07T00:00:00"/>
    <s v="5/15/2020"/>
    <n v="1"/>
    <m/>
  </r>
  <r>
    <x v="0"/>
    <n v="3"/>
    <x v="39"/>
    <n v="4323"/>
    <s v="Alangium"/>
    <s v="Chinense"/>
    <s v="Alangiaceae"/>
    <m/>
    <n v="31"/>
    <n v="0.4017"/>
    <n v="12.8070342"/>
    <n v="12.45648109"/>
    <n v="20.38"/>
    <n v="20.99"/>
    <n v="3.4603161053999999E-2"/>
    <n v="0.20390814137499993"/>
    <n v="0.2162697565875"/>
    <n v="0.119635375"/>
    <n v="0.123338146"/>
    <n v="3.5659052212762547E-2"/>
    <n v="5.9817687000000001E-2"/>
    <n v="6.1669072999999998E-2"/>
    <n v="0.85479452099999997"/>
    <n v="0.71362179400000003"/>
    <n v="2.1658839999999999E-3"/>
    <d v="2019-08-07T00:00:00"/>
    <s v="5/15/2020"/>
    <n v="1"/>
    <m/>
  </r>
  <r>
    <x v="0"/>
    <n v="3"/>
    <x v="39"/>
    <n v="4324"/>
    <s v="Alangium"/>
    <s v="Chinense"/>
    <s v="Alangiaceae"/>
    <m/>
    <n v="30.2"/>
    <n v="0.4017"/>
    <n v="18.220988670000001"/>
    <n v="18.171564190000002"/>
    <n v="40.450000000000003"/>
    <n v="42.23"/>
    <n v="0.14006610756599999"/>
    <n v="0.80327316484375011"/>
    <n v="0.87541317228749993"/>
    <n v="0.64334869800000005"/>
    <n v="0.69791494799999998"/>
    <n v="9.5239693853730809E-2"/>
    <n v="0.32167434900000003"/>
    <n v="0.34895747399999999"/>
    <n v="0.85479452099999997"/>
    <n v="2.0823717940000002"/>
    <n v="3.1917757999999997E-2"/>
    <d v="2019-08-07T00:00:00"/>
    <s v="5/15/2020"/>
    <n v="1"/>
    <m/>
  </r>
  <r>
    <x v="0"/>
    <n v="3"/>
    <x v="39"/>
    <n v="4325"/>
    <s v="Allophylus"/>
    <s v="Kivuensis"/>
    <s v="Sapindaceae"/>
    <m/>
    <n v="11"/>
    <n v="0.51780000000000004"/>
    <n v="11.114138649999999"/>
    <n v="10.50797798"/>
    <n v="16.239999999999998"/>
    <n v="16.239999999999998"/>
    <n v="2.0713951103999997E-2"/>
    <n v="0.12947867799999996"/>
    <n v="0.12946219439999998"/>
    <n v="8.5679304999999997E-2"/>
    <n v="8.1115496999999995E-2"/>
    <n v="-6.403560766569677E-2"/>
    <n v="4.2839651999999999E-2"/>
    <n v="4.0557748999999997E-2"/>
    <n v="0.85479452099999997"/>
    <n v="0"/>
    <n v="-2.6695339999999999E-3"/>
    <d v="2019-08-07T00:00:00"/>
    <s v="5/15/2020"/>
    <n v="1"/>
    <m/>
  </r>
  <r>
    <x v="0"/>
    <n v="3"/>
    <x v="39"/>
    <n v="4326"/>
    <s v="Newtonia"/>
    <s v="Buchanii"/>
    <s v="Fabaceae"/>
    <m/>
    <n v="24"/>
    <n v="0.50180000000000002"/>
    <n v="20.83246527"/>
    <n v="20.691755400000002"/>
    <n v="57.01"/>
    <n v="57.99"/>
    <n v="0.264117461454"/>
    <n v="1.5956156553437495"/>
    <n v="1.6507341340874999"/>
    <n v="1.780083227"/>
    <n v="1.8281694770000001"/>
    <n v="3.1183003439925572E-2"/>
    <n v="0.89004161299999995"/>
    <n v="0.91408473800000001"/>
    <n v="0.85479452099999997"/>
    <n v="1.1464743580000001"/>
    <n v="2.8127374E-2"/>
    <d v="2019-08-07T00:00:00"/>
    <s v="5/15/2020"/>
    <n v="1"/>
    <m/>
  </r>
  <r>
    <x v="0"/>
    <n v="4"/>
    <x v="39"/>
    <n v="4327"/>
    <s v="Millettia"/>
    <s v="Dura"/>
    <s v="Fabaceae"/>
    <m/>
    <n v="14.2"/>
    <n v="0.69669999999999999"/>
    <n v="13.044127850000001"/>
    <n v="12.678347309999999"/>
    <n v="21.02"/>
    <n v="21.59"/>
    <n v="3.6609700974000001E-2"/>
    <n v="0.21691602137500002"/>
    <n v="0.22881063108749999"/>
    <n v="0.22143788"/>
    <n v="0.226922769"/>
    <n v="2.8623997507116458E-2"/>
    <n v="0.11071894"/>
    <n v="0.113461385"/>
    <n v="0.85479452099999997"/>
    <n v="0.66682692300000002"/>
    <n v="3.2083089999999999E-3"/>
    <d v="2019-08-07T00:00:00"/>
    <s v="5/15/2020"/>
    <n v="1"/>
    <m/>
  </r>
  <r>
    <x v="0"/>
    <n v="4"/>
    <x v="39"/>
    <n v="4328"/>
    <s v="Neoboutonia"/>
    <s v="Macrocalyx"/>
    <s v="Euphorbiaceae"/>
    <m/>
    <n v="11.7"/>
    <n v="0.33"/>
    <n v="16.710752800000002"/>
    <n v="16.44796419"/>
    <n v="33.44"/>
    <n v="34.270000000000003"/>
    <n v="9.2239959966000012E-2"/>
    <n v="0.54898280799999988"/>
    <n v="0.57649974978750007"/>
    <n v="0.33658637899999999"/>
    <n v="0.34766619300000001"/>
    <n v="3.7889795279473511E-2"/>
    <n v="0.16829318900000001"/>
    <n v="0.17383309599999999"/>
    <n v="0.85479452099999997"/>
    <n v="0.97099358899999999"/>
    <n v="6.4809810000000002E-3"/>
    <d v="2019-08-07T00:00:00"/>
    <s v="5/15/2020"/>
    <n v="1"/>
    <m/>
  </r>
  <r>
    <x v="0"/>
    <n v="4"/>
    <x v="39"/>
    <n v="4329"/>
    <s v="Albizia"/>
    <s v="Adianthifolia"/>
    <s v="Fabaceae"/>
    <m/>
    <n v="7.6"/>
    <n v="0.50749999999999995"/>
    <n v="19.61374704"/>
    <n v="19.277900809999998"/>
    <n v="48.41"/>
    <n v="48.41"/>
    <n v="0.18406069697399999"/>
    <n v="1.1505258265937499"/>
    <n v="1.1503793560875"/>
    <n v="1.2332554490000001"/>
    <n v="1.2126409629999999"/>
    <n v="-1.9720276508676724E-2"/>
    <n v="0.61662772499999996"/>
    <n v="0.60632048100000002"/>
    <n v="0.85479452099999997"/>
    <n v="0"/>
    <n v="-1.2058154E-2"/>
    <d v="2019-08-07T00:00:00"/>
    <s v="5/15/2020"/>
    <n v="1"/>
    <m/>
  </r>
  <r>
    <x v="0"/>
    <n v="4"/>
    <x v="39"/>
    <n v="4330"/>
    <s v="Millettia"/>
    <s v="Dura"/>
    <s v="Fabaceae"/>
    <m/>
    <n v="10.6"/>
    <n v="0.69669999999999999"/>
    <n v="11.39561683"/>
    <n v="11.000923950000001"/>
    <n v="16.88"/>
    <n v="17.36"/>
    <n v="2.3669568384E-2"/>
    <n v="0.13988498199999994"/>
    <n v="0.14793480240000001"/>
    <n v="0.12648380200000001"/>
    <n v="0.12908140800000001"/>
    <n v="2.3782350086390288E-2"/>
    <n v="6.3241901000000003E-2"/>
    <n v="6.4540704000000004E-2"/>
    <n v="0.85479452099999997"/>
    <n v="0.56153846100000004"/>
    <n v="1.5194329999999999E-3"/>
    <d v="2019-08-07T00:00:00"/>
    <s v="5/15/2020"/>
    <n v="1"/>
    <m/>
  </r>
  <r>
    <x v="0"/>
    <n v="4"/>
    <x v="39"/>
    <n v="4331"/>
    <s v="Macaranga"/>
    <s v="Spinosa"/>
    <s v="Euphorbiaceae"/>
    <m/>
    <n v="13"/>
    <n v="0.38179999999999997"/>
    <n v="9.0792460740000003"/>
    <n v="8.8912640169999992"/>
    <n v="12.1"/>
    <n v="12.9"/>
    <n v="1.3069841400000001E-2"/>
    <n v="7.1878159374999986E-2"/>
    <n v="8.1686508749999998E-2"/>
    <n v="2.9413083999999999E-2"/>
    <n v="3.2654754000000001E-2"/>
    <n v="0.12231107955774947"/>
    <n v="1.4706542E-2"/>
    <n v="1.6327377000000001E-2"/>
    <n v="0.85479452099999997"/>
    <n v="0.935897435"/>
    <n v="1.8961690000000001E-3"/>
    <d v="2019-08-07T00:00:00"/>
    <s v="5/15/2020"/>
    <n v="1"/>
    <m/>
  </r>
  <r>
    <x v="0"/>
    <n v="4"/>
    <x v="39"/>
    <n v="4332"/>
    <s v="Macaranga"/>
    <s v="Spinosa"/>
    <s v="Euphorbiaceae"/>
    <m/>
    <n v="11"/>
    <n v="0.38179999999999997"/>
    <n v="11.66937985"/>
    <n v="11.5866738"/>
    <n v="17.52"/>
    <n v="18.760000000000002"/>
    <n v="2.7641179104000005E-2"/>
    <n v="0.150693462"/>
    <n v="0.17275736940000003"/>
    <n v="7.7393434999999997E-2"/>
    <n v="8.7833702E-2"/>
    <n v="0.14803945938144675"/>
    <n v="3.8696717999999998E-2"/>
    <n v="4.3916851E-2"/>
    <n v="0.85479452099999997"/>
    <n v="1.4506410249999999"/>
    <n v="6.1068859999999997E-3"/>
    <d v="2019-08-07T00:00:00"/>
    <s v="5/15/2020"/>
    <n v="1"/>
    <m/>
  </r>
  <r>
    <x v="0"/>
    <n v="4"/>
    <x v="39"/>
    <n v="4333"/>
    <s v="Neoboutonia"/>
    <s v="Macrocalyx"/>
    <s v="Euphorbiaceae"/>
    <m/>
    <n v="12"/>
    <n v="0.33"/>
    <n v="13.826047020000001"/>
    <n v="13.277896589999999"/>
    <n v="23.25"/>
    <n v="23.28"/>
    <n v="4.2565412736000008E-2"/>
    <n v="0.26538240234374999"/>
    <n v="0.26603382960000005"/>
    <n v="0.137614298"/>
    <n v="0.132620182"/>
    <n v="-4.3244967994941479E-2"/>
    <n v="6.8807148999999998E-2"/>
    <n v="6.6310091000000002E-2"/>
    <n v="0.85479452099999997"/>
    <n v="3.5096153999999997E-2"/>
    <n v="-2.921238E-3"/>
    <d v="2019-08-07T00:00:00"/>
    <s v="5/15/2020"/>
    <n v="1"/>
    <m/>
  </r>
  <r>
    <x v="0"/>
    <n v="4"/>
    <x v="39"/>
    <n v="4334"/>
    <s v="Allophylus"/>
    <s v="Kivuensis"/>
    <s v="Sapindaceae"/>
    <m/>
    <n v="16"/>
    <n v="0.51780000000000004"/>
    <n v="14.83559999"/>
    <n v="14.42465009"/>
    <n v="26.43"/>
    <n v="26.82"/>
    <n v="5.6494795896000011E-2"/>
    <n v="0.34294188684374993"/>
    <n v="0.35309247435000007"/>
    <n v="0.29387637599999999"/>
    <n v="0.29422224699999999"/>
    <n v="1.3760439428912011E-3"/>
    <n v="0.146938188"/>
    <n v="0.14711112300000001"/>
    <n v="0.85479452099999997"/>
    <n v="0.45624999999999999"/>
    <n v="2.0231200000000001E-4"/>
    <d v="2019-08-07T00:00:00"/>
    <s v="5/15/2020"/>
    <n v="1"/>
    <m/>
  </r>
  <r>
    <x v="0"/>
    <n v="4"/>
    <x v="39"/>
    <n v="4335"/>
    <s v="Allophylus"/>
    <s v="Kivuensis"/>
    <s v="Sapindaceae"/>
    <m/>
    <n v="14"/>
    <n v="0.51780000000000004"/>
    <n v="12.0622495"/>
    <n v="11.728143129999999"/>
    <n v="18.47"/>
    <n v="19.11"/>
    <n v="2.8682187534000002E-2"/>
    <n v="0.16747886059374995"/>
    <n v="0.17926367208750002"/>
    <n v="0.11930389700000001"/>
    <n v="0.12405830299999999"/>
    <n v="4.5715836387480127E-2"/>
    <n v="5.9651948000000003E-2"/>
    <n v="6.2029151999999997E-2"/>
    <n v="0.85479452099999997"/>
    <n v="0.74871794800000002"/>
    <n v="2.781024E-3"/>
    <d v="2019-08-07T00:00:00"/>
    <s v="5/15/2020"/>
    <n v="1"/>
    <m/>
  </r>
  <r>
    <x v="0"/>
    <n v="4"/>
    <x v="39"/>
    <n v="4336"/>
    <s v="Allophylus"/>
    <s v="Kivuensis"/>
    <s v="Sapindaceae"/>
    <m/>
    <n v="10.6"/>
    <n v="0.51780000000000004"/>
    <n v="17.503420120000001"/>
    <n v="17.38982077"/>
    <n v="36.94"/>
    <n v="38.4"/>
    <n v="0.11581194239999999"/>
    <n v="0.66991544237499978"/>
    <n v="0.72382463999999991"/>
    <n v="0.66386400199999995"/>
    <n v="0.71150801200000002"/>
    <n v="8.1083072302054832E-2"/>
    <n v="0.33193200099999998"/>
    <n v="0.35575400600000001"/>
    <n v="0.85479452099999997"/>
    <n v="1.70801282"/>
    <n v="2.7868692E-2"/>
    <d v="2019-08-07T00:00:00"/>
    <s v="5/15/2020"/>
    <n v="1"/>
    <m/>
  </r>
  <r>
    <x v="0"/>
    <n v="4"/>
    <x v="39"/>
    <n v="4337"/>
    <s v="Alangium"/>
    <s v="Chinense"/>
    <s v="Alangiaceae"/>
    <m/>
    <n v="11"/>
    <n v="0.4017"/>
    <n v="9.5875441339999998"/>
    <n v="9.1384175750000001"/>
    <n v="13.06"/>
    <n v="13.38"/>
    <n v="1.4060576376000002E-2"/>
    <n v="8.3736067374999987E-2"/>
    <n v="8.7878602350000015E-2"/>
    <n v="3.7834738E-2"/>
    <n v="3.7850854000000003E-2"/>
    <n v="4.9820986063349719E-4"/>
    <n v="1.8917369E-2"/>
    <n v="1.8925427000000002E-2"/>
    <n v="0.85479452099999997"/>
    <n v="0.37435897400000001"/>
    <n v="9.4268299999999997E-6"/>
    <d v="2019-08-07T00:00:00"/>
    <s v="5/15/2020"/>
    <n v="1"/>
    <m/>
  </r>
  <r>
    <x v="0"/>
    <n v="4"/>
    <x v="39"/>
    <n v="4338"/>
    <s v="Neoboutonia"/>
    <s v="Macrocalyx"/>
    <s v="Euphorbiaceae"/>
    <m/>
    <n v="12"/>
    <n v="0.33"/>
    <n v="12.3182823"/>
    <n v="11.764211960000001"/>
    <n v="19.11"/>
    <n v="19.2"/>
    <n v="2.8952985599999998E-2"/>
    <n v="0.17928649659374998"/>
    <n v="0.18095615999999998"/>
    <n v="8.3846025000000005E-2"/>
    <n v="8.0901766E-2"/>
    <n v="-4.1818737649583784E-2"/>
    <n v="4.1923013000000002E-2"/>
    <n v="4.0450883E-2"/>
    <n v="0.85479452099999997"/>
    <n v="0.105288461"/>
    <n v="-1.7222030000000001E-3"/>
    <d v="2019-08-07T00:00:00"/>
    <s v="5/15/2020"/>
    <n v="1"/>
    <m/>
  </r>
  <r>
    <x v="0"/>
    <n v="4"/>
    <x v="39"/>
    <n v="4339"/>
    <s v="Dombeya"/>
    <s v="Goetzenii"/>
    <s v="Malvaceae"/>
    <m/>
    <n v="5.6"/>
    <n v="0.5"/>
    <n v="8.7264808600000006"/>
    <n v="8.1163583670000001"/>
    <n v="11.46"/>
    <n v="11.46"/>
    <n v="1.0314783864000003E-2"/>
    <n v="6.4475607375000007E-2"/>
    <n v="6.4467399150000021E-2"/>
    <n v="3.3112896000000003E-2"/>
    <n v="3.0851388E-2"/>
    <n v="-8.2757985437545131E-2"/>
    <n v="1.6556448000000001E-2"/>
    <n v="1.5425694E-2"/>
    <n v="0.85479452099999997"/>
    <n v="0"/>
    <n v="-1.3228370000000001E-3"/>
    <d v="2019-08-07T00:00:00"/>
    <s v="5/15/2020"/>
    <n v="1"/>
    <m/>
  </r>
  <r>
    <x v="0"/>
    <n v="4"/>
    <x v="39"/>
    <n v="4340"/>
    <s v="Neoboutonia"/>
    <s v="Macrocalyx"/>
    <s v="Euphorbiaceae"/>
    <m/>
    <n v="14.2"/>
    <n v="0.33"/>
    <n v="12.0622495"/>
    <n v="11.74018001"/>
    <n v="18.47"/>
    <n v="19.14"/>
    <n v="2.8772312184000004E-2"/>
    <n v="0.16747886059374995"/>
    <n v="0.17982695115000003"/>
    <n v="7.6860300000000006E-2"/>
    <n v="8.0248678000000004E-2"/>
    <n v="5.0469205130154911E-2"/>
    <n v="3.8430150000000003E-2"/>
    <n v="4.0124339000000002E-2"/>
    <n v="0.85479452099999997"/>
    <n v="0.78381410200000001"/>
    <n v="1.981984E-3"/>
    <d v="2019-08-07T00:00:00"/>
    <s v="5/15/2020"/>
    <n v="1"/>
    <m/>
  </r>
  <r>
    <x v="0"/>
    <n v="4"/>
    <x v="39"/>
    <n v="4341"/>
    <s v="Neoboutonia"/>
    <s v="Macrocalyx"/>
    <s v="Euphorbiaceae"/>
    <m/>
    <n v="14.6"/>
    <n v="0.33"/>
    <n v="15.994218979999999"/>
    <n v="15.688872330000001"/>
    <n v="30.57"/>
    <n v="31.27"/>
    <n v="7.6797425165999994E-2"/>
    <n v="0.45879331809375007"/>
    <n v="0.47998390728749996"/>
    <n v="0.27067571400000001"/>
    <n v="0.27763346999999999"/>
    <n v="2.9691712876262624E-2"/>
    <n v="0.13533785700000001"/>
    <n v="0.138816735"/>
    <n v="0.85479452099999997"/>
    <n v="0.818910256"/>
    <n v="4.0698410000000003E-3"/>
    <d v="2019-08-07T00:00:00"/>
    <s v="5/15/2020"/>
    <n v="1"/>
    <m/>
  </r>
  <r>
    <x v="0"/>
    <n v="4"/>
    <x v="39"/>
    <n v="4342"/>
    <s v="Albizia"/>
    <s v="Adianthifolia"/>
    <s v="Fabaceae"/>
    <m/>
    <n v="6.7"/>
    <n v="0.50749999999999995"/>
    <n v="10.5312667"/>
    <n v="9.9490250089999996"/>
    <n v="14.97"/>
    <n v="15.03"/>
    <n v="1.7742256685999998E-2"/>
    <n v="0.11001953559375"/>
    <n v="0.11088910428749998"/>
    <n v="6.7997770999999999E-2"/>
    <n v="6.4830349999999995E-2"/>
    <n v="-5.580413321296962E-2"/>
    <n v="3.3998885E-2"/>
    <n v="3.2415174999999997E-2"/>
    <n v="0.85479452099999997"/>
    <n v="7.0192307999999995E-2"/>
    <n v="-1.852738E-3"/>
    <d v="2019-08-07T00:00:00"/>
    <s v="5/15/2020"/>
    <n v="1"/>
    <m/>
  </r>
  <r>
    <x v="0"/>
    <n v="4"/>
    <x v="39"/>
    <n v="4343"/>
    <s v="Alangium"/>
    <s v="Chinense"/>
    <s v="Alangiaceae"/>
    <m/>
    <n v="9"/>
    <n v="0.4017"/>
    <n v="11.79931317"/>
    <n v="11.728143129999999"/>
    <n v="17.829999999999998"/>
    <n v="19.11"/>
    <n v="2.8682187534000002E-2"/>
    <n v="0.15607340059374997"/>
    <n v="0.17926367208750002"/>
    <n v="8.5075173000000004E-2"/>
    <n v="9.6830431999999994E-2"/>
    <n v="0.15141191008637297"/>
    <n v="4.2537586000000002E-2"/>
    <n v="4.8415215999999997E-2"/>
    <n v="0.85479452099999997"/>
    <n v="1.4974358969999999"/>
    <n v="6.8760740000000002E-3"/>
    <d v="2019-08-07T00:00:00"/>
    <s v="5/15/2020"/>
    <n v="1"/>
    <m/>
  </r>
  <r>
    <x v="0"/>
    <n v="4"/>
    <x v="39"/>
    <n v="4344"/>
    <s v="Polyscias"/>
    <s v="Fulva"/>
    <s v="Araliaceae"/>
    <m/>
    <n v="8.4"/>
    <n v="0.23699999999999999"/>
    <n v="10.067605759999999"/>
    <n v="9.9347994570000004"/>
    <n v="14.01"/>
    <n v="15"/>
    <n v="1.76715E-2"/>
    <n v="9.6361261593749997E-2"/>
    <n v="0.110446875"/>
    <n v="2.7193973E-2"/>
    <n v="3.0670925000000002E-2"/>
    <n v="0.14075870471060084"/>
    <n v="1.3596986E-2"/>
    <n v="1.5335461999999999E-2"/>
    <n v="0.85479452099999997"/>
    <n v="1.158173076"/>
    <n v="2.0337939999999998E-3"/>
    <d v="2019-08-07T00:00:00"/>
    <s v="5/15/2020"/>
    <n v="1"/>
    <m/>
  </r>
  <r>
    <x v="0"/>
    <n v="4"/>
    <x v="39"/>
    <n v="4345"/>
    <s v="Albizia"/>
    <s v="Adianthifolia"/>
    <s v="Fabaceae"/>
    <m/>
    <n v="10"/>
    <n v="0.50749999999999995"/>
    <n v="8.3676495840000005"/>
    <n v="8.032601906"/>
    <n v="10.83"/>
    <n v="11.31"/>
    <n v="1.0046530494000002E-2"/>
    <n v="5.7581519343750005E-2"/>
    <n v="6.2790815587500007E-2"/>
    <n v="2.8878616999999999E-2"/>
    <n v="3.0200861999999998E-2"/>
    <n v="5.2374039437137379E-2"/>
    <n v="1.4439309000000001E-2"/>
    <n v="1.5100430999999999E-2"/>
    <n v="0.85479452099999997"/>
    <n v="0.56153846100000004"/>
    <n v="7.7342800000000005E-4"/>
    <d v="2019-08-07T00:00:00"/>
    <s v="5/15/2020"/>
    <n v="1"/>
    <m/>
  </r>
  <r>
    <x v="0"/>
    <n v="4"/>
    <x v="39"/>
    <n v="4346"/>
    <s v="Albizia"/>
    <s v="Adianthifolia"/>
    <s v="Fabaceae"/>
    <m/>
    <n v="11.6"/>
    <n v="0.50749999999999995"/>
    <n v="8.3676495840000005"/>
    <n v="8.4671523670000006"/>
    <n v="10.83"/>
    <n v="12.1"/>
    <n v="1.14990414E-2"/>
    <n v="5.7581519343750005E-2"/>
    <n v="7.1869008750000005E-2"/>
    <n v="2.8878616999999999E-2"/>
    <n v="3.6273491999999997E-2"/>
    <n v="0.2667141586763741"/>
    <n v="1.4439309000000001E-2"/>
    <n v="1.8136745999999999E-2"/>
    <n v="0.85479452099999997"/>
    <n v="1.485737179"/>
    <n v="4.325527E-3"/>
    <d v="2019-08-07T00:00:00"/>
    <s v="5/15/2020"/>
    <n v="1"/>
    <m/>
  </r>
  <r>
    <x v="0"/>
    <n v="4"/>
    <x v="39"/>
    <n v="4347"/>
    <s v="Neoboutonia"/>
    <s v="Macrocalyx"/>
    <s v="Euphorbiaceae"/>
    <m/>
    <n v="18.899999999999999"/>
    <n v="0.33"/>
    <n v="13.608352379999999"/>
    <n v="13.04454932"/>
    <n v="22.61"/>
    <n v="22.61"/>
    <n v="4.0150598333999997E-2"/>
    <n v="0.25097319034374999"/>
    <n v="0.25094123958749998"/>
    <n v="0.128313863"/>
    <n v="0.123122705"/>
    <n v="-4.8313198654395893E-2"/>
    <n v="6.4156932E-2"/>
    <n v="6.1561352999999999E-2"/>
    <n v="0.85479452099999997"/>
    <n v="0"/>
    <n v="-3.0364950000000002E-3"/>
    <d v="2019-08-07T00:00:00"/>
    <s v="5/15/2020"/>
    <n v="1"/>
    <m/>
  </r>
  <r>
    <x v="0"/>
    <n v="4"/>
    <x v="39"/>
    <n v="4348"/>
    <s v="Alangium"/>
    <s v="Chinense"/>
    <s v="Alangiaceae"/>
    <m/>
    <n v="7"/>
    <n v="0.4017"/>
    <n v="8.55138876"/>
    <n v="8.4671523670000006"/>
    <n v="11.15"/>
    <n v="12.1"/>
    <n v="1.14990414E-2"/>
    <n v="6.103457734375E-2"/>
    <n v="7.1869008750000005E-2"/>
    <n v="2.4852585E-2"/>
    <n v="2.8873004000000001E-2"/>
    <n v="0.17541674162670609"/>
    <n v="1.2426292E-2"/>
    <n v="1.4436502E-2"/>
    <n v="0.85479452099999997"/>
    <n v="1.1113782050000001"/>
    <n v="2.3516880000000002E-3"/>
    <d v="2019-08-07T00:00:00"/>
    <s v="5/15/2020"/>
    <n v="1"/>
    <m/>
  </r>
  <r>
    <x v="0"/>
    <n v="4"/>
    <x v="39"/>
    <n v="4349"/>
    <s v="Myrianthus"/>
    <s v="Holstii"/>
    <s v="Moraceae"/>
    <m/>
    <n v="6.5"/>
    <n v="0.46899999999999997"/>
    <n v="8.7264808600000006"/>
    <n v="8.4671523670000006"/>
    <n v="11.46"/>
    <n v="12.1"/>
    <n v="1.14990414E-2"/>
    <n v="6.4475607375000007E-2"/>
    <n v="7.1869008750000005E-2"/>
    <n v="3.1107645E-2"/>
    <n v="3.3585242000000001E-2"/>
    <n v="8.9650943584481418E-2"/>
    <n v="1.5553822E-2"/>
    <n v="1.6792621000000001E-2"/>
    <n v="0.85479452099999997"/>
    <n v="0.74871794800000002"/>
    <n v="1.449236E-3"/>
    <d v="2019-08-07T00:00:00"/>
    <s v="5/15/2020"/>
    <n v="1"/>
    <m/>
  </r>
  <r>
    <x v="0"/>
    <n v="4"/>
    <x v="39"/>
    <n v="4350"/>
    <s v="Alangium"/>
    <s v="Chinense"/>
    <s v="Alangiaceae"/>
    <m/>
    <n v="12.1"/>
    <n v="0.4017"/>
    <n v="12.44380164"/>
    <n v="11.919074220000001"/>
    <n v="19.43"/>
    <n v="19.59"/>
    <n v="3.0141146574000004E-2"/>
    <n v="0.18534113059374999"/>
    <n v="0.18838216608750002"/>
    <n v="0.105973277"/>
    <n v="0.10324931399999999"/>
    <n v="-3.0463895315153134E-2"/>
    <n v="5.2986639000000002E-2"/>
    <n v="5.1624656999999997E-2"/>
    <n v="0.85479452099999997"/>
    <n v="0.18717948700000001"/>
    <n v="-1.593344E-3"/>
    <d v="2019-08-07T00:00:00"/>
    <s v="5/15/2020"/>
    <n v="1"/>
    <m/>
  </r>
  <r>
    <x v="0"/>
    <n v="4"/>
    <x v="39"/>
    <n v="4351"/>
    <s v="Allophylus"/>
    <s v="Kivuensis"/>
    <s v="Sapindaceae"/>
    <m/>
    <n v="16.3"/>
    <n v="0.51780000000000004"/>
    <n v="17.639693820000002"/>
    <n v="17.28157444"/>
    <n v="37.58"/>
    <n v="37.9"/>
    <n v="0.1128156414"/>
    <n v="0.69332962637499984"/>
    <n v="0.70509775875000003"/>
    <n v="0.69171645199999998"/>
    <n v="0.68932220099999997"/>
    <n v="-4.056323135280154E-3"/>
    <n v="0.34585822599999999"/>
    <n v="0.34466110100000003"/>
    <n v="0.85479452099999997"/>
    <n v="0.37435897400000001"/>
    <n v="-1.4004829999999999E-3"/>
    <d v="2019-08-07T00:00:00"/>
    <s v="5/15/2020"/>
    <n v="1"/>
    <m/>
  </r>
  <r>
    <x v="0"/>
    <n v="4"/>
    <x v="39"/>
    <n v="4352"/>
    <s v="Albizia"/>
    <s v="Adianthifolia"/>
    <s v="Fabaceae"/>
    <m/>
    <n v="19"/>
    <n v="0.50749999999999995"/>
    <n v="15.21115309"/>
    <n v="14.99790069"/>
    <n v="27.71"/>
    <n v="28.76"/>
    <n v="6.4963387104E-2"/>
    <n v="0.37696346284375004"/>
    <n v="0.40602116939999999"/>
    <n v="0.323845145"/>
    <n v="0.34346483900000002"/>
    <n v="6.8811029996309128E-2"/>
    <n v="0.16192257199999999"/>
    <n v="0.17173242"/>
    <n v="0.85479452099999997"/>
    <n v="1.2283653839999999"/>
    <n v="1.1476264E-2"/>
    <d v="2019-08-07T00:00:00"/>
    <s v="5/15/2020"/>
    <n v="1"/>
    <m/>
  </r>
  <r>
    <x v="0"/>
    <n v="4"/>
    <x v="39"/>
    <n v="4353"/>
    <s v="Alangium"/>
    <s v="Chinense"/>
    <s v="Alangiaceae"/>
    <m/>
    <n v="14"/>
    <n v="0.4017"/>
    <n v="11.66937985"/>
    <n v="11.66370987"/>
    <n v="17.52"/>
    <n v="18.95"/>
    <n v="2.820391035E-2"/>
    <n v="0.150693462"/>
    <n v="0.17627443968750001"/>
    <n v="8.1328067000000004E-2"/>
    <n v="9.4743421999999994E-2"/>
    <n v="0.17861746708796589"/>
    <n v="4.0664033000000002E-2"/>
    <n v="4.7371710999999997E-2"/>
    <n v="0.85479452099999997"/>
    <n v="1.6729166660000001"/>
    <n v="7.8471229999999993E-3"/>
    <d v="2019-08-07T00:00:00"/>
    <s v="5/15/2020"/>
    <n v="1"/>
    <m/>
  </r>
  <r>
    <x v="0"/>
    <n v="4"/>
    <x v="39"/>
    <n v="4354"/>
    <s v="Albizia"/>
    <s v="Adianthifolia"/>
    <s v="Fabaceae"/>
    <m/>
    <n v="9.3000000000000007"/>
    <n v="0.50749999999999995"/>
    <n v="10.067605759999999"/>
    <n v="10.0715526"/>
    <n v="14.01"/>
    <n v="15.29"/>
    <n v="1.8361403214E-2"/>
    <n v="9.6361261593749997E-2"/>
    <n v="0.1147587700875"/>
    <n v="5.7177327999999999E-2"/>
    <n v="6.7843176000000005E-2"/>
    <n v="0.20009645130725845"/>
    <n v="2.8588664E-2"/>
    <n v="3.3921588000000003E-2"/>
    <n v="0.85479452099999997"/>
    <n v="1.4974358969999999"/>
    <n v="6.2388369999999997E-3"/>
    <d v="2019-08-07T00:00:00"/>
    <s v="5/15/2020"/>
    <n v="1"/>
    <m/>
  </r>
  <r>
    <x v="0"/>
    <n v="4"/>
    <x v="39"/>
    <n v="4355"/>
    <s v="Alangium"/>
    <s v="Chinense"/>
    <s v="Alangiaceae"/>
    <m/>
    <n v="11.4"/>
    <n v="0.4017"/>
    <n v="10.9703927"/>
    <n v="10.50797798"/>
    <n v="15.92"/>
    <n v="16.239999999999998"/>
    <n v="2.0713951103999997E-2"/>
    <n v="0.12442634200000001"/>
    <n v="0.12946219439999998"/>
    <n v="6.3514509999999996E-2"/>
    <n v="6.3312559000000004E-2"/>
    <n v="-3.7256554182436364E-3"/>
    <n v="3.1757254999999998E-2"/>
    <n v="3.1656279000000002E-2"/>
    <n v="0.85479452099999997"/>
    <n v="0.37435897400000001"/>
    <n v="-1.1812899999999999E-4"/>
    <d v="2019-08-07T00:00:00"/>
    <s v="5/15/2020"/>
    <n v="1"/>
    <m/>
  </r>
  <r>
    <x v="0"/>
    <n v="-9999"/>
    <x v="5"/>
    <n v="4356"/>
    <s v="Alangium"/>
    <s v="Chinense"/>
    <s v="Corceae"/>
    <m/>
    <m/>
    <n v="0.4017"/>
    <m/>
    <n v="7.7433119970000002"/>
    <m/>
    <n v="10.8"/>
    <n v="9.1609056000000015E-3"/>
    <n v="0"/>
    <n v="5.7255660000000007E-2"/>
    <m/>
    <n v="2.1196244999999999E-2"/>
    <m/>
    <m/>
    <n v="1.0598122999999999E-2"/>
    <m/>
    <m/>
    <m/>
    <m/>
    <m/>
    <n v="1"/>
    <s v="Newtree"/>
  </r>
  <r>
    <x v="0"/>
    <n v="-9999"/>
    <x v="9"/>
    <n v="4357"/>
    <s v="Dombeya"/>
    <s v="Goetzenii"/>
    <s v="Malvaceae"/>
    <m/>
    <m/>
    <n v="0.5"/>
    <m/>
    <n v="12.10266193"/>
    <m/>
    <n v="20.059999999999999"/>
    <n v="3.1604778744000001E-2"/>
    <n v="0"/>
    <n v="0.19752986715000001"/>
    <m/>
    <n v="0.13591003400000001"/>
    <m/>
    <m/>
    <n v="6.7955017000000006E-2"/>
    <m/>
    <m/>
    <m/>
    <m/>
    <m/>
    <n v="1"/>
    <s v="Newtree"/>
  </r>
  <r>
    <x v="0"/>
    <n v="-9999"/>
    <x v="0"/>
    <n v="4358"/>
    <s v="Albizia"/>
    <s v="Adianthifolia"/>
    <s v="Fabaceae"/>
    <m/>
    <m/>
    <n v="0.50749999999999995"/>
    <m/>
    <n v="8.3804356500000008"/>
    <m/>
    <n v="11.94"/>
    <n v="1.1196945143999999E-2"/>
    <n v="0"/>
    <n v="6.9980907149999994E-2"/>
    <m/>
    <n v="3.4989786000000002E-2"/>
    <m/>
    <m/>
    <n v="1.7494893000000001E-2"/>
    <m/>
    <m/>
    <m/>
    <m/>
    <m/>
    <n v="1"/>
    <s v="Newtree"/>
  </r>
  <r>
    <x v="0"/>
    <n v="-9999"/>
    <x v="0"/>
    <n v="4359"/>
    <s v="Dombeya"/>
    <s v="Goetzenii"/>
    <s v="Malvaceae"/>
    <m/>
    <m/>
    <n v="0.5"/>
    <m/>
    <n v="7.1970600490000001"/>
    <m/>
    <n v="9.8699999999999992"/>
    <n v="7.6511233259999988E-3"/>
    <n v="0"/>
    <n v="4.7819520787499993E-2"/>
    <m/>
    <n v="2.0497471E-2"/>
    <m/>
    <m/>
    <n v="1.0248735E-2"/>
    <m/>
    <m/>
    <m/>
    <m/>
    <m/>
    <n v="1"/>
    <s v="Newtree"/>
  </r>
  <r>
    <x v="0"/>
    <n v="-9999"/>
    <x v="0"/>
    <n v="4360"/>
    <s v="Dombeya"/>
    <s v="Goetzenii"/>
    <s v="Malvaceae"/>
    <m/>
    <m/>
    <n v="0.5"/>
    <m/>
    <n v="8.6386688859999996"/>
    <m/>
    <n v="12.42"/>
    <n v="1.2115297656000001E-2"/>
    <n v="0"/>
    <n v="7.5720610350000009E-2"/>
    <m/>
    <n v="3.8362530999999998E-2"/>
    <m/>
    <m/>
    <n v="1.9181264999999999E-2"/>
    <m/>
    <m/>
    <m/>
    <m/>
    <m/>
    <n v="1"/>
    <s v="Newtree"/>
  </r>
  <r>
    <x v="0"/>
    <n v="-9999"/>
    <x v="0"/>
    <n v="4361"/>
    <s v="Polyscias"/>
    <s v="Fulva"/>
    <s v="Araliaceae"/>
    <m/>
    <m/>
    <n v="0.23699999999999999"/>
    <m/>
    <n v="8.6546191740000005"/>
    <m/>
    <n v="12.45"/>
    <n v="1.2173896349999999E-2"/>
    <n v="0"/>
    <n v="7.6086852187499998E-2"/>
    <m/>
    <n v="1.8633482999999999E-2"/>
    <m/>
    <m/>
    <n v="9.3167409999999999E-3"/>
    <m/>
    <m/>
    <m/>
    <m/>
    <m/>
    <n v="1"/>
    <s v="Newtree"/>
  </r>
  <r>
    <x v="0"/>
    <n v="-9999"/>
    <x v="0"/>
    <n v="4362"/>
    <s v="Albizia"/>
    <s v="Adianthifolia"/>
    <s v="Fabaceae"/>
    <m/>
    <m/>
    <n v="0.50749999999999995"/>
    <m/>
    <n v="8.5048887519999994"/>
    <m/>
    <n v="12.17"/>
    <n v="1.1632473006E-2"/>
    <n v="0"/>
    <n v="7.2702956287499995E-2"/>
    <m/>
    <n v="3.6843802000000002E-2"/>
    <m/>
    <m/>
    <n v="1.8421901000000001E-2"/>
    <m/>
    <m/>
    <m/>
    <m/>
    <m/>
    <n v="1"/>
    <s v="Newtree"/>
  </r>
  <r>
    <x v="0"/>
    <n v="-9999"/>
    <x v="0"/>
    <n v="4363"/>
    <s v="Maesa"/>
    <s v="Lanceolata"/>
    <s v="Primulaceae"/>
    <m/>
    <m/>
    <n v="0.67600000000000005"/>
    <m/>
    <n v="8.6386688859999996"/>
    <m/>
    <n v="12.42"/>
    <n v="1.2115297656000001E-2"/>
    <n v="0"/>
    <n v="7.5720610350000009E-2"/>
    <m/>
    <n v="5.1492087999999998E-2"/>
    <m/>
    <m/>
    <n v="2.5746043999999999E-2"/>
    <m/>
    <m/>
    <m/>
    <m/>
    <m/>
    <n v="1"/>
    <s v="Newtree"/>
  </r>
  <r>
    <x v="0"/>
    <n v="-9999"/>
    <x v="0"/>
    <n v="4364"/>
    <s v="Xymalos"/>
    <s v="Monospora"/>
    <s v="Monimiaceae"/>
    <m/>
    <m/>
    <n v="0.47310000000000002"/>
    <m/>
    <n v="7.1970600490000001"/>
    <m/>
    <n v="9.8699999999999992"/>
    <n v="7.6511233259999988E-3"/>
    <n v="0"/>
    <n v="4.7819520787499993E-2"/>
    <m/>
    <n v="1.9420465000000001E-2"/>
    <m/>
    <m/>
    <n v="9.7102330000000004E-3"/>
    <m/>
    <m/>
    <m/>
    <m/>
    <m/>
    <n v="1"/>
    <s v="Newtree"/>
  </r>
  <r>
    <x v="0"/>
    <n v="-9999"/>
    <x v="1"/>
    <n v="4365"/>
    <s v="Neoboutonia"/>
    <s v="Macrocalyx"/>
    <s v="Euphorbiaceae"/>
    <m/>
    <m/>
    <n v="0.33"/>
    <m/>
    <n v="9.3303456669999996"/>
    <m/>
    <n v="13.76"/>
    <n v="1.4870575104E-2"/>
    <n v="0"/>
    <n v="9.2941094399999993E-2"/>
    <m/>
    <n v="3.3673482999999997E-2"/>
    <m/>
    <m/>
    <n v="1.6836741999999998E-2"/>
    <m/>
    <m/>
    <m/>
    <m/>
    <m/>
    <n v="1"/>
    <s v="Newtree"/>
  </r>
  <r>
    <x v="0"/>
    <n v="-9999"/>
    <x v="1"/>
    <n v="4366"/>
    <s v="Alangium"/>
    <s v="Chinense"/>
    <s v="Corceae"/>
    <m/>
    <m/>
    <n v="0.4017"/>
    <m/>
    <n v="8.2050465769999992"/>
    <m/>
    <n v="11.62"/>
    <n v="1.0604816376E-2"/>
    <n v="0"/>
    <n v="6.6280102349999995E-2"/>
    <m/>
    <n v="2.5873114999999999E-2"/>
    <m/>
    <m/>
    <n v="1.2936558000000001E-2"/>
    <m/>
    <m/>
    <m/>
    <m/>
    <m/>
    <n v="1"/>
    <s v="Newtree"/>
  </r>
  <r>
    <x v="0"/>
    <n v="-9999"/>
    <x v="2"/>
    <n v="4367"/>
    <s v="Neoboutonia"/>
    <s v="Macrocalyx"/>
    <s v="Euphorbiaceae"/>
    <m/>
    <m/>
    <n v="0.33"/>
    <m/>
    <n v="7.446827979"/>
    <m/>
    <n v="10.29"/>
    <n v="8.3161372139999995E-3"/>
    <n v="0"/>
    <n v="5.1975857587499993E-2"/>
    <m/>
    <n v="1.5323695E-2"/>
    <m/>
    <m/>
    <n v="7.6618470000000003E-3"/>
    <m/>
    <m/>
    <m/>
    <m/>
    <m/>
    <n v="1"/>
    <s v="Newtree"/>
  </r>
  <r>
    <x v="0"/>
    <n v="-9999"/>
    <x v="2"/>
    <n v="4368"/>
    <s v="Albizia"/>
    <s v="Adianthifolia"/>
    <s v="Fabaceae"/>
    <m/>
    <m/>
    <n v="0.50749999999999995"/>
    <m/>
    <n v="7.7605254500000003"/>
    <m/>
    <n v="10.83"/>
    <n v="9.2118702060000005E-3"/>
    <n v="0"/>
    <n v="5.7574188787500001E-2"/>
    <m/>
    <n v="2.6831758000000001E-2"/>
    <m/>
    <m/>
    <n v="1.3415879E-2"/>
    <m/>
    <m/>
    <m/>
    <m/>
    <m/>
    <n v="1"/>
    <s v="Newtree"/>
  </r>
  <r>
    <x v="0"/>
    <n v="-9999"/>
    <x v="2"/>
    <n v="4369"/>
    <s v="Allophylus"/>
    <s v="Kivuensis"/>
    <s v="Sapindaceae"/>
    <m/>
    <m/>
    <n v="0.51780000000000004"/>
    <m/>
    <n v="8.1163583670000001"/>
    <m/>
    <n v="11.46"/>
    <n v="1.0314783864000003E-2"/>
    <n v="0"/>
    <n v="6.4467399150000021E-2"/>
    <m/>
    <n v="3.1922884999999998E-2"/>
    <m/>
    <m/>
    <n v="1.5961442999999999E-2"/>
    <m/>
    <m/>
    <m/>
    <m/>
    <m/>
    <n v="1"/>
    <s v="Newtree"/>
  </r>
  <r>
    <x v="0"/>
    <n v="-9999"/>
    <x v="2"/>
    <n v="4370"/>
    <s v="Albizia"/>
    <s v="Adianthifolia"/>
    <s v="Fabaceae"/>
    <m/>
    <m/>
    <n v="0.50749999999999995"/>
    <m/>
    <n v="7.6684320179999999"/>
    <m/>
    <n v="10.67"/>
    <n v="8.9416926060000013E-3"/>
    <n v="0"/>
    <n v="5.5885578787500008E-2"/>
    <m/>
    <n v="2.5761504000000001E-2"/>
    <m/>
    <m/>
    <n v="1.2880752000000001E-2"/>
    <m/>
    <m/>
    <m/>
    <m/>
    <m/>
    <n v="1"/>
    <s v="Newtree"/>
  </r>
  <r>
    <x v="0"/>
    <n v="-9999"/>
    <x v="2"/>
    <n v="4371"/>
    <s v="Lindackeria"/>
    <s v="Kivuensis"/>
    <s v="Achariaceae"/>
    <m/>
    <m/>
    <n v="0.56000000000000005"/>
    <m/>
    <n v="8.1552418160000002"/>
    <m/>
    <n v="11.53"/>
    <n v="1.0441178285999999E-2"/>
    <n v="0"/>
    <n v="6.5257364287499994E-2"/>
    <m/>
    <n v="3.5034808000000001E-2"/>
    <m/>
    <m/>
    <n v="1.7517404E-2"/>
    <m/>
    <m/>
    <m/>
    <m/>
    <m/>
    <n v="1"/>
    <s v="Newtree"/>
  </r>
  <r>
    <x v="0"/>
    <n v="-9999"/>
    <x v="2"/>
    <n v="4372"/>
    <s v="Lindackeria"/>
    <s v="Kivuensis"/>
    <s v="Achariaceae"/>
    <m/>
    <m/>
    <n v="0.56000000000000005"/>
    <m/>
    <n v="7.1970600490000001"/>
    <m/>
    <n v="9.8699999999999992"/>
    <n v="7.6511233259999988E-3"/>
    <n v="0"/>
    <n v="4.7819520787499993E-2"/>
    <m/>
    <n v="2.2894811000000001E-2"/>
    <m/>
    <m/>
    <n v="1.1447406E-2"/>
    <m/>
    <m/>
    <m/>
    <m/>
    <m/>
    <n v="1"/>
    <s v="Newtree"/>
  </r>
  <r>
    <x v="0"/>
    <n v="-9999"/>
    <x v="39"/>
    <n v="4373"/>
    <s v="Alangium"/>
    <s v="Chinense"/>
    <s v="Corceae"/>
    <m/>
    <m/>
    <n v="0.4017"/>
    <m/>
    <n v="9.1384175750000001"/>
    <m/>
    <n v="13.38"/>
    <n v="1.4060576376000002E-2"/>
    <n v="0"/>
    <n v="8.7878602350000015E-2"/>
    <m/>
    <n v="3.7850854000000003E-2"/>
    <m/>
    <m/>
    <n v="1.8925427000000002E-2"/>
    <m/>
    <m/>
    <m/>
    <m/>
    <m/>
    <n v="1"/>
    <s v="Newtree"/>
  </r>
  <r>
    <x v="0"/>
    <n v="-9999"/>
    <x v="39"/>
    <n v="4374"/>
    <s v="Neoboutonia"/>
    <s v="Macrocalyx"/>
    <s v="Euphorbiaceae"/>
    <m/>
    <m/>
    <n v="0.33"/>
    <m/>
    <n v="9.2952338060000006"/>
    <m/>
    <n v="13.69"/>
    <n v="1.4719660494E-2"/>
    <n v="0"/>
    <n v="9.1997878087499999E-2"/>
    <m/>
    <n v="3.3217449000000003E-2"/>
    <m/>
    <m/>
    <n v="1.6608723999999998E-2"/>
    <m/>
    <m/>
    <m/>
    <m/>
    <m/>
    <n v="1"/>
    <s v="Newtree"/>
  </r>
  <r>
    <x v="0"/>
    <n v="-9999"/>
    <x v="39"/>
    <n v="4375"/>
    <s v="Bridelia"/>
    <s v="Brideliifolia"/>
    <s v="Phyllanthaceae"/>
    <m/>
    <m/>
    <n v="0.5081"/>
    <m/>
    <n v="9.9205556139999995"/>
    <m/>
    <n v="14.97"/>
    <n v="1.7600884686000004E-2"/>
    <n v="0"/>
    <n v="0.11000552928750003"/>
    <m/>
    <n v="6.4220482999999995E-2"/>
    <m/>
    <m/>
    <n v="3.2110240999999998E-2"/>
    <m/>
    <m/>
    <m/>
    <m/>
    <m/>
    <n v="1"/>
    <s v="Newtree"/>
  </r>
  <r>
    <x v="0"/>
    <n v="-9999"/>
    <x v="39"/>
    <n v="4376"/>
    <s v="Macaranga"/>
    <s v="Neomildbraedia"/>
    <s v="Euphorbiaceae"/>
    <m/>
    <m/>
    <n v="0.38179999999999997"/>
    <m/>
    <n v="9.9632323100000004"/>
    <m/>
    <n v="15.06"/>
    <n v="1.7813154744000002E-2"/>
    <n v="0"/>
    <n v="0.11133221715000001"/>
    <m/>
    <n v="4.9367361999999998E-2"/>
    <m/>
    <m/>
    <n v="2.4683680999999999E-2"/>
    <m/>
    <m/>
    <m/>
    <m/>
    <m/>
    <n v="1"/>
    <s v="Newtree"/>
  </r>
  <r>
    <x v="0"/>
    <n v="-9999"/>
    <x v="39"/>
    <n v="4377"/>
    <s v="Macaranga"/>
    <s v="Neomildbraedia"/>
    <s v="Euphorbiaceae"/>
    <m/>
    <m/>
    <n v="0.38179999999999997"/>
    <m/>
    <n v="9.844277967"/>
    <m/>
    <n v="14.81"/>
    <n v="1.7226657294000004E-2"/>
    <n v="0"/>
    <n v="0.10766660808750002"/>
    <m/>
    <n v="4.7223465999999999E-2"/>
    <m/>
    <m/>
    <n v="2.3611732999999999E-2"/>
    <m/>
    <m/>
    <m/>
    <m/>
    <m/>
    <n v="1"/>
    <s v="Newtree"/>
  </r>
  <r>
    <x v="0"/>
    <n v="-9999"/>
    <x v="39"/>
    <n v="4378"/>
    <s v="Macaranga"/>
    <s v="Neomildbraedia"/>
    <s v="Euphorbiaceae"/>
    <m/>
    <m/>
    <n v="0.38179999999999997"/>
    <m/>
    <n v="7.3878257940000003"/>
    <m/>
    <n v="10.19"/>
    <n v="8.1552872940000003E-3"/>
    <n v="0"/>
    <n v="5.0970545587499999E-2"/>
    <m/>
    <n v="1.7199474999999999E-2"/>
    <m/>
    <m/>
    <n v="8.5997369999999997E-3"/>
    <m/>
    <m/>
    <m/>
    <m/>
    <m/>
    <n v="1"/>
    <s v="Newtree"/>
  </r>
  <r>
    <x v="0"/>
    <n v="-9999"/>
    <x v="2"/>
    <n v="4379"/>
    <s v="Neoboutonia"/>
    <s v="Macrocalyx"/>
    <s v="Euphorbiaceae"/>
    <m/>
    <m/>
    <n v="0.33"/>
    <m/>
    <n v="8.6705474910000007"/>
    <m/>
    <n v="12.48"/>
    <n v="1.2232636416000002E-2"/>
    <n v="0"/>
    <n v="7.6453977600000014E-2"/>
    <m/>
    <n v="2.5907705E-2"/>
    <m/>
    <m/>
    <n v="1.2953853E-2"/>
    <m/>
    <m/>
    <m/>
    <m/>
    <m/>
    <n v="1"/>
    <s v="Newtree"/>
  </r>
  <r>
    <x v="0"/>
    <n v="-9999"/>
    <x v="2"/>
    <n v="4380"/>
    <s v="Albizia"/>
    <s v="Adianthifolia"/>
    <s v="Fabaceae"/>
    <m/>
    <m/>
    <n v="0.50749999999999995"/>
    <m/>
    <n v="8.1385932150000002"/>
    <m/>
    <n v="11.5"/>
    <n v="1.0386915E-2"/>
    <n v="0"/>
    <n v="6.4918218749999992E-2"/>
    <m/>
    <n v="3.1600865999999998E-2"/>
    <m/>
    <m/>
    <n v="1.5800432999999999E-2"/>
    <m/>
    <m/>
    <m/>
    <m/>
    <m/>
    <n v="1"/>
    <s v="Newtree"/>
  </r>
  <r>
    <x v="0"/>
    <n v="-9999"/>
    <x v="2"/>
    <n v="4381"/>
    <s v="Albizia"/>
    <s v="Adianthifolia"/>
    <s v="Fabaceae"/>
    <m/>
    <m/>
    <n v="0.55640000000000001"/>
    <m/>
    <n v="7.3878257940000003"/>
    <m/>
    <n v="10.19"/>
    <n v="8.1552872940000003E-3"/>
    <n v="0"/>
    <n v="5.0970545587499999E-2"/>
    <m/>
    <n v="2.4839402999999999E-2"/>
    <m/>
    <m/>
    <n v="1.2419701E-2"/>
    <m/>
    <m/>
    <m/>
    <m/>
    <m/>
    <n v="1"/>
    <s v="Newtree"/>
  </r>
  <r>
    <x v="0"/>
    <n v="-9999"/>
    <x v="36"/>
    <n v="4382"/>
    <s v="Neoboutonia"/>
    <s v="Macrocalyx"/>
    <s v="Euphorbiaceae"/>
    <m/>
    <m/>
    <n v="0.33"/>
    <m/>
    <n v="7.4820910969999996"/>
    <m/>
    <n v="10.35"/>
    <n v="8.4134011499999994E-3"/>
    <n v="0"/>
    <n v="5.2583757187499996E-2"/>
    <m/>
    <n v="1.5570217000000001E-2"/>
    <m/>
    <m/>
    <n v="7.7851090000000001E-3"/>
    <m/>
    <m/>
    <m/>
    <m/>
    <m/>
    <n v="1"/>
    <s v="Newtree"/>
  </r>
  <r>
    <x v="0"/>
    <n v="-9999"/>
    <x v="2"/>
    <n v="4383"/>
    <s v="Trichilia"/>
    <s v="Volkensii"/>
    <s v="Meliaceae"/>
    <m/>
    <m/>
    <n v="0.64410000000000001"/>
    <m/>
    <n v="7.1970600490000001"/>
    <m/>
    <n v="9.8699999999999992"/>
    <n v="7.6511233259999988E-3"/>
    <n v="0"/>
    <n v="4.7819520787499993E-2"/>
    <m/>
    <n v="2.6244842000000001E-2"/>
    <m/>
    <m/>
    <n v="1.3122421E-2"/>
    <m/>
    <m/>
    <m/>
    <m/>
    <m/>
    <n v="1"/>
    <s v="Newtree"/>
  </r>
  <r>
    <x v="0"/>
    <n v="-9999"/>
    <x v="2"/>
    <n v="4384"/>
    <s v="Xymalos"/>
    <s v="Monospora"/>
    <s v="Monimiaceae"/>
    <m/>
    <m/>
    <n v="0.46279999999999999"/>
    <m/>
    <n v="10.08560329"/>
    <m/>
    <n v="15.32"/>
    <n v="1.8433526496E-2"/>
    <n v="0"/>
    <n v="0.11520954059999999"/>
    <m/>
    <n v="6.2327129000000002E-2"/>
    <m/>
    <m/>
    <n v="3.1163564000000001E-2"/>
    <m/>
    <m/>
    <m/>
    <m/>
    <m/>
    <n v="1"/>
    <s v="Newtree"/>
  </r>
  <r>
    <x v="0"/>
    <n v="-9999"/>
    <x v="2"/>
    <n v="4385"/>
    <s v="Strombosia"/>
    <s v="Scheffleri"/>
    <s v="Olacaceae"/>
    <m/>
    <m/>
    <n v="0.58399999999999996"/>
    <m/>
    <n v="7.5756235160000003"/>
    <m/>
    <n v="10.51"/>
    <n v="8.6755362540000009E-3"/>
    <n v="0"/>
    <n v="5.4222101587500002E-2"/>
    <m/>
    <n v="2.8347504999999999E-2"/>
    <m/>
    <m/>
    <n v="1.4173753000000001E-2"/>
    <m/>
    <m/>
    <m/>
    <m/>
    <m/>
    <n v="1"/>
    <s v="Newtree"/>
  </r>
  <r>
    <x v="0"/>
    <n v="-9999"/>
    <x v="8"/>
    <n v="4386"/>
    <s v="Xymalos"/>
    <s v="Monospora"/>
    <s v="Monimiaceae"/>
    <m/>
    <m/>
    <n v="0.54220000000000002"/>
    <m/>
    <n v="10.40845069"/>
    <m/>
    <n v="16.02"/>
    <n v="2.0156537016000002E-2"/>
    <n v="0"/>
    <n v="0.12597835635000001"/>
    <m/>
    <n v="8.1851151999999996E-2"/>
    <m/>
    <m/>
    <n v="4.0925575999999998E-2"/>
    <m/>
    <m/>
    <m/>
    <m/>
    <m/>
    <n v="1"/>
    <s v="Newtree"/>
  </r>
  <r>
    <x v="0"/>
    <n v="-9999"/>
    <x v="8"/>
    <n v="4387"/>
    <s v="Neoboutonia"/>
    <s v="Macrocalyx"/>
    <s v="Euphorbiaceae"/>
    <m/>
    <m/>
    <n v="0.33"/>
    <m/>
    <n v="7.6337130990000004"/>
    <m/>
    <n v="10.61"/>
    <n v="8.8414127339999996E-3"/>
    <n v="0"/>
    <n v="5.5258829587499995E-2"/>
    <m/>
    <n v="1.6665995999999999E-2"/>
    <m/>
    <m/>
    <n v="8.3329979999999994E-3"/>
    <m/>
    <m/>
    <m/>
    <m/>
    <m/>
    <n v="1"/>
    <s v="Newtree"/>
  </r>
  <r>
    <x v="0"/>
    <n v="-9999"/>
    <x v="8"/>
    <n v="4388"/>
    <s v="Cassipourea"/>
    <s v="Ruwensorensis"/>
    <s v="Rhizophoraceae"/>
    <m/>
    <m/>
    <n v="0.65039999999999998"/>
    <m/>
    <n v="10.50797798"/>
    <m/>
    <n v="16.239999999999998"/>
    <n v="2.0713951103999997E-2"/>
    <n v="0"/>
    <n v="0.12946219439999998"/>
    <m/>
    <n v="0.101331828"/>
    <m/>
    <m/>
    <n v="5.0665913999999999E-2"/>
    <m/>
    <m/>
    <m/>
    <m/>
    <m/>
    <n v="1"/>
    <s v="Newtree"/>
  </r>
  <r>
    <x v="0"/>
    <n v="-9999"/>
    <x v="8"/>
    <n v="4389"/>
    <s v="Carapa"/>
    <s v="Grandiflora"/>
    <s v="Meliaceae"/>
    <m/>
    <m/>
    <n v="0.55000000000000004"/>
    <m/>
    <n v="8.8076797740000004"/>
    <m/>
    <n v="12.74"/>
    <n v="1.2747638904E-2"/>
    <n v="0"/>
    <n v="7.9672743150000003E-2"/>
    <m/>
    <n v="4.5090454000000002E-2"/>
    <m/>
    <m/>
    <n v="2.2545227000000001E-2"/>
    <m/>
    <m/>
    <m/>
    <m/>
    <m/>
    <n v="1"/>
    <s v="Newtree"/>
  </r>
  <r>
    <x v="0"/>
    <n v="-9999"/>
    <x v="11"/>
    <n v="4390"/>
    <s v="Xymalos"/>
    <s v="Monospora"/>
    <s v="Monimiaceae"/>
    <m/>
    <m/>
    <n v="0.42920000000000003"/>
    <m/>
    <n v="8.0996546259999995"/>
    <m/>
    <n v="11.43"/>
    <n v="1.0260850445999999E-2"/>
    <n v="0"/>
    <n v="6.4130315287499989E-2"/>
    <m/>
    <n v="2.6391281999999999E-2"/>
    <m/>
    <m/>
    <n v="1.3195640999999999E-2"/>
    <m/>
    <m/>
    <m/>
    <m/>
    <m/>
    <n v="1"/>
    <s v="Newtree"/>
  </r>
  <r>
    <x v="0"/>
    <n v="-9999"/>
    <x v="11"/>
    <n v="4391"/>
    <s v="Maesa"/>
    <s v="Lanseolata"/>
    <s v="Primulaceae"/>
    <m/>
    <m/>
    <n v="0.67600000000000005"/>
    <m/>
    <n v="9.2347875659999996"/>
    <m/>
    <n v="13.57"/>
    <n v="1.4462740446000003E-2"/>
    <n v="0"/>
    <n v="9.0392127787500012E-2"/>
    <m/>
    <n v="6.5327429000000006E-2"/>
    <m/>
    <m/>
    <n v="3.2663714000000003E-2"/>
    <m/>
    <m/>
    <m/>
    <m/>
    <m/>
    <n v="1"/>
    <s v="Newtree"/>
  </r>
  <r>
    <x v="0"/>
    <n v="-9999"/>
    <x v="11"/>
    <n v="4392"/>
    <s v="Alangium"/>
    <s v="Chinense"/>
    <s v="Corceae"/>
    <m/>
    <m/>
    <n v="0.4017"/>
    <m/>
    <n v="8.4509420800000008"/>
    <m/>
    <n v="12.07"/>
    <n v="1.1442092046000002E-2"/>
    <n v="0"/>
    <n v="7.1513075287500005E-2"/>
    <m/>
    <n v="2.8679742000000001E-2"/>
    <m/>
    <m/>
    <n v="1.4339871000000001E-2"/>
    <m/>
    <m/>
    <m/>
    <m/>
    <m/>
    <n v="1"/>
    <s v="Newtree"/>
  </r>
  <r>
    <x v="0"/>
    <n v="-9999"/>
    <x v="11"/>
    <n v="4393"/>
    <s v="Neoboutonia"/>
    <s v="Macrocalyx"/>
    <s v="Euphorbiaceae"/>
    <m/>
    <m/>
    <n v="0.33"/>
    <m/>
    <n v="11.49675822"/>
    <m/>
    <n v="18.54"/>
    <n v="2.6996679863999999E-2"/>
    <n v="0"/>
    <n v="0.16872924914999998"/>
    <m/>
    <n v="7.3885029000000005E-2"/>
    <m/>
    <m/>
    <n v="3.6942515000000002E-2"/>
    <m/>
    <m/>
    <m/>
    <m/>
    <m/>
    <n v="1"/>
    <s v="Newtree"/>
  </r>
  <r>
    <x v="0"/>
    <n v="-9999"/>
    <x v="10"/>
    <n v="4394"/>
    <s v="Neoboutonia"/>
    <s v="Macrocalyx"/>
    <s v="Euphorbiaceae"/>
    <m/>
    <m/>
    <n v="0.33"/>
    <m/>
    <n v="9.1180246500000006"/>
    <m/>
    <n v="13.34"/>
    <n v="1.3976632823999999E-2"/>
    <n v="0"/>
    <n v="8.7353955149999996E-2"/>
    <m/>
    <n v="3.0992169999999999E-2"/>
    <m/>
    <m/>
    <n v="1.5496085E-2"/>
    <m/>
    <m/>
    <m/>
    <m/>
    <m/>
    <n v="1"/>
    <s v="Newtree"/>
  </r>
  <r>
    <x v="0"/>
    <n v="-9999"/>
    <x v="10"/>
    <n v="4395"/>
    <s v="Polyscias"/>
    <s v="Fulva"/>
    <s v="Araliaceae"/>
    <m/>
    <m/>
    <n v="0.23699999999999999"/>
    <m/>
    <n v="8.5048887519999994"/>
    <m/>
    <n v="12.17"/>
    <n v="1.1632473006E-2"/>
    <n v="0"/>
    <n v="7.2702956287499995E-2"/>
    <m/>
    <n v="1.7523192999999999E-2"/>
    <m/>
    <m/>
    <n v="8.7615969999999994E-3"/>
    <m/>
    <m/>
    <m/>
    <m/>
    <m/>
    <n v="1"/>
    <s v="Newtree"/>
  </r>
  <r>
    <x v="0"/>
    <n v="-9999"/>
    <x v="10"/>
    <n v="4396"/>
    <s v="Polyscias"/>
    <s v="Fulva"/>
    <s v=" Araliaceae"/>
    <m/>
    <m/>
    <n v="0.23699999999999999"/>
    <m/>
    <n v="7.6510851569999998"/>
    <m/>
    <n v="10.64"/>
    <n v="8.891481984000001E-3"/>
    <n v="0"/>
    <n v="5.5571762400000002E-2"/>
    <m/>
    <n v="1.2158309000000001E-2"/>
    <m/>
    <m/>
    <n v="6.0791550000000001E-3"/>
    <m/>
    <m/>
    <m/>
    <m/>
    <m/>
    <n v="1"/>
    <s v="Newtree"/>
  </r>
  <r>
    <x v="0"/>
    <n v="-9999"/>
    <x v="10"/>
    <n v="4397"/>
    <s v="Polyscias"/>
    <s v="Fulva"/>
    <s v="Araliaceae"/>
    <m/>
    <m/>
    <n v="0.23699999999999999"/>
    <m/>
    <n v="9.0052066849999992"/>
    <m/>
    <n v="13.12"/>
    <n v="1.3519435775999998E-2"/>
    <n v="0"/>
    <n v="8.4496473599999983E-2"/>
    <m/>
    <n v="2.1456660999999998E-2"/>
    <m/>
    <m/>
    <n v="1.0728329999999999E-2"/>
    <m/>
    <m/>
    <m/>
    <m/>
    <m/>
    <n v="1"/>
    <s v="Newtree"/>
  </r>
  <r>
    <x v="1"/>
    <n v="-9999"/>
    <x v="12"/>
    <n v="5000"/>
    <s v="Carapa"/>
    <s v="Grandiflora"/>
    <s v="Meliaceae"/>
    <m/>
    <m/>
    <n v="0.60750000000000004"/>
    <m/>
    <n v="7.8576009679999999"/>
    <m/>
    <n v="11"/>
    <n v="9.5033400000000007E-3"/>
    <n v="0"/>
    <n v="5.9395875000000001E-2"/>
    <m/>
    <n v="3.3370120000000003E-2"/>
    <m/>
    <m/>
    <n v="1.6685060000000002E-2"/>
    <m/>
    <m/>
    <m/>
    <m/>
    <m/>
    <n v="1"/>
    <s v="Newtree"/>
  </r>
  <r>
    <x v="1"/>
    <n v="-9999"/>
    <x v="13"/>
    <n v="5001"/>
    <s v="Pentadesma"/>
    <s v="Reindersii"/>
    <s v="Clusiaceae"/>
    <m/>
    <m/>
    <n v="0.68279999999999996"/>
    <m/>
    <n v="7.3344760850000004"/>
    <m/>
    <n v="10.1"/>
    <n v="8.0118654000000001E-3"/>
    <n v="0"/>
    <n v="5.007415875E-2"/>
    <m/>
    <n v="2.9602003000000002E-2"/>
    <m/>
    <m/>
    <n v="1.4801000999999999E-2"/>
    <m/>
    <m/>
    <m/>
    <m/>
    <m/>
    <n v="1"/>
    <s v="Newtree"/>
  </r>
  <r>
    <x v="1"/>
    <n v="-9999"/>
    <x v="13"/>
    <n v="5002"/>
    <s v="Syzygium"/>
    <s v="Guineense"/>
    <s v="Myrtaceae"/>
    <m/>
    <m/>
    <n v="0.60970000000000002"/>
    <m/>
    <n v="7.7433119970000002"/>
    <m/>
    <n v="10.8"/>
    <n v="9.1609056000000015E-3"/>
    <n v="0"/>
    <n v="5.7255660000000007E-2"/>
    <m/>
    <n v="3.1851079999999997E-2"/>
    <m/>
    <m/>
    <n v="1.5925539999999998E-2"/>
    <m/>
    <m/>
    <m/>
    <m/>
    <m/>
    <n v="1"/>
    <s v="Newtree"/>
  </r>
  <r>
    <x v="1"/>
    <n v="-9999"/>
    <x v="13"/>
    <n v="5003"/>
    <s v="Cleistanthus"/>
    <s v="Polystachyus"/>
    <s v="Phyllanthaceae"/>
    <m/>
    <m/>
    <n v="0.65180000000000005"/>
    <m/>
    <n v="7.511398282"/>
    <m/>
    <n v="10.4"/>
    <n v="8.4948864000000002E-3"/>
    <n v="0"/>
    <n v="5.3093040000000001E-2"/>
    <m/>
    <n v="3.0657958999999999E-2"/>
    <m/>
    <m/>
    <n v="1.5328980000000001E-2"/>
    <m/>
    <m/>
    <m/>
    <m/>
    <m/>
    <n v="1"/>
    <s v="Newtree"/>
  </r>
  <r>
    <x v="1"/>
    <n v="-9999"/>
    <x v="13"/>
    <n v="5004"/>
    <s v="Cleistanthus"/>
    <s v="Polystachyus"/>
    <s v="Phyllanthaceae"/>
    <m/>
    <m/>
    <n v="0.65180000000000005"/>
    <m/>
    <n v="7.9708005230000003"/>
    <m/>
    <n v="11.2"/>
    <n v="9.8520576000000002E-3"/>
    <n v="0"/>
    <n v="6.1575360000000003E-2"/>
    <m/>
    <n v="3.7543102000000002E-2"/>
    <m/>
    <m/>
    <n v="1.8771551000000001E-2"/>
    <m/>
    <m/>
    <m/>
    <m/>
    <m/>
    <n v="1"/>
    <s v="Newtree"/>
  </r>
  <r>
    <x v="1"/>
    <n v="-9999"/>
    <x v="13"/>
    <n v="5005"/>
    <s v="Cleistanthus"/>
    <s v="Polystachyus"/>
    <s v="Phyllanthaceae"/>
    <m/>
    <m/>
    <n v="0.65180000000000005"/>
    <m/>
    <n v="8.7866884160000005"/>
    <m/>
    <n v="12.7"/>
    <n v="1.2667716599999998E-2"/>
    <n v="0"/>
    <n v="7.9173228749999991E-2"/>
    <m/>
    <n v="5.2770227000000003E-2"/>
    <m/>
    <m/>
    <n v="2.6385113000000002E-2"/>
    <m/>
    <m/>
    <m/>
    <m/>
    <m/>
    <n v="1"/>
    <s v="Newtree"/>
  </r>
  <r>
    <x v="1"/>
    <n v="-9999"/>
    <x v="16"/>
    <n v="5006"/>
    <s v="Grewia"/>
    <s v="Mildbraedii "/>
    <s v="Malvaceae"/>
    <m/>
    <m/>
    <n v="0.55810000000000004"/>
    <m/>
    <n v="7.2749213020000001"/>
    <m/>
    <n v="10"/>
    <n v="7.8539999999999999E-3"/>
    <n v="0"/>
    <n v="4.9087499999999999E-2"/>
    <m/>
    <n v="2.3656495999999999E-2"/>
    <m/>
    <m/>
    <n v="1.1828248E-2"/>
    <m/>
    <m/>
    <m/>
    <m/>
    <m/>
    <n v="1"/>
    <s v="Newtree"/>
  </r>
  <r>
    <x v="1"/>
    <n v="-9999"/>
    <x v="16"/>
    <n v="5007"/>
    <s v="Ixora"/>
    <s v="Burundiensis"/>
    <s v="Rubiaceae"/>
    <m/>
    <m/>
    <n v="0.79290000000000005"/>
    <m/>
    <n v="8.3040261960000006"/>
    <m/>
    <n v="11.8"/>
    <n v="1.0935909600000002E-2"/>
    <n v="0"/>
    <n v="6.8349435000000014E-2"/>
    <m/>
    <n v="5.2383160999999998E-2"/>
    <m/>
    <m/>
    <n v="2.6191579999999999E-2"/>
    <m/>
    <m/>
    <m/>
    <m/>
    <m/>
    <n v="1"/>
    <s v="Newtree"/>
  </r>
  <r>
    <x v="1"/>
    <n v="-9999"/>
    <x v="16"/>
    <n v="5008"/>
    <s v="Chionthus"/>
    <s v="Africanus "/>
    <s v="Oleaceae"/>
    <m/>
    <m/>
    <n v="0.68049999999999999"/>
    <m/>
    <n v="13.041024119999999"/>
    <m/>
    <n v="22.6"/>
    <n v="4.0115090400000004E-2"/>
    <n v="0"/>
    <n v="0.250719315"/>
    <m/>
    <n v="0.24924084199999999"/>
    <m/>
    <m/>
    <n v="0.124620421"/>
    <m/>
    <m/>
    <m/>
    <m/>
    <m/>
    <n v="1"/>
    <s v="Newtree"/>
  </r>
  <r>
    <x v="1"/>
    <n v="-9999"/>
    <x v="15"/>
    <n v="5009"/>
    <s v="Chionthus"/>
    <s v="Africanus "/>
    <s v="Oleaceae"/>
    <m/>
    <m/>
    <n v="0.68049999999999999"/>
    <m/>
    <n v="7.511398282"/>
    <m/>
    <n v="10.4"/>
    <n v="8.4948864000000002E-3"/>
    <n v="0"/>
    <n v="5.3093040000000001E-2"/>
    <m/>
    <n v="3.1974804000000003E-2"/>
    <m/>
    <m/>
    <n v="1.5987402000000001E-2"/>
    <m/>
    <m/>
    <m/>
    <m/>
    <m/>
    <n v="1"/>
    <s v="Newtree"/>
  </r>
  <r>
    <x v="1"/>
    <n v="-9999"/>
    <x v="15"/>
    <n v="5010"/>
    <s v="Garcinia"/>
    <s v="Volkensii"/>
    <s v="Clusiaceae"/>
    <m/>
    <m/>
    <n v="0.74160000000000004"/>
    <m/>
    <n v="7.3344760850000004"/>
    <m/>
    <n v="10.1"/>
    <n v="8.0118654000000001E-3"/>
    <n v="0"/>
    <n v="5.007415875E-2"/>
    <m/>
    <n v="3.2087528999999997E-2"/>
    <m/>
    <m/>
    <n v="1.6043763999999999E-2"/>
    <m/>
    <m/>
    <m/>
    <m/>
    <m/>
    <n v="1"/>
    <s v="Newtree"/>
  </r>
  <r>
    <x v="1"/>
    <n v="-9999"/>
    <x v="15"/>
    <n v="5011"/>
    <s v="Garcinia"/>
    <s v="Volkensii"/>
    <s v="Clusiaceae"/>
    <m/>
    <m/>
    <n v="0.74160000000000004"/>
    <m/>
    <n v="7.9143358839999998"/>
    <m/>
    <n v="11.1"/>
    <n v="9.6769134000000007E-3"/>
    <n v="0"/>
    <n v="6.0480708750000001E-2"/>
    <m/>
    <n v="4.1555039000000002E-2"/>
    <m/>
    <m/>
    <n v="2.0777520000000001E-2"/>
    <m/>
    <m/>
    <m/>
    <m/>
    <m/>
    <n v="1"/>
    <s v="Newtree"/>
  </r>
  <r>
    <x v="1"/>
    <n v="-9999"/>
    <x v="14"/>
    <n v="5012"/>
    <s v="Garcinia"/>
    <s v="Volkensii"/>
    <s v="Clusiaceae"/>
    <m/>
    <m/>
    <n v="0.74160000000000004"/>
    <m/>
    <n v="7.4527123419999999"/>
    <m/>
    <n v="10.3"/>
    <n v="8.3323086000000011E-3"/>
    <n v="0"/>
    <n v="5.2076928750000008E-2"/>
    <m/>
    <n v="3.3863964000000003E-2"/>
    <m/>
    <m/>
    <n v="1.6931982000000002E-2"/>
    <m/>
    <m/>
    <m/>
    <m/>
    <m/>
    <n v="1"/>
    <s v="Newtree"/>
  </r>
  <r>
    <x v="1"/>
    <n v="-9999"/>
    <x v="14"/>
    <n v="5013"/>
    <s v="Sericanthe"/>
    <s v="Trilocularis"/>
    <s v="Rubiaceae"/>
    <m/>
    <m/>
    <n v="0.59499999999999997"/>
    <m/>
    <n v="7.511398282"/>
    <m/>
    <n v="10.4"/>
    <n v="8.4948864000000002E-3"/>
    <n v="0"/>
    <n v="5.3093040000000001E-2"/>
    <m/>
    <n v="2.8047631E-2"/>
    <m/>
    <m/>
    <n v="1.4023816E-2"/>
    <m/>
    <m/>
    <m/>
    <m/>
    <m/>
    <n v="1"/>
    <s v="Newtree"/>
  </r>
  <r>
    <x v="1"/>
    <n v="-9999"/>
    <x v="14"/>
    <n v="5014"/>
    <s v="Sericanthe"/>
    <s v="Trilocularis"/>
    <s v="Rubiaceae"/>
    <m/>
    <m/>
    <n v="0.59499999999999997"/>
    <m/>
    <n v="8.8912640169999992"/>
    <m/>
    <n v="12.9"/>
    <n v="1.3069841400000001E-2"/>
    <n v="0"/>
    <n v="8.1686508749999998E-2"/>
    <m/>
    <n v="5.0350422999999998E-2"/>
    <m/>
    <m/>
    <n v="2.5175210999999999E-2"/>
    <m/>
    <m/>
    <m/>
    <m/>
    <m/>
    <n v="1"/>
    <s v="Newtree"/>
  </r>
  <r>
    <x v="1"/>
    <n v="-9999"/>
    <x v="15"/>
    <n v="5015"/>
    <s v="Garcinia"/>
    <s v="Volkensii"/>
    <s v="Clusiaceae"/>
    <m/>
    <m/>
    <n v="0.74160000000000004"/>
    <m/>
    <n v="9.6463959819999996"/>
    <m/>
    <n v="14.4"/>
    <n v="1.6286054400000003E-2"/>
    <n v="0"/>
    <n v="0.10178784000000002"/>
    <m/>
    <n v="8.3784681E-2"/>
    <m/>
    <m/>
    <n v="4.189234E-2"/>
    <m/>
    <m/>
    <m/>
    <m/>
    <m/>
    <n v="1"/>
    <s v="Newtree"/>
  </r>
  <r>
    <x v="1"/>
    <n v="-9999"/>
    <x v="16"/>
    <n v="5016"/>
    <s v="Podocarpus"/>
    <s v="Latifolius"/>
    <s v="Podocarpaceae"/>
    <m/>
    <m/>
    <n v="0.46899999999999997"/>
    <m/>
    <n v="8.3040261960000006"/>
    <m/>
    <n v="11.8"/>
    <n v="1.0935909600000002E-2"/>
    <n v="0"/>
    <n v="6.8349435000000014E-2"/>
    <m/>
    <n v="3.1377563999999997E-2"/>
    <m/>
    <m/>
    <n v="1.5688781999999998E-2"/>
    <m/>
    <m/>
    <m/>
    <m/>
    <m/>
    <n v="1"/>
    <s v="Newtree"/>
  </r>
  <r>
    <x v="1"/>
    <n v="-9999"/>
    <x v="14"/>
    <n v="5017"/>
    <s v="Carapa"/>
    <s v="Grandiflora"/>
    <s v="Meliaceae"/>
    <m/>
    <m/>
    <n v="0.59499999999999997"/>
    <m/>
    <n v="12.898972710000001"/>
    <m/>
    <n v="22.2"/>
    <n v="3.8707653600000003E-2"/>
    <n v="0"/>
    <n v="0.241922835"/>
    <m/>
    <n v="0.20889422299999999"/>
    <m/>
    <m/>
    <n v="0.10444711199999999"/>
    <m/>
    <m/>
    <m/>
    <m/>
    <m/>
    <n v="1"/>
    <s v="Newtree"/>
  </r>
  <r>
    <x v="1"/>
    <n v="-9999"/>
    <x v="14"/>
    <n v="5018"/>
    <s v="Carapa"/>
    <s v="Grandiflora"/>
    <s v="Meliaceae"/>
    <m/>
    <m/>
    <n v="0.59499999999999997"/>
    <m/>
    <n v="7.7433119970000002"/>
    <m/>
    <n v="10.8"/>
    <n v="9.1609056000000015E-3"/>
    <n v="0"/>
    <n v="5.7255660000000007E-2"/>
    <m/>
    <n v="3.1101355000000001E-2"/>
    <m/>
    <m/>
    <n v="1.5550677000000001E-2"/>
    <m/>
    <m/>
    <m/>
    <m/>
    <m/>
    <n v="1"/>
    <s v="Newtree"/>
  </r>
  <r>
    <x v="1"/>
    <n v="-9999"/>
    <x v="17"/>
    <n v="5019"/>
    <s v="Garcinia"/>
    <s v="Volkensii"/>
    <s v="Clusiaceae"/>
    <m/>
    <m/>
    <n v="0.74160000000000004"/>
    <m/>
    <n v="7.3344760850000004"/>
    <m/>
    <n v="10.1"/>
    <n v="8.0118654000000001E-3"/>
    <n v="0"/>
    <n v="5.007415875E-2"/>
    <m/>
    <n v="3.2087528999999997E-2"/>
    <m/>
    <m/>
    <n v="1.6043763999999999E-2"/>
    <m/>
    <m/>
    <m/>
    <m/>
    <m/>
    <n v="1"/>
    <s v="Newtree"/>
  </r>
  <r>
    <x v="1"/>
    <n v="-9999"/>
    <x v="20"/>
    <n v="5021"/>
    <s v="Sericanthe"/>
    <s v="Leordii"/>
    <s v="Rubiaceae"/>
    <m/>
    <m/>
    <n v="0.60660000000000003"/>
    <m/>
    <n v="7.68575374"/>
    <m/>
    <n v="10.7"/>
    <n v="8.9920446000000005E-3"/>
    <n v="0"/>
    <n v="5.6200278749999999E-2"/>
    <m/>
    <n v="3.0896902E-2"/>
    <m/>
    <m/>
    <n v="1.5448451E-2"/>
    <m/>
    <m/>
    <m/>
    <m/>
    <m/>
    <n v="1"/>
    <s v="Newtree"/>
  </r>
  <r>
    <x v="1"/>
    <n v="-9999"/>
    <x v="20"/>
    <n v="5022"/>
    <s v="Cleistanthus"/>
    <s v="Polystachyus"/>
    <s v="Phyllanthaceae"/>
    <m/>
    <m/>
    <n v="0.65180000000000005"/>
    <m/>
    <n v="7.3937390179999998"/>
    <m/>
    <n v="10.199999999999999"/>
    <n v="8.1713015999999999E-3"/>
    <n v="0"/>
    <n v="5.1070634999999996E-2"/>
    <m/>
    <n v="2.9066288999999999E-2"/>
    <m/>
    <m/>
    <n v="1.4533145000000001E-2"/>
    <m/>
    <m/>
    <m/>
    <m/>
    <m/>
    <n v="1"/>
    <s v="Newtree"/>
  </r>
  <r>
    <x v="1"/>
    <n v="-9999"/>
    <x v="20"/>
    <n v="5023"/>
    <s v="Cleistanthus"/>
    <s v="Polystachyus"/>
    <s v="Phyllanthaceae"/>
    <m/>
    <m/>
    <n v="0.65180000000000005"/>
    <m/>
    <n v="13.319107730000001"/>
    <m/>
    <n v="23.4"/>
    <n v="4.3005362399999997E-2"/>
    <n v="0"/>
    <n v="0.26878351499999997"/>
    <m/>
    <n v="0.26108850900000002"/>
    <m/>
    <m/>
    <n v="0.130544254"/>
    <m/>
    <m/>
    <m/>
    <m/>
    <m/>
    <n v="1"/>
    <s v="Newtree"/>
  </r>
  <r>
    <x v="1"/>
    <n v="-9999"/>
    <x v="21"/>
    <n v="5024"/>
    <s v="Taren"/>
    <s v="Rwandensis "/>
    <s v="Rubiaceae"/>
    <m/>
    <m/>
    <n v="0.67979999999999996"/>
    <m/>
    <n v="8.0269969379999999"/>
    <m/>
    <n v="11.3"/>
    <n v="1.0028772600000001E-2"/>
    <n v="0"/>
    <n v="6.267982875E-2"/>
    <m/>
    <n v="4.0074861000000003E-2"/>
    <m/>
    <m/>
    <n v="2.0037429999999998E-2"/>
    <m/>
    <m/>
    <m/>
    <m/>
    <m/>
    <n v="1"/>
    <s v="Newtree"/>
  </r>
  <r>
    <x v="1"/>
    <n v="-9999"/>
    <x v="21"/>
    <n v="5025"/>
    <s v="Taren"/>
    <s v="Rwandensis "/>
    <s v="Rubiaceae"/>
    <m/>
    <m/>
    <n v="0.67979999999999996"/>
    <m/>
    <n v="7.4527123419999999"/>
    <m/>
    <n v="10.3"/>
    <n v="8.3323086000000011E-3"/>
    <n v="0"/>
    <n v="5.2076928750000008E-2"/>
    <m/>
    <n v="3.1106858000000001E-2"/>
    <m/>
    <m/>
    <n v="1.5553429000000001E-2"/>
    <m/>
    <m/>
    <m/>
    <m/>
    <m/>
    <n v="1"/>
    <s v="Newtree"/>
  </r>
  <r>
    <x v="1"/>
    <n v="-9999"/>
    <x v="21"/>
    <n v="5026"/>
    <s v="Oxyanthus"/>
    <s v="Troupinii"/>
    <s v="Rubiaceae"/>
    <m/>
    <m/>
    <n v="0.52500000000000002"/>
    <m/>
    <n v="7.4527123419999999"/>
    <m/>
    <n v="10.3"/>
    <n v="8.3323086000000011E-3"/>
    <n v="0"/>
    <n v="5.2076928750000008E-2"/>
    <m/>
    <n v="2.4172836999999999E-2"/>
    <m/>
    <m/>
    <n v="1.2086418E-2"/>
    <m/>
    <m/>
    <m/>
    <m/>
    <m/>
    <n v="1"/>
    <s v="Newtree"/>
  </r>
  <r>
    <x v="1"/>
    <n v="-9999"/>
    <x v="21"/>
    <n v="5027"/>
    <s v="Cleistanthus"/>
    <s v="Polystachyus"/>
    <s v="Phyllanthaceae"/>
    <m/>
    <m/>
    <n v="0.65180000000000005"/>
    <m/>
    <n v="8.4671523670000006"/>
    <m/>
    <n v="12.1"/>
    <n v="1.14990414E-2"/>
    <n v="0"/>
    <n v="7.1869008750000005E-2"/>
    <m/>
    <n v="4.630836E-2"/>
    <m/>
    <m/>
    <n v="2.315418E-2"/>
    <m/>
    <m/>
    <m/>
    <m/>
    <m/>
    <n v="1"/>
    <s v="Newtree"/>
  </r>
  <r>
    <x v="1"/>
    <n v="-9999"/>
    <x v="21"/>
    <n v="5028"/>
    <s v="Grewia"/>
    <s v="Mildbraedii "/>
    <s v="Malvaceae"/>
    <m/>
    <m/>
    <n v="0.55810000000000004"/>
    <m/>
    <n v="9.9347994570000004"/>
    <m/>
    <n v="15"/>
    <n v="1.76715E-2"/>
    <n v="0"/>
    <n v="0.110446875"/>
    <m/>
    <n v="7.0756024000000001E-2"/>
    <m/>
    <m/>
    <n v="3.5378012E-2"/>
    <m/>
    <m/>
    <m/>
    <m/>
    <m/>
    <n v="1"/>
    <s v="Newtree"/>
  </r>
  <r>
    <x v="1"/>
    <n v="-9999"/>
    <x v="22"/>
    <n v="5029"/>
    <s v="Oxyanthus"/>
    <s v="Troupinii"/>
    <s v="Rubiaceae"/>
    <m/>
    <m/>
    <n v="0.52500000000000002"/>
    <m/>
    <n v="8.4671523670000006"/>
    <m/>
    <n v="12.1"/>
    <n v="1.14990414E-2"/>
    <n v="0"/>
    <n v="7.1869008750000005E-2"/>
    <m/>
    <n v="3.7493783000000003E-2"/>
    <m/>
    <m/>
    <n v="1.8746892000000001E-2"/>
    <m/>
    <m/>
    <m/>
    <m/>
    <m/>
    <n v="1"/>
    <s v="Newtree"/>
  </r>
  <r>
    <x v="1"/>
    <n v="-9999"/>
    <x v="22"/>
    <n v="5030"/>
    <s v="Garcinia"/>
    <s v="Volkensii"/>
    <s v="Clusiaceae"/>
    <m/>
    <m/>
    <n v="0.74160000000000004"/>
    <m/>
    <n v="7.4527123419999999"/>
    <m/>
    <n v="10.3"/>
    <n v="8.3323086000000011E-3"/>
    <n v="0"/>
    <n v="5.2076928750000008E-2"/>
    <m/>
    <n v="3.3863964000000003E-2"/>
    <m/>
    <m/>
    <n v="1.6931982000000002E-2"/>
    <m/>
    <m/>
    <m/>
    <m/>
    <m/>
    <n v="1"/>
    <s v="Newtree"/>
  </r>
  <r>
    <x v="1"/>
    <n v="-9999"/>
    <x v="22"/>
    <n v="5031"/>
    <s v="Memecylon"/>
    <s v="Walikalense "/>
    <s v="Melastomataceae"/>
    <m/>
    <m/>
    <n v="0.62239999999999995"/>
    <m/>
    <n v="7.2749213020000001"/>
    <m/>
    <n v="10"/>
    <n v="7.8539999999999999E-3"/>
    <n v="0"/>
    <n v="4.9087499999999999E-2"/>
    <m/>
    <n v="2.6313063000000001E-2"/>
    <m/>
    <m/>
    <n v="1.3156531000000001E-2"/>
    <m/>
    <m/>
    <m/>
    <m/>
    <m/>
    <n v="1"/>
    <s v="Newtree"/>
  </r>
  <r>
    <x v="1"/>
    <n v="-9999"/>
    <x v="22"/>
    <n v="5032"/>
    <s v="Garcinia"/>
    <s v="Volkensii"/>
    <s v="Clusiaceae"/>
    <m/>
    <m/>
    <n v="0.74160000000000004"/>
    <m/>
    <n v="7.511398282"/>
    <m/>
    <n v="10.4"/>
    <n v="8.4948864000000002E-3"/>
    <n v="0"/>
    <n v="5.3093040000000001E-2"/>
    <m/>
    <n v="3.4773890000000002E-2"/>
    <m/>
    <m/>
    <n v="1.7386945000000001E-2"/>
    <m/>
    <m/>
    <m/>
    <m/>
    <m/>
    <n v="1"/>
    <s v="Newtree"/>
  </r>
  <r>
    <x v="1"/>
    <n v="-9999"/>
    <x v="22"/>
    <n v="5033"/>
    <s v="Garcinia"/>
    <s v="Volkensii"/>
    <s v="Clusiaceae"/>
    <m/>
    <m/>
    <n v="0.74160000000000004"/>
    <m/>
    <n v="7.9708005230000003"/>
    <m/>
    <n v="11.2"/>
    <n v="9.8520576000000002E-3"/>
    <n v="0"/>
    <n v="6.1575360000000003E-2"/>
    <m/>
    <n v="4.2583386000000001E-2"/>
    <m/>
    <m/>
    <n v="2.1291693E-2"/>
    <m/>
    <m/>
    <m/>
    <m/>
    <m/>
    <n v="1"/>
    <s v="Newtree"/>
  </r>
  <r>
    <x v="1"/>
    <n v="-9999"/>
    <x v="22"/>
    <n v="5034"/>
    <s v="Memecylon"/>
    <s v="Walikalense "/>
    <s v="Melastomataceae"/>
    <m/>
    <m/>
    <n v="0.62239999999999995"/>
    <m/>
    <n v="7.5697990400000004"/>
    <m/>
    <n v="10.5"/>
    <n v="8.6590350000000007E-3"/>
    <n v="0"/>
    <n v="5.4118968750000003E-2"/>
    <m/>
    <n v="3.0086717999999998E-2"/>
    <m/>
    <m/>
    <n v="1.5043358999999999E-2"/>
    <m/>
    <m/>
    <m/>
    <m/>
    <m/>
    <n v="1"/>
    <s v="Newtree"/>
  </r>
  <r>
    <x v="1"/>
    <n v="-9999"/>
    <x v="22"/>
    <n v="5036"/>
    <s v="Grewia"/>
    <s v="Mildbraedii "/>
    <s v="Malvaceae"/>
    <m/>
    <m/>
    <n v="0.55810000000000004"/>
    <m/>
    <n v="7.511398282"/>
    <m/>
    <n v="10.4"/>
    <n v="8.4948864000000002E-3"/>
    <n v="0"/>
    <n v="5.3093040000000001E-2"/>
    <m/>
    <n v="2.6348661999999998E-2"/>
    <m/>
    <m/>
    <n v="1.3174330999999999E-2"/>
    <m/>
    <m/>
    <m/>
    <m/>
    <m/>
    <n v="1"/>
    <s v="Newtree"/>
  </r>
  <r>
    <x v="1"/>
    <n v="-9999"/>
    <x v="15"/>
    <n v="5043"/>
    <s v="Melchiora"/>
    <s v="Schliebenii "/>
    <s v="Theaceae"/>
    <m/>
    <m/>
    <n v="0.59950000000000003"/>
    <m/>
    <n v="10.80118942"/>
    <m/>
    <n v="16.899999999999999"/>
    <n v="2.2431809399999999E-2"/>
    <n v="0"/>
    <n v="0.14019880874999999"/>
    <m/>
    <n v="0.103905951"/>
    <m/>
    <m/>
    <n v="5.1952975999999998E-2"/>
    <m/>
    <m/>
    <m/>
    <m/>
    <m/>
    <n v="1"/>
    <s v="Newtre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0">
  <r>
    <x v="0"/>
    <s v="KBPL1"/>
    <n v="23.477777777777774"/>
    <n v="16.658271218827011"/>
    <n v="23.765000000000008"/>
    <n v="16.603567128159824"/>
    <n v="11.066666666666666"/>
    <n v="4.1130686030424188"/>
    <n v="31.394943805000008"/>
    <n v="15.697471904000004"/>
    <n v="33.902112216000035"/>
    <n v="16.951056109999989"/>
    <n v="196.21839878125004"/>
    <n v="98.109199400000023"/>
    <n v="211.8882013500002"/>
    <n v="105.94410068749993"/>
    <n v="81"/>
    <n v="88"/>
    <n v="550"/>
    <n v="36.169753371674972"/>
    <n v="6.5763187948499988E-2"/>
    <n v="36.169753371674993"/>
    <n v="2.0849315069999959"/>
    <n v="3.7578698682401939"/>
    <n v="0.78915267233044073"/>
    <n v="2"/>
    <n v="1.169406278449731"/>
    <n v="5.4879805795910146"/>
    <n v="3.6850354466948142E-2"/>
    <n v="5.6816022086915295E-2"/>
    <n v="3.5470307868530289E-2"/>
  </r>
  <r>
    <x v="0"/>
    <s v="KBPL10"/>
    <n v="30.22"/>
    <n v="18.272526666261328"/>
    <n v="31.523181818181818"/>
    <n v="18.634149292982215"/>
    <n v="14.114285714285714"/>
    <n v="5.9224289641299102"/>
    <n v="23.848263994"/>
    <n v="11.924131997"/>
    <n v="27.925273831000002"/>
    <n v="13.962636917000001"/>
    <n v="149.05164996249999"/>
    <n v="74.525824981249997"/>
    <n v="174.53296144375"/>
    <n v="87.266480731249999"/>
    <n v="40"/>
    <n v="44"/>
    <n v="275"/>
    <n v="28.791899569124993"/>
    <n v="0.10469781661500001"/>
    <n v="28.791899569125004"/>
    <n v="2.0849315069999985"/>
    <n v="6.1108270018579613"/>
    <n v="1.2832736703901719"/>
    <n v="3"/>
    <n v="3.5920990453866657"/>
    <n v="8.8138010007514396"/>
    <n v="7.5695879767849514E-2"/>
    <n v="0.13392233228793199"/>
    <n v="7.0024904758989356E-2"/>
  </r>
  <r>
    <x v="0"/>
    <s v="KBPL11"/>
    <n v="20.898076923076928"/>
    <n v="13.374471994072845"/>
    <n v="22.945833333333312"/>
    <n v="13.440878442935119"/>
    <n v="15.264285714285718"/>
    <n v="5.0970735456886027"/>
    <n v="32.862054781000026"/>
    <n v="16.431027391000018"/>
    <n v="38.480766567000003"/>
    <n v="19.240383283999989"/>
    <n v="205.38784238125015"/>
    <n v="102.69392119375011"/>
    <n v="240.50479104375"/>
    <n v="120.25239552499993"/>
    <n v="104"/>
    <n v="108"/>
    <n v="675"/>
    <n v="37.401503309362489"/>
    <n v="5.5409634532388882E-2"/>
    <n v="37.401503309362496"/>
    <n v="2.0849315069999954"/>
    <n v="8.4216072673364089"/>
    <n v="1.7685375261406457"/>
    <n v="6"/>
    <n v="2.9074731952778139"/>
    <n v="4.942421862382937"/>
    <n v="7.5705079144964993E-2"/>
    <n v="0.1325348901679089"/>
    <n v="7.0032760932280932E-2"/>
  </r>
  <r>
    <x v="0"/>
    <s v="KBPL12"/>
    <n v="21.860563380281693"/>
    <n v="13.23322095413377"/>
    <n v="23.668472222222217"/>
    <n v="13.669746554799675"/>
    <n v="18.443999999999996"/>
    <n v="6.1167856482524252"/>
    <n v="20.250823340000011"/>
    <n v="10.125411675000006"/>
    <n v="23.259092459999994"/>
    <n v="11.629546227999999"/>
    <n v="126.56764587500007"/>
    <n v="63.283822968750037"/>
    <n v="145.36932787499995"/>
    <n v="72.684663924999995"/>
    <n v="71"/>
    <n v="72"/>
    <n v="450"/>
    <n v="26.311564399312502"/>
    <n v="5.8470143109583345E-2"/>
    <n v="26.311564399312505"/>
    <n v="2.0849315069999963"/>
    <n v="4.5089447421593283"/>
    <n v="0.9468783958534589"/>
    <n v="2"/>
    <n v="1.4329661053486362"/>
    <n v="2.164877046282244"/>
    <n v="6.6429365749417699E-2"/>
    <n v="8.8072053919846016E-2"/>
    <n v="6.2034334324114142E-2"/>
  </r>
  <r>
    <x v="0"/>
    <s v="KBPL13"/>
    <n v="21.575063291139244"/>
    <n v="11.91830351391458"/>
    <n v="22.182500000000005"/>
    <n v="11.743386665683229"/>
    <n v="11.498734177215187"/>
    <n v="3.9857597053049245"/>
    <n v="19.268101591000004"/>
    <n v="9.634050797000004"/>
    <n v="19.670927140000011"/>
    <n v="9.8354635710000071"/>
    <n v="120.42563494375003"/>
    <n v="60.212817481250021"/>
    <n v="122.94329462500006"/>
    <n v="61.471647318750044"/>
    <n v="79"/>
    <n v="80"/>
    <n v="500"/>
    <n v="24.671243883824996"/>
    <n v="4.9342487767650003E-2"/>
    <n v="24.671243883825003"/>
    <n v="0.85479452100000086"/>
    <n v="1.4726695206555054"/>
    <n v="0.30926059933765609"/>
    <n v="1"/>
    <n v="1.4532013955753957"/>
    <n v="2.9249154083942517"/>
    <n v="2.4205588859434225E-2"/>
    <n v="8.8035368989410001E-2"/>
    <n v="2.395689045096263E-2"/>
  </r>
  <r>
    <x v="0"/>
    <s v="KBPL14"/>
    <n v="22.712790697674421"/>
    <n v="15.557661146704437"/>
    <n v="23.767790697674425"/>
    <n v="15.809992476923652"/>
    <n v="10.813953488372094"/>
    <n v="4.9214575265917411"/>
    <n v="30.451563493000016"/>
    <n v="15.225781747000006"/>
    <n v="32.370774214000008"/>
    <n v="16.185387110000004"/>
    <n v="190.32227183125011"/>
    <n v="95.161135918750034"/>
    <n v="202.31733883750005"/>
    <n v="101.15866943750002"/>
    <n v="86"/>
    <n v="86"/>
    <n v="537.5"/>
    <n v="34.276979279812487"/>
    <n v="6.3771124241511615E-2"/>
    <n v="34.276979279812494"/>
    <n v="0.85479452100000097"/>
    <n v="7.0163452986732269"/>
    <n v="1.4734325127213777"/>
    <n v="3"/>
    <n v="4.1020162659070785"/>
    <n v="4.1020162659070785"/>
    <n v="7.1500980309219184E-2"/>
    <n v="0.11670062221868803"/>
    <n v="6.9359802157226008E-2"/>
  </r>
  <r>
    <x v="0"/>
    <s v="KBPL15"/>
    <n v="22.208313253012051"/>
    <n v="12.308262525169035"/>
    <n v="23.219277108433737"/>
    <n v="12.592514983806689"/>
    <n v="11.90722891566265"/>
    <n v="5.2408522657435057"/>
    <n v="22.662088247999993"/>
    <n v="11.331044125999997"/>
    <n v="24.245533170000012"/>
    <n v="12.122766587000006"/>
    <n v="141.63805154999994"/>
    <n v="70.819025787499982"/>
    <n v="151.53458231250008"/>
    <n v="75.767291168750035"/>
    <n v="83"/>
    <n v="83"/>
    <n v="518.75"/>
    <n v="28.348545883349992"/>
    <n v="5.4647799293204825E-2"/>
    <n v="28.348545883350003"/>
    <n v="0.85479452100000097"/>
    <n v="5.7888361000035555"/>
    <n v="1.2156555810007466"/>
    <m/>
    <n v="0"/>
    <n v="0"/>
    <n v="7.9011964320776382E-2"/>
    <n v="9.5684479043617598E-2"/>
    <n v="7.6402838358185121E-2"/>
  </r>
  <r>
    <x v="0"/>
    <s v="KBPL16"/>
    <n v="22.840467289719637"/>
    <n v="12.954773534367533"/>
    <n v="23.184424778761063"/>
    <n v="12.94095512441943"/>
    <n v="13.961682242990655"/>
    <n v="6.7342639056475946"/>
    <n v="32.929265891999989"/>
    <n v="16.464632940999994"/>
    <n v="34.533832171000014"/>
    <n v="17.266916079000019"/>
    <n v="205.80791182499993"/>
    <n v="102.90395588124996"/>
    <n v="215.83645106875008"/>
    <n v="107.91822549375011"/>
    <n v="107"/>
    <n v="113"/>
    <n v="706.25"/>
    <n v="39.022567191299991"/>
    <n v="5.5253192483256622E-2"/>
    <n v="39.022567191299991"/>
    <n v="0.8547945210000012"/>
    <n v="5.8660525884444112"/>
    <n v="1.2318710435733262"/>
    <n v="3"/>
    <n v="3.108563888902482"/>
    <n v="9.5884671000357997"/>
    <n v="5.5659789382833981E-2"/>
    <n v="8.0871536427195106E-2"/>
    <n v="5.4356458898447445E-2"/>
  </r>
  <r>
    <x v="0"/>
    <s v="KBPL2"/>
    <n v="31.649999999999991"/>
    <n v="13.015299772537489"/>
    <m/>
    <m/>
    <m/>
    <m/>
    <n v="36.038219898000001"/>
    <n v="18.019109944999997"/>
    <m/>
    <m/>
    <n v="225.23887436250001"/>
    <n v="112.61943715624997"/>
    <m/>
    <m/>
    <n v="72"/>
    <m/>
    <m/>
    <m/>
    <m/>
    <m/>
    <n v="2.0849315069999963"/>
    <m/>
    <n v="0"/>
    <m/>
    <m/>
    <m/>
    <m/>
    <m/>
    <m/>
  </r>
  <r>
    <x v="0"/>
    <s v="KBPL3"/>
    <n v="27.913541666666671"/>
    <n v="15.203224171842562"/>
    <m/>
    <m/>
    <m/>
    <m/>
    <n v="45.18836611799999"/>
    <n v="22.594183052999995"/>
    <m/>
    <m/>
    <n v="282.42728823749991"/>
    <n v="141.21364408124995"/>
    <m/>
    <m/>
    <n v="96"/>
    <m/>
    <m/>
    <m/>
    <m/>
    <m/>
    <n v="2.0849315069999954"/>
    <m/>
    <n v="0"/>
    <m/>
    <m/>
    <m/>
    <m/>
    <m/>
    <m/>
  </r>
  <r>
    <x v="0"/>
    <s v="KBPL4"/>
    <n v="21.814736842105269"/>
    <n v="12.059021240593056"/>
    <n v="24.125257731958758"/>
    <n v="12.263931966405906"/>
    <n v="13.383333333333333"/>
    <n v="4.4440641177139861"/>
    <n v="25.724736054000005"/>
    <n v="12.862368036000001"/>
    <n v="30.778967021"/>
    <n v="15.389483512000002"/>
    <n v="160.77960033750003"/>
    <n v="80.389800225000002"/>
    <n v="192.36854388124999"/>
    <n v="96.18427195000001"/>
    <n v="95"/>
    <n v="97"/>
    <n v="606.25"/>
    <n v="34.800832734937494"/>
    <n v="5.7403435439072163E-2"/>
    <n v="34.800832734937501"/>
    <n v="2.0849315069999954"/>
    <n v="7.5755350580924592"/>
    <n v="1.5908623621994165"/>
    <n v="1"/>
    <n v="0.52712319167202548"/>
    <n v="1.5980455423746649"/>
    <n v="8.603570227507483E-2"/>
    <n v="0.13511113792819865"/>
    <n v="7.8760642509520584E-2"/>
  </r>
  <r>
    <x v="0"/>
    <s v="KBPL5"/>
    <n v="23.83953488372094"/>
    <n v="13.807528032539235"/>
    <n v="24.371734693877553"/>
    <n v="14.028059364613981"/>
    <n v="10.864999999999998"/>
    <n v="2.8997776684283592"/>
    <n v="26.807403175999998"/>
    <n v="13.403701587000004"/>
    <n v="31.332799887000011"/>
    <n v="15.666399943000005"/>
    <n v="167.54626984999999"/>
    <n v="83.773134918750017"/>
    <n v="195.82999929375006"/>
    <n v="97.914999643750036"/>
    <n v="86"/>
    <n v="98"/>
    <n v="612.5"/>
    <n v="37.943885430412479"/>
    <n v="6.1949200702714279E-2"/>
    <n v="37.943885430412493"/>
    <n v="2.0849315069999959"/>
    <n v="6.782891753287724"/>
    <n v="1.4244072681904221"/>
    <n v="2"/>
    <n v="1.0488398963546814"/>
    <n v="7.8411722705705822"/>
    <n v="7.4816549497997237E-2"/>
    <n v="0.11557244442076665"/>
    <n v="6.9273265362470735E-2"/>
  </r>
  <r>
    <x v="0"/>
    <s v="KBPL6"/>
    <n v="24.813580246913578"/>
    <n v="16.610062861759577"/>
    <n v="26.576235294117648"/>
    <n v="16.976042641131105"/>
    <n v="13.55"/>
    <n v="4.5422461404023418"/>
    <n v="32.144908053000009"/>
    <n v="16.072454031000007"/>
    <n v="36.950359918999986"/>
    <n v="18.475179956999977"/>
    <n v="200.90567533125005"/>
    <n v="100.45283769375004"/>
    <n v="230.9397494937499"/>
    <n v="115.46987473124986"/>
    <n v="81"/>
    <n v="85"/>
    <n v="531.25"/>
    <n v="41.352689358749998"/>
    <n v="7.7840356439999994E-2"/>
    <n v="41.352689358749998"/>
    <n v="2.0849315069999959"/>
    <n v="7.2026524550476987"/>
    <n v="1.5125570155600168"/>
    <n v="8"/>
    <n v="5.0279844272027052"/>
    <n v="7.7415308424470552"/>
    <n v="6.6822977337981954E-2"/>
    <n v="0.12128156104781532"/>
    <n v="6.2376896760401777E-2"/>
  </r>
  <r>
    <x v="0"/>
    <s v="KBPL7"/>
    <n v="23.470967741935485"/>
    <n v="14.039374603973181"/>
    <n v="25.659032258064521"/>
    <n v="14.613373049347057"/>
    <n v="11.071428571428573"/>
    <n v="6.0285274202862187"/>
    <n v="32.649163011000006"/>
    <n v="16.324581503999998"/>
    <n v="37.879292299000021"/>
    <n v="18.939646155000002"/>
    <n v="204.05726881875003"/>
    <n v="102.02863439999999"/>
    <n v="236.74557686875013"/>
    <n v="118.37278846875002"/>
    <n v="93"/>
    <n v="93"/>
    <n v="581.25"/>
    <n v="39.700278395662501"/>
    <n v="6.8301554229096742E-2"/>
    <n v="39.70027839566248"/>
    <n v="2.0849315069999959"/>
    <n v="7.839180334642073"/>
    <n v="1.6462278702748352"/>
    <n v="1"/>
    <n v="0.54991814289003038"/>
    <n v="0.54991814289003038"/>
    <n v="7.1266305263989846E-2"/>
    <n v="0.10569622451256901"/>
    <n v="6.622451355626878E-2"/>
  </r>
  <r>
    <x v="0"/>
    <s v="KBPL8"/>
    <n v="24.617045454545448"/>
    <n v="14.930191748704454"/>
    <n v="26.587303370786532"/>
    <n v="15.579918146888222"/>
    <n v="16.236363636363642"/>
    <n v="4.9512509897637189"/>
    <n v="32.848131529999996"/>
    <n v="16.424065770000002"/>
    <n v="37.961844169999985"/>
    <n v="18.980922089999989"/>
    <n v="205.30082206249998"/>
    <n v="102.65041106250001"/>
    <n v="237.26152606249991"/>
    <n v="118.63076306249994"/>
    <n v="88"/>
    <n v="89"/>
    <n v="556.25"/>
    <n v="41.367664531462481"/>
    <n v="7.4368835112741574E-2"/>
    <n v="41.367664531462502"/>
    <n v="2.0849315069999959"/>
    <n v="7.664689197869154"/>
    <n v="1.6095847315525222"/>
    <n v="6"/>
    <n v="3.5502963315218246"/>
    <n v="4.1668727630647782"/>
    <n v="6.9396375628889492E-2"/>
    <n v="9.0848482437941233E-2"/>
    <n v="6.4609625699120363E-2"/>
  </r>
  <r>
    <x v="0"/>
    <s v="KBPL9"/>
    <n v="26.31797752808988"/>
    <n v="25.263414806421324"/>
    <n v="28.48460674157305"/>
    <n v="27.086987023970959"/>
    <n v="11.194285714285714"/>
    <n v="5.077687225797308"/>
    <n v="31.319896882999984"/>
    <n v="15.659948441999992"/>
    <n v="36.025423011000015"/>
    <n v="18.012711509000003"/>
    <n v="195.74935551874989"/>
    <n v="97.874677762499942"/>
    <n v="225.1588938187501"/>
    <n v="112.57944693125002"/>
    <n v="89"/>
    <n v="89"/>
    <n v="556.25"/>
    <n v="67.141003490137493"/>
    <n v="0.12070292762271911"/>
    <n v="67.141003490137507"/>
    <n v="2.0849315069999959"/>
    <n v="7.0528787729380813"/>
    <n v="1.4811045423169971"/>
    <n v="2"/>
    <n v="1.1561164200352951"/>
    <n v="1.1561164200352951"/>
    <n v="6.7134725889028218E-2"/>
    <n v="8.0752758043932588E-2"/>
    <n v="6.2648014048648962E-2"/>
  </r>
  <r>
    <x v="1"/>
    <s v="NPL1"/>
    <n v="33.632692307692309"/>
    <n v="23.165616180052464"/>
    <n v="34.109433962264156"/>
    <n v="23.684645010825577"/>
    <n v="19.993749999999999"/>
    <n v="5.3884405598156757"/>
    <n v="57.769175172000011"/>
    <n v="28.884587588999999"/>
    <n v="60.46827870500001"/>
    <n v="30.234139351999996"/>
    <n v="361.05734482500009"/>
    <n v="180.52867243124999"/>
    <n v="377.92674190625007"/>
    <n v="188.96337094999998"/>
    <n v="52"/>
    <n v="53"/>
    <n v="331.25"/>
    <n v="44.587688145000001"/>
    <n v="0.13460434156981133"/>
    <n v="44.587688145000001"/>
    <n v="2.0082191780000014"/>
    <n v="4.2000886213775575"/>
    <n v="0.88201861048928698"/>
    <m/>
    <n v="0"/>
    <n v="1.0029230352535179"/>
    <n v="2.2738343109248809E-2"/>
    <n v="2.221895205384387E-2"/>
    <n v="2.222699881073199E-2"/>
  </r>
  <r>
    <x v="1"/>
    <s v="NPL10"/>
    <n v="28.161111111111126"/>
    <n v="21.051604302175647"/>
    <n v="28.129473684210534"/>
    <n v="20.97359471459194"/>
    <n v="19.164705882352944"/>
    <n v="5.4855424955593985"/>
    <n v="70.352468371999962"/>
    <n v="35.176234181999988"/>
    <n v="72.670455578000059"/>
    <n v="36.335227781000029"/>
    <n v="439.70292732499973"/>
    <n v="219.8514636374999"/>
    <n v="454.19034736250035"/>
    <n v="227.09517363125016"/>
    <n v="90"/>
    <n v="95"/>
    <n v="593.75"/>
    <n v="57.196858083750001"/>
    <n v="9.6331550456842108E-2"/>
    <n v="57.196858083750001"/>
    <n v="2.0082191779999983"/>
    <n v="3.6070315795730661"/>
    <n v="0.75747663171034385"/>
    <m/>
    <n v="0"/>
    <n v="2.8467401634398395"/>
    <n v="1.6142184145820127E-2"/>
    <n v="2.091592439142596E-2"/>
    <n v="1.5883347593419347E-2"/>
  </r>
  <r>
    <x v="1"/>
    <s v="NPL11"/>
    <n v="28.333333333333321"/>
    <n v="22.423651688312489"/>
    <n v="28.545652173913037"/>
    <n v="22.244166604340197"/>
    <n v="17.717647058823534"/>
    <n v="6.2161317648234364"/>
    <n v="73.051596303000011"/>
    <n v="36.525798149000003"/>
    <n v="76.424824135999984"/>
    <n v="38.21241207000002"/>
    <n v="456.57247689375004"/>
    <n v="228.28623843125001"/>
    <n v="477.65515084999987"/>
    <n v="238.82757543750012"/>
    <n v="87"/>
    <n v="92"/>
    <n v="575"/>
    <n v="58.901887852499996"/>
    <n v="0.10243806583043477"/>
    <n v="58.901887852499996"/>
    <n v="2.0082191779999987"/>
    <n v="5.2490968723584759"/>
    <n v="1.1023103431952799"/>
    <m/>
    <n v="0"/>
    <n v="2.9422104840143501"/>
    <n v="2.247841121221646E-2"/>
    <n v="4.661809359930643E-2"/>
    <n v="2.1978604701499958E-2"/>
  </r>
  <r>
    <x v="1"/>
    <s v="NPL12"/>
    <n v="25.512903225806454"/>
    <n v="16.726341018613951"/>
    <n v="25.903092783505169"/>
    <n v="16.706251659235765"/>
    <n v="15.700000000000001"/>
    <n v="5.1639777949432135"/>
    <n v="51.433120495000033"/>
    <n v="25.716560245000018"/>
    <n v="53.72871974200001"/>
    <n v="26.864359871000005"/>
    <n v="321.45700309375019"/>
    <n v="160.72850153125012"/>
    <n v="335.80449838750008"/>
    <n v="167.90224919375004"/>
    <n v="93"/>
    <n v="97"/>
    <n v="606.25"/>
    <n v="45.100416899999992"/>
    <n v="7.439244024742267E-2"/>
    <n v="45.100416899999992"/>
    <n v="2.0082191779999983"/>
    <n v="3.5721935837921404"/>
    <n v="0.75016065259634945"/>
    <m/>
    <n v="0"/>
    <n v="2.2172483414497148"/>
    <n v="2.1743316049943676E-2"/>
    <n v="3.1556649893113499E-2"/>
    <n v="2.1275436159702801E-2"/>
  </r>
  <r>
    <x v="1"/>
    <s v="NPL2"/>
    <n v="26.678947368421053"/>
    <n v="16.404562908243733"/>
    <n v="27.087341772151898"/>
    <n v="16.167039650114084"/>
    <n v="16.696296296296296"/>
    <n v="6.8935578333063745"/>
    <n v="45.402045304000012"/>
    <n v="22.70102265500001"/>
    <n v="46.840533539999988"/>
    <n v="23.420266770999994"/>
    <n v="283.76278315000008"/>
    <n v="141.88139159375007"/>
    <n v="292.75333462499992"/>
    <n v="146.37666731874995"/>
    <n v="76"/>
    <n v="79"/>
    <n v="493.75"/>
    <n v="38.460699296249999"/>
    <n v="7.7895087182278472E-2"/>
    <n v="38.460699296249999"/>
    <n v="2.008219178"/>
    <n v="2.2384387990342582"/>
    <n v="0.4700721477971942"/>
    <n v="1"/>
    <n v="0.67073349566869378"/>
    <n v="2.7357772828104165"/>
    <n v="1.5532056917202336E-2"/>
    <n v="3.9131429908692179E-2"/>
    <n v="1.5292319739455688E-2"/>
  </r>
  <r>
    <x v="1"/>
    <s v="NPL3"/>
    <n v="29.003278688524595"/>
    <n v="24.178192427703067"/>
    <n v="28.401515151515149"/>
    <n v="23.673740677573509"/>
    <n v="16.496666666666663"/>
    <n v="6.6385750098134535"/>
    <n v="63.344045172000008"/>
    <n v="31.67202258499999"/>
    <n v="64.611217812999982"/>
    <n v="32.305608908000004"/>
    <n v="395.90028232500003"/>
    <n v="197.95014115624994"/>
    <n v="403.8201113312499"/>
    <n v="201.91005567500002"/>
    <n v="61"/>
    <n v="66"/>
    <n v="412.5"/>
    <n v="44.015597876249991"/>
    <n v="0.10670447969999999"/>
    <n v="44.015597876249998"/>
    <n v="2.0082191780000018"/>
    <n v="1.9718537508907699"/>
    <n v="0.41408928768706166"/>
    <n v="2"/>
    <n v="1.6201852909068954"/>
    <n v="5.9031851106436921"/>
    <n v="9.8630382582642253E-3"/>
    <n v="2.840508477660271E-2"/>
    <n v="9.7660007288825675E-3"/>
  </r>
  <r>
    <x v="1"/>
    <s v="NPL4"/>
    <n v="32.182191780821917"/>
    <n v="15.752895170110392"/>
    <n v="33"/>
    <n v="15.880674838725652"/>
    <n v="14.540000000000003"/>
    <n v="3.3902802244062284"/>
    <n v="57.59819712100002"/>
    <n v="28.799098564000005"/>
    <n v="59.499395661999969"/>
    <n v="29.749697831000002"/>
    <n v="359.98873200625013"/>
    <n v="179.99436602500003"/>
    <n v="371.87122288749981"/>
    <n v="185.93561144375002"/>
    <n v="73"/>
    <n v="73"/>
    <n v="456.25"/>
    <n v="47.936447212499999"/>
    <n v="0.10506618567123283"/>
    <n v="47.936447212499978"/>
    <n v="2.0082191780000005"/>
    <n v="2.9584646356514304"/>
    <n v="0.62127757348680035"/>
    <n v="2"/>
    <n v="1.4626459249892978"/>
    <n v="1.4626459249892978"/>
    <n v="1.6170988050126445E-2"/>
    <n v="1.8517873658124104E-2"/>
    <n v="1.5911231918832487E-2"/>
  </r>
  <r>
    <x v="1"/>
    <s v="NPL5"/>
    <n v="30.217857142857152"/>
    <n v="17.409380376582178"/>
    <n v="30.783928571428561"/>
    <n v="17.417390882333841"/>
    <n v="14.311764705882355"/>
    <n v="4.1496810649948044"/>
    <n v="87.171330707000081"/>
    <n v="43.585665355000025"/>
    <n v="88.303979818000087"/>
    <n v="44.15198990100005"/>
    <n v="544.82081691875044"/>
    <n v="272.41040846875012"/>
    <n v="551.8998738625005"/>
    <n v="275.94993688125032"/>
    <n v="112"/>
    <n v="112"/>
    <n v="700"/>
    <n v="68.629430099999993"/>
    <n v="9.8042043000000065E-2"/>
    <n v="68.62943010000005"/>
    <n v="2.0082191779999969"/>
    <n v="1.7625209694617352"/>
    <n v="0.37012940358696439"/>
    <n v="3"/>
    <n v="1.429550275291291"/>
    <n v="1.429550275291291"/>
    <n v="6.4284206260402047E-3"/>
    <n v="1.1167381632265706E-2"/>
    <n v="6.3871040862756266E-3"/>
  </r>
  <r>
    <x v="1"/>
    <s v="NPL6"/>
    <n v="29.250000000000014"/>
    <n v="16.146943030517203"/>
    <n v="29.983333333333338"/>
    <n v="16.649948794870046"/>
    <n v="13.214285714285714"/>
    <n v="4.1278669690635246"/>
    <n v="44.669657384999965"/>
    <n v="22.334828685999998"/>
    <n v="46.30734131200002"/>
    <n v="23.153670654999996"/>
    <n v="279.18535865624978"/>
    <n v="139.59267928749998"/>
    <n v="289.42088320000011"/>
    <n v="144.71044159374998"/>
    <n v="66"/>
    <n v="66"/>
    <n v="412.5"/>
    <n v="37.970835498749999"/>
    <n v="9.2050510300000013E-2"/>
    <n v="37.970835498750006"/>
    <n v="2.0082191780000014"/>
    <n v="2.5484082426435215"/>
    <n v="0.53516573095513953"/>
    <m/>
    <n v="0"/>
    <n v="0"/>
    <n v="1.7929339162721183E-2"/>
    <n v="1.4554653073188923E-2"/>
    <n v="1.7610396420444527E-2"/>
  </r>
  <r>
    <x v="1"/>
    <s v="NPL7"/>
    <n v="33.482857142857128"/>
    <n v="20.954297898380656"/>
    <n v="32.68933333333333"/>
    <n v="21.494025400746331"/>
    <n v="19.117647058823522"/>
    <n v="4.9523019008989406"/>
    <n v="71.254577418000025"/>
    <n v="35.627288710000002"/>
    <n v="73.928242012999974"/>
    <n v="36.964121012000014"/>
    <n v="445.34110886250016"/>
    <n v="222.67055443750002"/>
    <n v="462.05151258124982"/>
    <n v="231.02575632500009"/>
    <n v="70"/>
    <n v="75"/>
    <n v="468.75"/>
    <n v="56.122686138750005"/>
    <n v="0.11972839709599997"/>
    <n v="56.122686138749984"/>
    <n v="2.0082191780000009"/>
    <n v="4.1605029864424834"/>
    <n v="0.87370562715292144"/>
    <n v="1"/>
    <n v="0.70674708624576199"/>
    <n v="4.3901974150375702"/>
    <n v="1.8342548993997454E-2"/>
    <n v="1.7828715364432497E-2"/>
    <n v="1.8008827468525255E-2"/>
  </r>
  <r>
    <x v="1"/>
    <s v="NPL8"/>
    <n v="34.298795180722891"/>
    <n v="18.838035563629294"/>
    <n v="34.833333333333336"/>
    <n v="19.318318501331223"/>
    <n v="18.453333333333333"/>
    <n v="6.4703573169898245"/>
    <n v="81.200263514000042"/>
    <n v="40.600131755"/>
    <n v="84.27834923399999"/>
    <n v="42.139174621000009"/>
    <n v="507.50164696250027"/>
    <n v="253.75082346874999"/>
    <n v="526.73968271249987"/>
    <n v="263.36984138125007"/>
    <n v="83"/>
    <n v="84"/>
    <n v="525"/>
    <n v="65.236168304999978"/>
    <n v="0.1242593682"/>
    <n v="65.236168304999993"/>
    <n v="2.0082191779999992"/>
    <n v="4.7898247451653848"/>
    <n v="1.0058631964847309"/>
    <m/>
    <n v="0"/>
    <n v="0.63056882260112856"/>
    <n v="1.8527115992047753E-2"/>
    <n v="1.4999662294246404E-2"/>
    <n v="1.8186686524337876E-2"/>
  </r>
  <r>
    <x v="1"/>
    <s v="NPL9"/>
    <n v="28.518604651162789"/>
    <n v="18.207836138696589"/>
    <n v="28.036559139784949"/>
    <n v="18.306507425468858"/>
    <n v="14.570588235294121"/>
    <n v="6.0515226940185025"/>
    <n v="62.759449097000036"/>
    <n v="31.379724544000023"/>
    <n v="65.441872207000046"/>
    <n v="32.72093610000001"/>
    <n v="392.24655685625021"/>
    <n v="196.12327840000015"/>
    <n v="409.01170129375026"/>
    <n v="204.50585062500005"/>
    <n v="86"/>
    <n v="93"/>
    <n v="581.25"/>
    <n v="51.018759329999995"/>
    <n v="8.7774209600000014E-2"/>
    <n v="51.018759330000009"/>
    <n v="2.0082191779999987"/>
    <n v="4.1741321449525115"/>
    <n v="0.87656775044002744"/>
    <m/>
    <n v="0"/>
    <n v="4.1201242926531778"/>
    <n v="2.0840928106561695E-2"/>
    <n v="3.0284872790647319E-2"/>
    <n v="2.0410820190208484E-2"/>
  </r>
  <r>
    <x v="2"/>
    <s v="UPL1"/>
    <n v="26.089705882352941"/>
    <n v="21.125560239543738"/>
    <n v="28.252238805970144"/>
    <n v="21.491530101971023"/>
    <n v="16.075000000000003"/>
    <n v="6.5100435226399638"/>
    <n v="38.97922319300001"/>
    <n v="19.489611596"/>
    <n v="42.632263090999977"/>
    <n v="21.316131547999998"/>
    <n v="243.62014495625004"/>
    <n v="121.810072475"/>
    <n v="266.45164431874986"/>
    <n v="133.22582217499999"/>
    <n v="68"/>
    <n v="67"/>
    <n v="418.75"/>
    <n v="41.215401438749993"/>
    <n v="9.5571945365217417E-2"/>
    <n v="40.020752121684794"/>
    <n v="2.3616438360000021"/>
    <n v="4.8338151274051731"/>
    <n v="1.0151011767550864"/>
    <n v="10"/>
    <n v="7.3315402603400175"/>
    <n v="6.5427058398047562"/>
    <n v="3.7932286522770461E-2"/>
    <n v="0.10241556499740823"/>
    <n v="3.6282869555540602E-2"/>
  </r>
  <r>
    <x v="2"/>
    <s v="UPL10"/>
    <n v="25.134374999999999"/>
    <n v="15.562249803663123"/>
    <n v="27.659375000000001"/>
    <n v="15.724192566069608"/>
    <n v="18.2"/>
    <n v="5.6610953003813673"/>
    <n v="13.710405386999996"/>
    <n v="6.855202691999998"/>
    <n v="15.845094024000002"/>
    <n v="7.9225470140000001"/>
    <n v="85.690033668749976"/>
    <n v="42.845016824999988"/>
    <n v="99.031837650000014"/>
    <n v="49.515918837500003"/>
    <n v="32"/>
    <n v="32"/>
    <n v="200"/>
    <n v="15.779702111249998"/>
    <n v="7.8898510556249996E-2"/>
    <n v="15.77970211125"/>
    <n v="2.3616438359999994"/>
    <n v="2.8246858865046987"/>
    <n v="0.59318403616598669"/>
    <m/>
    <n v="0"/>
    <n v="0"/>
    <n v="6.1272941778471118E-2"/>
    <n v="0.1142481822209279"/>
    <n v="5.7046015762621229E-2"/>
  </r>
  <r>
    <x v="2"/>
    <s v="UPL11"/>
    <n v="27.47422222222222"/>
    <n v="17.932246029897307"/>
    <n v="27.805769230769233"/>
    <n v="17.453899092017494"/>
    <n v="19.945454545454545"/>
    <n v="5.1792593363073882"/>
    <n v="24.096171778000009"/>
    <n v="12.048085891000003"/>
    <n v="27.501571486999993"/>
    <n v="13.750785744999995"/>
    <n v="150.60107361250004"/>
    <n v="75.300536818750018"/>
    <n v="171.88482179374995"/>
    <n v="85.942410906249961"/>
    <n v="45"/>
    <n v="52"/>
    <n v="325"/>
    <n v="27.361829013749993"/>
    <n v="8.4190243119230762E-2"/>
    <n v="27.361829013749997"/>
    <n v="2.3616438359999994"/>
    <n v="4.5061299783139468"/>
    <n v="0.94628729544592882"/>
    <n v="1"/>
    <n v="0.88074293409006565"/>
    <n v="7.5770447077386267"/>
    <n v="5.597379482606097E-2"/>
    <n v="0.13410128961856602"/>
    <n v="5.2431970790643122E-2"/>
  </r>
  <r>
    <x v="2"/>
    <s v="UPL12"/>
    <n v="34.793333333333337"/>
    <n v="24.142600974588088"/>
    <n v="35.619148936170212"/>
    <n v="24.155741403198643"/>
    <n v="19.433333333333337"/>
    <n v="6.3146774672307195"/>
    <n v="42.935989286999991"/>
    <n v="21.467994640999986"/>
    <n v="46.055869672999997"/>
    <n v="23.027934834999993"/>
    <n v="268.34993304374996"/>
    <n v="134.17496650624992"/>
    <n v="287.84918545624998"/>
    <n v="143.92459271874995"/>
    <n v="45"/>
    <n v="47"/>
    <n v="293.75"/>
    <n v="42.446457033750015"/>
    <n v="0.14449857713617018"/>
    <n v="42.446457033749986"/>
    <n v="2.3616438359999994"/>
    <n v="4.1283220034623529"/>
    <n v="0.86694762072709408"/>
    <m/>
    <n v="0"/>
    <n v="1.9723470871889917"/>
    <n v="2.9701698107864289E-2"/>
    <n v="6.6582280295049201E-2"/>
    <n v="2.8683923473243434E-2"/>
  </r>
  <r>
    <x v="2"/>
    <s v="UPL2"/>
    <n v="24.553571428571427"/>
    <n v="15.231723762528304"/>
    <n v="26.640963855421695"/>
    <n v="14.951711184755275"/>
    <n v="16.476923076923079"/>
    <n v="5.3394996404397608"/>
    <n v="36.096962724000001"/>
    <n v="18.048481361000007"/>
    <n v="39.344919922999985"/>
    <n v="19.672459958999987"/>
    <n v="225.606017025"/>
    <n v="112.80300850625004"/>
    <n v="245.9057495187499"/>
    <n v="122.95287474374992"/>
    <n v="84"/>
    <n v="83"/>
    <n v="518.75"/>
    <n v="37.915135912500006"/>
    <n v="7.0539787744186011E-2"/>
    <n v="36.592514892296492"/>
    <n v="2.3616438360000038"/>
    <n v="4.2977971880345223"/>
    <n v="0.90253740948724959"/>
    <n v="3"/>
    <n v="1.6697653384695601"/>
    <n v="1.106319137189071"/>
    <n v="3.6482275053175764E-2"/>
    <n v="0.1389209763845636"/>
    <n v="3.4954832873909623E-2"/>
  </r>
  <r>
    <x v="2"/>
    <s v="UPL3"/>
    <n v="23.20674157303371"/>
    <n v="16.219200166306891"/>
    <n v="25.8735632183908"/>
    <n v="16.081424064632412"/>
    <n v="15.422222222222221"/>
    <n v="6.3427175058863536"/>
    <n v="38.491530716999982"/>
    <n v="19.245765361999993"/>
    <n v="43.171795385000031"/>
    <n v="21.585897695999993"/>
    <n v="240.57206698124989"/>
    <n v="120.28603351249996"/>
    <n v="269.8237211562502"/>
    <n v="134.91186059999995"/>
    <n v="89"/>
    <n v="87"/>
    <n v="543.75"/>
    <n v="39.506621384999988"/>
    <n v="7.102313956853934E-2"/>
    <n v="38.618832140393266"/>
    <n v="2.3616438360000047"/>
    <n v="6.1930706334924119"/>
    <n v="1.3005448330334064"/>
    <n v="3"/>
    <n v="1.5916312348761996"/>
    <n v="0.52436232473934663"/>
    <n v="4.858868215213577E-2"/>
    <n v="0.13955003329715146"/>
    <n v="4.5904567663285302E-2"/>
  </r>
  <r>
    <x v="2"/>
    <s v="UPL4"/>
    <n v="27.299999999999994"/>
    <n v="22.359777619028659"/>
    <n v="28.75322580645161"/>
    <n v="22.318445783935562"/>
    <n v="16.385714285714286"/>
    <n v="7.5404404220338277"/>
    <n v="42.796649377999998"/>
    <n v="21.398324688000002"/>
    <n v="47.243138969999983"/>
    <n v="23.621569486999984"/>
    <n v="267.47905861249995"/>
    <n v="133.73952930000002"/>
    <n v="295.26961856249989"/>
    <n v="147.6348092937499"/>
    <n v="59"/>
    <n v="62"/>
    <n v="387.5"/>
    <n v="40.076640161250019"/>
    <n v="0.10178194326666667"/>
    <n v="39.440503015833336"/>
    <n v="2.3616438360000003"/>
    <n v="5.8837322469779387"/>
    <n v="1.2355837718653671"/>
    <n v="2"/>
    <n v="1.4872426136097547"/>
    <n v="3.8137441509131356"/>
    <n v="4.1855431772880133E-2"/>
    <n v="0.11803772936939963"/>
    <n v="3.9853285787574938E-2"/>
  </r>
  <r>
    <x v="2"/>
    <s v="UPL5"/>
    <n v="32.645238095238099"/>
    <n v="20.847824971432591"/>
    <n v="32.510416666666664"/>
    <n v="20.907081560972664"/>
    <n v="17.633333333333333"/>
    <n v="6.8931125045221844"/>
    <n v="31.957712528999998"/>
    <n v="15.978856262999999"/>
    <n v="36.032833296999975"/>
    <n v="18.016416647999996"/>
    <n v="199.73570330624997"/>
    <n v="99.867851643749987"/>
    <n v="225.20520810624984"/>
    <n v="112.60260404999997"/>
    <n v="42"/>
    <n v="48"/>
    <n v="300"/>
    <n v="34.987847028749997"/>
    <n v="0.1166261567625"/>
    <n v="34.987847028750004"/>
    <n v="2.3616438359999994"/>
    <n v="5.3923255539748478"/>
    <n v="1.1323883663347181"/>
    <n v="1"/>
    <n v="0.95491602653081964"/>
    <n v="7.1495501583956793"/>
    <n v="5.0819269019550098E-2"/>
    <n v="0.12013791485378118"/>
    <n v="4.7888107024420534E-2"/>
  </r>
  <r>
    <x v="2"/>
    <s v="UPL6"/>
    <n v="28.266666666666655"/>
    <n v="19.862965221421199"/>
    <n v="30.01710526315788"/>
    <n v="20.164499419576615"/>
    <n v="14.905882352941175"/>
    <n v="5.250294109408939"/>
    <n v="42.736456933999989"/>
    <n v="21.368228468000002"/>
    <n v="47.151698497000005"/>
    <n v="23.575849252000001"/>
    <n v="267.10285583749993"/>
    <n v="133.55142792500001"/>
    <n v="294.69811560625004"/>
    <n v="147.34905782500002"/>
    <n v="75"/>
    <n v="76"/>
    <n v="475"/>
    <n v="48.583641356250027"/>
    <n v="0.10228135022368422"/>
    <n v="48.583641356250006"/>
    <n v="2.3616438360000029"/>
    <n v="5.8423838894223454"/>
    <n v="1.2269006167786924"/>
    <m/>
    <n v="0"/>
    <n v="0.60076157641640826"/>
    <n v="4.1631037615221134E-2"/>
    <n v="8.2936753410734532E-2"/>
    <n v="3.9649957561052662E-2"/>
  </r>
  <r>
    <x v="2"/>
    <s v="UPL7"/>
    <n v="21.498823529411755"/>
    <n v="14.16566518127588"/>
    <n v="24.189534883720921"/>
    <n v="13.783929509479462"/>
    <n v="15.88"/>
    <n v="5.1472629415519107"/>
    <n v="31.683554094999995"/>
    <n v="15.841777045999997"/>
    <n v="36.716724550999977"/>
    <n v="18.358362280999987"/>
    <n v="198.02221309374997"/>
    <n v="99.011106537499984"/>
    <n v="229.47952844374984"/>
    <n v="114.73976425624991"/>
    <n v="85"/>
    <n v="86"/>
    <n v="537.5"/>
    <n v="32.629055208749989"/>
    <n v="6.000745785517244E-2"/>
    <n v="32.254008597155185"/>
    <n v="2.3616438360000043"/>
    <n v="6.660046480755577"/>
    <n v="1.3986097609586712"/>
    <n v="1"/>
    <n v="0.53049535644622414"/>
    <n v="1.0672689101368531"/>
    <n v="6.2428809479879631E-2"/>
    <n v="0.16311872040609185"/>
    <n v="5.8044798365469906E-2"/>
  </r>
  <r>
    <x v="2"/>
    <s v="UPL8"/>
    <n v="22.503603603603601"/>
    <n v="15.939635720303873"/>
    <n v="24.48947368421053"/>
    <n v="15.468399808671037"/>
    <n v="14.118181818181823"/>
    <n v="5.4324103537087618"/>
    <n v="44.78171851499998"/>
    <n v="22.390859260999992"/>
    <n v="49.749211101999968"/>
    <n v="24.874605549999984"/>
    <n v="279.88574071874984"/>
    <n v="139.94287038124995"/>
    <n v="310.93256938749977"/>
    <n v="155.46628468749989"/>
    <n v="111"/>
    <n v="114"/>
    <n v="712.5"/>
    <n v="46.833097657500012"/>
    <n v="6.573066337894734E-2"/>
    <n v="46.833097657499977"/>
    <n v="2.3616438360000056"/>
    <n v="6.573139467356123"/>
    <n v="1.3803592881447857"/>
    <m/>
    <n v="0"/>
    <n v="1.209587307164556"/>
    <n v="4.4542965095972123E-2"/>
    <n v="0.13428746240801781"/>
    <n v="4.228016048990093E-2"/>
  </r>
  <r>
    <x v="2"/>
    <s v="UPL9"/>
    <n v="20.196969696969695"/>
    <n v="14.015891746343556"/>
    <n v="22.295454545454547"/>
    <n v="13.849759029485869"/>
    <n v="12.492307692307691"/>
    <n v="4.9292429334975942"/>
    <n v="19.271984068000013"/>
    <n v="9.635992031000006"/>
    <n v="21.609192484999998"/>
    <n v="10.804596238999999"/>
    <n v="120.44990042500008"/>
    <n v="60.22495019375004"/>
    <n v="135.05745303124999"/>
    <n v="67.528726493749986"/>
    <n v="66"/>
    <n v="66"/>
    <n v="412.5"/>
    <n v="22.224753416250003"/>
    <n v="5.3878190099999987E-2"/>
    <n v="22.224753416249996"/>
    <n v="2.3616438360000016"/>
    <n v="3.0926662982215838"/>
    <n v="0.64945992262653263"/>
    <m/>
    <n v="0"/>
    <n v="0"/>
    <n v="4.846893583240796E-2"/>
    <n v="0.11654708801392415"/>
    <n v="4.5797787975578375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7" firstHeaderRow="0" firstDataRow="1" firstDataCol="1"/>
  <pivotFields count="31"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 RGR_calculated per stem" fld="29" subtotal="average" baseField="0" baseItem="0"/>
    <dataField name="StdDevp of  RGR_calculated per stem" fld="29" subtotal="stdDevp" baseField="0" baseItem="0"/>
    <dataField name="Average of residence time" fld="30" subtotal="average" baseField="0" baseItem="0"/>
    <dataField name="StdDevp of residence time" fld="30" subtotal="stdDevp" baseField="0" baseItem="0"/>
    <dataField name="Min of residence time" fld="30" subtotal="min" baseField="0" baseItem="0"/>
    <dataField name="Max of residence time" fld="30" subtotal="max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F6" firstHeaderRow="0" firstDataRow="1" firstDataCol="1"/>
  <pivotFields count="29"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Min of meanWD" fld="9" subtotal="min" baseField="0" baseItem="0"/>
    <dataField name="Max of meanWD" fld="9" subtotal="max" baseField="0" baseItem="0"/>
    <dataField name="Average of meanWD" fld="9" subtotal="average" baseField="0" baseItem="0"/>
    <dataField name="StdDevp of meanWD" fld="9" subtotal="stdDevp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10:H14" firstHeaderRow="0" firstDataRow="1" firstDataCol="1"/>
  <pivotFields count="29">
    <pivotField axis="axisRow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DBH18" fld="12" subtotal="average" baseField="0" baseItem="0"/>
    <dataField name="Average of DBH20" fld="13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11:C52" firstHeaderRow="1" firstDataRow="1" firstDataCol="1"/>
  <pivotFields count="29">
    <pivotField showAll="0"/>
    <pivotField showAll="0"/>
    <pivotField axis="axisRow" showAll="0">
      <items count="41">
        <item x="0"/>
        <item x="11"/>
        <item x="8"/>
        <item x="9"/>
        <item x="36"/>
        <item x="37"/>
        <item x="38"/>
        <item x="39"/>
        <item x="6"/>
        <item x="7"/>
        <item x="1"/>
        <item x="2"/>
        <item x="10"/>
        <item x="4"/>
        <item x="5"/>
        <item x="3"/>
        <item x="12"/>
        <item x="14"/>
        <item x="15"/>
        <item x="16"/>
        <item x="20"/>
        <item x="21"/>
        <item x="18"/>
        <item x="19"/>
        <item x="23"/>
        <item x="13"/>
        <item x="17"/>
        <item x="22"/>
        <item x="24"/>
        <item x="29"/>
        <item x="30"/>
        <item x="31"/>
        <item x="25"/>
        <item x="32"/>
        <item x="26"/>
        <item x="28"/>
        <item x="27"/>
        <item x="33"/>
        <item x="34"/>
        <item x="3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dataFields count="1">
    <dataField name="Average of meanWD" fld="9" subtotal="average" baseField="2" baseItem="0"/>
  </dataFields>
  <formats count="3">
    <format dxfId="11">
      <pivotArea dataOnly="0" fieldPosition="0">
        <references count="1">
          <reference field="2" count="16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</reference>
        </references>
      </pivotArea>
    </format>
    <format dxfId="10">
      <pivotArea dataOnly="0" fieldPosition="0">
        <references count="1">
          <reference field="2" count="12"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</reference>
        </references>
      </pivotArea>
    </format>
    <format dxfId="9">
      <pivotArea dataOnly="0" fieldPosition="0">
        <references count="1">
          <reference field="2" count="12"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3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Q44" firstHeaderRow="0" firstDataRow="1" firstDataCol="1"/>
  <pivotFields count="29">
    <pivotField showAll="0"/>
    <pivotField showAll="0"/>
    <pivotField axis="axisRow" showAll="0">
      <items count="41">
        <item x="0"/>
        <item x="11"/>
        <item x="8"/>
        <item x="9"/>
        <item x="36"/>
        <item x="37"/>
        <item x="38"/>
        <item x="39"/>
        <item x="6"/>
        <item x="7"/>
        <item x="1"/>
        <item x="2"/>
        <item x="10"/>
        <item x="4"/>
        <item x="5"/>
        <item x="3"/>
        <item x="12"/>
        <item x="14"/>
        <item x="15"/>
        <item x="16"/>
        <item x="20"/>
        <item x="21"/>
        <item x="18"/>
        <item x="19"/>
        <item x="23"/>
        <item x="13"/>
        <item x="17"/>
        <item x="22"/>
        <item x="24"/>
        <item x="29"/>
        <item x="30"/>
        <item x="31"/>
        <item x="25"/>
        <item x="32"/>
        <item x="26"/>
        <item x="28"/>
        <item x="27"/>
        <item x="33"/>
        <item x="34"/>
        <item x="3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dataField="1" showAll="0"/>
    <pivotField dataField="1" showAll="0" defaultSubtotal="0"/>
    <pivotField dataField="1" showAll="0" defaultSubtotal="0"/>
    <pivotField showAll="0" defaultSubtotal="0"/>
    <pivotField dataField="1" showAll="0"/>
    <pivotField dataField="1" showAll="0"/>
    <pivotField dataField="1" showAll="0" defaultSubtota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1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</colItems>
  <dataFields count="16">
    <dataField name="Average of DBH18" fld="12" subtotal="average" baseField="2" baseItem="0"/>
    <dataField name="StdDev of DBH18" fld="12" subtotal="stdDev" baseField="2" baseItem="0"/>
    <dataField name="Average of DBH20" fld="13" subtotal="average" baseField="2" baseItem="0"/>
    <dataField name="StdDev of DBH20" fld="13" subtotal="stdDev" baseField="2" baseItem="0"/>
    <dataField name="Average of totalH" fld="8" subtotal="average" baseField="2" baseItem="0"/>
    <dataField name="StdDev of totalH" fld="8" subtotal="stdDev" baseField="2" baseItem="0"/>
    <dataField name="Sum of AGB18" fld="17" baseField="2" baseItem="0"/>
    <dataField name="Sum of AGC18" fld="20" baseField="2" baseItem="0"/>
    <dataField name="Sum of AGB20" fld="18" baseField="2" baseItem="0"/>
    <dataField name="Sum of AGC20" fld="21" baseField="2" baseItem="0"/>
    <dataField name="Count of DBH18" fld="12" subtotal="count" baseField="0" baseItem="0"/>
    <dataField name="Count of DBH20" fld="13" subtotal="count" baseField="0" baseItem="0"/>
    <dataField name="Average of time" fld="22" subtotal="average" baseField="2" baseItem="0"/>
    <dataField name="Average of TreeBA" fld="14" subtotal="average" baseField="2" baseItem="15"/>
    <dataField name="Sum of BA" fld="15" baseField="0" baseItem="0"/>
    <dataField name="Average of RGR" fld="19" subtotal="average" baseField="2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7"/>
  <sheetViews>
    <sheetView workbookViewId="0">
      <selection activeCell="C4" sqref="C4"/>
    </sheetView>
  </sheetViews>
  <sheetFormatPr defaultRowHeight="15" x14ac:dyDescent="0.25"/>
  <cols>
    <col min="1" max="1" width="13.140625" bestFit="1" customWidth="1"/>
    <col min="2" max="2" width="34.28515625" bestFit="1" customWidth="1"/>
    <col min="3" max="3" width="34.42578125" bestFit="1" customWidth="1"/>
    <col min="4" max="4" width="24.7109375" bestFit="1" customWidth="1"/>
    <col min="5" max="5" width="24.85546875" bestFit="1" customWidth="1"/>
    <col min="6" max="6" width="20.85546875" customWidth="1"/>
    <col min="7" max="7" width="21.140625" customWidth="1"/>
  </cols>
  <sheetData>
    <row r="3" spans="1:7" x14ac:dyDescent="0.25">
      <c r="A3" s="3" t="s">
        <v>377</v>
      </c>
      <c r="B3" t="s">
        <v>427</v>
      </c>
      <c r="C3" t="s">
        <v>428</v>
      </c>
      <c r="D3" t="s">
        <v>429</v>
      </c>
      <c r="E3" t="s">
        <v>430</v>
      </c>
      <c r="F3" t="s">
        <v>431</v>
      </c>
      <c r="G3" t="s">
        <v>432</v>
      </c>
    </row>
    <row r="4" spans="1:7" x14ac:dyDescent="0.25">
      <c r="A4" s="4" t="s">
        <v>426</v>
      </c>
      <c r="B4" s="5">
        <v>0.11924033293963464</v>
      </c>
      <c r="C4" s="5">
        <v>2.513415494440982E-2</v>
      </c>
      <c r="D4" s="5">
        <v>4.4068189776936717E-2</v>
      </c>
      <c r="E4" s="5">
        <v>8.5415714997482614E-3</v>
      </c>
      <c r="F4" s="5">
        <v>2.8683923473243434E-2</v>
      </c>
      <c r="G4" s="5">
        <v>5.8044798365469906E-2</v>
      </c>
    </row>
    <row r="5" spans="1:7" x14ac:dyDescent="0.25">
      <c r="A5" s="4" t="s">
        <v>424</v>
      </c>
      <c r="B5" s="5">
        <v>0.10299285096662403</v>
      </c>
      <c r="C5" s="5">
        <v>2.2854214703104076E-2</v>
      </c>
      <c r="D5" s="5">
        <v>6.1823661120369078E-2</v>
      </c>
      <c r="E5" s="5">
        <v>1.4537299952018152E-2</v>
      </c>
      <c r="F5" s="5">
        <v>2.395689045096263E-2</v>
      </c>
      <c r="G5" s="5">
        <v>7.8760642509520584E-2</v>
      </c>
    </row>
    <row r="6" spans="1:7" x14ac:dyDescent="0.25">
      <c r="A6" s="4" t="s">
        <v>425</v>
      </c>
      <c r="B6" s="5">
        <v>2.4683274452990806E-2</v>
      </c>
      <c r="C6" s="5">
        <v>1.0274005166303724E-2</v>
      </c>
      <c r="D6" s="5">
        <v>1.6911481195193052E-2</v>
      </c>
      <c r="E6" s="5">
        <v>4.6101192158624722E-3</v>
      </c>
      <c r="F6" s="5">
        <v>6.3871040862756266E-3</v>
      </c>
      <c r="G6" s="5">
        <v>2.222699881073199E-2</v>
      </c>
    </row>
    <row r="7" spans="1:7" x14ac:dyDescent="0.25">
      <c r="A7" s="4" t="s">
        <v>378</v>
      </c>
      <c r="B7" s="5">
        <v>8.3394294795901117E-2</v>
      </c>
      <c r="C7" s="5">
        <v>4.5398904148097462E-2</v>
      </c>
      <c r="D7" s="5">
        <v>4.2033876509229587E-2</v>
      </c>
      <c r="E7" s="5">
        <v>2.1272281905514251E-2</v>
      </c>
      <c r="F7" s="5">
        <v>6.3871040862756266E-3</v>
      </c>
      <c r="G7" s="5">
        <v>7.8760642509520584E-2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2"/>
  <sheetViews>
    <sheetView topLeftCell="A4" workbookViewId="0">
      <selection activeCell="F10" sqref="F10"/>
    </sheetView>
  </sheetViews>
  <sheetFormatPr defaultRowHeight="15" x14ac:dyDescent="0.25"/>
  <cols>
    <col min="2" max="2" width="13.140625" bestFit="1" customWidth="1"/>
    <col min="3" max="3" width="19.5703125" customWidth="1"/>
    <col min="4" max="4" width="16" customWidth="1"/>
    <col min="5" max="5" width="19.5703125" customWidth="1"/>
    <col min="6" max="6" width="13.140625" customWidth="1"/>
    <col min="7" max="7" width="16.85546875" bestFit="1" customWidth="1"/>
    <col min="8" max="8" width="16.85546875" customWidth="1"/>
  </cols>
  <sheetData>
    <row r="2" spans="2:8" x14ac:dyDescent="0.25">
      <c r="B2" s="3" t="s">
        <v>377</v>
      </c>
      <c r="C2" t="s">
        <v>433</v>
      </c>
      <c r="D2" t="s">
        <v>434</v>
      </c>
      <c r="E2" t="s">
        <v>435</v>
      </c>
      <c r="F2" t="s">
        <v>436</v>
      </c>
    </row>
    <row r="3" spans="2:8" x14ac:dyDescent="0.25">
      <c r="B3" s="4" t="s">
        <v>19</v>
      </c>
      <c r="C3" s="5">
        <v>0.23699999999999999</v>
      </c>
      <c r="D3" s="5">
        <v>0.8387</v>
      </c>
      <c r="E3" s="5">
        <v>0.46640437903804749</v>
      </c>
      <c r="F3" s="5">
        <v>0.11374052125820067</v>
      </c>
    </row>
    <row r="4" spans="2:8" x14ac:dyDescent="0.25">
      <c r="B4" s="4" t="s">
        <v>26</v>
      </c>
      <c r="C4" s="5">
        <v>0.23699999999999999</v>
      </c>
      <c r="D4" s="5">
        <v>0.83499999999999996</v>
      </c>
      <c r="E4" s="5">
        <v>0.55306851628468212</v>
      </c>
      <c r="F4" s="5">
        <v>7.4330249029014292E-2</v>
      </c>
    </row>
    <row r="5" spans="2:8" x14ac:dyDescent="0.25">
      <c r="B5" s="4" t="s">
        <v>33</v>
      </c>
      <c r="C5" s="5">
        <v>0.23699999999999999</v>
      </c>
      <c r="D5" s="5">
        <v>0.79290000000000005</v>
      </c>
      <c r="E5" s="5">
        <v>0.61579989847715</v>
      </c>
      <c r="F5" s="5">
        <v>6.8498320480314914E-2</v>
      </c>
    </row>
    <row r="6" spans="2:8" x14ac:dyDescent="0.25">
      <c r="B6" s="4" t="s">
        <v>378</v>
      </c>
      <c r="C6" s="5">
        <v>0.23699999999999999</v>
      </c>
      <c r="D6" s="5">
        <v>0.8387</v>
      </c>
      <c r="E6" s="5">
        <v>0.53469223573434466</v>
      </c>
      <c r="F6" s="5">
        <v>0.11234741070083175</v>
      </c>
    </row>
    <row r="10" spans="2:8" x14ac:dyDescent="0.25">
      <c r="F10" s="3" t="s">
        <v>377</v>
      </c>
      <c r="G10" t="s">
        <v>383</v>
      </c>
      <c r="H10" t="s">
        <v>386</v>
      </c>
    </row>
    <row r="11" spans="2:8" x14ac:dyDescent="0.25">
      <c r="B11" s="3" t="s">
        <v>377</v>
      </c>
      <c r="C11" t="s">
        <v>435</v>
      </c>
      <c r="F11" s="4" t="s">
        <v>19</v>
      </c>
      <c r="G11" s="5">
        <v>24.103145817912644</v>
      </c>
      <c r="H11" s="5">
        <v>24.735951020408123</v>
      </c>
    </row>
    <row r="12" spans="2:8" x14ac:dyDescent="0.25">
      <c r="B12" s="8" t="s">
        <v>51</v>
      </c>
      <c r="C12" s="9">
        <v>0.47310681818181805</v>
      </c>
      <c r="F12" s="4" t="s">
        <v>26</v>
      </c>
      <c r="G12" s="5">
        <v>25.30392009987515</v>
      </c>
      <c r="H12" s="5">
        <v>27.229634146341439</v>
      </c>
    </row>
    <row r="13" spans="2:8" x14ac:dyDescent="0.25">
      <c r="B13" s="8" t="s">
        <v>94</v>
      </c>
      <c r="C13" s="9">
        <v>0.42917954545454545</v>
      </c>
      <c r="F13" s="4" t="s">
        <v>33</v>
      </c>
      <c r="G13" s="5">
        <v>29.742149631190735</v>
      </c>
      <c r="H13" s="5">
        <v>29.902639593908624</v>
      </c>
    </row>
    <row r="14" spans="2:8" x14ac:dyDescent="0.25">
      <c r="B14" s="8" t="s">
        <v>89</v>
      </c>
      <c r="C14" s="9">
        <v>0.54224259259259211</v>
      </c>
      <c r="F14" s="4" t="s">
        <v>378</v>
      </c>
      <c r="G14" s="5">
        <v>26.139016446307618</v>
      </c>
      <c r="H14" s="5">
        <v>27.090409240924135</v>
      </c>
    </row>
    <row r="15" spans="2:8" x14ac:dyDescent="0.25">
      <c r="B15" s="8" t="s">
        <v>118</v>
      </c>
      <c r="C15" s="9">
        <v>0.48373333333333296</v>
      </c>
    </row>
    <row r="16" spans="2:8" x14ac:dyDescent="0.25">
      <c r="B16" s="8" t="s">
        <v>192</v>
      </c>
      <c r="C16" s="9">
        <v>0.4176574999999999</v>
      </c>
    </row>
    <row r="17" spans="2:3" x14ac:dyDescent="0.25">
      <c r="B17" s="8" t="s">
        <v>76</v>
      </c>
      <c r="C17" s="9">
        <v>0.44359883720930243</v>
      </c>
    </row>
    <row r="18" spans="2:3" x14ac:dyDescent="0.25">
      <c r="B18" s="8" t="s">
        <v>139</v>
      </c>
      <c r="C18" s="9">
        <v>0.45230602409638548</v>
      </c>
    </row>
    <row r="19" spans="2:3" x14ac:dyDescent="0.25">
      <c r="B19" s="8" t="s">
        <v>175</v>
      </c>
      <c r="C19" s="9">
        <v>0.44206725663716784</v>
      </c>
    </row>
    <row r="20" spans="2:3" x14ac:dyDescent="0.25">
      <c r="B20" s="8" t="s">
        <v>366</v>
      </c>
      <c r="C20" s="9">
        <v>0.44682916666666628</v>
      </c>
    </row>
    <row r="21" spans="2:3" x14ac:dyDescent="0.25">
      <c r="B21" s="8" t="s">
        <v>370</v>
      </c>
      <c r="C21" s="9">
        <v>0.4668635416666666</v>
      </c>
    </row>
    <row r="22" spans="2:3" x14ac:dyDescent="0.25">
      <c r="B22" s="8" t="s">
        <v>148</v>
      </c>
      <c r="C22" s="9">
        <v>0.48394123711340192</v>
      </c>
    </row>
    <row r="23" spans="2:3" x14ac:dyDescent="0.25">
      <c r="B23" s="8" t="s">
        <v>115</v>
      </c>
      <c r="C23" s="9">
        <v>0.46284489795918377</v>
      </c>
    </row>
    <row r="24" spans="2:3" x14ac:dyDescent="0.25">
      <c r="B24" s="8" t="s">
        <v>124</v>
      </c>
      <c r="C24" s="9">
        <v>0.43208117647058841</v>
      </c>
    </row>
    <row r="25" spans="2:3" x14ac:dyDescent="0.25">
      <c r="B25" s="8" t="s">
        <v>104</v>
      </c>
      <c r="C25" s="9">
        <v>0.48745053763440838</v>
      </c>
    </row>
    <row r="26" spans="2:3" x14ac:dyDescent="0.25">
      <c r="B26" s="8" t="s">
        <v>88</v>
      </c>
      <c r="C26" s="9">
        <v>0.47077303370786494</v>
      </c>
    </row>
    <row r="27" spans="2:3" x14ac:dyDescent="0.25">
      <c r="B27" s="8" t="s">
        <v>20</v>
      </c>
      <c r="C27" s="9">
        <v>0.48860224719101136</v>
      </c>
    </row>
    <row r="28" spans="2:3" x14ac:dyDescent="0.25">
      <c r="B28" s="10" t="s">
        <v>57</v>
      </c>
      <c r="C28" s="11">
        <v>0.60746603773584906</v>
      </c>
    </row>
    <row r="29" spans="2:3" x14ac:dyDescent="0.25">
      <c r="B29" s="10" t="s">
        <v>63</v>
      </c>
      <c r="C29" s="11">
        <v>0.59498210526315742</v>
      </c>
    </row>
    <row r="30" spans="2:3" x14ac:dyDescent="0.25">
      <c r="B30" s="10" t="s">
        <v>45</v>
      </c>
      <c r="C30" s="11">
        <v>0.59952608695652121</v>
      </c>
    </row>
    <row r="31" spans="2:3" x14ac:dyDescent="0.25">
      <c r="B31" s="10" t="s">
        <v>61</v>
      </c>
      <c r="C31" s="11">
        <v>0.61449381443298945</v>
      </c>
    </row>
    <row r="32" spans="2:3" x14ac:dyDescent="0.25">
      <c r="B32" s="10" t="s">
        <v>50</v>
      </c>
      <c r="C32" s="11">
        <v>0.60663417721519008</v>
      </c>
    </row>
    <row r="33" spans="2:3" x14ac:dyDescent="0.25">
      <c r="B33" s="10" t="s">
        <v>34</v>
      </c>
      <c r="C33" s="11">
        <v>0.6339954545454547</v>
      </c>
    </row>
    <row r="34" spans="2:3" x14ac:dyDescent="0.25">
      <c r="B34" s="10" t="s">
        <v>146</v>
      </c>
      <c r="C34" s="11">
        <v>0.62112054794520566</v>
      </c>
    </row>
    <row r="35" spans="2:3" x14ac:dyDescent="0.25">
      <c r="B35" s="10" t="s">
        <v>52</v>
      </c>
      <c r="C35" s="11">
        <v>0.62955982142857125</v>
      </c>
    </row>
    <row r="36" spans="2:3" x14ac:dyDescent="0.25">
      <c r="B36" s="10" t="s">
        <v>62</v>
      </c>
      <c r="C36" s="11">
        <v>0.5898757575757575</v>
      </c>
    </row>
    <row r="37" spans="2:3" x14ac:dyDescent="0.25">
      <c r="B37" s="10" t="s">
        <v>40</v>
      </c>
      <c r="C37" s="11">
        <v>0.63297466666666713</v>
      </c>
    </row>
    <row r="38" spans="2:3" x14ac:dyDescent="0.25">
      <c r="B38" s="10" t="s">
        <v>44</v>
      </c>
      <c r="C38" s="11">
        <v>0.63301071428571443</v>
      </c>
    </row>
    <row r="39" spans="2:3" x14ac:dyDescent="0.25">
      <c r="B39" s="10" t="s">
        <v>49</v>
      </c>
      <c r="C39" s="11">
        <v>0.6224032258064518</v>
      </c>
    </row>
    <row r="40" spans="2:3" x14ac:dyDescent="0.25">
      <c r="B40" s="12" t="s">
        <v>38</v>
      </c>
      <c r="C40" s="13">
        <v>0.51800144927536251</v>
      </c>
    </row>
    <row r="41" spans="2:3" x14ac:dyDescent="0.25">
      <c r="B41" s="12" t="s">
        <v>170</v>
      </c>
      <c r="C41" s="13">
        <v>0.55360624999999986</v>
      </c>
    </row>
    <row r="42" spans="2:3" x14ac:dyDescent="0.25">
      <c r="B42" s="12" t="s">
        <v>97</v>
      </c>
      <c r="C42" s="13">
        <v>0.5368076923076921</v>
      </c>
    </row>
    <row r="43" spans="2:3" x14ac:dyDescent="0.25">
      <c r="B43" s="12" t="s">
        <v>53</v>
      </c>
      <c r="C43" s="13">
        <v>0.52467021276595716</v>
      </c>
    </row>
    <row r="44" spans="2:3" x14ac:dyDescent="0.25">
      <c r="B44" s="12" t="s">
        <v>143</v>
      </c>
      <c r="C44" s="13">
        <v>0.53401279069767404</v>
      </c>
    </row>
    <row r="45" spans="2:3" x14ac:dyDescent="0.25">
      <c r="B45" s="12" t="s">
        <v>80</v>
      </c>
      <c r="C45" s="13">
        <v>0.57870674157303337</v>
      </c>
    </row>
    <row r="46" spans="2:3" x14ac:dyDescent="0.25">
      <c r="B46" s="12" t="s">
        <v>31</v>
      </c>
      <c r="C46" s="13">
        <v>0.55596666666666661</v>
      </c>
    </row>
    <row r="47" spans="2:3" x14ac:dyDescent="0.25">
      <c r="B47" s="12" t="s">
        <v>101</v>
      </c>
      <c r="C47" s="13">
        <v>0.5139041666666665</v>
      </c>
    </row>
    <row r="48" spans="2:3" x14ac:dyDescent="0.25">
      <c r="B48" s="12" t="s">
        <v>27</v>
      </c>
      <c r="C48" s="13">
        <v>0.51929078947368446</v>
      </c>
    </row>
    <row r="49" spans="2:3" x14ac:dyDescent="0.25">
      <c r="B49" s="12" t="s">
        <v>108</v>
      </c>
      <c r="C49" s="13">
        <v>0.61197701149425321</v>
      </c>
    </row>
    <row r="50" spans="2:3" x14ac:dyDescent="0.25">
      <c r="B50" s="12" t="s">
        <v>93</v>
      </c>
      <c r="C50" s="13">
        <v>0.57752105263157871</v>
      </c>
    </row>
    <row r="51" spans="2:3" x14ac:dyDescent="0.25">
      <c r="B51" s="12" t="s">
        <v>85</v>
      </c>
      <c r="C51" s="13">
        <v>0.55748484848484869</v>
      </c>
    </row>
    <row r="52" spans="2:3" x14ac:dyDescent="0.25">
      <c r="B52" s="4" t="s">
        <v>378</v>
      </c>
      <c r="C52" s="5">
        <v>0.53469223573434199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W44"/>
  <sheetViews>
    <sheetView tabSelected="1" topLeftCell="I1" workbookViewId="0">
      <selection activeCell="P3" activeCellId="1" sqref="A3:A43 P3:P43"/>
    </sheetView>
  </sheetViews>
  <sheetFormatPr defaultRowHeight="15" x14ac:dyDescent="0.25"/>
  <cols>
    <col min="1" max="1" width="13.140625" bestFit="1" customWidth="1"/>
    <col min="2" max="2" width="16.85546875" customWidth="1"/>
    <col min="3" max="3" width="15.85546875" bestFit="1" customWidth="1"/>
    <col min="4" max="4" width="16.85546875" customWidth="1"/>
    <col min="5" max="5" width="15.85546875" bestFit="1" customWidth="1"/>
    <col min="6" max="6" width="16.5703125" bestFit="1" customWidth="1"/>
    <col min="7" max="7" width="15.5703125" bestFit="1" customWidth="1"/>
    <col min="8" max="11" width="13.5703125" bestFit="1" customWidth="1"/>
    <col min="12" max="13" width="14.85546875" bestFit="1" customWidth="1"/>
    <col min="14" max="14" width="15.28515625" bestFit="1" customWidth="1"/>
    <col min="15" max="15" width="17.7109375" customWidth="1"/>
    <col min="16" max="16" width="12" customWidth="1"/>
    <col min="17" max="17" width="14.85546875" customWidth="1"/>
    <col min="21" max="46" width="9.140625" customWidth="1"/>
    <col min="48" max="49" width="24.140625" customWidth="1"/>
  </cols>
  <sheetData>
    <row r="2" spans="1:49" x14ac:dyDescent="0.25">
      <c r="AQ2" s="7" t="s">
        <v>410</v>
      </c>
    </row>
    <row r="3" spans="1:49" x14ac:dyDescent="0.25">
      <c r="A3" s="3" t="s">
        <v>377</v>
      </c>
      <c r="B3" t="s">
        <v>383</v>
      </c>
      <c r="C3" t="s">
        <v>384</v>
      </c>
      <c r="D3" t="s">
        <v>386</v>
      </c>
      <c r="E3" t="s">
        <v>387</v>
      </c>
      <c r="F3" t="s">
        <v>380</v>
      </c>
      <c r="G3" t="s">
        <v>381</v>
      </c>
      <c r="H3" t="s">
        <v>388</v>
      </c>
      <c r="I3" t="s">
        <v>390</v>
      </c>
      <c r="J3" t="s">
        <v>389</v>
      </c>
      <c r="K3" t="s">
        <v>391</v>
      </c>
      <c r="L3" t="s">
        <v>382</v>
      </c>
      <c r="M3" t="s">
        <v>385</v>
      </c>
      <c r="N3" t="s">
        <v>379</v>
      </c>
      <c r="O3" t="s">
        <v>416</v>
      </c>
      <c r="P3" t="s">
        <v>438</v>
      </c>
      <c r="Q3" t="s">
        <v>419</v>
      </c>
      <c r="S3" t="s">
        <v>423</v>
      </c>
      <c r="T3" t="s">
        <v>371</v>
      </c>
      <c r="U3" t="s">
        <v>396</v>
      </c>
      <c r="V3" t="s">
        <v>397</v>
      </c>
      <c r="W3" t="s">
        <v>398</v>
      </c>
      <c r="X3" t="s">
        <v>399</v>
      </c>
      <c r="Y3" t="s">
        <v>400</v>
      </c>
      <c r="Z3" t="s">
        <v>401</v>
      </c>
      <c r="AA3" t="s">
        <v>388</v>
      </c>
      <c r="AB3" t="s">
        <v>390</v>
      </c>
      <c r="AC3" t="s">
        <v>389</v>
      </c>
      <c r="AD3" t="s">
        <v>391</v>
      </c>
      <c r="AE3" t="s">
        <v>402</v>
      </c>
      <c r="AF3" t="s">
        <v>403</v>
      </c>
      <c r="AG3" t="s">
        <v>404</v>
      </c>
      <c r="AH3" t="s">
        <v>405</v>
      </c>
      <c r="AI3" t="s">
        <v>406</v>
      </c>
      <c r="AJ3" t="s">
        <v>407</v>
      </c>
      <c r="AK3" t="s">
        <v>412</v>
      </c>
      <c r="AL3" t="s">
        <v>418</v>
      </c>
      <c r="AM3" t="s">
        <v>417</v>
      </c>
      <c r="AN3" t="s">
        <v>415</v>
      </c>
      <c r="AO3" t="s">
        <v>392</v>
      </c>
      <c r="AP3" t="s">
        <v>408</v>
      </c>
      <c r="AQ3" t="s">
        <v>409</v>
      </c>
      <c r="AR3" t="s">
        <v>393</v>
      </c>
      <c r="AS3" t="s">
        <v>394</v>
      </c>
      <c r="AT3" t="s">
        <v>395</v>
      </c>
      <c r="AU3" t="s">
        <v>421</v>
      </c>
      <c r="AV3" t="s">
        <v>420</v>
      </c>
      <c r="AW3" t="s">
        <v>422</v>
      </c>
    </row>
    <row r="4" spans="1:49" x14ac:dyDescent="0.25">
      <c r="A4" s="4" t="s">
        <v>51</v>
      </c>
      <c r="B4" s="5">
        <v>23.477777777777771</v>
      </c>
      <c r="C4" s="5">
        <v>16.658271218827011</v>
      </c>
      <c r="D4" s="5">
        <v>23.765000000000001</v>
      </c>
      <c r="E4" s="5">
        <v>16.603567128159845</v>
      </c>
      <c r="F4" s="5">
        <v>11.06666666666667</v>
      </c>
      <c r="G4" s="5">
        <v>4.1130686030424135</v>
      </c>
      <c r="H4" s="5">
        <v>31.394943805000008</v>
      </c>
      <c r="I4" s="5">
        <v>15.697471904000002</v>
      </c>
      <c r="J4" s="5">
        <v>33.902112216000006</v>
      </c>
      <c r="K4" s="5">
        <v>16.951056110000003</v>
      </c>
      <c r="L4" s="5">
        <v>81</v>
      </c>
      <c r="M4" s="5">
        <v>88</v>
      </c>
      <c r="N4" s="5">
        <v>2.0849315069999959</v>
      </c>
      <c r="O4" s="5">
        <v>6.5763187948499988E-2</v>
      </c>
      <c r="P4" s="5">
        <v>32.817959259375009</v>
      </c>
      <c r="Q4" s="5">
        <v>5.6816022086915295E-2</v>
      </c>
      <c r="S4" t="s">
        <v>424</v>
      </c>
      <c r="T4" t="s">
        <v>51</v>
      </c>
      <c r="U4">
        <v>23.477777777777774</v>
      </c>
      <c r="V4">
        <v>16.658271218827011</v>
      </c>
      <c r="W4">
        <v>23.765000000000008</v>
      </c>
      <c r="X4">
        <v>16.603567128159824</v>
      </c>
      <c r="Y4">
        <v>11.066666666666666</v>
      </c>
      <c r="Z4">
        <v>4.1130686030424188</v>
      </c>
      <c r="AA4">
        <v>31.394943805000008</v>
      </c>
      <c r="AB4">
        <v>15.697471904000004</v>
      </c>
      <c r="AC4">
        <v>33.902112216000035</v>
      </c>
      <c r="AD4">
        <v>16.951056109999989</v>
      </c>
      <c r="AE4">
        <f>AA4/0.16</f>
        <v>196.21839878125004</v>
      </c>
      <c r="AF4">
        <f>AB4/0.16</f>
        <v>98.109199400000023</v>
      </c>
      <c r="AG4">
        <f>AC4/0.16</f>
        <v>211.8882013500002</v>
      </c>
      <c r="AH4">
        <f>AD4/0.16</f>
        <v>105.94410068749993</v>
      </c>
      <c r="AI4">
        <v>81</v>
      </c>
      <c r="AJ4">
        <v>88</v>
      </c>
      <c r="AK4">
        <f t="shared" ref="AK4:AK11" si="0">AJ4/0.16</f>
        <v>550</v>
      </c>
      <c r="AL4">
        <v>36.169753371674972</v>
      </c>
      <c r="AM4">
        <v>6.5763187948499988E-2</v>
      </c>
      <c r="AN4">
        <f>AK4*AM4</f>
        <v>36.169753371674993</v>
      </c>
      <c r="AO4">
        <v>2.0849315069999959</v>
      </c>
      <c r="AP4">
        <f t="shared" ref="AP4:AP11" si="1">(AH4-AF4)/AO4</f>
        <v>3.7578698682401939</v>
      </c>
      <c r="AQ4">
        <f>AP4*0.21</f>
        <v>0.78915267233044073</v>
      </c>
      <c r="AR4">
        <v>2</v>
      </c>
      <c r="AS4" s="6">
        <f t="shared" ref="AS4:AS11" si="2">(((LN(AJ4)-LN(AJ4-AR4))/AO4)*100)*(AO4)^0.08</f>
        <v>1.169406278449731</v>
      </c>
      <c r="AT4" s="6">
        <f t="shared" ref="AT4:AT11" si="3">(((LN(AJ4)-LN(AI4-AR4))/AO4)*100)*(AO4)^0.08</f>
        <v>5.4879805795910146</v>
      </c>
      <c r="AU4">
        <f>(LN(AG4)-LN(AE4))/AO4</f>
        <v>3.6850354466948142E-2</v>
      </c>
      <c r="AV4">
        <v>5.6816022086915295E-2</v>
      </c>
      <c r="AW4">
        <f t="shared" ref="AW4:AW11" si="4">AP4/AH4</f>
        <v>3.5470307868530289E-2</v>
      </c>
    </row>
    <row r="5" spans="1:49" x14ac:dyDescent="0.25">
      <c r="A5" s="4" t="s">
        <v>94</v>
      </c>
      <c r="B5" s="5">
        <v>30.220000000000006</v>
      </c>
      <c r="C5" s="5">
        <v>18.272526666261317</v>
      </c>
      <c r="D5" s="5">
        <v>31.523181818181818</v>
      </c>
      <c r="E5" s="5">
        <v>18.634149292982215</v>
      </c>
      <c r="F5" s="5">
        <v>14.114285714285714</v>
      </c>
      <c r="G5" s="5">
        <v>5.9224289641299075</v>
      </c>
      <c r="H5" s="5">
        <v>23.848263994</v>
      </c>
      <c r="I5" s="5">
        <v>11.924131997</v>
      </c>
      <c r="J5" s="5">
        <v>27.925273831000002</v>
      </c>
      <c r="K5" s="5">
        <v>13.962636917000001</v>
      </c>
      <c r="L5" s="5">
        <v>40</v>
      </c>
      <c r="M5" s="5">
        <v>44</v>
      </c>
      <c r="N5" s="5">
        <v>2.0849315069999985</v>
      </c>
      <c r="O5" s="5">
        <v>0.10469781661500001</v>
      </c>
      <c r="P5" s="5">
        <v>24.326669893750008</v>
      </c>
      <c r="Q5" s="5">
        <v>0.13392233228793199</v>
      </c>
      <c r="S5" t="s">
        <v>424</v>
      </c>
      <c r="T5" t="s">
        <v>94</v>
      </c>
      <c r="U5">
        <v>30.22</v>
      </c>
      <c r="V5">
        <v>18.272526666261328</v>
      </c>
      <c r="W5">
        <v>31.523181818181818</v>
      </c>
      <c r="X5">
        <v>18.634149292982215</v>
      </c>
      <c r="Y5">
        <v>14.114285714285714</v>
      </c>
      <c r="Z5">
        <v>5.9224289641299102</v>
      </c>
      <c r="AA5">
        <v>23.848263994</v>
      </c>
      <c r="AB5">
        <v>11.924131997</v>
      </c>
      <c r="AC5">
        <v>27.925273831000002</v>
      </c>
      <c r="AD5">
        <v>13.962636917000001</v>
      </c>
      <c r="AE5">
        <f t="shared" ref="AE5:AE43" si="5">AA5/0.16</f>
        <v>149.05164996249999</v>
      </c>
      <c r="AF5">
        <f t="shared" ref="AF5:AF43" si="6">AB5/0.16</f>
        <v>74.525824981249997</v>
      </c>
      <c r="AG5">
        <f t="shared" ref="AG5:AG43" si="7">AC5/0.16</f>
        <v>174.53296144375</v>
      </c>
      <c r="AH5">
        <f t="shared" ref="AH5:AH43" si="8">AD5/0.16</f>
        <v>87.266480731249999</v>
      </c>
      <c r="AI5">
        <v>40</v>
      </c>
      <c r="AJ5">
        <v>44</v>
      </c>
      <c r="AK5">
        <f t="shared" si="0"/>
        <v>275</v>
      </c>
      <c r="AL5">
        <v>28.791899569124993</v>
      </c>
      <c r="AM5">
        <v>0.10469781661500001</v>
      </c>
      <c r="AN5">
        <f t="shared" ref="AN5:AN43" si="9">AK5*AM5</f>
        <v>28.791899569125004</v>
      </c>
      <c r="AO5">
        <v>2.0849315069999985</v>
      </c>
      <c r="AP5">
        <f t="shared" si="1"/>
        <v>6.1108270018579613</v>
      </c>
      <c r="AQ5">
        <f t="shared" ref="AQ5:AQ43" si="10">AP5*0.21</f>
        <v>1.2832736703901719</v>
      </c>
      <c r="AR5">
        <v>3</v>
      </c>
      <c r="AS5" s="6">
        <f t="shared" si="2"/>
        <v>3.5920990453866657</v>
      </c>
      <c r="AT5" s="6">
        <f t="shared" si="3"/>
        <v>8.8138010007514396</v>
      </c>
      <c r="AU5">
        <f t="shared" ref="AU5:AU11" si="11">(LN(AG5)-LN(AE5))/AO5</f>
        <v>7.5695879767849514E-2</v>
      </c>
      <c r="AV5">
        <v>0.13392233228793199</v>
      </c>
      <c r="AW5">
        <f t="shared" si="4"/>
        <v>7.0024904758989356E-2</v>
      </c>
    </row>
    <row r="6" spans="1:49" x14ac:dyDescent="0.25">
      <c r="A6" s="4" t="s">
        <v>89</v>
      </c>
      <c r="B6" s="5">
        <v>20.898076923076914</v>
      </c>
      <c r="C6" s="5">
        <v>13.37447199407287</v>
      </c>
      <c r="D6" s="5">
        <v>22.945833333333326</v>
      </c>
      <c r="E6" s="5">
        <v>13.440878442935093</v>
      </c>
      <c r="F6" s="5">
        <v>15.264285714285716</v>
      </c>
      <c r="G6" s="5">
        <v>5.0970735456886089</v>
      </c>
      <c r="H6" s="5">
        <v>32.862054781000005</v>
      </c>
      <c r="I6" s="5">
        <v>16.431027391000001</v>
      </c>
      <c r="J6" s="5">
        <v>38.480766567000003</v>
      </c>
      <c r="K6" s="5">
        <v>19.240383283999996</v>
      </c>
      <c r="L6" s="5">
        <v>104</v>
      </c>
      <c r="M6" s="5">
        <v>108</v>
      </c>
      <c r="N6" s="5">
        <v>2.0849315069999954</v>
      </c>
      <c r="O6" s="5">
        <v>5.5409634532388882E-2</v>
      </c>
      <c r="P6" s="5">
        <v>31.343492299999998</v>
      </c>
      <c r="Q6" s="5">
        <v>0.1325348901679089</v>
      </c>
      <c r="S6" t="s">
        <v>424</v>
      </c>
      <c r="T6" t="s">
        <v>89</v>
      </c>
      <c r="U6">
        <v>20.898076923076928</v>
      </c>
      <c r="V6">
        <v>13.374471994072845</v>
      </c>
      <c r="W6">
        <v>22.945833333333312</v>
      </c>
      <c r="X6">
        <v>13.440878442935119</v>
      </c>
      <c r="Y6">
        <v>15.264285714285718</v>
      </c>
      <c r="Z6">
        <v>5.0970735456886027</v>
      </c>
      <c r="AA6">
        <v>32.862054781000026</v>
      </c>
      <c r="AB6">
        <v>16.431027391000018</v>
      </c>
      <c r="AC6">
        <v>38.480766567000003</v>
      </c>
      <c r="AD6">
        <v>19.240383283999989</v>
      </c>
      <c r="AE6">
        <f t="shared" si="5"/>
        <v>205.38784238125015</v>
      </c>
      <c r="AF6">
        <f t="shared" si="6"/>
        <v>102.69392119375011</v>
      </c>
      <c r="AG6">
        <f t="shared" si="7"/>
        <v>240.50479104375</v>
      </c>
      <c r="AH6">
        <f t="shared" si="8"/>
        <v>120.25239552499993</v>
      </c>
      <c r="AI6">
        <v>104</v>
      </c>
      <c r="AJ6">
        <v>108</v>
      </c>
      <c r="AK6">
        <f t="shared" si="0"/>
        <v>675</v>
      </c>
      <c r="AL6">
        <v>37.401503309362489</v>
      </c>
      <c r="AM6">
        <v>5.5409634532388882E-2</v>
      </c>
      <c r="AN6">
        <f t="shared" si="9"/>
        <v>37.401503309362496</v>
      </c>
      <c r="AO6">
        <v>2.0849315069999954</v>
      </c>
      <c r="AP6">
        <f t="shared" si="1"/>
        <v>8.4216072673364089</v>
      </c>
      <c r="AQ6">
        <f t="shared" si="10"/>
        <v>1.7685375261406457</v>
      </c>
      <c r="AR6">
        <v>6</v>
      </c>
      <c r="AS6" s="6">
        <f t="shared" si="2"/>
        <v>2.9074731952778139</v>
      </c>
      <c r="AT6" s="6">
        <f t="shared" si="3"/>
        <v>4.942421862382937</v>
      </c>
      <c r="AU6">
        <f t="shared" si="11"/>
        <v>7.5705079144964993E-2</v>
      </c>
      <c r="AV6">
        <v>0.1325348901679089</v>
      </c>
      <c r="AW6">
        <f t="shared" si="4"/>
        <v>7.0032760932280932E-2</v>
      </c>
    </row>
    <row r="7" spans="1:49" x14ac:dyDescent="0.25">
      <c r="A7" s="4" t="s">
        <v>118</v>
      </c>
      <c r="B7" s="5">
        <v>21.860563380281697</v>
      </c>
      <c r="C7" s="5">
        <v>13.233220954133783</v>
      </c>
      <c r="D7" s="5">
        <v>23.668472222222221</v>
      </c>
      <c r="E7" s="5">
        <v>13.669746554799664</v>
      </c>
      <c r="F7" s="5">
        <v>18.443999999999996</v>
      </c>
      <c r="G7" s="5">
        <v>6.116785648252419</v>
      </c>
      <c r="H7" s="5">
        <v>20.250823340000007</v>
      </c>
      <c r="I7" s="5">
        <v>10.125411675000004</v>
      </c>
      <c r="J7" s="5">
        <v>23.259092459999987</v>
      </c>
      <c r="K7" s="5">
        <v>11.629546227999995</v>
      </c>
      <c r="L7" s="5">
        <v>71</v>
      </c>
      <c r="M7" s="5">
        <v>72</v>
      </c>
      <c r="N7" s="5">
        <v>2.0849315069999963</v>
      </c>
      <c r="O7" s="5">
        <v>5.8470143109583345E-2</v>
      </c>
      <c r="P7" s="5">
        <v>22.675445796874996</v>
      </c>
      <c r="Q7" s="5">
        <v>8.8072053919846016E-2</v>
      </c>
      <c r="S7" t="s">
        <v>424</v>
      </c>
      <c r="T7" t="s">
        <v>118</v>
      </c>
      <c r="U7">
        <v>21.860563380281693</v>
      </c>
      <c r="V7">
        <v>13.23322095413377</v>
      </c>
      <c r="W7">
        <v>23.668472222222217</v>
      </c>
      <c r="X7">
        <v>13.669746554799675</v>
      </c>
      <c r="Y7">
        <v>18.443999999999996</v>
      </c>
      <c r="Z7">
        <v>6.1167856482524252</v>
      </c>
      <c r="AA7">
        <v>20.250823340000011</v>
      </c>
      <c r="AB7">
        <v>10.125411675000006</v>
      </c>
      <c r="AC7">
        <v>23.259092459999994</v>
      </c>
      <c r="AD7">
        <v>11.629546227999999</v>
      </c>
      <c r="AE7">
        <f t="shared" si="5"/>
        <v>126.56764587500007</v>
      </c>
      <c r="AF7">
        <f t="shared" si="6"/>
        <v>63.283822968750037</v>
      </c>
      <c r="AG7">
        <f t="shared" si="7"/>
        <v>145.36932787499995</v>
      </c>
      <c r="AH7">
        <f t="shared" si="8"/>
        <v>72.684663924999995</v>
      </c>
      <c r="AI7">
        <v>71</v>
      </c>
      <c r="AJ7">
        <v>72</v>
      </c>
      <c r="AK7">
        <f t="shared" si="0"/>
        <v>450</v>
      </c>
      <c r="AL7">
        <v>26.311564399312502</v>
      </c>
      <c r="AM7">
        <v>5.8470143109583345E-2</v>
      </c>
      <c r="AN7">
        <f t="shared" si="9"/>
        <v>26.311564399312505</v>
      </c>
      <c r="AO7">
        <v>2.0849315069999963</v>
      </c>
      <c r="AP7">
        <f t="shared" si="1"/>
        <v>4.5089447421593283</v>
      </c>
      <c r="AQ7">
        <f t="shared" si="10"/>
        <v>0.9468783958534589</v>
      </c>
      <c r="AR7">
        <v>2</v>
      </c>
      <c r="AS7" s="6">
        <f t="shared" si="2"/>
        <v>1.4329661053486362</v>
      </c>
      <c r="AT7" s="6">
        <f t="shared" si="3"/>
        <v>2.164877046282244</v>
      </c>
      <c r="AU7">
        <f t="shared" si="11"/>
        <v>6.6429365749417699E-2</v>
      </c>
      <c r="AV7">
        <v>8.8072053919846016E-2</v>
      </c>
      <c r="AW7">
        <f t="shared" si="4"/>
        <v>6.2034334324114142E-2</v>
      </c>
    </row>
    <row r="8" spans="1:49" x14ac:dyDescent="0.25">
      <c r="A8" s="4" t="s">
        <v>192</v>
      </c>
      <c r="B8" s="5">
        <v>21.575063291139241</v>
      </c>
      <c r="C8" s="5">
        <v>11.918303513914603</v>
      </c>
      <c r="D8" s="5">
        <v>22.182500000000001</v>
      </c>
      <c r="E8" s="5">
        <v>11.743386665683229</v>
      </c>
      <c r="F8" s="5">
        <v>11.498734177215193</v>
      </c>
      <c r="G8" s="5">
        <v>3.985759705304913</v>
      </c>
      <c r="H8" s="5">
        <v>19.268101591000004</v>
      </c>
      <c r="I8" s="5">
        <v>9.634050797000004</v>
      </c>
      <c r="J8" s="5">
        <v>19.67092714</v>
      </c>
      <c r="K8" s="5">
        <v>9.835463571</v>
      </c>
      <c r="L8" s="5">
        <v>79</v>
      </c>
      <c r="M8" s="5">
        <v>80</v>
      </c>
      <c r="N8" s="5">
        <v>0.85479452100000086</v>
      </c>
      <c r="O8" s="5">
        <v>4.9342487767650003E-2</v>
      </c>
      <c r="P8" s="5">
        <v>23.492719222781258</v>
      </c>
      <c r="Q8" s="5">
        <v>8.8035368989410001E-2</v>
      </c>
      <c r="S8" t="s">
        <v>424</v>
      </c>
      <c r="T8" t="s">
        <v>192</v>
      </c>
      <c r="U8">
        <v>21.575063291139244</v>
      </c>
      <c r="V8">
        <v>11.91830351391458</v>
      </c>
      <c r="W8">
        <v>22.182500000000005</v>
      </c>
      <c r="X8">
        <v>11.743386665683229</v>
      </c>
      <c r="Y8">
        <v>11.498734177215187</v>
      </c>
      <c r="Z8">
        <v>3.9857597053049245</v>
      </c>
      <c r="AA8">
        <v>19.268101591000004</v>
      </c>
      <c r="AB8">
        <v>9.634050797000004</v>
      </c>
      <c r="AC8">
        <v>19.670927140000011</v>
      </c>
      <c r="AD8">
        <v>9.8354635710000071</v>
      </c>
      <c r="AE8">
        <f t="shared" si="5"/>
        <v>120.42563494375003</v>
      </c>
      <c r="AF8">
        <f t="shared" si="6"/>
        <v>60.212817481250021</v>
      </c>
      <c r="AG8">
        <f t="shared" si="7"/>
        <v>122.94329462500006</v>
      </c>
      <c r="AH8">
        <f t="shared" si="8"/>
        <v>61.471647318750044</v>
      </c>
      <c r="AI8">
        <v>79</v>
      </c>
      <c r="AJ8">
        <v>80</v>
      </c>
      <c r="AK8">
        <f t="shared" si="0"/>
        <v>500</v>
      </c>
      <c r="AL8">
        <v>24.671243883824996</v>
      </c>
      <c r="AM8">
        <v>4.9342487767650003E-2</v>
      </c>
      <c r="AN8">
        <f t="shared" si="9"/>
        <v>24.671243883825003</v>
      </c>
      <c r="AO8">
        <v>0.85479452100000086</v>
      </c>
      <c r="AP8">
        <f t="shared" si="1"/>
        <v>1.4726695206555054</v>
      </c>
      <c r="AQ8">
        <f t="shared" si="10"/>
        <v>0.30926059933765609</v>
      </c>
      <c r="AR8">
        <v>1</v>
      </c>
      <c r="AS8" s="6">
        <f t="shared" si="2"/>
        <v>1.4532013955753957</v>
      </c>
      <c r="AT8" s="6">
        <f t="shared" si="3"/>
        <v>2.9249154083942517</v>
      </c>
      <c r="AU8">
        <f t="shared" si="11"/>
        <v>2.4205588859434225E-2</v>
      </c>
      <c r="AV8">
        <v>8.8035368989410001E-2</v>
      </c>
      <c r="AW8">
        <f t="shared" si="4"/>
        <v>2.395689045096263E-2</v>
      </c>
    </row>
    <row r="9" spans="1:49" x14ac:dyDescent="0.25">
      <c r="A9" s="4" t="s">
        <v>76</v>
      </c>
      <c r="B9" s="5">
        <v>22.712790697674421</v>
      </c>
      <c r="C9" s="5">
        <v>15.557661146704437</v>
      </c>
      <c r="D9" s="5">
        <v>23.767790697674418</v>
      </c>
      <c r="E9" s="5">
        <v>15.809992476923661</v>
      </c>
      <c r="F9" s="5">
        <v>10.813953488372091</v>
      </c>
      <c r="G9" s="5">
        <v>4.9214575265917473</v>
      </c>
      <c r="H9" s="5">
        <v>30.451563493000005</v>
      </c>
      <c r="I9" s="5">
        <v>15.225781747000001</v>
      </c>
      <c r="J9" s="5">
        <v>32.370774214000001</v>
      </c>
      <c r="K9" s="5">
        <v>16.185387110000001</v>
      </c>
      <c r="L9" s="5">
        <v>86</v>
      </c>
      <c r="M9" s="5">
        <v>86</v>
      </c>
      <c r="N9" s="5">
        <v>0.85479452100000097</v>
      </c>
      <c r="O9" s="5">
        <v>6.3771124241511615E-2</v>
      </c>
      <c r="P9" s="5">
        <v>31.88067797806249</v>
      </c>
      <c r="Q9" s="5">
        <v>0.11670062221868803</v>
      </c>
      <c r="S9" t="s">
        <v>424</v>
      </c>
      <c r="T9" t="s">
        <v>76</v>
      </c>
      <c r="U9">
        <v>22.712790697674421</v>
      </c>
      <c r="V9">
        <v>15.557661146704437</v>
      </c>
      <c r="W9">
        <v>23.767790697674425</v>
      </c>
      <c r="X9">
        <v>15.809992476923652</v>
      </c>
      <c r="Y9">
        <v>10.813953488372094</v>
      </c>
      <c r="Z9">
        <v>4.9214575265917411</v>
      </c>
      <c r="AA9">
        <v>30.451563493000016</v>
      </c>
      <c r="AB9">
        <v>15.225781747000006</v>
      </c>
      <c r="AC9">
        <v>32.370774214000008</v>
      </c>
      <c r="AD9">
        <v>16.185387110000004</v>
      </c>
      <c r="AE9">
        <f t="shared" si="5"/>
        <v>190.32227183125011</v>
      </c>
      <c r="AF9">
        <f t="shared" si="6"/>
        <v>95.161135918750034</v>
      </c>
      <c r="AG9">
        <f t="shared" si="7"/>
        <v>202.31733883750005</v>
      </c>
      <c r="AH9">
        <f t="shared" si="8"/>
        <v>101.15866943750002</v>
      </c>
      <c r="AI9">
        <v>86</v>
      </c>
      <c r="AJ9">
        <v>86</v>
      </c>
      <c r="AK9">
        <f t="shared" si="0"/>
        <v>537.5</v>
      </c>
      <c r="AL9">
        <v>34.276979279812487</v>
      </c>
      <c r="AM9">
        <v>6.3771124241511615E-2</v>
      </c>
      <c r="AN9">
        <f t="shared" si="9"/>
        <v>34.276979279812494</v>
      </c>
      <c r="AO9">
        <v>0.85479452100000097</v>
      </c>
      <c r="AP9">
        <f t="shared" si="1"/>
        <v>7.0163452986732269</v>
      </c>
      <c r="AQ9">
        <f t="shared" si="10"/>
        <v>1.4734325127213777</v>
      </c>
      <c r="AR9">
        <v>3</v>
      </c>
      <c r="AS9" s="6">
        <f t="shared" si="2"/>
        <v>4.1020162659070785</v>
      </c>
      <c r="AT9" s="6">
        <f t="shared" si="3"/>
        <v>4.1020162659070785</v>
      </c>
      <c r="AU9">
        <f t="shared" si="11"/>
        <v>7.1500980309219184E-2</v>
      </c>
      <c r="AV9">
        <v>0.11670062221868803</v>
      </c>
      <c r="AW9">
        <f t="shared" si="4"/>
        <v>6.9359802157226008E-2</v>
      </c>
    </row>
    <row r="10" spans="1:49" x14ac:dyDescent="0.25">
      <c r="A10" s="4" t="s">
        <v>139</v>
      </c>
      <c r="B10" s="5">
        <v>22.20831325301204</v>
      </c>
      <c r="C10" s="5">
        <v>12.308262525169054</v>
      </c>
      <c r="D10" s="5">
        <v>23.219277108433744</v>
      </c>
      <c r="E10" s="5">
        <v>12.592514983806675</v>
      </c>
      <c r="F10" s="5">
        <v>11.907228915662648</v>
      </c>
      <c r="G10" s="5">
        <v>5.2408522657435119</v>
      </c>
      <c r="H10" s="5">
        <v>22.662088247999996</v>
      </c>
      <c r="I10" s="5">
        <v>11.331044125999998</v>
      </c>
      <c r="J10" s="5">
        <v>24.245533170000009</v>
      </c>
      <c r="K10" s="5">
        <v>12.122766587000005</v>
      </c>
      <c r="L10" s="5">
        <v>83</v>
      </c>
      <c r="M10" s="5">
        <v>83</v>
      </c>
      <c r="N10" s="5">
        <v>0.85479452100000097</v>
      </c>
      <c r="O10" s="5">
        <v>5.4647799293204825E-2</v>
      </c>
      <c r="P10" s="5">
        <v>26.195842993593743</v>
      </c>
      <c r="Q10" s="5">
        <v>9.5684479043617598E-2</v>
      </c>
      <c r="S10" t="s">
        <v>424</v>
      </c>
      <c r="T10" t="s">
        <v>139</v>
      </c>
      <c r="U10">
        <v>22.208313253012051</v>
      </c>
      <c r="V10">
        <v>12.308262525169035</v>
      </c>
      <c r="W10">
        <v>23.219277108433737</v>
      </c>
      <c r="X10">
        <v>12.592514983806689</v>
      </c>
      <c r="Y10">
        <v>11.90722891566265</v>
      </c>
      <c r="Z10">
        <v>5.2408522657435057</v>
      </c>
      <c r="AA10">
        <v>22.662088247999993</v>
      </c>
      <c r="AB10">
        <v>11.331044125999997</v>
      </c>
      <c r="AC10">
        <v>24.245533170000012</v>
      </c>
      <c r="AD10">
        <v>12.122766587000006</v>
      </c>
      <c r="AE10">
        <f t="shared" si="5"/>
        <v>141.63805154999994</v>
      </c>
      <c r="AF10">
        <f t="shared" si="6"/>
        <v>70.819025787499982</v>
      </c>
      <c r="AG10">
        <f t="shared" si="7"/>
        <v>151.53458231250008</v>
      </c>
      <c r="AH10">
        <f t="shared" si="8"/>
        <v>75.767291168750035</v>
      </c>
      <c r="AI10">
        <v>83</v>
      </c>
      <c r="AJ10">
        <v>83</v>
      </c>
      <c r="AK10">
        <f t="shared" si="0"/>
        <v>518.75</v>
      </c>
      <c r="AL10">
        <v>28.348545883349992</v>
      </c>
      <c r="AM10">
        <v>5.4647799293204825E-2</v>
      </c>
      <c r="AN10">
        <f t="shared" si="9"/>
        <v>28.348545883350003</v>
      </c>
      <c r="AO10">
        <v>0.85479452100000097</v>
      </c>
      <c r="AP10">
        <f t="shared" si="1"/>
        <v>5.7888361000035555</v>
      </c>
      <c r="AQ10">
        <f t="shared" si="10"/>
        <v>1.2156555810007466</v>
      </c>
      <c r="AS10" s="6">
        <f t="shared" si="2"/>
        <v>0</v>
      </c>
      <c r="AT10" s="6">
        <f t="shared" si="3"/>
        <v>0</v>
      </c>
      <c r="AU10">
        <f t="shared" si="11"/>
        <v>7.9011964320776382E-2</v>
      </c>
      <c r="AV10">
        <v>9.5684479043617598E-2</v>
      </c>
      <c r="AW10">
        <f t="shared" si="4"/>
        <v>7.6402838358185121E-2</v>
      </c>
    </row>
    <row r="11" spans="1:49" x14ac:dyDescent="0.25">
      <c r="A11" s="4" t="s">
        <v>175</v>
      </c>
      <c r="B11" s="5">
        <v>22.840467289719633</v>
      </c>
      <c r="C11" s="5">
        <v>12.954773534367551</v>
      </c>
      <c r="D11" s="5">
        <v>23.184424778761063</v>
      </c>
      <c r="E11" s="5">
        <v>12.940955124419446</v>
      </c>
      <c r="F11" s="5">
        <v>13.961682242990653</v>
      </c>
      <c r="G11" s="5">
        <v>6.734263905647607</v>
      </c>
      <c r="H11" s="5">
        <v>32.929265892000004</v>
      </c>
      <c r="I11" s="5">
        <v>16.464632941000001</v>
      </c>
      <c r="J11" s="5">
        <v>34.533832170999993</v>
      </c>
      <c r="K11" s="5">
        <v>17.266916078999994</v>
      </c>
      <c r="L11" s="5">
        <v>107</v>
      </c>
      <c r="M11" s="5">
        <v>113</v>
      </c>
      <c r="N11" s="5">
        <v>0.8547945210000012</v>
      </c>
      <c r="O11" s="5">
        <v>5.5253192483256622E-2</v>
      </c>
      <c r="P11" s="5">
        <v>36.137946637156226</v>
      </c>
      <c r="Q11" s="5">
        <v>8.0871536427195106E-2</v>
      </c>
      <c r="S11" t="s">
        <v>424</v>
      </c>
      <c r="T11" t="s">
        <v>175</v>
      </c>
      <c r="U11">
        <v>22.840467289719637</v>
      </c>
      <c r="V11">
        <v>12.954773534367533</v>
      </c>
      <c r="W11">
        <v>23.184424778761063</v>
      </c>
      <c r="X11">
        <v>12.94095512441943</v>
      </c>
      <c r="Y11">
        <v>13.961682242990655</v>
      </c>
      <c r="Z11">
        <v>6.7342639056475946</v>
      </c>
      <c r="AA11">
        <v>32.929265891999989</v>
      </c>
      <c r="AB11">
        <v>16.464632940999994</v>
      </c>
      <c r="AC11">
        <v>34.533832171000014</v>
      </c>
      <c r="AD11">
        <v>17.266916079000019</v>
      </c>
      <c r="AE11">
        <f t="shared" si="5"/>
        <v>205.80791182499993</v>
      </c>
      <c r="AF11">
        <f t="shared" si="6"/>
        <v>102.90395588124996</v>
      </c>
      <c r="AG11">
        <f t="shared" si="7"/>
        <v>215.83645106875008</v>
      </c>
      <c r="AH11">
        <f t="shared" si="8"/>
        <v>107.91822549375011</v>
      </c>
      <c r="AI11">
        <v>107</v>
      </c>
      <c r="AJ11">
        <v>113</v>
      </c>
      <c r="AK11">
        <f t="shared" si="0"/>
        <v>706.25</v>
      </c>
      <c r="AL11">
        <v>39.022567191299991</v>
      </c>
      <c r="AM11">
        <v>5.5253192483256622E-2</v>
      </c>
      <c r="AN11">
        <f t="shared" si="9"/>
        <v>39.022567191299991</v>
      </c>
      <c r="AO11">
        <v>0.8547945210000012</v>
      </c>
      <c r="AP11">
        <f t="shared" si="1"/>
        <v>5.8660525884444112</v>
      </c>
      <c r="AQ11">
        <f t="shared" si="10"/>
        <v>1.2318710435733262</v>
      </c>
      <c r="AR11">
        <v>3</v>
      </c>
      <c r="AS11" s="6">
        <f t="shared" si="2"/>
        <v>3.108563888902482</v>
      </c>
      <c r="AT11" s="6">
        <f t="shared" si="3"/>
        <v>9.5884671000357997</v>
      </c>
      <c r="AU11">
        <f t="shared" si="11"/>
        <v>5.5659789382833981E-2</v>
      </c>
      <c r="AV11">
        <v>8.0871536427195106E-2</v>
      </c>
      <c r="AW11">
        <f t="shared" si="4"/>
        <v>5.4356458898447445E-2</v>
      </c>
    </row>
    <row r="12" spans="1:49" x14ac:dyDescent="0.25">
      <c r="A12" s="4" t="s">
        <v>366</v>
      </c>
      <c r="B12" s="5">
        <v>31.649999999999991</v>
      </c>
      <c r="C12" s="5">
        <v>13.015299772537489</v>
      </c>
      <c r="D12" s="5"/>
      <c r="E12" s="5"/>
      <c r="F12" s="5"/>
      <c r="G12" s="5"/>
      <c r="H12" s="5">
        <v>36.038219898000001</v>
      </c>
      <c r="I12" s="5">
        <v>18.019109944999997</v>
      </c>
      <c r="J12" s="5"/>
      <c r="K12" s="5"/>
      <c r="L12" s="5">
        <v>72</v>
      </c>
      <c r="M12" s="5"/>
      <c r="N12" s="5">
        <v>2.0849315069999963</v>
      </c>
      <c r="O12" s="5">
        <v>0</v>
      </c>
      <c r="P12" s="5">
        <v>41.313019025000003</v>
      </c>
      <c r="Q12" s="5"/>
      <c r="S12" t="s">
        <v>424</v>
      </c>
      <c r="T12" t="s">
        <v>366</v>
      </c>
      <c r="U12">
        <v>31.649999999999991</v>
      </c>
      <c r="V12">
        <v>13.015299772537489</v>
      </c>
      <c r="AA12">
        <v>36.038219898000001</v>
      </c>
      <c r="AB12">
        <v>18.019109944999997</v>
      </c>
      <c r="AE12">
        <f t="shared" si="5"/>
        <v>225.23887436250001</v>
      </c>
      <c r="AF12">
        <f t="shared" si="6"/>
        <v>112.61943715624997</v>
      </c>
      <c r="AI12">
        <v>72</v>
      </c>
      <c r="AO12">
        <v>2.0849315069999963</v>
      </c>
      <c r="AQ12">
        <f t="shared" si="10"/>
        <v>0</v>
      </c>
      <c r="AS12" s="6"/>
      <c r="AT12" s="6"/>
    </row>
    <row r="13" spans="1:49" x14ac:dyDescent="0.25">
      <c r="A13" s="4" t="s">
        <v>370</v>
      </c>
      <c r="B13" s="5">
        <v>27.913541666666671</v>
      </c>
      <c r="C13" s="5">
        <v>15.203224171842562</v>
      </c>
      <c r="D13" s="5"/>
      <c r="E13" s="5"/>
      <c r="F13" s="5"/>
      <c r="G13" s="5"/>
      <c r="H13" s="5">
        <v>45.18836611799999</v>
      </c>
      <c r="I13" s="5">
        <v>22.594183052999995</v>
      </c>
      <c r="J13" s="5"/>
      <c r="K13" s="5"/>
      <c r="L13" s="5">
        <v>96</v>
      </c>
      <c r="M13" s="5"/>
      <c r="N13" s="5">
        <v>2.0849315069999954</v>
      </c>
      <c r="O13" s="5">
        <v>0</v>
      </c>
      <c r="P13" s="5">
        <v>47.502145353125002</v>
      </c>
      <c r="Q13" s="5"/>
      <c r="S13" t="s">
        <v>424</v>
      </c>
      <c r="T13" t="s">
        <v>370</v>
      </c>
      <c r="U13">
        <v>27.913541666666671</v>
      </c>
      <c r="V13">
        <v>15.203224171842562</v>
      </c>
      <c r="AA13">
        <v>45.18836611799999</v>
      </c>
      <c r="AB13">
        <v>22.594183052999995</v>
      </c>
      <c r="AE13">
        <f t="shared" si="5"/>
        <v>282.42728823749991</v>
      </c>
      <c r="AF13">
        <f t="shared" si="6"/>
        <v>141.21364408124995</v>
      </c>
      <c r="AI13">
        <v>96</v>
      </c>
      <c r="AO13">
        <v>2.0849315069999954</v>
      </c>
      <c r="AQ13">
        <f t="shared" si="10"/>
        <v>0</v>
      </c>
      <c r="AS13" s="6"/>
      <c r="AT13" s="6"/>
    </row>
    <row r="14" spans="1:49" x14ac:dyDescent="0.25">
      <c r="A14" s="4" t="s">
        <v>148</v>
      </c>
      <c r="B14" s="5">
        <v>21.814736842105265</v>
      </c>
      <c r="C14" s="5">
        <v>12.059021240593074</v>
      </c>
      <c r="D14" s="5">
        <v>24.125257731958772</v>
      </c>
      <c r="E14" s="5">
        <v>12.263931966405872</v>
      </c>
      <c r="F14" s="5">
        <v>13.383333333333335</v>
      </c>
      <c r="G14" s="5">
        <v>4.444064117713971</v>
      </c>
      <c r="H14" s="5">
        <v>25.724736054000005</v>
      </c>
      <c r="I14" s="5">
        <v>12.862368036000005</v>
      </c>
      <c r="J14" s="5">
        <v>30.778967020999996</v>
      </c>
      <c r="K14" s="5">
        <v>15.389483511999998</v>
      </c>
      <c r="L14" s="5">
        <v>95</v>
      </c>
      <c r="M14" s="5">
        <v>97</v>
      </c>
      <c r="N14" s="5">
        <v>2.0849315069999954</v>
      </c>
      <c r="O14" s="5">
        <v>5.7403435439072163E-2</v>
      </c>
      <c r="P14" s="5">
        <v>28.905585043750001</v>
      </c>
      <c r="Q14" s="5">
        <v>0.13511113792819865</v>
      </c>
      <c r="S14" t="s">
        <v>424</v>
      </c>
      <c r="T14" t="s">
        <v>148</v>
      </c>
      <c r="U14">
        <v>21.814736842105269</v>
      </c>
      <c r="V14">
        <v>12.059021240593056</v>
      </c>
      <c r="W14">
        <v>24.125257731958758</v>
      </c>
      <c r="X14">
        <v>12.263931966405906</v>
      </c>
      <c r="Y14">
        <v>13.383333333333333</v>
      </c>
      <c r="Z14">
        <v>4.4440641177139861</v>
      </c>
      <c r="AA14">
        <v>25.724736054000005</v>
      </c>
      <c r="AB14">
        <v>12.862368036000001</v>
      </c>
      <c r="AC14">
        <v>30.778967021</v>
      </c>
      <c r="AD14">
        <v>15.389483512000002</v>
      </c>
      <c r="AE14">
        <f t="shared" si="5"/>
        <v>160.77960033750003</v>
      </c>
      <c r="AF14">
        <f t="shared" si="6"/>
        <v>80.389800225000002</v>
      </c>
      <c r="AG14">
        <f t="shared" si="7"/>
        <v>192.36854388124999</v>
      </c>
      <c r="AH14">
        <f t="shared" si="8"/>
        <v>96.18427195000001</v>
      </c>
      <c r="AI14">
        <v>95</v>
      </c>
      <c r="AJ14">
        <v>97</v>
      </c>
      <c r="AK14">
        <f t="shared" ref="AK14:AK43" si="12">AJ14/0.16</f>
        <v>606.25</v>
      </c>
      <c r="AL14">
        <v>34.800832734937494</v>
      </c>
      <c r="AM14">
        <v>5.7403435439072163E-2</v>
      </c>
      <c r="AN14">
        <f t="shared" si="9"/>
        <v>34.800832734937501</v>
      </c>
      <c r="AO14">
        <v>2.0849315069999954</v>
      </c>
      <c r="AP14">
        <f t="shared" ref="AP14:AP43" si="13">(AH14-AF14)/AO14</f>
        <v>7.5755350580924592</v>
      </c>
      <c r="AQ14">
        <f t="shared" si="10"/>
        <v>1.5908623621994165</v>
      </c>
      <c r="AR14">
        <v>1</v>
      </c>
      <c r="AS14" s="6">
        <f t="shared" ref="AS14:AS43" si="14">(((LN(AJ14)-LN(AJ14-AR14))/AO14)*100)*(AO14)^0.08</f>
        <v>0.52712319167202548</v>
      </c>
      <c r="AT14" s="6">
        <f t="shared" ref="AT14:AT43" si="15">(((LN(AJ14)-LN(AI14-AR14))/AO14)*100)*(AO14)^0.08</f>
        <v>1.5980455423746649</v>
      </c>
      <c r="AU14">
        <f t="shared" ref="AU14:AU43" si="16">(LN(AG14)-LN(AE14))/AO14</f>
        <v>8.603570227507483E-2</v>
      </c>
      <c r="AV14">
        <v>0.13511113792819865</v>
      </c>
      <c r="AW14">
        <f t="shared" ref="AW14:AW43" si="17">AP14/AH14</f>
        <v>7.8760642509520584E-2</v>
      </c>
    </row>
    <row r="15" spans="1:49" x14ac:dyDescent="0.25">
      <c r="A15" s="4" t="s">
        <v>115</v>
      </c>
      <c r="B15" s="5">
        <v>23.83953488372094</v>
      </c>
      <c r="C15" s="5">
        <v>13.807528032539238</v>
      </c>
      <c r="D15" s="5">
        <v>24.371734693877549</v>
      </c>
      <c r="E15" s="5">
        <v>14.028059364614</v>
      </c>
      <c r="F15" s="5">
        <v>10.865</v>
      </c>
      <c r="G15" s="5">
        <v>2.8997776684283512</v>
      </c>
      <c r="H15" s="5">
        <v>26.807403175999998</v>
      </c>
      <c r="I15" s="5">
        <v>13.403701587000002</v>
      </c>
      <c r="J15" s="5">
        <v>31.332799887000018</v>
      </c>
      <c r="K15" s="5">
        <v>15.666399943000007</v>
      </c>
      <c r="L15" s="5">
        <v>86</v>
      </c>
      <c r="M15" s="5">
        <v>98</v>
      </c>
      <c r="N15" s="5">
        <v>2.0849315069999959</v>
      </c>
      <c r="O15" s="5">
        <v>6.1949200702714279E-2</v>
      </c>
      <c r="P15" s="5">
        <v>31.950644524999998</v>
      </c>
      <c r="Q15" s="5">
        <v>0.11557244442076665</v>
      </c>
      <c r="S15" t="s">
        <v>424</v>
      </c>
      <c r="T15" t="s">
        <v>115</v>
      </c>
      <c r="U15">
        <v>23.83953488372094</v>
      </c>
      <c r="V15">
        <v>13.807528032539235</v>
      </c>
      <c r="W15">
        <v>24.371734693877553</v>
      </c>
      <c r="X15">
        <v>14.028059364613981</v>
      </c>
      <c r="Y15">
        <v>10.864999999999998</v>
      </c>
      <c r="Z15">
        <v>2.8997776684283592</v>
      </c>
      <c r="AA15">
        <v>26.807403175999998</v>
      </c>
      <c r="AB15">
        <v>13.403701587000004</v>
      </c>
      <c r="AC15">
        <v>31.332799887000011</v>
      </c>
      <c r="AD15">
        <v>15.666399943000005</v>
      </c>
      <c r="AE15">
        <f t="shared" si="5"/>
        <v>167.54626984999999</v>
      </c>
      <c r="AF15">
        <f t="shared" si="6"/>
        <v>83.773134918750017</v>
      </c>
      <c r="AG15">
        <f t="shared" si="7"/>
        <v>195.82999929375006</v>
      </c>
      <c r="AH15">
        <f t="shared" si="8"/>
        <v>97.914999643750036</v>
      </c>
      <c r="AI15">
        <v>86</v>
      </c>
      <c r="AJ15">
        <v>98</v>
      </c>
      <c r="AK15">
        <f t="shared" si="12"/>
        <v>612.5</v>
      </c>
      <c r="AL15">
        <v>37.943885430412479</v>
      </c>
      <c r="AM15">
        <v>6.1949200702714279E-2</v>
      </c>
      <c r="AN15">
        <f t="shared" si="9"/>
        <v>37.943885430412493</v>
      </c>
      <c r="AO15">
        <v>2.0849315069999959</v>
      </c>
      <c r="AP15">
        <f t="shared" si="13"/>
        <v>6.782891753287724</v>
      </c>
      <c r="AQ15">
        <f t="shared" si="10"/>
        <v>1.4244072681904221</v>
      </c>
      <c r="AR15">
        <v>2</v>
      </c>
      <c r="AS15" s="6">
        <f t="shared" si="14"/>
        <v>1.0488398963546814</v>
      </c>
      <c r="AT15" s="6">
        <f t="shared" si="15"/>
        <v>7.8411722705705822</v>
      </c>
      <c r="AU15">
        <f t="shared" si="16"/>
        <v>7.4816549497997237E-2</v>
      </c>
      <c r="AV15">
        <v>0.11557244442076665</v>
      </c>
      <c r="AW15">
        <f t="shared" si="17"/>
        <v>6.9273265362470735E-2</v>
      </c>
    </row>
    <row r="16" spans="1:49" x14ac:dyDescent="0.25">
      <c r="A16" s="4" t="s">
        <v>124</v>
      </c>
      <c r="B16" s="5">
        <v>24.813580246913578</v>
      </c>
      <c r="C16" s="5">
        <v>16.610062861759584</v>
      </c>
      <c r="D16" s="5">
        <v>26.576235294117637</v>
      </c>
      <c r="E16" s="5">
        <v>16.976042641131116</v>
      </c>
      <c r="F16" s="5">
        <v>13.549999999999997</v>
      </c>
      <c r="G16" s="5">
        <v>4.5422461404023551</v>
      </c>
      <c r="H16" s="5">
        <v>32.144908053000009</v>
      </c>
      <c r="I16" s="5">
        <v>16.072454031000007</v>
      </c>
      <c r="J16" s="5">
        <v>36.950359919000007</v>
      </c>
      <c r="K16" s="5">
        <v>18.475179957000002</v>
      </c>
      <c r="L16" s="5">
        <v>81</v>
      </c>
      <c r="M16" s="5">
        <v>85</v>
      </c>
      <c r="N16" s="5">
        <v>2.0849315069999959</v>
      </c>
      <c r="O16" s="5">
        <v>7.7840356439999994E-2</v>
      </c>
      <c r="P16" s="5">
        <v>35.320179328124986</v>
      </c>
      <c r="Q16" s="5">
        <v>0.12128156104781532</v>
      </c>
      <c r="S16" t="s">
        <v>424</v>
      </c>
      <c r="T16" t="s">
        <v>124</v>
      </c>
      <c r="U16">
        <v>24.813580246913578</v>
      </c>
      <c r="V16">
        <v>16.610062861759577</v>
      </c>
      <c r="W16">
        <v>26.576235294117648</v>
      </c>
      <c r="X16">
        <v>16.976042641131105</v>
      </c>
      <c r="Y16">
        <v>13.55</v>
      </c>
      <c r="Z16">
        <v>4.5422461404023418</v>
      </c>
      <c r="AA16">
        <v>32.144908053000009</v>
      </c>
      <c r="AB16">
        <v>16.072454031000007</v>
      </c>
      <c r="AC16">
        <v>36.950359918999986</v>
      </c>
      <c r="AD16">
        <v>18.475179956999977</v>
      </c>
      <c r="AE16">
        <f t="shared" si="5"/>
        <v>200.90567533125005</v>
      </c>
      <c r="AF16">
        <f t="shared" si="6"/>
        <v>100.45283769375004</v>
      </c>
      <c r="AG16">
        <f t="shared" si="7"/>
        <v>230.9397494937499</v>
      </c>
      <c r="AH16">
        <f t="shared" si="8"/>
        <v>115.46987473124986</v>
      </c>
      <c r="AI16">
        <v>81</v>
      </c>
      <c r="AJ16">
        <v>85</v>
      </c>
      <c r="AK16">
        <f t="shared" si="12"/>
        <v>531.25</v>
      </c>
      <c r="AL16">
        <v>41.352689358749998</v>
      </c>
      <c r="AM16">
        <v>7.7840356439999994E-2</v>
      </c>
      <c r="AN16">
        <f t="shared" si="9"/>
        <v>41.352689358749998</v>
      </c>
      <c r="AO16">
        <v>2.0849315069999959</v>
      </c>
      <c r="AP16">
        <f t="shared" si="13"/>
        <v>7.2026524550476987</v>
      </c>
      <c r="AQ16">
        <f t="shared" si="10"/>
        <v>1.5125570155600168</v>
      </c>
      <c r="AR16">
        <v>8</v>
      </c>
      <c r="AS16" s="6">
        <f t="shared" si="14"/>
        <v>5.0279844272027052</v>
      </c>
      <c r="AT16" s="6">
        <f t="shared" si="15"/>
        <v>7.7415308424470552</v>
      </c>
      <c r="AU16">
        <f t="shared" si="16"/>
        <v>6.6822977337981954E-2</v>
      </c>
      <c r="AV16">
        <v>0.12128156104781532</v>
      </c>
      <c r="AW16">
        <f t="shared" si="17"/>
        <v>6.2376896760401777E-2</v>
      </c>
    </row>
    <row r="17" spans="1:49" x14ac:dyDescent="0.25">
      <c r="A17" s="4" t="s">
        <v>104</v>
      </c>
      <c r="B17" s="5">
        <v>23.470967741935482</v>
      </c>
      <c r="C17" s="5">
        <v>14.039374603973201</v>
      </c>
      <c r="D17" s="5">
        <v>25.659032258064524</v>
      </c>
      <c r="E17" s="5">
        <v>14.613373049347032</v>
      </c>
      <c r="F17" s="5">
        <v>11.071428571428575</v>
      </c>
      <c r="G17" s="5">
        <v>6.0285274202862151</v>
      </c>
      <c r="H17" s="5">
        <v>32.649163010999999</v>
      </c>
      <c r="I17" s="5">
        <v>16.324581504000001</v>
      </c>
      <c r="J17" s="5">
        <v>37.879292299000006</v>
      </c>
      <c r="K17" s="5">
        <v>18.939646155000009</v>
      </c>
      <c r="L17" s="5">
        <v>93</v>
      </c>
      <c r="M17" s="5">
        <v>93</v>
      </c>
      <c r="N17" s="5">
        <v>2.0849315069999959</v>
      </c>
      <c r="O17" s="5">
        <v>6.8301554229096742E-2</v>
      </c>
      <c r="P17" s="5">
        <v>34.054370625000004</v>
      </c>
      <c r="Q17" s="5">
        <v>0.10569622451256901</v>
      </c>
      <c r="S17" t="s">
        <v>424</v>
      </c>
      <c r="T17" t="s">
        <v>104</v>
      </c>
      <c r="U17">
        <v>23.470967741935485</v>
      </c>
      <c r="V17">
        <v>14.039374603973181</v>
      </c>
      <c r="W17">
        <v>25.659032258064521</v>
      </c>
      <c r="X17">
        <v>14.613373049347057</v>
      </c>
      <c r="Y17">
        <v>11.071428571428573</v>
      </c>
      <c r="Z17">
        <v>6.0285274202862187</v>
      </c>
      <c r="AA17">
        <v>32.649163011000006</v>
      </c>
      <c r="AB17">
        <v>16.324581503999998</v>
      </c>
      <c r="AC17">
        <v>37.879292299000021</v>
      </c>
      <c r="AD17">
        <v>18.939646155000002</v>
      </c>
      <c r="AE17">
        <f t="shared" si="5"/>
        <v>204.05726881875003</v>
      </c>
      <c r="AF17">
        <f t="shared" si="6"/>
        <v>102.02863439999999</v>
      </c>
      <c r="AG17">
        <f t="shared" si="7"/>
        <v>236.74557686875013</v>
      </c>
      <c r="AH17">
        <f t="shared" si="8"/>
        <v>118.37278846875002</v>
      </c>
      <c r="AI17">
        <v>93</v>
      </c>
      <c r="AJ17">
        <v>93</v>
      </c>
      <c r="AK17">
        <f t="shared" si="12"/>
        <v>581.25</v>
      </c>
      <c r="AL17">
        <v>39.700278395662501</v>
      </c>
      <c r="AM17">
        <v>6.8301554229096742E-2</v>
      </c>
      <c r="AN17">
        <f t="shared" si="9"/>
        <v>39.70027839566248</v>
      </c>
      <c r="AO17">
        <v>2.0849315069999959</v>
      </c>
      <c r="AP17">
        <f t="shared" si="13"/>
        <v>7.839180334642073</v>
      </c>
      <c r="AQ17">
        <f t="shared" si="10"/>
        <v>1.6462278702748352</v>
      </c>
      <c r="AR17">
        <v>1</v>
      </c>
      <c r="AS17" s="6">
        <f t="shared" si="14"/>
        <v>0.54991814289003038</v>
      </c>
      <c r="AT17" s="6">
        <f t="shared" si="15"/>
        <v>0.54991814289003038</v>
      </c>
      <c r="AU17">
        <f t="shared" si="16"/>
        <v>7.1266305263989846E-2</v>
      </c>
      <c r="AV17">
        <v>0.10569622451256901</v>
      </c>
      <c r="AW17">
        <f t="shared" si="17"/>
        <v>6.622451355626878E-2</v>
      </c>
    </row>
    <row r="18" spans="1:49" x14ac:dyDescent="0.25">
      <c r="A18" s="4" t="s">
        <v>88</v>
      </c>
      <c r="B18" s="5">
        <v>24.61704545454544</v>
      </c>
      <c r="C18" s="5">
        <v>14.930191748704466</v>
      </c>
      <c r="D18" s="5">
        <v>26.587303370786518</v>
      </c>
      <c r="E18" s="5">
        <v>15.579918146888268</v>
      </c>
      <c r="F18" s="5">
        <v>16.236363636363638</v>
      </c>
      <c r="G18" s="5">
        <v>4.9512509897637251</v>
      </c>
      <c r="H18" s="5">
        <v>32.848131529999996</v>
      </c>
      <c r="I18" s="5">
        <v>16.424065769999999</v>
      </c>
      <c r="J18" s="5">
        <v>37.961844169999999</v>
      </c>
      <c r="K18" s="5">
        <v>18.980922090000004</v>
      </c>
      <c r="L18" s="5">
        <v>88</v>
      </c>
      <c r="M18" s="5">
        <v>89</v>
      </c>
      <c r="N18" s="5">
        <v>2.0849315069999959</v>
      </c>
      <c r="O18" s="5">
        <v>7.4368835112741574E-2</v>
      </c>
      <c r="P18" s="5">
        <v>35.701529759374992</v>
      </c>
      <c r="Q18" s="5">
        <v>9.0848482437941233E-2</v>
      </c>
      <c r="S18" t="s">
        <v>424</v>
      </c>
      <c r="T18" t="s">
        <v>88</v>
      </c>
      <c r="U18">
        <v>24.617045454545448</v>
      </c>
      <c r="V18">
        <v>14.930191748704454</v>
      </c>
      <c r="W18">
        <v>26.587303370786532</v>
      </c>
      <c r="X18">
        <v>15.579918146888222</v>
      </c>
      <c r="Y18">
        <v>16.236363636363642</v>
      </c>
      <c r="Z18">
        <v>4.9512509897637189</v>
      </c>
      <c r="AA18">
        <v>32.848131529999996</v>
      </c>
      <c r="AB18">
        <v>16.424065770000002</v>
      </c>
      <c r="AC18">
        <v>37.961844169999985</v>
      </c>
      <c r="AD18">
        <v>18.980922089999989</v>
      </c>
      <c r="AE18">
        <f t="shared" si="5"/>
        <v>205.30082206249998</v>
      </c>
      <c r="AF18">
        <f t="shared" si="6"/>
        <v>102.65041106250001</v>
      </c>
      <c r="AG18">
        <f t="shared" si="7"/>
        <v>237.26152606249991</v>
      </c>
      <c r="AH18">
        <f t="shared" si="8"/>
        <v>118.63076306249994</v>
      </c>
      <c r="AI18">
        <v>88</v>
      </c>
      <c r="AJ18">
        <v>89</v>
      </c>
      <c r="AK18">
        <f t="shared" si="12"/>
        <v>556.25</v>
      </c>
      <c r="AL18">
        <v>41.367664531462481</v>
      </c>
      <c r="AM18">
        <v>7.4368835112741574E-2</v>
      </c>
      <c r="AN18">
        <f t="shared" si="9"/>
        <v>41.367664531462502</v>
      </c>
      <c r="AO18">
        <v>2.0849315069999959</v>
      </c>
      <c r="AP18">
        <f t="shared" si="13"/>
        <v>7.664689197869154</v>
      </c>
      <c r="AQ18">
        <f t="shared" si="10"/>
        <v>1.6095847315525222</v>
      </c>
      <c r="AR18">
        <v>6</v>
      </c>
      <c r="AS18" s="6">
        <f t="shared" si="14"/>
        <v>3.5502963315218246</v>
      </c>
      <c r="AT18" s="6">
        <f t="shared" si="15"/>
        <v>4.1668727630647782</v>
      </c>
      <c r="AU18">
        <f t="shared" si="16"/>
        <v>6.9396375628889492E-2</v>
      </c>
      <c r="AV18">
        <v>9.0848482437941233E-2</v>
      </c>
      <c r="AW18">
        <f t="shared" si="17"/>
        <v>6.4609625699120363E-2</v>
      </c>
    </row>
    <row r="19" spans="1:49" x14ac:dyDescent="0.25">
      <c r="A19" s="4" t="s">
        <v>20</v>
      </c>
      <c r="B19" s="5">
        <v>26.317977528089894</v>
      </c>
      <c r="C19" s="5">
        <v>25.263414806421302</v>
      </c>
      <c r="D19" s="5">
        <v>28.48460674157305</v>
      </c>
      <c r="E19" s="5">
        <v>27.086987023970959</v>
      </c>
      <c r="F19" s="5">
        <v>11.194285714285712</v>
      </c>
      <c r="G19" s="5">
        <v>5.077687225797316</v>
      </c>
      <c r="H19" s="5">
        <v>31.319896882999984</v>
      </c>
      <c r="I19" s="5">
        <v>15.659948441999996</v>
      </c>
      <c r="J19" s="5">
        <v>36.025423010999987</v>
      </c>
      <c r="K19" s="5">
        <v>18.012711508999992</v>
      </c>
      <c r="L19" s="5">
        <v>89</v>
      </c>
      <c r="M19" s="5">
        <v>89</v>
      </c>
      <c r="N19" s="5">
        <v>2.0849315069999959</v>
      </c>
      <c r="O19" s="5">
        <v>0.12070292762271911</v>
      </c>
      <c r="P19" s="5">
        <v>57.837214321875024</v>
      </c>
      <c r="Q19" s="5">
        <v>8.0752758043932588E-2</v>
      </c>
      <c r="S19" t="s">
        <v>424</v>
      </c>
      <c r="T19" t="s">
        <v>20</v>
      </c>
      <c r="U19">
        <v>26.31797752808988</v>
      </c>
      <c r="V19">
        <v>25.263414806421324</v>
      </c>
      <c r="W19">
        <v>28.48460674157305</v>
      </c>
      <c r="X19">
        <v>27.086987023970959</v>
      </c>
      <c r="Y19">
        <v>11.194285714285714</v>
      </c>
      <c r="Z19">
        <v>5.077687225797308</v>
      </c>
      <c r="AA19">
        <v>31.319896882999984</v>
      </c>
      <c r="AB19">
        <v>15.659948441999992</v>
      </c>
      <c r="AC19">
        <v>36.025423011000015</v>
      </c>
      <c r="AD19">
        <v>18.012711509000003</v>
      </c>
      <c r="AE19">
        <f t="shared" si="5"/>
        <v>195.74935551874989</v>
      </c>
      <c r="AF19">
        <f t="shared" si="6"/>
        <v>97.874677762499942</v>
      </c>
      <c r="AG19">
        <f t="shared" si="7"/>
        <v>225.1588938187501</v>
      </c>
      <c r="AH19">
        <f t="shared" si="8"/>
        <v>112.57944693125002</v>
      </c>
      <c r="AI19">
        <v>89</v>
      </c>
      <c r="AJ19">
        <v>89</v>
      </c>
      <c r="AK19">
        <f t="shared" si="12"/>
        <v>556.25</v>
      </c>
      <c r="AL19">
        <v>67.141003490137493</v>
      </c>
      <c r="AM19">
        <v>0.12070292762271911</v>
      </c>
      <c r="AN19">
        <f t="shared" si="9"/>
        <v>67.141003490137507</v>
      </c>
      <c r="AO19">
        <v>2.0849315069999959</v>
      </c>
      <c r="AP19">
        <f t="shared" si="13"/>
        <v>7.0528787729380813</v>
      </c>
      <c r="AQ19">
        <f t="shared" si="10"/>
        <v>1.4811045423169971</v>
      </c>
      <c r="AR19">
        <v>2</v>
      </c>
      <c r="AS19" s="6">
        <f t="shared" si="14"/>
        <v>1.1561164200352951</v>
      </c>
      <c r="AT19" s="6">
        <f t="shared" si="15"/>
        <v>1.1561164200352951</v>
      </c>
      <c r="AU19">
        <f t="shared" si="16"/>
        <v>6.7134725889028218E-2</v>
      </c>
      <c r="AV19" s="5">
        <v>8.0752758043932588E-2</v>
      </c>
      <c r="AW19">
        <f t="shared" si="17"/>
        <v>6.2648014048648962E-2</v>
      </c>
    </row>
    <row r="20" spans="1:49" x14ac:dyDescent="0.25">
      <c r="A20" s="4" t="s">
        <v>57</v>
      </c>
      <c r="B20" s="5">
        <v>33.632692307692302</v>
      </c>
      <c r="C20" s="5">
        <v>23.165616180052449</v>
      </c>
      <c r="D20" s="5">
        <v>34.109433962264156</v>
      </c>
      <c r="E20" s="5">
        <v>23.684645010825552</v>
      </c>
      <c r="F20" s="5">
        <v>19.993749999999999</v>
      </c>
      <c r="G20" s="5">
        <v>5.3884405598156757</v>
      </c>
      <c r="H20" s="5">
        <v>57.769175171999997</v>
      </c>
      <c r="I20" s="5">
        <v>28.884587588999995</v>
      </c>
      <c r="J20" s="5">
        <v>60.468278704999996</v>
      </c>
      <c r="K20" s="5">
        <v>30.234139351999993</v>
      </c>
      <c r="L20" s="5">
        <v>52</v>
      </c>
      <c r="M20" s="5">
        <v>53</v>
      </c>
      <c r="N20" s="5">
        <v>2.0082191780000014</v>
      </c>
      <c r="O20" s="5">
        <v>0.13460434156981133</v>
      </c>
      <c r="P20" s="5">
        <v>42.313485828125003</v>
      </c>
      <c r="Q20" s="5">
        <v>2.221895205384387E-2</v>
      </c>
      <c r="S20" t="s">
        <v>425</v>
      </c>
      <c r="T20" t="s">
        <v>57</v>
      </c>
      <c r="U20">
        <v>33.632692307692309</v>
      </c>
      <c r="V20">
        <v>23.165616180052464</v>
      </c>
      <c r="W20">
        <v>34.109433962264156</v>
      </c>
      <c r="X20">
        <v>23.684645010825577</v>
      </c>
      <c r="Y20">
        <v>19.993749999999999</v>
      </c>
      <c r="Z20">
        <v>5.3884405598156757</v>
      </c>
      <c r="AA20">
        <v>57.769175172000011</v>
      </c>
      <c r="AB20">
        <v>28.884587588999999</v>
      </c>
      <c r="AC20">
        <v>60.46827870500001</v>
      </c>
      <c r="AD20">
        <v>30.234139351999996</v>
      </c>
      <c r="AE20">
        <f t="shared" si="5"/>
        <v>361.05734482500009</v>
      </c>
      <c r="AF20">
        <f t="shared" si="6"/>
        <v>180.52867243124999</v>
      </c>
      <c r="AG20">
        <f t="shared" si="7"/>
        <v>377.92674190625007</v>
      </c>
      <c r="AH20">
        <f t="shared" si="8"/>
        <v>188.96337094999998</v>
      </c>
      <c r="AI20">
        <v>52</v>
      </c>
      <c r="AJ20">
        <v>53</v>
      </c>
      <c r="AK20">
        <f t="shared" si="12"/>
        <v>331.25</v>
      </c>
      <c r="AL20">
        <v>44.587688145000001</v>
      </c>
      <c r="AM20">
        <v>0.13460434156981133</v>
      </c>
      <c r="AN20">
        <f t="shared" si="9"/>
        <v>44.587688145000001</v>
      </c>
      <c r="AO20">
        <v>2.0082191780000014</v>
      </c>
      <c r="AP20">
        <f t="shared" si="13"/>
        <v>4.2000886213775575</v>
      </c>
      <c r="AQ20">
        <f t="shared" si="10"/>
        <v>0.88201861048928698</v>
      </c>
      <c r="AS20" s="6">
        <f t="shared" si="14"/>
        <v>0</v>
      </c>
      <c r="AT20" s="6">
        <f t="shared" si="15"/>
        <v>1.0029230352535179</v>
      </c>
      <c r="AU20">
        <f t="shared" si="16"/>
        <v>2.2738343109248809E-2</v>
      </c>
      <c r="AV20">
        <v>2.221895205384387E-2</v>
      </c>
      <c r="AW20">
        <f t="shared" si="17"/>
        <v>2.222699881073199E-2</v>
      </c>
    </row>
    <row r="21" spans="1:49" x14ac:dyDescent="0.25">
      <c r="A21" s="4" t="s">
        <v>63</v>
      </c>
      <c r="B21" s="5">
        <v>28.161111111111115</v>
      </c>
      <c r="C21" s="5">
        <v>21.051604302175654</v>
      </c>
      <c r="D21" s="5">
        <v>28.129473684210527</v>
      </c>
      <c r="E21" s="5">
        <v>20.973594714591954</v>
      </c>
      <c r="F21" s="5">
        <v>19.164705882352944</v>
      </c>
      <c r="G21" s="5">
        <v>5.4855424955593985</v>
      </c>
      <c r="H21" s="5">
        <v>70.352468372000004</v>
      </c>
      <c r="I21" s="5">
        <v>35.176234181999995</v>
      </c>
      <c r="J21" s="5">
        <v>72.670455578000016</v>
      </c>
      <c r="K21" s="5">
        <v>36.335227781000007</v>
      </c>
      <c r="L21" s="5">
        <v>90</v>
      </c>
      <c r="M21" s="5">
        <v>95</v>
      </c>
      <c r="N21" s="5">
        <v>2.0082191779999983</v>
      </c>
      <c r="O21" s="5">
        <v>9.6331550456842108E-2</v>
      </c>
      <c r="P21" s="5">
        <v>54.403960740624996</v>
      </c>
      <c r="Q21" s="5">
        <v>2.091592439142596E-2</v>
      </c>
      <c r="S21" t="s">
        <v>425</v>
      </c>
      <c r="T21" t="s">
        <v>63</v>
      </c>
      <c r="U21">
        <v>28.161111111111126</v>
      </c>
      <c r="V21">
        <v>21.051604302175647</v>
      </c>
      <c r="W21">
        <v>28.129473684210534</v>
      </c>
      <c r="X21">
        <v>20.97359471459194</v>
      </c>
      <c r="Y21">
        <v>19.164705882352944</v>
      </c>
      <c r="Z21">
        <v>5.4855424955593985</v>
      </c>
      <c r="AA21">
        <v>70.352468371999962</v>
      </c>
      <c r="AB21">
        <v>35.176234181999988</v>
      </c>
      <c r="AC21">
        <v>72.670455578000059</v>
      </c>
      <c r="AD21">
        <v>36.335227781000029</v>
      </c>
      <c r="AE21">
        <f t="shared" si="5"/>
        <v>439.70292732499973</v>
      </c>
      <c r="AF21">
        <f t="shared" si="6"/>
        <v>219.8514636374999</v>
      </c>
      <c r="AG21">
        <f t="shared" si="7"/>
        <v>454.19034736250035</v>
      </c>
      <c r="AH21">
        <f t="shared" si="8"/>
        <v>227.09517363125016</v>
      </c>
      <c r="AI21">
        <v>90</v>
      </c>
      <c r="AJ21">
        <v>95</v>
      </c>
      <c r="AK21">
        <f t="shared" si="12"/>
        <v>593.75</v>
      </c>
      <c r="AL21">
        <v>57.196858083750001</v>
      </c>
      <c r="AM21">
        <v>9.6331550456842108E-2</v>
      </c>
      <c r="AN21">
        <f t="shared" si="9"/>
        <v>57.196858083750001</v>
      </c>
      <c r="AO21">
        <v>2.0082191779999983</v>
      </c>
      <c r="AP21">
        <f t="shared" si="13"/>
        <v>3.6070315795730661</v>
      </c>
      <c r="AQ21">
        <f t="shared" si="10"/>
        <v>0.75747663171034385</v>
      </c>
      <c r="AS21" s="6">
        <f t="shared" si="14"/>
        <v>0</v>
      </c>
      <c r="AT21" s="6">
        <f t="shared" si="15"/>
        <v>2.8467401634398395</v>
      </c>
      <c r="AU21">
        <f t="shared" si="16"/>
        <v>1.6142184145820127E-2</v>
      </c>
      <c r="AV21">
        <v>2.091592439142596E-2</v>
      </c>
      <c r="AW21">
        <f t="shared" si="17"/>
        <v>1.5883347593419347E-2</v>
      </c>
    </row>
    <row r="22" spans="1:49" x14ac:dyDescent="0.25">
      <c r="A22" s="4" t="s">
        <v>45</v>
      </c>
      <c r="B22" s="5">
        <v>28.333333333333329</v>
      </c>
      <c r="C22" s="5">
        <v>22.423651688312482</v>
      </c>
      <c r="D22" s="5">
        <v>28.545652173913037</v>
      </c>
      <c r="E22" s="5">
        <v>22.244166604340197</v>
      </c>
      <c r="F22" s="5">
        <v>17.71764705882353</v>
      </c>
      <c r="G22" s="5">
        <v>6.2161317648234506</v>
      </c>
      <c r="H22" s="5">
        <v>73.051596302999954</v>
      </c>
      <c r="I22" s="5">
        <v>36.525798148999996</v>
      </c>
      <c r="J22" s="5">
        <v>76.424824135999998</v>
      </c>
      <c r="K22" s="5">
        <v>38.212412070000013</v>
      </c>
      <c r="L22" s="5">
        <v>87</v>
      </c>
      <c r="M22" s="5">
        <v>92</v>
      </c>
      <c r="N22" s="5">
        <v>2.0082191779999987</v>
      </c>
      <c r="O22" s="5">
        <v>0.10243806583043477</v>
      </c>
      <c r="P22" s="5">
        <v>55.517274437499999</v>
      </c>
      <c r="Q22" s="5">
        <v>4.661809359930643E-2</v>
      </c>
      <c r="S22" t="s">
        <v>425</v>
      </c>
      <c r="T22" t="s">
        <v>45</v>
      </c>
      <c r="U22">
        <v>28.333333333333321</v>
      </c>
      <c r="V22">
        <v>22.423651688312489</v>
      </c>
      <c r="W22">
        <v>28.545652173913037</v>
      </c>
      <c r="X22">
        <v>22.244166604340197</v>
      </c>
      <c r="Y22">
        <v>17.717647058823534</v>
      </c>
      <c r="Z22">
        <v>6.2161317648234364</v>
      </c>
      <c r="AA22">
        <v>73.051596303000011</v>
      </c>
      <c r="AB22">
        <v>36.525798149000003</v>
      </c>
      <c r="AC22">
        <v>76.424824135999984</v>
      </c>
      <c r="AD22">
        <v>38.21241207000002</v>
      </c>
      <c r="AE22">
        <f t="shared" si="5"/>
        <v>456.57247689375004</v>
      </c>
      <c r="AF22">
        <f t="shared" si="6"/>
        <v>228.28623843125001</v>
      </c>
      <c r="AG22">
        <f t="shared" si="7"/>
        <v>477.65515084999987</v>
      </c>
      <c r="AH22">
        <f t="shared" si="8"/>
        <v>238.82757543750012</v>
      </c>
      <c r="AI22">
        <v>87</v>
      </c>
      <c r="AJ22">
        <v>92</v>
      </c>
      <c r="AK22">
        <f t="shared" si="12"/>
        <v>575</v>
      </c>
      <c r="AL22">
        <v>58.901887852499996</v>
      </c>
      <c r="AM22">
        <v>0.10243806583043477</v>
      </c>
      <c r="AN22">
        <f t="shared" si="9"/>
        <v>58.901887852499996</v>
      </c>
      <c r="AO22">
        <v>2.0082191779999987</v>
      </c>
      <c r="AP22">
        <f t="shared" si="13"/>
        <v>5.2490968723584759</v>
      </c>
      <c r="AQ22">
        <f t="shared" si="10"/>
        <v>1.1023103431952799</v>
      </c>
      <c r="AS22" s="6">
        <f t="shared" si="14"/>
        <v>0</v>
      </c>
      <c r="AT22" s="6">
        <f t="shared" si="15"/>
        <v>2.9422104840143501</v>
      </c>
      <c r="AU22">
        <f t="shared" si="16"/>
        <v>2.247841121221646E-2</v>
      </c>
      <c r="AV22">
        <v>4.661809359930643E-2</v>
      </c>
      <c r="AW22">
        <f t="shared" si="17"/>
        <v>2.1978604701499958E-2</v>
      </c>
    </row>
    <row r="23" spans="1:49" x14ac:dyDescent="0.25">
      <c r="A23" s="4" t="s">
        <v>61</v>
      </c>
      <c r="B23" s="5">
        <v>25.512903225806454</v>
      </c>
      <c r="C23" s="5">
        <v>16.726341018613955</v>
      </c>
      <c r="D23" s="5">
        <v>25.903092783505162</v>
      </c>
      <c r="E23" s="5">
        <v>16.706251659235758</v>
      </c>
      <c r="F23" s="5">
        <v>15.700000000000001</v>
      </c>
      <c r="G23" s="5">
        <v>5.1639777949432197</v>
      </c>
      <c r="H23" s="5">
        <v>51.433120494999997</v>
      </c>
      <c r="I23" s="5">
        <v>25.716560245</v>
      </c>
      <c r="J23" s="5">
        <v>53.728719741999981</v>
      </c>
      <c r="K23" s="5">
        <v>26.864359870999998</v>
      </c>
      <c r="L23" s="5">
        <v>93</v>
      </c>
      <c r="M23" s="5">
        <v>97</v>
      </c>
      <c r="N23" s="5">
        <v>2.0082191779999983</v>
      </c>
      <c r="O23" s="5">
        <v>7.439244024742267E-2</v>
      </c>
      <c r="P23" s="5">
        <v>42.354822765625016</v>
      </c>
      <c r="Q23" s="5">
        <v>3.1556649893113499E-2</v>
      </c>
      <c r="S23" t="s">
        <v>425</v>
      </c>
      <c r="T23" t="s">
        <v>61</v>
      </c>
      <c r="U23">
        <v>25.512903225806454</v>
      </c>
      <c r="V23">
        <v>16.726341018613951</v>
      </c>
      <c r="W23">
        <v>25.903092783505169</v>
      </c>
      <c r="X23">
        <v>16.706251659235765</v>
      </c>
      <c r="Y23">
        <v>15.700000000000001</v>
      </c>
      <c r="Z23">
        <v>5.1639777949432135</v>
      </c>
      <c r="AA23">
        <v>51.433120495000033</v>
      </c>
      <c r="AB23">
        <v>25.716560245000018</v>
      </c>
      <c r="AC23">
        <v>53.72871974200001</v>
      </c>
      <c r="AD23">
        <v>26.864359871000005</v>
      </c>
      <c r="AE23">
        <f t="shared" si="5"/>
        <v>321.45700309375019</v>
      </c>
      <c r="AF23">
        <f t="shared" si="6"/>
        <v>160.72850153125012</v>
      </c>
      <c r="AG23">
        <f t="shared" si="7"/>
        <v>335.80449838750008</v>
      </c>
      <c r="AH23">
        <f t="shared" si="8"/>
        <v>167.90224919375004</v>
      </c>
      <c r="AI23">
        <v>93</v>
      </c>
      <c r="AJ23">
        <v>97</v>
      </c>
      <c r="AK23">
        <f t="shared" si="12"/>
        <v>606.25</v>
      </c>
      <c r="AL23">
        <v>45.100416899999992</v>
      </c>
      <c r="AM23">
        <v>7.439244024742267E-2</v>
      </c>
      <c r="AN23">
        <f t="shared" si="9"/>
        <v>45.100416899999992</v>
      </c>
      <c r="AO23">
        <v>2.0082191779999983</v>
      </c>
      <c r="AP23">
        <f t="shared" si="13"/>
        <v>3.5721935837921404</v>
      </c>
      <c r="AQ23">
        <f t="shared" si="10"/>
        <v>0.75016065259634945</v>
      </c>
      <c r="AS23" s="6">
        <f t="shared" si="14"/>
        <v>0</v>
      </c>
      <c r="AT23" s="6">
        <f t="shared" si="15"/>
        <v>2.2172483414497148</v>
      </c>
      <c r="AU23">
        <f t="shared" si="16"/>
        <v>2.1743316049943676E-2</v>
      </c>
      <c r="AV23">
        <v>3.1556649893113499E-2</v>
      </c>
      <c r="AW23">
        <f t="shared" si="17"/>
        <v>2.1275436159702801E-2</v>
      </c>
    </row>
    <row r="24" spans="1:49" x14ac:dyDescent="0.25">
      <c r="A24" s="4" t="s">
        <v>50</v>
      </c>
      <c r="B24" s="5">
        <v>26.678947368421053</v>
      </c>
      <c r="C24" s="5">
        <v>16.404562908243733</v>
      </c>
      <c r="D24" s="5">
        <v>27.087341772151898</v>
      </c>
      <c r="E24" s="5">
        <v>16.167039650114084</v>
      </c>
      <c r="F24" s="5">
        <v>16.696296296296296</v>
      </c>
      <c r="G24" s="5">
        <v>6.8935578333063665</v>
      </c>
      <c r="H24" s="5">
        <v>45.402045304000005</v>
      </c>
      <c r="I24" s="5">
        <v>22.701022654999996</v>
      </c>
      <c r="J24" s="5">
        <v>46.840533540000003</v>
      </c>
      <c r="K24" s="5">
        <v>23.420266771000005</v>
      </c>
      <c r="L24" s="5">
        <v>76</v>
      </c>
      <c r="M24" s="5">
        <v>79</v>
      </c>
      <c r="N24" s="5">
        <v>2.008219178</v>
      </c>
      <c r="O24" s="5">
        <v>7.7895087182278472E-2</v>
      </c>
      <c r="P24" s="5">
        <v>36.465590518749998</v>
      </c>
      <c r="Q24" s="5">
        <v>3.9131429908692179E-2</v>
      </c>
      <c r="S24" t="s">
        <v>425</v>
      </c>
      <c r="T24" t="s">
        <v>50</v>
      </c>
      <c r="U24">
        <v>26.678947368421053</v>
      </c>
      <c r="V24">
        <v>16.404562908243733</v>
      </c>
      <c r="W24">
        <v>27.087341772151898</v>
      </c>
      <c r="X24">
        <v>16.167039650114084</v>
      </c>
      <c r="Y24">
        <v>16.696296296296296</v>
      </c>
      <c r="Z24">
        <v>6.8935578333063745</v>
      </c>
      <c r="AA24">
        <v>45.402045304000012</v>
      </c>
      <c r="AB24">
        <v>22.70102265500001</v>
      </c>
      <c r="AC24">
        <v>46.840533539999988</v>
      </c>
      <c r="AD24">
        <v>23.420266770999994</v>
      </c>
      <c r="AE24">
        <f t="shared" si="5"/>
        <v>283.76278315000008</v>
      </c>
      <c r="AF24">
        <f t="shared" si="6"/>
        <v>141.88139159375007</v>
      </c>
      <c r="AG24">
        <f t="shared" si="7"/>
        <v>292.75333462499992</v>
      </c>
      <c r="AH24">
        <f t="shared" si="8"/>
        <v>146.37666731874995</v>
      </c>
      <c r="AI24">
        <v>76</v>
      </c>
      <c r="AJ24">
        <v>79</v>
      </c>
      <c r="AK24">
        <f t="shared" si="12"/>
        <v>493.75</v>
      </c>
      <c r="AL24">
        <v>38.460699296249999</v>
      </c>
      <c r="AM24">
        <v>7.7895087182278472E-2</v>
      </c>
      <c r="AN24">
        <f t="shared" si="9"/>
        <v>38.460699296249999</v>
      </c>
      <c r="AO24">
        <v>2.008219178</v>
      </c>
      <c r="AP24">
        <f t="shared" si="13"/>
        <v>2.2384387990342582</v>
      </c>
      <c r="AQ24">
        <f t="shared" si="10"/>
        <v>0.4700721477971942</v>
      </c>
      <c r="AR24">
        <v>1</v>
      </c>
      <c r="AS24" s="6">
        <f t="shared" si="14"/>
        <v>0.67073349566869378</v>
      </c>
      <c r="AT24" s="6">
        <f t="shared" si="15"/>
        <v>2.7357772828104165</v>
      </c>
      <c r="AU24">
        <f t="shared" si="16"/>
        <v>1.5532056917202336E-2</v>
      </c>
      <c r="AV24">
        <v>3.9131429908692179E-2</v>
      </c>
      <c r="AW24">
        <f t="shared" si="17"/>
        <v>1.5292319739455688E-2</v>
      </c>
    </row>
    <row r="25" spans="1:49" x14ac:dyDescent="0.25">
      <c r="A25" s="4" t="s">
        <v>34</v>
      </c>
      <c r="B25" s="5">
        <v>29.003278688524595</v>
      </c>
      <c r="C25" s="5">
        <v>24.178192427703056</v>
      </c>
      <c r="D25" s="5">
        <v>28.401515151515142</v>
      </c>
      <c r="E25" s="5">
        <v>23.673740677573498</v>
      </c>
      <c r="F25" s="5">
        <v>16.496666666666663</v>
      </c>
      <c r="G25" s="5">
        <v>6.6385750098134499</v>
      </c>
      <c r="H25" s="5">
        <v>63.344045172000008</v>
      </c>
      <c r="I25" s="5">
        <v>31.672022585000001</v>
      </c>
      <c r="J25" s="5">
        <v>64.611217812999996</v>
      </c>
      <c r="K25" s="5">
        <v>32.305608908000004</v>
      </c>
      <c r="L25" s="5">
        <v>61</v>
      </c>
      <c r="M25" s="5">
        <v>66</v>
      </c>
      <c r="N25" s="5">
        <v>2.0082191780000018</v>
      </c>
      <c r="O25" s="5">
        <v>0.10670447969999999</v>
      </c>
      <c r="P25" s="5">
        <v>42.410961468750003</v>
      </c>
      <c r="Q25" s="5">
        <v>2.840508477660271E-2</v>
      </c>
      <c r="S25" t="s">
        <v>425</v>
      </c>
      <c r="T25" t="s">
        <v>34</v>
      </c>
      <c r="U25">
        <v>29.003278688524595</v>
      </c>
      <c r="V25">
        <v>24.178192427703067</v>
      </c>
      <c r="W25">
        <v>28.401515151515149</v>
      </c>
      <c r="X25">
        <v>23.673740677573509</v>
      </c>
      <c r="Y25">
        <v>16.496666666666663</v>
      </c>
      <c r="Z25">
        <v>6.6385750098134535</v>
      </c>
      <c r="AA25">
        <v>63.344045172000008</v>
      </c>
      <c r="AB25">
        <v>31.67202258499999</v>
      </c>
      <c r="AC25">
        <v>64.611217812999982</v>
      </c>
      <c r="AD25">
        <v>32.305608908000004</v>
      </c>
      <c r="AE25">
        <f t="shared" si="5"/>
        <v>395.90028232500003</v>
      </c>
      <c r="AF25">
        <f t="shared" si="6"/>
        <v>197.95014115624994</v>
      </c>
      <c r="AG25">
        <f t="shared" si="7"/>
        <v>403.8201113312499</v>
      </c>
      <c r="AH25">
        <f t="shared" si="8"/>
        <v>201.91005567500002</v>
      </c>
      <c r="AI25">
        <v>61</v>
      </c>
      <c r="AJ25">
        <v>66</v>
      </c>
      <c r="AK25">
        <f t="shared" si="12"/>
        <v>412.5</v>
      </c>
      <c r="AL25">
        <v>44.015597876249991</v>
      </c>
      <c r="AM25">
        <v>0.10670447969999999</v>
      </c>
      <c r="AN25">
        <f t="shared" si="9"/>
        <v>44.015597876249998</v>
      </c>
      <c r="AO25">
        <v>2.0082191780000018</v>
      </c>
      <c r="AP25">
        <f t="shared" si="13"/>
        <v>1.9718537508907699</v>
      </c>
      <c r="AQ25">
        <f t="shared" si="10"/>
        <v>0.41408928768706166</v>
      </c>
      <c r="AR25">
        <v>2</v>
      </c>
      <c r="AS25" s="6">
        <f t="shared" si="14"/>
        <v>1.6201852909068954</v>
      </c>
      <c r="AT25" s="6">
        <f t="shared" si="15"/>
        <v>5.9031851106436921</v>
      </c>
      <c r="AU25">
        <f t="shared" si="16"/>
        <v>9.8630382582642253E-3</v>
      </c>
      <c r="AV25">
        <v>2.840508477660271E-2</v>
      </c>
      <c r="AW25">
        <f t="shared" si="17"/>
        <v>9.7660007288825675E-3</v>
      </c>
    </row>
    <row r="26" spans="1:49" x14ac:dyDescent="0.25">
      <c r="A26" s="4" t="s">
        <v>146</v>
      </c>
      <c r="B26" s="5">
        <v>32.182191780821924</v>
      </c>
      <c r="C26" s="5">
        <v>15.752895170110367</v>
      </c>
      <c r="D26" s="5">
        <v>33.000000000000007</v>
      </c>
      <c r="E26" s="5">
        <v>15.880674838725614</v>
      </c>
      <c r="F26" s="5">
        <v>14.540000000000001</v>
      </c>
      <c r="G26" s="5">
        <v>3.3902802244062236</v>
      </c>
      <c r="H26" s="5">
        <v>57.598197121000005</v>
      </c>
      <c r="I26" s="5">
        <v>28.799098564000001</v>
      </c>
      <c r="J26" s="5">
        <v>59.499395661999991</v>
      </c>
      <c r="K26" s="5">
        <v>29.749697830999999</v>
      </c>
      <c r="L26" s="5">
        <v>73</v>
      </c>
      <c r="M26" s="5">
        <v>73</v>
      </c>
      <c r="N26" s="5">
        <v>2.0082191780000005</v>
      </c>
      <c r="O26" s="5">
        <v>0.10506618567123283</v>
      </c>
      <c r="P26" s="5">
        <v>45.889248746875012</v>
      </c>
      <c r="Q26" s="5">
        <v>1.8517873658124104E-2</v>
      </c>
      <c r="S26" t="s">
        <v>425</v>
      </c>
      <c r="T26" t="s">
        <v>146</v>
      </c>
      <c r="U26">
        <v>32.182191780821917</v>
      </c>
      <c r="V26">
        <v>15.752895170110392</v>
      </c>
      <c r="W26">
        <v>33</v>
      </c>
      <c r="X26">
        <v>15.880674838725652</v>
      </c>
      <c r="Y26">
        <v>14.540000000000003</v>
      </c>
      <c r="Z26">
        <v>3.3902802244062284</v>
      </c>
      <c r="AA26">
        <v>57.59819712100002</v>
      </c>
      <c r="AB26">
        <v>28.799098564000005</v>
      </c>
      <c r="AC26">
        <v>59.499395661999969</v>
      </c>
      <c r="AD26">
        <v>29.749697831000002</v>
      </c>
      <c r="AE26">
        <f t="shared" si="5"/>
        <v>359.98873200625013</v>
      </c>
      <c r="AF26">
        <f t="shared" si="6"/>
        <v>179.99436602500003</v>
      </c>
      <c r="AG26">
        <f t="shared" si="7"/>
        <v>371.87122288749981</v>
      </c>
      <c r="AH26">
        <f t="shared" si="8"/>
        <v>185.93561144375002</v>
      </c>
      <c r="AI26">
        <v>73</v>
      </c>
      <c r="AJ26">
        <v>73</v>
      </c>
      <c r="AK26">
        <f t="shared" si="12"/>
        <v>456.25</v>
      </c>
      <c r="AL26">
        <v>47.936447212499999</v>
      </c>
      <c r="AM26">
        <v>0.10506618567123283</v>
      </c>
      <c r="AN26">
        <f t="shared" si="9"/>
        <v>47.936447212499978</v>
      </c>
      <c r="AO26">
        <v>2.0082191780000005</v>
      </c>
      <c r="AP26">
        <f t="shared" si="13"/>
        <v>2.9584646356514304</v>
      </c>
      <c r="AQ26">
        <f t="shared" si="10"/>
        <v>0.62127757348680035</v>
      </c>
      <c r="AR26">
        <v>2</v>
      </c>
      <c r="AS26" s="6">
        <f t="shared" si="14"/>
        <v>1.4626459249892978</v>
      </c>
      <c r="AT26" s="6">
        <f t="shared" si="15"/>
        <v>1.4626459249892978</v>
      </c>
      <c r="AU26">
        <f t="shared" si="16"/>
        <v>1.6170988050126445E-2</v>
      </c>
      <c r="AV26">
        <v>1.8517873658124104E-2</v>
      </c>
      <c r="AW26">
        <f t="shared" si="17"/>
        <v>1.5911231918832487E-2</v>
      </c>
    </row>
    <row r="27" spans="1:49" x14ac:dyDescent="0.25">
      <c r="A27" s="4" t="s">
        <v>52</v>
      </c>
      <c r="B27" s="5">
        <v>30.217857142857145</v>
      </c>
      <c r="C27" s="5">
        <v>17.409380376582178</v>
      </c>
      <c r="D27" s="5">
        <v>30.783928571428564</v>
      </c>
      <c r="E27" s="5">
        <v>17.417390882333819</v>
      </c>
      <c r="F27" s="5">
        <v>14.311764705882355</v>
      </c>
      <c r="G27" s="5">
        <v>4.1496810649948044</v>
      </c>
      <c r="H27" s="5">
        <v>87.171330706999996</v>
      </c>
      <c r="I27" s="5">
        <v>43.58566535500001</v>
      </c>
      <c r="J27" s="5">
        <v>88.303979818000059</v>
      </c>
      <c r="K27" s="5">
        <v>44.151989901000007</v>
      </c>
      <c r="L27" s="5">
        <v>112</v>
      </c>
      <c r="M27" s="5">
        <v>112</v>
      </c>
      <c r="N27" s="5">
        <v>2.0082191779999969</v>
      </c>
      <c r="O27" s="5">
        <v>9.8042043000000065E-2</v>
      </c>
      <c r="P27" s="5">
        <v>66.724258225</v>
      </c>
      <c r="Q27" s="5">
        <v>1.1167381632265706E-2</v>
      </c>
      <c r="S27" t="s">
        <v>425</v>
      </c>
      <c r="T27" t="s">
        <v>52</v>
      </c>
      <c r="U27">
        <v>30.217857142857152</v>
      </c>
      <c r="V27">
        <v>17.409380376582178</v>
      </c>
      <c r="W27">
        <v>30.783928571428561</v>
      </c>
      <c r="X27">
        <v>17.417390882333841</v>
      </c>
      <c r="Y27">
        <v>14.311764705882355</v>
      </c>
      <c r="Z27">
        <v>4.1496810649948044</v>
      </c>
      <c r="AA27">
        <v>87.171330707000081</v>
      </c>
      <c r="AB27">
        <v>43.585665355000025</v>
      </c>
      <c r="AC27">
        <v>88.303979818000087</v>
      </c>
      <c r="AD27">
        <v>44.15198990100005</v>
      </c>
      <c r="AE27">
        <f t="shared" si="5"/>
        <v>544.82081691875044</v>
      </c>
      <c r="AF27">
        <f t="shared" si="6"/>
        <v>272.41040846875012</v>
      </c>
      <c r="AG27">
        <f t="shared" si="7"/>
        <v>551.8998738625005</v>
      </c>
      <c r="AH27">
        <f t="shared" si="8"/>
        <v>275.94993688125032</v>
      </c>
      <c r="AI27">
        <v>112</v>
      </c>
      <c r="AJ27">
        <v>112</v>
      </c>
      <c r="AK27">
        <f t="shared" si="12"/>
        <v>700</v>
      </c>
      <c r="AL27">
        <v>68.629430099999993</v>
      </c>
      <c r="AM27">
        <v>9.8042043000000065E-2</v>
      </c>
      <c r="AN27">
        <f t="shared" si="9"/>
        <v>68.62943010000005</v>
      </c>
      <c r="AO27">
        <v>2.0082191779999969</v>
      </c>
      <c r="AP27">
        <f t="shared" si="13"/>
        <v>1.7625209694617352</v>
      </c>
      <c r="AQ27">
        <f t="shared" si="10"/>
        <v>0.37012940358696439</v>
      </c>
      <c r="AR27">
        <v>3</v>
      </c>
      <c r="AS27" s="6">
        <f t="shared" si="14"/>
        <v>1.429550275291291</v>
      </c>
      <c r="AT27" s="6">
        <f t="shared" si="15"/>
        <v>1.429550275291291</v>
      </c>
      <c r="AU27">
        <f t="shared" si="16"/>
        <v>6.4284206260402047E-3</v>
      </c>
      <c r="AV27">
        <v>1.1167381632265706E-2</v>
      </c>
      <c r="AW27">
        <f t="shared" si="17"/>
        <v>6.3871040862756266E-3</v>
      </c>
    </row>
    <row r="28" spans="1:49" x14ac:dyDescent="0.25">
      <c r="A28" s="4" t="s">
        <v>62</v>
      </c>
      <c r="B28" s="5">
        <v>29.249999999999996</v>
      </c>
      <c r="C28" s="5">
        <v>16.146943030517253</v>
      </c>
      <c r="D28" s="5">
        <v>29.983333333333327</v>
      </c>
      <c r="E28" s="5">
        <v>16.649948794870067</v>
      </c>
      <c r="F28" s="5">
        <v>13.214285714285714</v>
      </c>
      <c r="G28" s="5">
        <v>4.1278669690635219</v>
      </c>
      <c r="H28" s="5">
        <v>44.669657385000001</v>
      </c>
      <c r="I28" s="5">
        <v>22.334828685999998</v>
      </c>
      <c r="J28" s="5">
        <v>46.307341312000005</v>
      </c>
      <c r="K28" s="5">
        <v>23.153670654999999</v>
      </c>
      <c r="L28" s="5">
        <v>66</v>
      </c>
      <c r="M28" s="5">
        <v>66</v>
      </c>
      <c r="N28" s="5">
        <v>2.0082191780000014</v>
      </c>
      <c r="O28" s="5">
        <v>9.2050510300000013E-2</v>
      </c>
      <c r="P28" s="5">
        <v>36.041769084374998</v>
      </c>
      <c r="Q28" s="5">
        <v>1.4554653073188923E-2</v>
      </c>
      <c r="S28" t="s">
        <v>425</v>
      </c>
      <c r="T28" t="s">
        <v>62</v>
      </c>
      <c r="U28">
        <v>29.250000000000014</v>
      </c>
      <c r="V28">
        <v>16.146943030517203</v>
      </c>
      <c r="W28">
        <v>29.983333333333338</v>
      </c>
      <c r="X28">
        <v>16.649948794870046</v>
      </c>
      <c r="Y28">
        <v>13.214285714285714</v>
      </c>
      <c r="Z28">
        <v>4.1278669690635246</v>
      </c>
      <c r="AA28">
        <v>44.669657384999965</v>
      </c>
      <c r="AB28">
        <v>22.334828685999998</v>
      </c>
      <c r="AC28">
        <v>46.30734131200002</v>
      </c>
      <c r="AD28">
        <v>23.153670654999996</v>
      </c>
      <c r="AE28">
        <f t="shared" si="5"/>
        <v>279.18535865624978</v>
      </c>
      <c r="AF28">
        <f t="shared" si="6"/>
        <v>139.59267928749998</v>
      </c>
      <c r="AG28">
        <f t="shared" si="7"/>
        <v>289.42088320000011</v>
      </c>
      <c r="AH28">
        <f t="shared" si="8"/>
        <v>144.71044159374998</v>
      </c>
      <c r="AI28">
        <v>66</v>
      </c>
      <c r="AJ28">
        <v>66</v>
      </c>
      <c r="AK28">
        <f t="shared" si="12"/>
        <v>412.5</v>
      </c>
      <c r="AL28">
        <v>37.970835498749999</v>
      </c>
      <c r="AM28">
        <v>9.2050510300000013E-2</v>
      </c>
      <c r="AN28">
        <f t="shared" si="9"/>
        <v>37.970835498750006</v>
      </c>
      <c r="AO28">
        <v>2.0082191780000014</v>
      </c>
      <c r="AP28">
        <f t="shared" si="13"/>
        <v>2.5484082426435215</v>
      </c>
      <c r="AQ28">
        <f t="shared" si="10"/>
        <v>0.53516573095513953</v>
      </c>
      <c r="AS28" s="6">
        <f t="shared" si="14"/>
        <v>0</v>
      </c>
      <c r="AT28" s="6">
        <f t="shared" si="15"/>
        <v>0</v>
      </c>
      <c r="AU28">
        <f t="shared" si="16"/>
        <v>1.7929339162721183E-2</v>
      </c>
      <c r="AV28">
        <v>1.4554653073188923E-2</v>
      </c>
      <c r="AW28">
        <f t="shared" si="17"/>
        <v>1.7610396420444527E-2</v>
      </c>
    </row>
    <row r="29" spans="1:49" x14ac:dyDescent="0.25">
      <c r="A29" s="4" t="s">
        <v>40</v>
      </c>
      <c r="B29" s="5">
        <v>33.482857142857142</v>
      </c>
      <c r="C29" s="5">
        <v>20.954297898380627</v>
      </c>
      <c r="D29" s="5">
        <v>32.68933333333333</v>
      </c>
      <c r="E29" s="5">
        <v>21.494025400746317</v>
      </c>
      <c r="F29" s="5">
        <v>19.117647058823525</v>
      </c>
      <c r="G29" s="5">
        <v>4.9523019008989406</v>
      </c>
      <c r="H29" s="5">
        <v>71.254577418000011</v>
      </c>
      <c r="I29" s="5">
        <v>35.627288710000009</v>
      </c>
      <c r="J29" s="5">
        <v>73.928242013000002</v>
      </c>
      <c r="K29" s="5">
        <v>36.964121012</v>
      </c>
      <c r="L29" s="5">
        <v>70</v>
      </c>
      <c r="M29" s="5">
        <v>75</v>
      </c>
      <c r="N29" s="5">
        <v>2.0082191780000009</v>
      </c>
      <c r="O29" s="5">
        <v>0.11972839709599997</v>
      </c>
      <c r="P29" s="5">
        <v>53.401147256249978</v>
      </c>
      <c r="Q29" s="5">
        <v>1.7828715364432497E-2</v>
      </c>
      <c r="S29" t="s">
        <v>425</v>
      </c>
      <c r="T29" t="s">
        <v>40</v>
      </c>
      <c r="U29">
        <v>33.482857142857128</v>
      </c>
      <c r="V29">
        <v>20.954297898380656</v>
      </c>
      <c r="W29">
        <v>32.68933333333333</v>
      </c>
      <c r="X29">
        <v>21.494025400746331</v>
      </c>
      <c r="Y29">
        <v>19.117647058823522</v>
      </c>
      <c r="Z29">
        <v>4.9523019008989406</v>
      </c>
      <c r="AA29">
        <v>71.254577418000025</v>
      </c>
      <c r="AB29">
        <v>35.627288710000002</v>
      </c>
      <c r="AC29">
        <v>73.928242012999974</v>
      </c>
      <c r="AD29">
        <v>36.964121012000014</v>
      </c>
      <c r="AE29">
        <f t="shared" si="5"/>
        <v>445.34110886250016</v>
      </c>
      <c r="AF29">
        <f t="shared" si="6"/>
        <v>222.67055443750002</v>
      </c>
      <c r="AG29">
        <f t="shared" si="7"/>
        <v>462.05151258124982</v>
      </c>
      <c r="AH29">
        <f t="shared" si="8"/>
        <v>231.02575632500009</v>
      </c>
      <c r="AI29">
        <v>70</v>
      </c>
      <c r="AJ29">
        <v>75</v>
      </c>
      <c r="AK29">
        <f t="shared" si="12"/>
        <v>468.75</v>
      </c>
      <c r="AL29">
        <v>56.122686138750005</v>
      </c>
      <c r="AM29">
        <v>0.11972839709599997</v>
      </c>
      <c r="AN29">
        <f t="shared" si="9"/>
        <v>56.122686138749984</v>
      </c>
      <c r="AO29">
        <v>2.0082191780000009</v>
      </c>
      <c r="AP29">
        <f t="shared" si="13"/>
        <v>4.1605029864424834</v>
      </c>
      <c r="AQ29">
        <f t="shared" si="10"/>
        <v>0.87370562715292144</v>
      </c>
      <c r="AR29">
        <v>1</v>
      </c>
      <c r="AS29" s="6">
        <f t="shared" si="14"/>
        <v>0.70674708624576199</v>
      </c>
      <c r="AT29" s="6">
        <f t="shared" si="15"/>
        <v>4.3901974150375702</v>
      </c>
      <c r="AU29">
        <f t="shared" si="16"/>
        <v>1.8342548993997454E-2</v>
      </c>
      <c r="AV29">
        <v>1.7828715364432497E-2</v>
      </c>
      <c r="AW29">
        <f t="shared" si="17"/>
        <v>1.8008827468525255E-2</v>
      </c>
    </row>
    <row r="30" spans="1:49" x14ac:dyDescent="0.25">
      <c r="A30" s="4" t="s">
        <v>44</v>
      </c>
      <c r="B30" s="5">
        <v>34.298795180722891</v>
      </c>
      <c r="C30" s="5">
        <v>18.838035563629294</v>
      </c>
      <c r="D30" s="5">
        <v>34.833333333333336</v>
      </c>
      <c r="E30" s="5">
        <v>19.318318501331216</v>
      </c>
      <c r="F30" s="5">
        <v>18.45333333333333</v>
      </c>
      <c r="G30" s="5">
        <v>6.4703573169898352</v>
      </c>
      <c r="H30" s="5">
        <v>81.200263513999985</v>
      </c>
      <c r="I30" s="5">
        <v>40.600131754999992</v>
      </c>
      <c r="J30" s="5">
        <v>84.278349234000004</v>
      </c>
      <c r="K30" s="5">
        <v>42.139174621000009</v>
      </c>
      <c r="L30" s="5">
        <v>83</v>
      </c>
      <c r="M30" s="5">
        <v>84</v>
      </c>
      <c r="N30" s="5">
        <v>2.0082191779999992</v>
      </c>
      <c r="O30" s="5">
        <v>0.1242593682</v>
      </c>
      <c r="P30" s="5">
        <v>62.222047149999995</v>
      </c>
      <c r="Q30" s="5">
        <v>1.4999662294246404E-2</v>
      </c>
      <c r="S30" t="s">
        <v>425</v>
      </c>
      <c r="T30" t="s">
        <v>44</v>
      </c>
      <c r="U30">
        <v>34.298795180722891</v>
      </c>
      <c r="V30">
        <v>18.838035563629294</v>
      </c>
      <c r="W30">
        <v>34.833333333333336</v>
      </c>
      <c r="X30">
        <v>19.318318501331223</v>
      </c>
      <c r="Y30">
        <v>18.453333333333333</v>
      </c>
      <c r="Z30">
        <v>6.4703573169898245</v>
      </c>
      <c r="AA30">
        <v>81.200263514000042</v>
      </c>
      <c r="AB30">
        <v>40.600131755</v>
      </c>
      <c r="AC30">
        <v>84.27834923399999</v>
      </c>
      <c r="AD30">
        <v>42.139174621000009</v>
      </c>
      <c r="AE30">
        <f t="shared" si="5"/>
        <v>507.50164696250027</v>
      </c>
      <c r="AF30">
        <f t="shared" si="6"/>
        <v>253.75082346874999</v>
      </c>
      <c r="AG30">
        <f t="shared" si="7"/>
        <v>526.73968271249987</v>
      </c>
      <c r="AH30">
        <f t="shared" si="8"/>
        <v>263.36984138125007</v>
      </c>
      <c r="AI30">
        <v>83</v>
      </c>
      <c r="AJ30">
        <v>84</v>
      </c>
      <c r="AK30">
        <f t="shared" si="12"/>
        <v>525</v>
      </c>
      <c r="AL30">
        <v>65.236168304999978</v>
      </c>
      <c r="AM30">
        <v>0.1242593682</v>
      </c>
      <c r="AN30">
        <f t="shared" si="9"/>
        <v>65.236168304999993</v>
      </c>
      <c r="AO30">
        <v>2.0082191779999992</v>
      </c>
      <c r="AP30">
        <f t="shared" si="13"/>
        <v>4.7898247451653848</v>
      </c>
      <c r="AQ30">
        <f t="shared" si="10"/>
        <v>1.0058631964847309</v>
      </c>
      <c r="AS30" s="6">
        <f t="shared" si="14"/>
        <v>0</v>
      </c>
      <c r="AT30" s="6">
        <f t="shared" si="15"/>
        <v>0.63056882260112856</v>
      </c>
      <c r="AU30">
        <f t="shared" si="16"/>
        <v>1.8527115992047753E-2</v>
      </c>
      <c r="AV30">
        <v>1.4999662294246404E-2</v>
      </c>
      <c r="AW30">
        <f t="shared" si="17"/>
        <v>1.8186686524337876E-2</v>
      </c>
    </row>
    <row r="31" spans="1:49" x14ac:dyDescent="0.25">
      <c r="A31" s="4" t="s">
        <v>49</v>
      </c>
      <c r="B31" s="5">
        <v>28.518604651162779</v>
      </c>
      <c r="C31" s="5">
        <v>18.207836138696599</v>
      </c>
      <c r="D31" s="5">
        <v>28.036559139784941</v>
      </c>
      <c r="E31" s="5">
        <v>18.30650742546889</v>
      </c>
      <c r="F31" s="5">
        <v>14.570588235294119</v>
      </c>
      <c r="G31" s="5">
        <v>6.051522694018507</v>
      </c>
      <c r="H31" s="5">
        <v>62.759449097000022</v>
      </c>
      <c r="I31" s="5">
        <v>31.37972454400002</v>
      </c>
      <c r="J31" s="5">
        <v>65.441872207000017</v>
      </c>
      <c r="K31" s="5">
        <v>32.720936100000003</v>
      </c>
      <c r="L31" s="5">
        <v>86</v>
      </c>
      <c r="M31" s="5">
        <v>93</v>
      </c>
      <c r="N31" s="5">
        <v>2.0082191779999987</v>
      </c>
      <c r="O31" s="5">
        <v>8.7774209600000014E-2</v>
      </c>
      <c r="P31" s="5">
        <v>48.172937806250012</v>
      </c>
      <c r="Q31" s="5">
        <v>3.0284872790647319E-2</v>
      </c>
      <c r="S31" t="s">
        <v>425</v>
      </c>
      <c r="T31" t="s">
        <v>49</v>
      </c>
      <c r="U31">
        <v>28.518604651162789</v>
      </c>
      <c r="V31">
        <v>18.207836138696589</v>
      </c>
      <c r="W31">
        <v>28.036559139784949</v>
      </c>
      <c r="X31">
        <v>18.306507425468858</v>
      </c>
      <c r="Y31">
        <v>14.570588235294121</v>
      </c>
      <c r="Z31">
        <v>6.0515226940185025</v>
      </c>
      <c r="AA31">
        <v>62.759449097000036</v>
      </c>
      <c r="AB31">
        <v>31.379724544000023</v>
      </c>
      <c r="AC31">
        <v>65.441872207000046</v>
      </c>
      <c r="AD31">
        <v>32.72093610000001</v>
      </c>
      <c r="AE31">
        <f t="shared" si="5"/>
        <v>392.24655685625021</v>
      </c>
      <c r="AF31">
        <f t="shared" si="6"/>
        <v>196.12327840000015</v>
      </c>
      <c r="AG31">
        <f t="shared" si="7"/>
        <v>409.01170129375026</v>
      </c>
      <c r="AH31">
        <f t="shared" si="8"/>
        <v>204.50585062500005</v>
      </c>
      <c r="AI31">
        <v>86</v>
      </c>
      <c r="AJ31">
        <v>93</v>
      </c>
      <c r="AK31">
        <f t="shared" si="12"/>
        <v>581.25</v>
      </c>
      <c r="AL31">
        <v>51.018759329999995</v>
      </c>
      <c r="AM31">
        <v>8.7774209600000014E-2</v>
      </c>
      <c r="AN31">
        <f t="shared" si="9"/>
        <v>51.018759330000009</v>
      </c>
      <c r="AO31">
        <v>2.0082191779999987</v>
      </c>
      <c r="AP31">
        <f t="shared" si="13"/>
        <v>4.1741321449525115</v>
      </c>
      <c r="AQ31">
        <f t="shared" si="10"/>
        <v>0.87656775044002744</v>
      </c>
      <c r="AS31" s="6">
        <f t="shared" si="14"/>
        <v>0</v>
      </c>
      <c r="AT31" s="6">
        <f t="shared" si="15"/>
        <v>4.1201242926531778</v>
      </c>
      <c r="AU31">
        <f t="shared" si="16"/>
        <v>2.0840928106561695E-2</v>
      </c>
      <c r="AV31">
        <v>3.0284872790647319E-2</v>
      </c>
      <c r="AW31">
        <f t="shared" si="17"/>
        <v>2.0410820190208484E-2</v>
      </c>
    </row>
    <row r="32" spans="1:49" x14ac:dyDescent="0.25">
      <c r="A32" s="4" t="s">
        <v>38</v>
      </c>
      <c r="B32" s="5">
        <v>26.089705882352945</v>
      </c>
      <c r="C32" s="5">
        <v>21.125560239543731</v>
      </c>
      <c r="D32" s="5">
        <v>28.252238805970148</v>
      </c>
      <c r="E32" s="5">
        <v>21.491530101971009</v>
      </c>
      <c r="F32" s="5">
        <v>16.074999999999999</v>
      </c>
      <c r="G32" s="5">
        <v>6.5100435226399771</v>
      </c>
      <c r="H32" s="5">
        <v>38.979223192999996</v>
      </c>
      <c r="I32" s="5">
        <v>19.489611595999996</v>
      </c>
      <c r="J32" s="5">
        <v>42.632263090999999</v>
      </c>
      <c r="K32" s="5">
        <v>21.316131548000001</v>
      </c>
      <c r="L32" s="5">
        <v>68</v>
      </c>
      <c r="M32" s="5">
        <v>67</v>
      </c>
      <c r="N32" s="5">
        <v>2.3616438360000021</v>
      </c>
      <c r="O32" s="5">
        <v>9.5571945365217417E-2</v>
      </c>
      <c r="P32" s="5">
        <v>37.403119134374997</v>
      </c>
      <c r="Q32" s="5">
        <v>0.10241556499740823</v>
      </c>
      <c r="S32" t="s">
        <v>426</v>
      </c>
      <c r="T32" t="s">
        <v>38</v>
      </c>
      <c r="U32">
        <v>26.089705882352941</v>
      </c>
      <c r="V32">
        <v>21.125560239543738</v>
      </c>
      <c r="W32">
        <v>28.252238805970144</v>
      </c>
      <c r="X32">
        <v>21.491530101971023</v>
      </c>
      <c r="Y32">
        <v>16.075000000000003</v>
      </c>
      <c r="Z32">
        <v>6.5100435226399638</v>
      </c>
      <c r="AA32">
        <v>38.97922319300001</v>
      </c>
      <c r="AB32">
        <v>19.489611596</v>
      </c>
      <c r="AC32">
        <v>42.632263090999977</v>
      </c>
      <c r="AD32">
        <v>21.316131547999998</v>
      </c>
      <c r="AE32">
        <f t="shared" si="5"/>
        <v>243.62014495625004</v>
      </c>
      <c r="AF32">
        <f t="shared" si="6"/>
        <v>121.810072475</v>
      </c>
      <c r="AG32">
        <f t="shared" si="7"/>
        <v>266.45164431874986</v>
      </c>
      <c r="AH32">
        <f t="shared" si="8"/>
        <v>133.22582217499999</v>
      </c>
      <c r="AI32">
        <v>68</v>
      </c>
      <c r="AJ32">
        <v>67</v>
      </c>
      <c r="AK32">
        <f t="shared" si="12"/>
        <v>418.75</v>
      </c>
      <c r="AL32">
        <v>41.215401438749993</v>
      </c>
      <c r="AM32">
        <v>9.5571945365217417E-2</v>
      </c>
      <c r="AN32">
        <f t="shared" si="9"/>
        <v>40.020752121684794</v>
      </c>
      <c r="AO32">
        <v>2.3616438360000021</v>
      </c>
      <c r="AP32">
        <f t="shared" si="13"/>
        <v>4.8338151274051731</v>
      </c>
      <c r="AQ32">
        <f t="shared" si="10"/>
        <v>1.0151011767550864</v>
      </c>
      <c r="AR32">
        <v>10</v>
      </c>
      <c r="AS32" s="6">
        <f t="shared" si="14"/>
        <v>7.3315402603400175</v>
      </c>
      <c r="AT32" s="6">
        <f t="shared" si="15"/>
        <v>6.5427058398047562</v>
      </c>
      <c r="AU32">
        <f t="shared" si="16"/>
        <v>3.7932286522770461E-2</v>
      </c>
      <c r="AV32">
        <v>0.10241556499740823</v>
      </c>
      <c r="AW32">
        <f t="shared" si="17"/>
        <v>3.6282869555540602E-2</v>
      </c>
    </row>
    <row r="33" spans="1:49" x14ac:dyDescent="0.25">
      <c r="A33" s="4" t="s">
        <v>170</v>
      </c>
      <c r="B33" s="5">
        <v>25.134374999999999</v>
      </c>
      <c r="C33" s="5">
        <v>15.562249803663123</v>
      </c>
      <c r="D33" s="5">
        <v>27.659375000000004</v>
      </c>
      <c r="E33" s="5">
        <v>15.724192566069595</v>
      </c>
      <c r="F33" s="5">
        <v>18.200000000000003</v>
      </c>
      <c r="G33" s="5">
        <v>5.6610953003813638</v>
      </c>
      <c r="H33" s="5">
        <v>13.710405386999996</v>
      </c>
      <c r="I33" s="5">
        <v>6.855202691999998</v>
      </c>
      <c r="J33" s="5">
        <v>15.845094024</v>
      </c>
      <c r="K33" s="5">
        <v>7.9225470140000001</v>
      </c>
      <c r="L33" s="5">
        <v>32</v>
      </c>
      <c r="M33" s="5">
        <v>32</v>
      </c>
      <c r="N33" s="5">
        <v>2.3616438359999994</v>
      </c>
      <c r="O33" s="5">
        <v>7.8898510556249996E-2</v>
      </c>
      <c r="P33" s="5">
        <v>13.610392865625</v>
      </c>
      <c r="Q33" s="5">
        <v>0.1142481822209279</v>
      </c>
      <c r="S33" t="s">
        <v>426</v>
      </c>
      <c r="T33" t="s">
        <v>170</v>
      </c>
      <c r="U33">
        <v>25.134374999999999</v>
      </c>
      <c r="V33">
        <v>15.562249803663123</v>
      </c>
      <c r="W33">
        <v>27.659375000000001</v>
      </c>
      <c r="X33">
        <v>15.724192566069608</v>
      </c>
      <c r="Y33">
        <v>18.2</v>
      </c>
      <c r="Z33">
        <v>5.6610953003813673</v>
      </c>
      <c r="AA33">
        <v>13.710405386999996</v>
      </c>
      <c r="AB33">
        <v>6.855202691999998</v>
      </c>
      <c r="AC33">
        <v>15.845094024000002</v>
      </c>
      <c r="AD33">
        <v>7.9225470140000001</v>
      </c>
      <c r="AE33">
        <f t="shared" si="5"/>
        <v>85.690033668749976</v>
      </c>
      <c r="AF33">
        <f t="shared" si="6"/>
        <v>42.845016824999988</v>
      </c>
      <c r="AG33">
        <f t="shared" si="7"/>
        <v>99.031837650000014</v>
      </c>
      <c r="AH33">
        <f t="shared" si="8"/>
        <v>49.515918837500003</v>
      </c>
      <c r="AI33">
        <v>32</v>
      </c>
      <c r="AJ33">
        <v>32</v>
      </c>
      <c r="AK33">
        <f t="shared" si="12"/>
        <v>200</v>
      </c>
      <c r="AL33">
        <v>15.779702111249998</v>
      </c>
      <c r="AM33">
        <v>7.8898510556249996E-2</v>
      </c>
      <c r="AN33">
        <f t="shared" si="9"/>
        <v>15.77970211125</v>
      </c>
      <c r="AO33">
        <v>2.3616438359999994</v>
      </c>
      <c r="AP33">
        <f t="shared" si="13"/>
        <v>2.8246858865046987</v>
      </c>
      <c r="AQ33">
        <f t="shared" si="10"/>
        <v>0.59318403616598669</v>
      </c>
      <c r="AS33" s="6">
        <f t="shared" si="14"/>
        <v>0</v>
      </c>
      <c r="AT33" s="6">
        <f t="shared" si="15"/>
        <v>0</v>
      </c>
      <c r="AU33">
        <f t="shared" si="16"/>
        <v>6.1272941778471118E-2</v>
      </c>
      <c r="AV33">
        <v>0.1142481822209279</v>
      </c>
      <c r="AW33">
        <f t="shared" si="17"/>
        <v>5.7046015762621229E-2</v>
      </c>
    </row>
    <row r="34" spans="1:49" x14ac:dyDescent="0.25">
      <c r="A34" s="4" t="s">
        <v>97</v>
      </c>
      <c r="B34" s="5">
        <v>27.474222222222224</v>
      </c>
      <c r="C34" s="5">
        <v>17.932246029897296</v>
      </c>
      <c r="D34" s="5">
        <v>27.805769230769233</v>
      </c>
      <c r="E34" s="5">
        <v>17.453899092017483</v>
      </c>
      <c r="F34" s="5">
        <v>19.945454545454545</v>
      </c>
      <c r="G34" s="5">
        <v>5.1792593363073882</v>
      </c>
      <c r="H34" s="5">
        <v>24.096171778000006</v>
      </c>
      <c r="I34" s="5">
        <v>12.048085891000001</v>
      </c>
      <c r="J34" s="5">
        <v>27.501571487</v>
      </c>
      <c r="K34" s="5">
        <v>13.750785745</v>
      </c>
      <c r="L34" s="5">
        <v>45</v>
      </c>
      <c r="M34" s="5">
        <v>52</v>
      </c>
      <c r="N34" s="5">
        <v>2.3616438359999994</v>
      </c>
      <c r="O34" s="5">
        <v>8.4190243119230762E-2</v>
      </c>
      <c r="P34" s="5">
        <v>23.622125291124998</v>
      </c>
      <c r="Q34" s="5">
        <v>0.13410128961856602</v>
      </c>
      <c r="S34" t="s">
        <v>426</v>
      </c>
      <c r="T34" t="s">
        <v>97</v>
      </c>
      <c r="U34">
        <v>27.47422222222222</v>
      </c>
      <c r="V34">
        <v>17.932246029897307</v>
      </c>
      <c r="W34">
        <v>27.805769230769233</v>
      </c>
      <c r="X34">
        <v>17.453899092017494</v>
      </c>
      <c r="Y34">
        <v>19.945454545454545</v>
      </c>
      <c r="Z34">
        <v>5.1792593363073882</v>
      </c>
      <c r="AA34">
        <v>24.096171778000009</v>
      </c>
      <c r="AB34">
        <v>12.048085891000003</v>
      </c>
      <c r="AC34">
        <v>27.501571486999993</v>
      </c>
      <c r="AD34">
        <v>13.750785744999995</v>
      </c>
      <c r="AE34">
        <f t="shared" si="5"/>
        <v>150.60107361250004</v>
      </c>
      <c r="AF34">
        <f t="shared" si="6"/>
        <v>75.300536818750018</v>
      </c>
      <c r="AG34">
        <f t="shared" si="7"/>
        <v>171.88482179374995</v>
      </c>
      <c r="AH34">
        <f t="shared" si="8"/>
        <v>85.942410906249961</v>
      </c>
      <c r="AI34">
        <v>45</v>
      </c>
      <c r="AJ34">
        <v>52</v>
      </c>
      <c r="AK34">
        <f t="shared" si="12"/>
        <v>325</v>
      </c>
      <c r="AL34">
        <v>27.361829013749993</v>
      </c>
      <c r="AM34">
        <v>8.4190243119230762E-2</v>
      </c>
      <c r="AN34">
        <f t="shared" si="9"/>
        <v>27.361829013749997</v>
      </c>
      <c r="AO34">
        <v>2.3616438359999994</v>
      </c>
      <c r="AP34">
        <f t="shared" si="13"/>
        <v>4.5061299783139468</v>
      </c>
      <c r="AQ34">
        <f t="shared" si="10"/>
        <v>0.94628729544592882</v>
      </c>
      <c r="AR34">
        <v>1</v>
      </c>
      <c r="AS34" s="6">
        <f t="shared" si="14"/>
        <v>0.88074293409006565</v>
      </c>
      <c r="AT34" s="6">
        <f t="shared" si="15"/>
        <v>7.5770447077386267</v>
      </c>
      <c r="AU34">
        <f t="shared" si="16"/>
        <v>5.597379482606097E-2</v>
      </c>
      <c r="AV34">
        <v>0.13410128961856602</v>
      </c>
      <c r="AW34">
        <f t="shared" si="17"/>
        <v>5.2431970790643122E-2</v>
      </c>
    </row>
    <row r="35" spans="1:49" x14ac:dyDescent="0.25">
      <c r="A35" s="4" t="s">
        <v>53</v>
      </c>
      <c r="B35" s="5">
        <v>34.793333333333337</v>
      </c>
      <c r="C35" s="5">
        <v>24.142600974588088</v>
      </c>
      <c r="D35" s="5">
        <v>35.619148936170198</v>
      </c>
      <c r="E35" s="5">
        <v>24.155741403198661</v>
      </c>
      <c r="F35" s="5">
        <v>19.433333333333337</v>
      </c>
      <c r="G35" s="5">
        <v>6.3146774672307195</v>
      </c>
      <c r="H35" s="5">
        <v>42.935989286999998</v>
      </c>
      <c r="I35" s="5">
        <v>21.467994640999997</v>
      </c>
      <c r="J35" s="5">
        <v>46.055869673000004</v>
      </c>
      <c r="K35" s="5">
        <v>23.027934835000003</v>
      </c>
      <c r="L35" s="5">
        <v>45</v>
      </c>
      <c r="M35" s="5">
        <v>47</v>
      </c>
      <c r="N35" s="5">
        <v>2.3616438359999994</v>
      </c>
      <c r="O35" s="5">
        <v>0.14449857713617018</v>
      </c>
      <c r="P35" s="5">
        <v>39.334889465624997</v>
      </c>
      <c r="Q35" s="5">
        <v>6.6582280295049201E-2</v>
      </c>
      <c r="S35" t="s">
        <v>426</v>
      </c>
      <c r="T35" t="s">
        <v>53</v>
      </c>
      <c r="U35">
        <v>34.793333333333337</v>
      </c>
      <c r="V35">
        <v>24.142600974588088</v>
      </c>
      <c r="W35">
        <v>35.619148936170212</v>
      </c>
      <c r="X35">
        <v>24.155741403198643</v>
      </c>
      <c r="Y35">
        <v>19.433333333333337</v>
      </c>
      <c r="Z35">
        <v>6.3146774672307195</v>
      </c>
      <c r="AA35">
        <v>42.935989286999991</v>
      </c>
      <c r="AB35">
        <v>21.467994640999986</v>
      </c>
      <c r="AC35">
        <v>46.055869672999997</v>
      </c>
      <c r="AD35">
        <v>23.027934834999993</v>
      </c>
      <c r="AE35">
        <f t="shared" si="5"/>
        <v>268.34993304374996</v>
      </c>
      <c r="AF35">
        <f t="shared" si="6"/>
        <v>134.17496650624992</v>
      </c>
      <c r="AG35">
        <f t="shared" si="7"/>
        <v>287.84918545624998</v>
      </c>
      <c r="AH35">
        <f t="shared" si="8"/>
        <v>143.92459271874995</v>
      </c>
      <c r="AI35">
        <v>45</v>
      </c>
      <c r="AJ35">
        <v>47</v>
      </c>
      <c r="AK35">
        <f t="shared" si="12"/>
        <v>293.75</v>
      </c>
      <c r="AL35">
        <v>42.446457033750015</v>
      </c>
      <c r="AM35">
        <v>0.14449857713617018</v>
      </c>
      <c r="AN35">
        <f t="shared" si="9"/>
        <v>42.446457033749986</v>
      </c>
      <c r="AO35">
        <v>2.3616438359999994</v>
      </c>
      <c r="AP35">
        <f t="shared" si="13"/>
        <v>4.1283220034623529</v>
      </c>
      <c r="AQ35">
        <f t="shared" si="10"/>
        <v>0.86694762072709408</v>
      </c>
      <c r="AS35" s="6">
        <f t="shared" si="14"/>
        <v>0</v>
      </c>
      <c r="AT35" s="6">
        <f t="shared" si="15"/>
        <v>1.9723470871889917</v>
      </c>
      <c r="AU35">
        <f t="shared" si="16"/>
        <v>2.9701698107864289E-2</v>
      </c>
      <c r="AV35">
        <v>6.6582280295049201E-2</v>
      </c>
      <c r="AW35">
        <f t="shared" si="17"/>
        <v>2.8683923473243434E-2</v>
      </c>
    </row>
    <row r="36" spans="1:49" x14ac:dyDescent="0.25">
      <c r="A36" s="4" t="s">
        <v>143</v>
      </c>
      <c r="B36" s="5">
        <v>24.553571428571427</v>
      </c>
      <c r="C36" s="5">
        <v>15.231723762528292</v>
      </c>
      <c r="D36" s="5">
        <v>26.640963855421688</v>
      </c>
      <c r="E36" s="5">
        <v>14.95171118475529</v>
      </c>
      <c r="F36" s="5">
        <v>16.476923076923075</v>
      </c>
      <c r="G36" s="5">
        <v>5.3394996404397679</v>
      </c>
      <c r="H36" s="5">
        <v>36.096962724000008</v>
      </c>
      <c r="I36" s="5">
        <v>18.048481361000004</v>
      </c>
      <c r="J36" s="5">
        <v>39.344919922999978</v>
      </c>
      <c r="K36" s="5">
        <v>19.672459958999998</v>
      </c>
      <c r="L36" s="5">
        <v>84</v>
      </c>
      <c r="M36" s="5">
        <v>83</v>
      </c>
      <c r="N36" s="5">
        <v>2.3616438360000038</v>
      </c>
      <c r="O36" s="5">
        <v>7.0539787744186011E-2</v>
      </c>
      <c r="P36" s="5">
        <v>34.315642653125003</v>
      </c>
      <c r="Q36" s="5">
        <v>0.1389209763845636</v>
      </c>
      <c r="S36" t="s">
        <v>426</v>
      </c>
      <c r="T36" t="s">
        <v>143</v>
      </c>
      <c r="U36">
        <v>24.553571428571427</v>
      </c>
      <c r="V36">
        <v>15.231723762528304</v>
      </c>
      <c r="W36">
        <v>26.640963855421695</v>
      </c>
      <c r="X36">
        <v>14.951711184755275</v>
      </c>
      <c r="Y36">
        <v>16.476923076923079</v>
      </c>
      <c r="Z36">
        <v>5.3394996404397608</v>
      </c>
      <c r="AA36">
        <v>36.096962724000001</v>
      </c>
      <c r="AB36">
        <v>18.048481361000007</v>
      </c>
      <c r="AC36">
        <v>39.344919922999985</v>
      </c>
      <c r="AD36">
        <v>19.672459958999987</v>
      </c>
      <c r="AE36">
        <f t="shared" si="5"/>
        <v>225.606017025</v>
      </c>
      <c r="AF36">
        <f t="shared" si="6"/>
        <v>112.80300850625004</v>
      </c>
      <c r="AG36">
        <f t="shared" si="7"/>
        <v>245.9057495187499</v>
      </c>
      <c r="AH36">
        <f t="shared" si="8"/>
        <v>122.95287474374992</v>
      </c>
      <c r="AI36">
        <v>84</v>
      </c>
      <c r="AJ36">
        <v>83</v>
      </c>
      <c r="AK36">
        <f t="shared" si="12"/>
        <v>518.75</v>
      </c>
      <c r="AL36">
        <v>37.915135912500006</v>
      </c>
      <c r="AM36">
        <v>7.0539787744186011E-2</v>
      </c>
      <c r="AN36">
        <f t="shared" si="9"/>
        <v>36.592514892296492</v>
      </c>
      <c r="AO36">
        <v>2.3616438360000038</v>
      </c>
      <c r="AP36">
        <f t="shared" si="13"/>
        <v>4.2977971880345223</v>
      </c>
      <c r="AQ36">
        <f t="shared" si="10"/>
        <v>0.90253740948724959</v>
      </c>
      <c r="AR36">
        <v>3</v>
      </c>
      <c r="AS36" s="6">
        <f t="shared" si="14"/>
        <v>1.6697653384695601</v>
      </c>
      <c r="AT36" s="6">
        <f t="shared" si="15"/>
        <v>1.106319137189071</v>
      </c>
      <c r="AU36">
        <f t="shared" si="16"/>
        <v>3.6482275053175764E-2</v>
      </c>
      <c r="AV36">
        <v>0.1389209763845636</v>
      </c>
      <c r="AW36">
        <f t="shared" si="17"/>
        <v>3.4954832873909623E-2</v>
      </c>
    </row>
    <row r="37" spans="1:49" x14ac:dyDescent="0.25">
      <c r="A37" s="4" t="s">
        <v>80</v>
      </c>
      <c r="B37" s="5">
        <v>23.20674157303371</v>
      </c>
      <c r="C37" s="5">
        <v>16.219200166306884</v>
      </c>
      <c r="D37" s="5">
        <v>25.87356321839081</v>
      </c>
      <c r="E37" s="5">
        <v>16.081424064632404</v>
      </c>
      <c r="F37" s="5">
        <v>15.422222222222224</v>
      </c>
      <c r="G37" s="5">
        <v>6.3427175058863448</v>
      </c>
      <c r="H37" s="5">
        <v>38.491530716999996</v>
      </c>
      <c r="I37" s="5">
        <v>19.24576536199999</v>
      </c>
      <c r="J37" s="5">
        <v>43.171795385000024</v>
      </c>
      <c r="K37" s="5">
        <v>21.585897695999996</v>
      </c>
      <c r="L37" s="5">
        <v>89</v>
      </c>
      <c r="M37" s="5">
        <v>87</v>
      </c>
      <c r="N37" s="5">
        <v>2.3616438360000047</v>
      </c>
      <c r="O37" s="5">
        <v>7.102313956853934E-2</v>
      </c>
      <c r="P37" s="5">
        <v>34.896181156250023</v>
      </c>
      <c r="Q37" s="5">
        <v>0.13955003329715146</v>
      </c>
      <c r="S37" t="s">
        <v>426</v>
      </c>
      <c r="T37" t="s">
        <v>80</v>
      </c>
      <c r="U37">
        <v>23.20674157303371</v>
      </c>
      <c r="V37">
        <v>16.219200166306891</v>
      </c>
      <c r="W37">
        <v>25.8735632183908</v>
      </c>
      <c r="X37">
        <v>16.081424064632412</v>
      </c>
      <c r="Y37">
        <v>15.422222222222221</v>
      </c>
      <c r="Z37">
        <v>6.3427175058863536</v>
      </c>
      <c r="AA37">
        <v>38.491530716999982</v>
      </c>
      <c r="AB37">
        <v>19.245765361999993</v>
      </c>
      <c r="AC37">
        <v>43.171795385000031</v>
      </c>
      <c r="AD37">
        <v>21.585897695999993</v>
      </c>
      <c r="AE37">
        <f t="shared" si="5"/>
        <v>240.57206698124989</v>
      </c>
      <c r="AF37">
        <f t="shared" si="6"/>
        <v>120.28603351249996</v>
      </c>
      <c r="AG37">
        <f t="shared" si="7"/>
        <v>269.8237211562502</v>
      </c>
      <c r="AH37">
        <f t="shared" si="8"/>
        <v>134.91186059999995</v>
      </c>
      <c r="AI37">
        <v>89</v>
      </c>
      <c r="AJ37">
        <v>87</v>
      </c>
      <c r="AK37">
        <f t="shared" si="12"/>
        <v>543.75</v>
      </c>
      <c r="AL37">
        <v>39.506621384999988</v>
      </c>
      <c r="AM37">
        <v>7.102313956853934E-2</v>
      </c>
      <c r="AN37">
        <f t="shared" si="9"/>
        <v>38.618832140393266</v>
      </c>
      <c r="AO37">
        <v>2.3616438360000047</v>
      </c>
      <c r="AP37">
        <f t="shared" si="13"/>
        <v>6.1930706334924119</v>
      </c>
      <c r="AQ37">
        <f t="shared" si="10"/>
        <v>1.3005448330334064</v>
      </c>
      <c r="AR37">
        <v>3</v>
      </c>
      <c r="AS37" s="6">
        <f t="shared" si="14"/>
        <v>1.5916312348761996</v>
      </c>
      <c r="AT37" s="6">
        <f t="shared" si="15"/>
        <v>0.52436232473934663</v>
      </c>
      <c r="AU37">
        <f t="shared" si="16"/>
        <v>4.858868215213577E-2</v>
      </c>
      <c r="AV37">
        <v>0.13955003329715146</v>
      </c>
      <c r="AW37">
        <f t="shared" si="17"/>
        <v>4.5904567663285302E-2</v>
      </c>
    </row>
    <row r="38" spans="1:49" x14ac:dyDescent="0.25">
      <c r="A38" s="4" t="s">
        <v>31</v>
      </c>
      <c r="B38" s="5">
        <v>27.299999999999994</v>
      </c>
      <c r="C38" s="5">
        <v>22.359777619028645</v>
      </c>
      <c r="D38" s="5">
        <v>28.753225806451614</v>
      </c>
      <c r="E38" s="5">
        <v>22.318445783935552</v>
      </c>
      <c r="F38" s="5">
        <v>16.385714285714286</v>
      </c>
      <c r="G38" s="5">
        <v>7.5404404220338277</v>
      </c>
      <c r="H38" s="5">
        <v>42.796649377999991</v>
      </c>
      <c r="I38" s="5">
        <v>21.398324688000002</v>
      </c>
      <c r="J38" s="5">
        <v>47.24313896999999</v>
      </c>
      <c r="K38" s="5">
        <v>23.621569486999995</v>
      </c>
      <c r="L38" s="5">
        <v>59</v>
      </c>
      <c r="M38" s="5">
        <v>62</v>
      </c>
      <c r="N38" s="5">
        <v>2.3616438360000003</v>
      </c>
      <c r="O38" s="5">
        <v>0.10178194326666667</v>
      </c>
      <c r="P38" s="5">
        <v>35.823596459374983</v>
      </c>
      <c r="Q38" s="5">
        <v>0.11803772936939963</v>
      </c>
      <c r="S38" t="s">
        <v>426</v>
      </c>
      <c r="T38" t="s">
        <v>31</v>
      </c>
      <c r="U38">
        <v>27.299999999999994</v>
      </c>
      <c r="V38">
        <v>22.359777619028659</v>
      </c>
      <c r="W38">
        <v>28.75322580645161</v>
      </c>
      <c r="X38">
        <v>22.318445783935562</v>
      </c>
      <c r="Y38">
        <v>16.385714285714286</v>
      </c>
      <c r="Z38">
        <v>7.5404404220338277</v>
      </c>
      <c r="AA38">
        <v>42.796649377999998</v>
      </c>
      <c r="AB38">
        <v>21.398324688000002</v>
      </c>
      <c r="AC38">
        <v>47.243138969999983</v>
      </c>
      <c r="AD38">
        <v>23.621569486999984</v>
      </c>
      <c r="AE38">
        <f t="shared" si="5"/>
        <v>267.47905861249995</v>
      </c>
      <c r="AF38">
        <f t="shared" si="6"/>
        <v>133.73952930000002</v>
      </c>
      <c r="AG38">
        <f t="shared" si="7"/>
        <v>295.26961856249989</v>
      </c>
      <c r="AH38">
        <f t="shared" si="8"/>
        <v>147.6348092937499</v>
      </c>
      <c r="AI38">
        <v>59</v>
      </c>
      <c r="AJ38">
        <v>62</v>
      </c>
      <c r="AK38">
        <f t="shared" si="12"/>
        <v>387.5</v>
      </c>
      <c r="AL38">
        <v>40.076640161250019</v>
      </c>
      <c r="AM38">
        <v>0.10178194326666667</v>
      </c>
      <c r="AN38">
        <f t="shared" si="9"/>
        <v>39.440503015833336</v>
      </c>
      <c r="AO38">
        <v>2.3616438360000003</v>
      </c>
      <c r="AP38">
        <f t="shared" si="13"/>
        <v>5.8837322469779387</v>
      </c>
      <c r="AQ38">
        <f t="shared" si="10"/>
        <v>1.2355837718653671</v>
      </c>
      <c r="AR38">
        <v>2</v>
      </c>
      <c r="AS38" s="6">
        <f t="shared" si="14"/>
        <v>1.4872426136097547</v>
      </c>
      <c r="AT38" s="6">
        <f t="shared" si="15"/>
        <v>3.8137441509131356</v>
      </c>
      <c r="AU38">
        <f t="shared" si="16"/>
        <v>4.1855431772880133E-2</v>
      </c>
      <c r="AV38">
        <v>0.11803772936939963</v>
      </c>
      <c r="AW38">
        <f t="shared" si="17"/>
        <v>3.9853285787574938E-2</v>
      </c>
    </row>
    <row r="39" spans="1:49" x14ac:dyDescent="0.25">
      <c r="A39" s="4" t="s">
        <v>101</v>
      </c>
      <c r="B39" s="5">
        <v>32.645238095238092</v>
      </c>
      <c r="C39" s="5">
        <v>20.847824971432615</v>
      </c>
      <c r="D39" s="5">
        <v>32.510416666666664</v>
      </c>
      <c r="E39" s="5">
        <v>20.907081560972664</v>
      </c>
      <c r="F39" s="5">
        <v>17.633333333333333</v>
      </c>
      <c r="G39" s="5">
        <v>6.8931125045221799</v>
      </c>
      <c r="H39" s="5">
        <v>31.957712528999998</v>
      </c>
      <c r="I39" s="5">
        <v>15.978856262999999</v>
      </c>
      <c r="J39" s="5">
        <v>36.032833296999989</v>
      </c>
      <c r="K39" s="5">
        <v>18.016416648</v>
      </c>
      <c r="L39" s="5">
        <v>42</v>
      </c>
      <c r="M39" s="5">
        <v>48</v>
      </c>
      <c r="N39" s="5">
        <v>2.3616438359999994</v>
      </c>
      <c r="O39" s="5">
        <v>0.1166261567625</v>
      </c>
      <c r="P39" s="5">
        <v>30.722765653124998</v>
      </c>
      <c r="Q39" s="5">
        <v>0.12013791485378118</v>
      </c>
      <c r="S39" t="s">
        <v>426</v>
      </c>
      <c r="T39" t="s">
        <v>101</v>
      </c>
      <c r="U39">
        <v>32.645238095238099</v>
      </c>
      <c r="V39">
        <v>20.847824971432591</v>
      </c>
      <c r="W39">
        <v>32.510416666666664</v>
      </c>
      <c r="X39">
        <v>20.907081560972664</v>
      </c>
      <c r="Y39">
        <v>17.633333333333333</v>
      </c>
      <c r="Z39">
        <v>6.8931125045221844</v>
      </c>
      <c r="AA39">
        <v>31.957712528999998</v>
      </c>
      <c r="AB39">
        <v>15.978856262999999</v>
      </c>
      <c r="AC39">
        <v>36.032833296999975</v>
      </c>
      <c r="AD39">
        <v>18.016416647999996</v>
      </c>
      <c r="AE39">
        <f t="shared" si="5"/>
        <v>199.73570330624997</v>
      </c>
      <c r="AF39">
        <f t="shared" si="6"/>
        <v>99.867851643749987</v>
      </c>
      <c r="AG39">
        <f t="shared" si="7"/>
        <v>225.20520810624984</v>
      </c>
      <c r="AH39">
        <f t="shared" si="8"/>
        <v>112.60260404999997</v>
      </c>
      <c r="AI39">
        <v>42</v>
      </c>
      <c r="AJ39">
        <v>48</v>
      </c>
      <c r="AK39">
        <f t="shared" si="12"/>
        <v>300</v>
      </c>
      <c r="AL39">
        <v>34.987847028749997</v>
      </c>
      <c r="AM39">
        <v>0.1166261567625</v>
      </c>
      <c r="AN39">
        <f t="shared" si="9"/>
        <v>34.987847028750004</v>
      </c>
      <c r="AO39">
        <v>2.3616438359999994</v>
      </c>
      <c r="AP39">
        <f t="shared" si="13"/>
        <v>5.3923255539748478</v>
      </c>
      <c r="AQ39">
        <f t="shared" si="10"/>
        <v>1.1323883663347181</v>
      </c>
      <c r="AR39">
        <v>1</v>
      </c>
      <c r="AS39" s="6">
        <f t="shared" si="14"/>
        <v>0.95491602653081964</v>
      </c>
      <c r="AT39" s="6">
        <f t="shared" si="15"/>
        <v>7.1495501583956793</v>
      </c>
      <c r="AU39">
        <f t="shared" si="16"/>
        <v>5.0819269019550098E-2</v>
      </c>
      <c r="AV39">
        <v>0.12013791485378118</v>
      </c>
      <c r="AW39">
        <f t="shared" si="17"/>
        <v>4.7888107024420534E-2</v>
      </c>
    </row>
    <row r="40" spans="1:49" x14ac:dyDescent="0.25">
      <c r="A40" s="4" t="s">
        <v>27</v>
      </c>
      <c r="B40" s="5">
        <v>28.266666666666673</v>
      </c>
      <c r="C40" s="5">
        <v>19.86296522142117</v>
      </c>
      <c r="D40" s="5">
        <v>30.017105263157884</v>
      </c>
      <c r="E40" s="5">
        <v>20.164499419576625</v>
      </c>
      <c r="F40" s="5">
        <v>14.905882352941175</v>
      </c>
      <c r="G40" s="5">
        <v>5.2502941094089275</v>
      </c>
      <c r="H40" s="5">
        <v>42.736456934000003</v>
      </c>
      <c r="I40" s="5">
        <v>21.368228468000002</v>
      </c>
      <c r="J40" s="5">
        <v>47.151698496999998</v>
      </c>
      <c r="K40" s="5">
        <v>23.575849251999998</v>
      </c>
      <c r="L40" s="5">
        <v>75</v>
      </c>
      <c r="M40" s="5">
        <v>76</v>
      </c>
      <c r="N40" s="5">
        <v>2.3616438360000029</v>
      </c>
      <c r="O40" s="5">
        <v>0.10228135022368422</v>
      </c>
      <c r="P40" s="5">
        <v>43.752890031249983</v>
      </c>
      <c r="Q40" s="5">
        <v>8.2936753410734532E-2</v>
      </c>
      <c r="S40" t="s">
        <v>426</v>
      </c>
      <c r="T40" t="s">
        <v>27</v>
      </c>
      <c r="U40">
        <v>28.266666666666655</v>
      </c>
      <c r="V40">
        <v>19.862965221421199</v>
      </c>
      <c r="W40">
        <v>30.01710526315788</v>
      </c>
      <c r="X40">
        <v>20.164499419576615</v>
      </c>
      <c r="Y40">
        <v>14.905882352941175</v>
      </c>
      <c r="Z40">
        <v>5.250294109408939</v>
      </c>
      <c r="AA40">
        <v>42.736456933999989</v>
      </c>
      <c r="AB40">
        <v>21.368228468000002</v>
      </c>
      <c r="AC40">
        <v>47.151698497000005</v>
      </c>
      <c r="AD40">
        <v>23.575849252000001</v>
      </c>
      <c r="AE40">
        <f t="shared" si="5"/>
        <v>267.10285583749993</v>
      </c>
      <c r="AF40">
        <f t="shared" si="6"/>
        <v>133.55142792500001</v>
      </c>
      <c r="AG40">
        <f t="shared" si="7"/>
        <v>294.69811560625004</v>
      </c>
      <c r="AH40">
        <f t="shared" si="8"/>
        <v>147.34905782500002</v>
      </c>
      <c r="AI40">
        <v>75</v>
      </c>
      <c r="AJ40">
        <v>76</v>
      </c>
      <c r="AK40">
        <f t="shared" si="12"/>
        <v>475</v>
      </c>
      <c r="AL40">
        <v>48.583641356250027</v>
      </c>
      <c r="AM40">
        <v>0.10228135022368422</v>
      </c>
      <c r="AN40">
        <f t="shared" si="9"/>
        <v>48.583641356250006</v>
      </c>
      <c r="AO40">
        <v>2.3616438360000029</v>
      </c>
      <c r="AP40">
        <f t="shared" si="13"/>
        <v>5.8423838894223454</v>
      </c>
      <c r="AQ40">
        <f t="shared" si="10"/>
        <v>1.2269006167786924</v>
      </c>
      <c r="AS40" s="6">
        <f t="shared" si="14"/>
        <v>0</v>
      </c>
      <c r="AT40" s="6">
        <f t="shared" si="15"/>
        <v>0.60076157641640826</v>
      </c>
      <c r="AU40">
        <f t="shared" si="16"/>
        <v>4.1631037615221134E-2</v>
      </c>
      <c r="AV40">
        <v>8.2936753410734532E-2</v>
      </c>
      <c r="AW40">
        <f t="shared" si="17"/>
        <v>3.9649957561052662E-2</v>
      </c>
    </row>
    <row r="41" spans="1:49" x14ac:dyDescent="0.25">
      <c r="A41" s="4" t="s">
        <v>108</v>
      </c>
      <c r="B41" s="5">
        <v>21.498823529411755</v>
      </c>
      <c r="C41" s="5">
        <v>14.165665181275878</v>
      </c>
      <c r="D41" s="5">
        <v>24.189534883720928</v>
      </c>
      <c r="E41" s="5">
        <v>13.783929509479446</v>
      </c>
      <c r="F41" s="5">
        <v>15.88</v>
      </c>
      <c r="G41" s="5">
        <v>5.1472629415519151</v>
      </c>
      <c r="H41" s="5">
        <v>31.683554094999991</v>
      </c>
      <c r="I41" s="5">
        <v>15.841777045999997</v>
      </c>
      <c r="J41" s="5">
        <v>36.716724551000027</v>
      </c>
      <c r="K41" s="5">
        <v>18.358362281000002</v>
      </c>
      <c r="L41" s="5">
        <v>85</v>
      </c>
      <c r="M41" s="5">
        <v>86</v>
      </c>
      <c r="N41" s="5">
        <v>2.3616438360000043</v>
      </c>
      <c r="O41" s="5">
        <v>6.000745785517244E-2</v>
      </c>
      <c r="P41" s="5">
        <v>27.562654968749996</v>
      </c>
      <c r="Q41" s="5">
        <v>0.16311872040609185</v>
      </c>
      <c r="S41" t="s">
        <v>426</v>
      </c>
      <c r="T41" t="s">
        <v>108</v>
      </c>
      <c r="U41">
        <v>21.498823529411755</v>
      </c>
      <c r="V41">
        <v>14.16566518127588</v>
      </c>
      <c r="W41">
        <v>24.189534883720921</v>
      </c>
      <c r="X41">
        <v>13.783929509479462</v>
      </c>
      <c r="Y41">
        <v>15.88</v>
      </c>
      <c r="Z41">
        <v>5.1472629415519107</v>
      </c>
      <c r="AA41">
        <v>31.683554094999995</v>
      </c>
      <c r="AB41">
        <v>15.841777045999997</v>
      </c>
      <c r="AC41">
        <v>36.716724550999977</v>
      </c>
      <c r="AD41">
        <v>18.358362280999987</v>
      </c>
      <c r="AE41">
        <f t="shared" si="5"/>
        <v>198.02221309374997</v>
      </c>
      <c r="AF41">
        <f t="shared" si="6"/>
        <v>99.011106537499984</v>
      </c>
      <c r="AG41">
        <f t="shared" si="7"/>
        <v>229.47952844374984</v>
      </c>
      <c r="AH41">
        <f t="shared" si="8"/>
        <v>114.73976425624991</v>
      </c>
      <c r="AI41">
        <v>85</v>
      </c>
      <c r="AJ41">
        <v>86</v>
      </c>
      <c r="AK41">
        <f t="shared" si="12"/>
        <v>537.5</v>
      </c>
      <c r="AL41">
        <v>32.629055208749989</v>
      </c>
      <c r="AM41">
        <v>6.000745785517244E-2</v>
      </c>
      <c r="AN41">
        <f t="shared" si="9"/>
        <v>32.254008597155185</v>
      </c>
      <c r="AO41">
        <v>2.3616438360000043</v>
      </c>
      <c r="AP41">
        <f t="shared" si="13"/>
        <v>6.660046480755577</v>
      </c>
      <c r="AQ41">
        <f t="shared" si="10"/>
        <v>1.3986097609586712</v>
      </c>
      <c r="AR41">
        <v>1</v>
      </c>
      <c r="AS41" s="6">
        <f t="shared" si="14"/>
        <v>0.53049535644622414</v>
      </c>
      <c r="AT41" s="6">
        <f t="shared" si="15"/>
        <v>1.0672689101368531</v>
      </c>
      <c r="AU41">
        <f t="shared" si="16"/>
        <v>6.2428809479879631E-2</v>
      </c>
      <c r="AV41">
        <v>0.16311872040609185</v>
      </c>
      <c r="AW41">
        <f t="shared" si="17"/>
        <v>5.8044798365469906E-2</v>
      </c>
    </row>
    <row r="42" spans="1:49" x14ac:dyDescent="0.25">
      <c r="A42" s="4" t="s">
        <v>93</v>
      </c>
      <c r="B42" s="5">
        <v>22.503603603603597</v>
      </c>
      <c r="C42" s="5">
        <v>15.939635720303878</v>
      </c>
      <c r="D42" s="5">
        <v>24.48947368421053</v>
      </c>
      <c r="E42" s="5">
        <v>15.468399808671032</v>
      </c>
      <c r="F42" s="5">
        <v>14.118181818181819</v>
      </c>
      <c r="G42" s="5">
        <v>5.4324103537087742</v>
      </c>
      <c r="H42" s="5">
        <v>44.781718515000001</v>
      </c>
      <c r="I42" s="5">
        <v>22.390859260999999</v>
      </c>
      <c r="J42" s="5">
        <v>49.749211101999997</v>
      </c>
      <c r="K42" s="5">
        <v>24.874605549999998</v>
      </c>
      <c r="L42" s="5">
        <v>111</v>
      </c>
      <c r="M42" s="5">
        <v>114</v>
      </c>
      <c r="N42" s="5">
        <v>2.3616438360000056</v>
      </c>
      <c r="O42" s="5">
        <v>6.573066337894734E-2</v>
      </c>
      <c r="P42" s="5">
        <v>41.317137990624978</v>
      </c>
      <c r="Q42" s="5">
        <v>0.13428746240801781</v>
      </c>
      <c r="S42" t="s">
        <v>426</v>
      </c>
      <c r="T42" t="s">
        <v>93</v>
      </c>
      <c r="U42">
        <v>22.503603603603601</v>
      </c>
      <c r="V42">
        <v>15.939635720303873</v>
      </c>
      <c r="W42">
        <v>24.48947368421053</v>
      </c>
      <c r="X42">
        <v>15.468399808671037</v>
      </c>
      <c r="Y42">
        <v>14.118181818181823</v>
      </c>
      <c r="Z42">
        <v>5.4324103537087618</v>
      </c>
      <c r="AA42">
        <v>44.78171851499998</v>
      </c>
      <c r="AB42">
        <v>22.390859260999992</v>
      </c>
      <c r="AC42">
        <v>49.749211101999968</v>
      </c>
      <c r="AD42">
        <v>24.874605549999984</v>
      </c>
      <c r="AE42">
        <f t="shared" si="5"/>
        <v>279.88574071874984</v>
      </c>
      <c r="AF42">
        <f t="shared" si="6"/>
        <v>139.94287038124995</v>
      </c>
      <c r="AG42">
        <f t="shared" si="7"/>
        <v>310.93256938749977</v>
      </c>
      <c r="AH42">
        <f t="shared" si="8"/>
        <v>155.46628468749989</v>
      </c>
      <c r="AI42">
        <v>111</v>
      </c>
      <c r="AJ42">
        <v>114</v>
      </c>
      <c r="AK42">
        <f t="shared" si="12"/>
        <v>712.5</v>
      </c>
      <c r="AL42">
        <v>46.833097657500012</v>
      </c>
      <c r="AM42">
        <v>6.573066337894734E-2</v>
      </c>
      <c r="AN42">
        <f t="shared" si="9"/>
        <v>46.833097657499977</v>
      </c>
      <c r="AO42">
        <v>2.3616438360000056</v>
      </c>
      <c r="AP42">
        <f t="shared" si="13"/>
        <v>6.573139467356123</v>
      </c>
      <c r="AQ42">
        <f t="shared" si="10"/>
        <v>1.3803592881447857</v>
      </c>
      <c r="AS42" s="6">
        <f t="shared" si="14"/>
        <v>0</v>
      </c>
      <c r="AT42" s="6">
        <f t="shared" si="15"/>
        <v>1.209587307164556</v>
      </c>
      <c r="AU42">
        <f t="shared" si="16"/>
        <v>4.4542965095972123E-2</v>
      </c>
      <c r="AV42">
        <v>0.13428746240801781</v>
      </c>
      <c r="AW42">
        <f t="shared" si="17"/>
        <v>4.228016048990093E-2</v>
      </c>
    </row>
    <row r="43" spans="1:49" x14ac:dyDescent="0.25">
      <c r="A43" s="4" t="s">
        <v>85</v>
      </c>
      <c r="B43" s="5">
        <v>20.196969696969695</v>
      </c>
      <c r="C43" s="5">
        <v>14.015891746343556</v>
      </c>
      <c r="D43" s="5">
        <v>22.29545454545455</v>
      </c>
      <c r="E43" s="5">
        <v>13.849759029485861</v>
      </c>
      <c r="F43" s="5">
        <v>12.492307692307691</v>
      </c>
      <c r="G43" s="5">
        <v>4.9292429334975942</v>
      </c>
      <c r="H43" s="5">
        <v>19.271984067999998</v>
      </c>
      <c r="I43" s="5">
        <v>9.6359920310000007</v>
      </c>
      <c r="J43" s="5">
        <v>21.609192484999994</v>
      </c>
      <c r="K43" s="5">
        <v>10.804596238999995</v>
      </c>
      <c r="L43" s="5">
        <v>66</v>
      </c>
      <c r="M43" s="5">
        <v>66</v>
      </c>
      <c r="N43" s="5">
        <v>2.3616438360000016</v>
      </c>
      <c r="O43" s="5">
        <v>5.3878190099999987E-2</v>
      </c>
      <c r="P43" s="5">
        <v>19.486045781250006</v>
      </c>
      <c r="Q43" s="5">
        <v>0.11654708801392415</v>
      </c>
      <c r="S43" t="s">
        <v>426</v>
      </c>
      <c r="T43" t="s">
        <v>85</v>
      </c>
      <c r="U43">
        <v>20.196969696969695</v>
      </c>
      <c r="V43">
        <v>14.015891746343556</v>
      </c>
      <c r="W43">
        <v>22.295454545454547</v>
      </c>
      <c r="X43">
        <v>13.849759029485869</v>
      </c>
      <c r="Y43">
        <v>12.492307692307691</v>
      </c>
      <c r="Z43">
        <v>4.9292429334975942</v>
      </c>
      <c r="AA43">
        <v>19.271984068000013</v>
      </c>
      <c r="AB43">
        <v>9.635992031000006</v>
      </c>
      <c r="AC43">
        <v>21.609192484999998</v>
      </c>
      <c r="AD43">
        <v>10.804596238999999</v>
      </c>
      <c r="AE43">
        <f t="shared" si="5"/>
        <v>120.44990042500008</v>
      </c>
      <c r="AF43">
        <f t="shared" si="6"/>
        <v>60.22495019375004</v>
      </c>
      <c r="AG43">
        <f t="shared" si="7"/>
        <v>135.05745303124999</v>
      </c>
      <c r="AH43">
        <f t="shared" si="8"/>
        <v>67.528726493749986</v>
      </c>
      <c r="AI43">
        <v>66</v>
      </c>
      <c r="AJ43">
        <v>66</v>
      </c>
      <c r="AK43">
        <f t="shared" si="12"/>
        <v>412.5</v>
      </c>
      <c r="AL43">
        <v>22.224753416250003</v>
      </c>
      <c r="AM43">
        <v>5.3878190099999987E-2</v>
      </c>
      <c r="AN43">
        <f t="shared" si="9"/>
        <v>22.224753416249996</v>
      </c>
      <c r="AO43">
        <v>2.3616438360000016</v>
      </c>
      <c r="AP43">
        <f t="shared" si="13"/>
        <v>3.0926662982215838</v>
      </c>
      <c r="AQ43">
        <f t="shared" si="10"/>
        <v>0.64945992262653263</v>
      </c>
      <c r="AS43" s="6">
        <f t="shared" si="14"/>
        <v>0</v>
      </c>
      <c r="AT43" s="6">
        <f t="shared" si="15"/>
        <v>0</v>
      </c>
      <c r="AU43">
        <f t="shared" si="16"/>
        <v>4.846893583240796E-2</v>
      </c>
      <c r="AV43">
        <v>0.11654708801392415</v>
      </c>
      <c r="AW43">
        <f t="shared" si="17"/>
        <v>4.5797787975578375E-2</v>
      </c>
    </row>
    <row r="44" spans="1:49" x14ac:dyDescent="0.25">
      <c r="A44" s="4" t="s">
        <v>378</v>
      </c>
      <c r="B44" s="5">
        <v>26.139016446307675</v>
      </c>
      <c r="C44" s="5">
        <v>17.555509337436629</v>
      </c>
      <c r="D44" s="5">
        <v>27.090409240924163</v>
      </c>
      <c r="E44" s="5">
        <v>17.788445846755707</v>
      </c>
      <c r="F44" s="5">
        <v>14.211211211211205</v>
      </c>
      <c r="G44" s="5">
        <v>5.9981989977716115</v>
      </c>
      <c r="H44" s="5">
        <v>1649.9322145319979</v>
      </c>
      <c r="I44" s="5">
        <v>824.96610726499887</v>
      </c>
      <c r="J44" s="5">
        <v>1690.8745203209949</v>
      </c>
      <c r="K44" s="5">
        <v>845.43726017899814</v>
      </c>
      <c r="L44" s="5">
        <v>3101</v>
      </c>
      <c r="M44" s="5">
        <v>3030</v>
      </c>
      <c r="N44" s="5">
        <v>1.99207600547695</v>
      </c>
      <c r="O44" s="5">
        <v>7.7931428365033154E-2</v>
      </c>
      <c r="P44" s="5">
        <v>1509.22038754147</v>
      </c>
      <c r="Q44" s="5">
        <v>8.2709069315306513E-2</v>
      </c>
    </row>
  </sheetData>
  <pageMargins left="0.7" right="0.7" top="0.75" bottom="0.75" header="0.3" footer="0.3"/>
  <pageSetup paperSize="9" orientation="portrait" verticalDpi="599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208"/>
  <sheetViews>
    <sheetView zoomScaleNormal="100" workbookViewId="0">
      <pane ySplit="1" topLeftCell="A29" activePane="bottomLeft" state="frozen"/>
      <selection pane="bottomLeft" activeCell="P29" sqref="P29"/>
    </sheetView>
  </sheetViews>
  <sheetFormatPr defaultRowHeight="15" x14ac:dyDescent="0.25"/>
  <cols>
    <col min="15" max="15" width="10" bestFit="1" customWidth="1"/>
    <col min="16" max="16" width="10" customWidth="1"/>
    <col min="26" max="26" width="18" style="1" customWidth="1"/>
    <col min="27" max="27" width="13.85546875" style="1" customWidth="1"/>
  </cols>
  <sheetData>
    <row r="1" spans="1:29" x14ac:dyDescent="0.25">
      <c r="A1" t="s">
        <v>0</v>
      </c>
      <c r="B1" t="s">
        <v>1</v>
      </c>
      <c r="C1" t="s">
        <v>371</v>
      </c>
      <c r="D1" t="s">
        <v>2</v>
      </c>
      <c r="E1" t="s">
        <v>372</v>
      </c>
      <c r="F1" t="s">
        <v>373</v>
      </c>
      <c r="G1" t="s">
        <v>376</v>
      </c>
      <c r="H1" t="s">
        <v>3</v>
      </c>
      <c r="I1" t="s">
        <v>374</v>
      </c>
      <c r="J1" t="s">
        <v>375</v>
      </c>
      <c r="K1" t="s">
        <v>4</v>
      </c>
      <c r="L1" t="s">
        <v>5</v>
      </c>
      <c r="M1" t="s">
        <v>6</v>
      </c>
      <c r="N1" t="s">
        <v>7</v>
      </c>
      <c r="O1" t="s">
        <v>413</v>
      </c>
      <c r="P1" t="s">
        <v>437</v>
      </c>
      <c r="Q1" t="s">
        <v>414</v>
      </c>
      <c r="R1" t="s">
        <v>8</v>
      </c>
      <c r="S1" t="s">
        <v>9</v>
      </c>
      <c r="T1" t="s">
        <v>411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s="1" t="s">
        <v>15</v>
      </c>
      <c r="AA1" s="1" t="s">
        <v>16</v>
      </c>
      <c r="AB1" t="s">
        <v>17</v>
      </c>
      <c r="AC1" t="s">
        <v>18</v>
      </c>
    </row>
    <row r="2" spans="1:29" x14ac:dyDescent="0.25">
      <c r="A2" t="s">
        <v>19</v>
      </c>
      <c r="B2">
        <v>1</v>
      </c>
      <c r="C2" t="s">
        <v>51</v>
      </c>
      <c r="D2">
        <v>1001</v>
      </c>
      <c r="E2" t="s">
        <v>181</v>
      </c>
      <c r="F2" t="s">
        <v>182</v>
      </c>
      <c r="G2" t="s">
        <v>142</v>
      </c>
      <c r="H2">
        <v>2.8</v>
      </c>
      <c r="I2">
        <v>5.4</v>
      </c>
      <c r="J2">
        <v>0.33</v>
      </c>
      <c r="K2">
        <v>8.5798206970000006</v>
      </c>
      <c r="L2">
        <v>8.8233981969999995</v>
      </c>
      <c r="M2">
        <v>11.2</v>
      </c>
      <c r="N2">
        <v>12.77</v>
      </c>
      <c r="O2">
        <f>(0.00007854*N2*N2)</f>
        <v>1.2807745566000001E-2</v>
      </c>
      <c r="P2">
        <f>(3.142*(M2/200)^2)/0.16</f>
        <v>6.1583199999999984E-2</v>
      </c>
      <c r="Q2">
        <f>O2/0.16</f>
        <v>8.0048409787500011E-2</v>
      </c>
      <c r="R2">
        <v>2.0760269000000001E-2</v>
      </c>
      <c r="S2">
        <v>2.7561948999999999E-2</v>
      </c>
      <c r="T2">
        <f>(LN(S2)-LN(R2))/W2</f>
        <v>0.13592539865292053</v>
      </c>
      <c r="U2">
        <v>1.0380135E-2</v>
      </c>
      <c r="V2">
        <v>1.3780974E-2</v>
      </c>
      <c r="W2">
        <v>2.0849315069999999</v>
      </c>
      <c r="X2">
        <v>0.75302233900000004</v>
      </c>
      <c r="Y2">
        <v>1.631151E-3</v>
      </c>
      <c r="Z2" s="1" t="s">
        <v>24</v>
      </c>
      <c r="AA2" s="1" t="s">
        <v>25</v>
      </c>
      <c r="AB2">
        <v>1</v>
      </c>
    </row>
    <row r="3" spans="1:29" x14ac:dyDescent="0.25">
      <c r="A3" t="s">
        <v>19</v>
      </c>
      <c r="B3">
        <v>1</v>
      </c>
      <c r="C3" t="s">
        <v>51</v>
      </c>
      <c r="D3">
        <v>1002</v>
      </c>
      <c r="E3" t="s">
        <v>207</v>
      </c>
      <c r="F3" t="s">
        <v>208</v>
      </c>
      <c r="G3" t="s">
        <v>209</v>
      </c>
      <c r="J3">
        <v>0.58399999999999996</v>
      </c>
      <c r="K3">
        <v>7.9966687759999999</v>
      </c>
      <c r="L3">
        <v>8.2601384469999992</v>
      </c>
      <c r="M3">
        <v>10.199999999999999</v>
      </c>
      <c r="N3">
        <v>11.72</v>
      </c>
      <c r="O3">
        <f t="shared" ref="O3:O66" si="0">(0.00007854*N3*N3)</f>
        <v>1.0788128736000002E-2</v>
      </c>
      <c r="P3">
        <f t="shared" ref="P3:P66" si="1">(3.142*(M3/200)^2)/0.16</f>
        <v>5.1077137499999994E-2</v>
      </c>
      <c r="Q3">
        <f t="shared" ref="Q3:Q66" si="2">O3/0.16</f>
        <v>6.7425804600000014E-2</v>
      </c>
      <c r="R3">
        <v>2.8187777000000001E-2</v>
      </c>
      <c r="S3">
        <v>3.815578E-2</v>
      </c>
      <c r="T3">
        <f t="shared" ref="T3:T66" si="3">(LN(S3)-LN(R3))/W3</f>
        <v>0.14522722122074308</v>
      </c>
      <c r="U3">
        <v>1.4093889E-2</v>
      </c>
      <c r="V3">
        <v>1.907789E-2</v>
      </c>
      <c r="W3">
        <v>2.0849315069999999</v>
      </c>
      <c r="X3">
        <v>0.72904073599999997</v>
      </c>
      <c r="Y3">
        <v>2.3904870000000002E-3</v>
      </c>
      <c r="Z3" s="1" t="s">
        <v>24</v>
      </c>
      <c r="AA3" s="1" t="s">
        <v>25</v>
      </c>
      <c r="AB3">
        <v>1</v>
      </c>
    </row>
    <row r="4" spans="1:29" x14ac:dyDescent="0.25">
      <c r="A4" t="s">
        <v>19</v>
      </c>
      <c r="B4">
        <v>1</v>
      </c>
      <c r="C4" t="s">
        <v>51</v>
      </c>
      <c r="D4">
        <v>1003</v>
      </c>
      <c r="E4" t="s">
        <v>185</v>
      </c>
      <c r="F4" t="s">
        <v>186</v>
      </c>
      <c r="G4" t="s">
        <v>142</v>
      </c>
      <c r="J4">
        <v>0.4</v>
      </c>
      <c r="K4">
        <v>8.5228824729999992</v>
      </c>
      <c r="L4">
        <v>7.9426018589999998</v>
      </c>
      <c r="M4">
        <v>11.1</v>
      </c>
      <c r="N4">
        <v>11.15</v>
      </c>
      <c r="O4">
        <f t="shared" si="0"/>
        <v>9.7642891500000009E-3</v>
      </c>
      <c r="P4">
        <f t="shared" si="1"/>
        <v>6.0488409375000003E-2</v>
      </c>
      <c r="Q4">
        <f t="shared" si="2"/>
        <v>6.1026807187500004E-2</v>
      </c>
      <c r="R4">
        <v>2.4453920000000001E-2</v>
      </c>
      <c r="S4">
        <v>2.3028722000000001E-2</v>
      </c>
      <c r="T4">
        <f t="shared" si="3"/>
        <v>-2.8801095196282551E-2</v>
      </c>
      <c r="U4">
        <v>1.222696E-2</v>
      </c>
      <c r="V4">
        <v>1.1514361000000001E-2</v>
      </c>
      <c r="W4">
        <v>2.0849315069999999</v>
      </c>
      <c r="X4">
        <v>2.3981603000000001E-2</v>
      </c>
      <c r="Y4">
        <v>-3.4178499999999999E-4</v>
      </c>
      <c r="Z4" s="1" t="s">
        <v>24</v>
      </c>
      <c r="AA4" s="1" t="s">
        <v>25</v>
      </c>
      <c r="AB4">
        <v>1</v>
      </c>
    </row>
    <row r="5" spans="1:29" x14ac:dyDescent="0.25">
      <c r="A5" t="s">
        <v>19</v>
      </c>
      <c r="B5">
        <v>1</v>
      </c>
      <c r="C5" t="s">
        <v>51</v>
      </c>
      <c r="D5">
        <v>1004</v>
      </c>
      <c r="E5" t="s">
        <v>116</v>
      </c>
      <c r="F5" t="s">
        <v>117</v>
      </c>
      <c r="G5" t="s">
        <v>83</v>
      </c>
      <c r="H5">
        <v>11.8</v>
      </c>
      <c r="I5">
        <v>15.8</v>
      </c>
      <c r="J5">
        <v>0.5</v>
      </c>
      <c r="K5">
        <v>19.468881870000001</v>
      </c>
      <c r="L5">
        <v>19.33059802</v>
      </c>
      <c r="M5">
        <v>47.5</v>
      </c>
      <c r="N5">
        <v>48.73</v>
      </c>
      <c r="O5">
        <f t="shared" si="0"/>
        <v>0.186502097166</v>
      </c>
      <c r="P5">
        <f t="shared" si="1"/>
        <v>1.1076777343749999</v>
      </c>
      <c r="Q5">
        <f t="shared" si="2"/>
        <v>1.1656381072874999</v>
      </c>
      <c r="R5">
        <v>1.162820127</v>
      </c>
      <c r="S5">
        <v>1.2138465439999999</v>
      </c>
      <c r="T5">
        <f t="shared" si="3"/>
        <v>2.0598317305465012E-2</v>
      </c>
      <c r="U5">
        <v>0.58141006299999998</v>
      </c>
      <c r="V5">
        <v>0.60692327199999996</v>
      </c>
      <c r="W5">
        <v>2.0849315069999999</v>
      </c>
      <c r="X5">
        <v>0.58994743800000005</v>
      </c>
      <c r="Y5">
        <v>1.2236953E-2</v>
      </c>
      <c r="Z5" s="1" t="s">
        <v>24</v>
      </c>
      <c r="AA5" s="1" t="s">
        <v>25</v>
      </c>
      <c r="AB5">
        <v>1</v>
      </c>
    </row>
    <row r="6" spans="1:29" x14ac:dyDescent="0.25">
      <c r="A6" t="s">
        <v>19</v>
      </c>
      <c r="B6">
        <v>1</v>
      </c>
      <c r="C6" t="s">
        <v>51</v>
      </c>
      <c r="D6">
        <v>1005</v>
      </c>
      <c r="E6" t="s">
        <v>158</v>
      </c>
      <c r="F6" t="s">
        <v>159</v>
      </c>
      <c r="G6" t="s">
        <v>160</v>
      </c>
      <c r="H6">
        <v>7.6</v>
      </c>
      <c r="I6">
        <v>12</v>
      </c>
      <c r="J6">
        <v>0.23699999999999999</v>
      </c>
      <c r="K6">
        <v>13.57040808</v>
      </c>
      <c r="L6">
        <v>14.66246172</v>
      </c>
      <c r="M6">
        <v>22.5</v>
      </c>
      <c r="N6">
        <v>27.61</v>
      </c>
      <c r="O6">
        <f t="shared" si="0"/>
        <v>5.9871992334E-2</v>
      </c>
      <c r="P6">
        <f t="shared" si="1"/>
        <v>0.24853710937500001</v>
      </c>
      <c r="Q6">
        <f t="shared" si="2"/>
        <v>0.37419995208750001</v>
      </c>
      <c r="R6">
        <v>9.1757252999999997E-2</v>
      </c>
      <c r="S6">
        <v>0.14755332500000001</v>
      </c>
      <c r="T6">
        <f t="shared" si="3"/>
        <v>0.22784590222400214</v>
      </c>
      <c r="U6">
        <v>4.5878625999999999E-2</v>
      </c>
      <c r="V6">
        <v>7.3776663000000006E-2</v>
      </c>
      <c r="W6">
        <v>2.0849315069999999</v>
      </c>
      <c r="X6">
        <v>2.4509198419999998</v>
      </c>
      <c r="Y6">
        <v>1.3380793E-2</v>
      </c>
      <c r="Z6" s="1" t="s">
        <v>24</v>
      </c>
      <c r="AA6" s="1" t="s">
        <v>25</v>
      </c>
      <c r="AB6">
        <v>1</v>
      </c>
    </row>
    <row r="7" spans="1:29" x14ac:dyDescent="0.25">
      <c r="A7" t="s">
        <v>19</v>
      </c>
      <c r="B7">
        <v>1</v>
      </c>
      <c r="C7" t="s">
        <v>51</v>
      </c>
      <c r="D7">
        <v>1006</v>
      </c>
      <c r="E7" t="s">
        <v>149</v>
      </c>
      <c r="F7" t="s">
        <v>150</v>
      </c>
      <c r="G7" t="s">
        <v>151</v>
      </c>
      <c r="H7">
        <v>5.8</v>
      </c>
      <c r="I7">
        <v>10.6</v>
      </c>
      <c r="J7">
        <v>0.52610000000000001</v>
      </c>
      <c r="K7">
        <v>16.105757319999999</v>
      </c>
      <c r="L7">
        <v>16.3823936</v>
      </c>
      <c r="M7">
        <v>31</v>
      </c>
      <c r="N7">
        <v>34</v>
      </c>
      <c r="O7">
        <f t="shared" si="0"/>
        <v>9.0792239999999996E-2</v>
      </c>
      <c r="P7">
        <f t="shared" si="1"/>
        <v>0.47179093750000001</v>
      </c>
      <c r="Q7">
        <f t="shared" si="2"/>
        <v>0.5674515</v>
      </c>
      <c r="R7">
        <v>0.44149862600000001</v>
      </c>
      <c r="S7">
        <v>0.53759704399999997</v>
      </c>
      <c r="T7">
        <f t="shared" si="3"/>
        <v>9.4456044286986895E-2</v>
      </c>
      <c r="U7">
        <v>0.220749313</v>
      </c>
      <c r="V7">
        <v>0.26879852199999998</v>
      </c>
      <c r="W7">
        <v>2.0849315069999999</v>
      </c>
      <c r="X7">
        <v>1.438896189</v>
      </c>
      <c r="Y7">
        <v>2.3045941E-2</v>
      </c>
      <c r="Z7" s="1" t="s">
        <v>24</v>
      </c>
      <c r="AA7" s="1" t="s">
        <v>25</v>
      </c>
      <c r="AB7">
        <v>1</v>
      </c>
    </row>
    <row r="8" spans="1:29" x14ac:dyDescent="0.25">
      <c r="A8" t="s">
        <v>19</v>
      </c>
      <c r="B8">
        <v>1</v>
      </c>
      <c r="C8" t="s">
        <v>51</v>
      </c>
      <c r="D8">
        <v>1007</v>
      </c>
      <c r="E8" t="s">
        <v>344</v>
      </c>
      <c r="F8" t="s">
        <v>345</v>
      </c>
      <c r="G8" t="s">
        <v>226</v>
      </c>
      <c r="J8">
        <v>0.47310000000000002</v>
      </c>
      <c r="K8">
        <v>8.0563943820000006</v>
      </c>
      <c r="L8">
        <v>7.7433119970000002</v>
      </c>
      <c r="M8">
        <v>10.3</v>
      </c>
      <c r="N8">
        <v>10.8</v>
      </c>
      <c r="O8">
        <f t="shared" si="0"/>
        <v>9.1609056000000015E-3</v>
      </c>
      <c r="P8">
        <f t="shared" si="1"/>
        <v>5.2083559375000012E-2</v>
      </c>
      <c r="Q8">
        <f t="shared" si="2"/>
        <v>5.7255660000000007E-2</v>
      </c>
      <c r="R8">
        <v>2.3562466000000001E-2</v>
      </c>
      <c r="S8">
        <v>2.4865937000000001E-2</v>
      </c>
      <c r="T8">
        <f t="shared" si="3"/>
        <v>2.5825238157898542E-2</v>
      </c>
      <c r="U8">
        <v>1.1781233E-2</v>
      </c>
      <c r="V8">
        <v>1.2432968000000001E-2</v>
      </c>
      <c r="W8">
        <v>2.0849315069999999</v>
      </c>
      <c r="X8">
        <v>0.23981603200000001</v>
      </c>
      <c r="Y8">
        <v>3.1259300000000001E-4</v>
      </c>
      <c r="Z8" s="1" t="s">
        <v>24</v>
      </c>
      <c r="AA8" s="1" t="s">
        <v>25</v>
      </c>
      <c r="AB8">
        <v>1</v>
      </c>
    </row>
    <row r="9" spans="1:29" x14ac:dyDescent="0.25">
      <c r="A9" t="s">
        <v>19</v>
      </c>
      <c r="B9">
        <v>1</v>
      </c>
      <c r="C9" t="s">
        <v>51</v>
      </c>
      <c r="D9">
        <v>1008</v>
      </c>
      <c r="E9" t="s">
        <v>181</v>
      </c>
      <c r="F9" t="s">
        <v>182</v>
      </c>
      <c r="G9" t="s">
        <v>142</v>
      </c>
      <c r="H9">
        <v>6.2</v>
      </c>
      <c r="I9">
        <v>11.6</v>
      </c>
      <c r="J9">
        <v>0.33</v>
      </c>
      <c r="K9">
        <v>15.179520009999999</v>
      </c>
      <c r="L9">
        <v>15.73901541</v>
      </c>
      <c r="M9">
        <v>27.6</v>
      </c>
      <c r="N9">
        <v>31.46</v>
      </c>
      <c r="O9">
        <f t="shared" si="0"/>
        <v>7.7733519864000011E-2</v>
      </c>
      <c r="P9">
        <f t="shared" si="1"/>
        <v>0.37397655000000002</v>
      </c>
      <c r="Q9">
        <f t="shared" si="2"/>
        <v>0.48583449915000004</v>
      </c>
      <c r="R9">
        <v>0.210691514</v>
      </c>
      <c r="S9">
        <v>0.28181219800000001</v>
      </c>
      <c r="T9">
        <f t="shared" si="3"/>
        <v>0.13949899017955955</v>
      </c>
      <c r="U9">
        <v>0.105345757</v>
      </c>
      <c r="V9">
        <v>0.14090609900000001</v>
      </c>
      <c r="W9">
        <v>2.0849315069999999</v>
      </c>
      <c r="X9">
        <v>1.851379763</v>
      </c>
      <c r="Y9">
        <v>1.7055879999999999E-2</v>
      </c>
      <c r="Z9" s="1" t="s">
        <v>24</v>
      </c>
      <c r="AA9" s="1" t="s">
        <v>25</v>
      </c>
      <c r="AB9">
        <v>1</v>
      </c>
    </row>
    <row r="10" spans="1:29" x14ac:dyDescent="0.25">
      <c r="A10" t="s">
        <v>19</v>
      </c>
      <c r="B10">
        <v>1</v>
      </c>
      <c r="C10" t="s">
        <v>51</v>
      </c>
      <c r="D10">
        <v>1009</v>
      </c>
      <c r="E10" t="s">
        <v>111</v>
      </c>
      <c r="F10" t="s">
        <v>112</v>
      </c>
      <c r="G10" t="s">
        <v>113</v>
      </c>
      <c r="J10">
        <v>0.47310000000000002</v>
      </c>
      <c r="K10">
        <v>9.7618852040000004</v>
      </c>
      <c r="L10">
        <v>9.7963370940000001</v>
      </c>
      <c r="M10">
        <v>13.4</v>
      </c>
      <c r="N10">
        <v>14.71</v>
      </c>
      <c r="O10">
        <f t="shared" si="0"/>
        <v>1.6994807214000002E-2</v>
      </c>
      <c r="P10">
        <f t="shared" si="1"/>
        <v>8.8152737500000009E-2</v>
      </c>
      <c r="Q10">
        <f t="shared" si="2"/>
        <v>0.10621754508750002</v>
      </c>
      <c r="R10">
        <v>4.7496608000000003E-2</v>
      </c>
      <c r="S10">
        <v>5.7177776999999999E-2</v>
      </c>
      <c r="T10">
        <f t="shared" si="3"/>
        <v>8.8975110367594062E-2</v>
      </c>
      <c r="U10">
        <v>2.3748304000000001E-2</v>
      </c>
      <c r="V10">
        <v>2.8588888999999999E-2</v>
      </c>
      <c r="W10">
        <v>2.0849315069999999</v>
      </c>
      <c r="X10">
        <v>0.62831800299999996</v>
      </c>
      <c r="Y10">
        <v>2.3216999999999999E-3</v>
      </c>
      <c r="Z10" s="1" t="s">
        <v>24</v>
      </c>
      <c r="AA10" s="1" t="s">
        <v>25</v>
      </c>
      <c r="AB10">
        <v>1</v>
      </c>
    </row>
    <row r="11" spans="1:29" x14ac:dyDescent="0.25">
      <c r="A11" t="s">
        <v>19</v>
      </c>
      <c r="B11">
        <v>1</v>
      </c>
      <c r="C11" t="s">
        <v>51</v>
      </c>
      <c r="D11">
        <v>1010</v>
      </c>
      <c r="E11" t="s">
        <v>116</v>
      </c>
      <c r="F11" t="s">
        <v>117</v>
      </c>
      <c r="G11" t="s">
        <v>83</v>
      </c>
      <c r="H11">
        <v>8.8000000000000007</v>
      </c>
      <c r="I11">
        <v>13.2</v>
      </c>
      <c r="J11">
        <v>0.5</v>
      </c>
      <c r="K11">
        <v>22.322723799999999</v>
      </c>
      <c r="L11">
        <v>22.258620229999998</v>
      </c>
      <c r="M11">
        <v>70.599999999999994</v>
      </c>
      <c r="N11">
        <v>71.819999999999993</v>
      </c>
      <c r="O11">
        <f t="shared" si="0"/>
        <v>0.40511814789599998</v>
      </c>
      <c r="P11">
        <f t="shared" si="1"/>
        <v>2.4470092374999997</v>
      </c>
      <c r="Q11">
        <f t="shared" si="2"/>
        <v>2.5319884243499997</v>
      </c>
      <c r="R11">
        <v>2.880406738</v>
      </c>
      <c r="S11">
        <v>2.9700180779999998</v>
      </c>
      <c r="T11">
        <f t="shared" si="3"/>
        <v>1.4694260657309555E-2</v>
      </c>
      <c r="U11">
        <v>1.440203369</v>
      </c>
      <c r="V11">
        <v>1.4850090389999999</v>
      </c>
      <c r="W11">
        <v>2.0849315069999999</v>
      </c>
      <c r="X11">
        <v>0.585151117</v>
      </c>
      <c r="Y11">
        <v>2.1490235999999999E-2</v>
      </c>
      <c r="Z11" s="1" t="s">
        <v>24</v>
      </c>
      <c r="AA11" s="1" t="s">
        <v>25</v>
      </c>
      <c r="AB11">
        <v>1</v>
      </c>
    </row>
    <row r="12" spans="1:29" x14ac:dyDescent="0.25">
      <c r="A12" t="s">
        <v>19</v>
      </c>
      <c r="B12">
        <v>1</v>
      </c>
      <c r="C12" t="s">
        <v>51</v>
      </c>
      <c r="D12">
        <v>1011</v>
      </c>
      <c r="E12" t="s">
        <v>105</v>
      </c>
      <c r="F12" t="s">
        <v>106</v>
      </c>
      <c r="G12" t="s">
        <v>107</v>
      </c>
      <c r="J12">
        <v>0.4017</v>
      </c>
      <c r="K12">
        <v>13.18212263</v>
      </c>
      <c r="L12">
        <v>12.99862302</v>
      </c>
      <c r="M12">
        <v>21.4</v>
      </c>
      <c r="N12">
        <v>22.48</v>
      </c>
      <c r="O12">
        <f t="shared" si="0"/>
        <v>3.9690220416000004E-2</v>
      </c>
      <c r="P12">
        <f t="shared" si="1"/>
        <v>0.22482973749999996</v>
      </c>
      <c r="Q12">
        <f t="shared" si="2"/>
        <v>0.24806387760000001</v>
      </c>
      <c r="R12">
        <v>0.135361961</v>
      </c>
      <c r="S12">
        <v>0.146991918</v>
      </c>
      <c r="T12">
        <f t="shared" si="3"/>
        <v>3.9533779576265339E-2</v>
      </c>
      <c r="U12">
        <v>6.7680980000000002E-2</v>
      </c>
      <c r="V12">
        <v>7.3495959E-2</v>
      </c>
      <c r="W12">
        <v>2.0849315069999999</v>
      </c>
      <c r="X12">
        <v>0.51800262799999996</v>
      </c>
      <c r="Y12">
        <v>2.7890499999999999E-3</v>
      </c>
      <c r="Z12" s="1" t="s">
        <v>24</v>
      </c>
      <c r="AA12" s="1" t="s">
        <v>25</v>
      </c>
      <c r="AB12">
        <v>1</v>
      </c>
    </row>
    <row r="13" spans="1:29" x14ac:dyDescent="0.25">
      <c r="A13" t="s">
        <v>19</v>
      </c>
      <c r="B13">
        <v>1</v>
      </c>
      <c r="C13" t="s">
        <v>51</v>
      </c>
      <c r="D13">
        <v>1012</v>
      </c>
      <c r="E13" t="s">
        <v>116</v>
      </c>
      <c r="F13" t="s">
        <v>117</v>
      </c>
      <c r="G13" t="s">
        <v>83</v>
      </c>
      <c r="H13">
        <v>10</v>
      </c>
      <c r="I13">
        <v>15.8</v>
      </c>
      <c r="J13">
        <v>0.5</v>
      </c>
      <c r="K13">
        <v>20.831190039999999</v>
      </c>
      <c r="L13">
        <v>20.750662389999999</v>
      </c>
      <c r="M13">
        <v>57</v>
      </c>
      <c r="N13">
        <v>58.44</v>
      </c>
      <c r="O13">
        <f t="shared" si="0"/>
        <v>0.268232446944</v>
      </c>
      <c r="P13">
        <f t="shared" si="1"/>
        <v>1.5950559375</v>
      </c>
      <c r="Q13">
        <f t="shared" si="2"/>
        <v>1.6764527934</v>
      </c>
      <c r="R13">
        <v>1.7731376430000001</v>
      </c>
      <c r="S13">
        <v>1.854604505</v>
      </c>
      <c r="T13">
        <f t="shared" si="3"/>
        <v>2.1545461527596784E-2</v>
      </c>
      <c r="U13">
        <v>0.88656882199999998</v>
      </c>
      <c r="V13">
        <v>0.92730225300000002</v>
      </c>
      <c r="W13">
        <v>2.0849315069999999</v>
      </c>
      <c r="X13">
        <v>0.69067017100000005</v>
      </c>
      <c r="Y13">
        <v>1.9537059999999998E-2</v>
      </c>
      <c r="Z13" s="1" t="s">
        <v>24</v>
      </c>
      <c r="AA13" s="1" t="s">
        <v>25</v>
      </c>
      <c r="AB13">
        <v>1</v>
      </c>
    </row>
    <row r="14" spans="1:29" x14ac:dyDescent="0.25">
      <c r="A14" t="s">
        <v>19</v>
      </c>
      <c r="B14">
        <v>1</v>
      </c>
      <c r="C14" t="s">
        <v>51</v>
      </c>
      <c r="D14">
        <v>1013</v>
      </c>
      <c r="E14" t="s">
        <v>77</v>
      </c>
      <c r="F14" t="s">
        <v>78</v>
      </c>
      <c r="G14" t="s">
        <v>79</v>
      </c>
      <c r="J14">
        <v>0.69669999999999999</v>
      </c>
      <c r="K14">
        <v>12.47104212</v>
      </c>
      <c r="L14">
        <v>12.067760160000001</v>
      </c>
      <c r="M14">
        <v>19.5</v>
      </c>
      <c r="N14">
        <v>19.97</v>
      </c>
      <c r="O14">
        <f t="shared" si="0"/>
        <v>3.1321822685999999E-2</v>
      </c>
      <c r="P14">
        <f t="shared" si="1"/>
        <v>0.18667898437500002</v>
      </c>
      <c r="Q14">
        <f t="shared" si="2"/>
        <v>0.19576139178749999</v>
      </c>
      <c r="R14">
        <v>0.18305281700000001</v>
      </c>
      <c r="S14">
        <v>0.185709187</v>
      </c>
      <c r="T14">
        <f t="shared" si="3"/>
        <v>6.9101601985143892E-3</v>
      </c>
      <c r="U14">
        <v>9.1526409000000003E-2</v>
      </c>
      <c r="V14">
        <v>9.2854592999999999E-2</v>
      </c>
      <c r="W14">
        <v>2.0849315069999999</v>
      </c>
      <c r="X14">
        <v>0.22542707000000001</v>
      </c>
      <c r="Y14">
        <v>6.3703999999999996E-4</v>
      </c>
      <c r="Z14" s="1" t="s">
        <v>24</v>
      </c>
      <c r="AA14" s="1" t="s">
        <v>25</v>
      </c>
      <c r="AB14">
        <v>1</v>
      </c>
    </row>
    <row r="15" spans="1:29" x14ac:dyDescent="0.25">
      <c r="A15" t="s">
        <v>19</v>
      </c>
      <c r="B15">
        <v>1</v>
      </c>
      <c r="C15" t="s">
        <v>51</v>
      </c>
      <c r="D15">
        <v>1014</v>
      </c>
      <c r="E15" t="s">
        <v>207</v>
      </c>
      <c r="F15" t="s">
        <v>208</v>
      </c>
      <c r="G15" t="s">
        <v>209</v>
      </c>
      <c r="J15">
        <v>0.58399999999999996</v>
      </c>
      <c r="K15">
        <v>10.45066057</v>
      </c>
      <c r="L15">
        <v>10.593205530000001</v>
      </c>
      <c r="M15">
        <v>14.8</v>
      </c>
      <c r="N15">
        <v>16.43</v>
      </c>
      <c r="O15">
        <f t="shared" si="0"/>
        <v>2.1201472446E-2</v>
      </c>
      <c r="P15">
        <f t="shared" si="1"/>
        <v>0.10753495000000003</v>
      </c>
      <c r="Q15">
        <f t="shared" si="2"/>
        <v>0.1325092027875</v>
      </c>
      <c r="R15">
        <v>7.5695342999999998E-2</v>
      </c>
      <c r="S15">
        <v>9.4055732000000003E-2</v>
      </c>
      <c r="T15">
        <f t="shared" si="3"/>
        <v>0.10416210799704759</v>
      </c>
      <c r="U15">
        <v>3.7847671999999999E-2</v>
      </c>
      <c r="V15">
        <v>4.7027866000000002E-2</v>
      </c>
      <c r="W15">
        <v>2.0849315069999999</v>
      </c>
      <c r="X15">
        <v>0.78180026300000005</v>
      </c>
      <c r="Y15">
        <v>4.403115E-3</v>
      </c>
      <c r="Z15" s="1" t="s">
        <v>24</v>
      </c>
      <c r="AA15" s="1" t="s">
        <v>25</v>
      </c>
      <c r="AB15">
        <v>1</v>
      </c>
    </row>
    <row r="16" spans="1:29" x14ac:dyDescent="0.25">
      <c r="A16" t="s">
        <v>19</v>
      </c>
      <c r="B16">
        <v>1</v>
      </c>
      <c r="C16" t="s">
        <v>51</v>
      </c>
      <c r="D16">
        <v>1015</v>
      </c>
      <c r="E16" t="s">
        <v>181</v>
      </c>
      <c r="F16" t="s">
        <v>182</v>
      </c>
      <c r="G16" t="s">
        <v>142</v>
      </c>
      <c r="J16">
        <v>0.33</v>
      </c>
      <c r="K16">
        <v>13.18212263</v>
      </c>
      <c r="L16">
        <v>12.678347309999999</v>
      </c>
      <c r="M16">
        <v>21.4</v>
      </c>
      <c r="N16">
        <v>21.59</v>
      </c>
      <c r="O16">
        <f t="shared" si="0"/>
        <v>3.6609700974000001E-2</v>
      </c>
      <c r="P16">
        <f t="shared" si="1"/>
        <v>0.22482973749999996</v>
      </c>
      <c r="Q16">
        <f t="shared" si="2"/>
        <v>0.22881063108749999</v>
      </c>
      <c r="R16">
        <v>0.111726979</v>
      </c>
      <c r="S16">
        <v>0.10942963999999999</v>
      </c>
      <c r="T16">
        <f t="shared" si="3"/>
        <v>-9.9650382169190147E-3</v>
      </c>
      <c r="U16">
        <v>5.5863489000000002E-2</v>
      </c>
      <c r="V16">
        <v>5.4714819999999997E-2</v>
      </c>
      <c r="W16">
        <v>2.0849315069999999</v>
      </c>
      <c r="X16">
        <v>9.1130091999999996E-2</v>
      </c>
      <c r="Y16">
        <v>-5.5093799999999995E-4</v>
      </c>
      <c r="Z16" s="1" t="s">
        <v>24</v>
      </c>
      <c r="AA16" s="1" t="s">
        <v>25</v>
      </c>
      <c r="AB16">
        <v>1</v>
      </c>
    </row>
    <row r="17" spans="1:29" x14ac:dyDescent="0.25">
      <c r="A17" t="s">
        <v>19</v>
      </c>
      <c r="B17">
        <v>2</v>
      </c>
      <c r="C17" t="s">
        <v>51</v>
      </c>
      <c r="D17">
        <v>1016</v>
      </c>
      <c r="E17" t="s">
        <v>181</v>
      </c>
      <c r="F17" t="s">
        <v>182</v>
      </c>
      <c r="G17" t="s">
        <v>142</v>
      </c>
      <c r="J17">
        <v>0.33</v>
      </c>
      <c r="K17">
        <v>14.521068</v>
      </c>
      <c r="L17">
        <v>14.37572778</v>
      </c>
      <c r="M17">
        <v>25.4</v>
      </c>
      <c r="N17">
        <v>26.66</v>
      </c>
      <c r="O17">
        <f t="shared" si="0"/>
        <v>5.5822744824000008E-2</v>
      </c>
      <c r="P17">
        <f t="shared" si="1"/>
        <v>0.31673323749999999</v>
      </c>
      <c r="Q17">
        <f t="shared" si="2"/>
        <v>0.34889215515000005</v>
      </c>
      <c r="R17">
        <v>0.171565784</v>
      </c>
      <c r="S17">
        <v>0.18672840900000001</v>
      </c>
      <c r="T17">
        <f t="shared" si="3"/>
        <v>4.0619286223091945E-2</v>
      </c>
      <c r="U17">
        <v>8.5782891999999999E-2</v>
      </c>
      <c r="V17">
        <v>9.3364205000000006E-2</v>
      </c>
      <c r="W17">
        <v>2.0849315069999999</v>
      </c>
      <c r="X17">
        <v>0.60433639900000002</v>
      </c>
      <c r="Y17">
        <v>3.6362410000000001E-3</v>
      </c>
      <c r="Z17" s="1" t="s">
        <v>24</v>
      </c>
      <c r="AA17" s="1" t="s">
        <v>25</v>
      </c>
      <c r="AB17">
        <v>1</v>
      </c>
    </row>
    <row r="18" spans="1:29" x14ac:dyDescent="0.25">
      <c r="A18" t="s">
        <v>19</v>
      </c>
      <c r="B18">
        <v>1</v>
      </c>
      <c r="C18" t="s">
        <v>51</v>
      </c>
      <c r="D18">
        <v>1017</v>
      </c>
      <c r="E18" t="s">
        <v>181</v>
      </c>
      <c r="F18" t="s">
        <v>182</v>
      </c>
      <c r="G18" t="s">
        <v>142</v>
      </c>
      <c r="J18">
        <v>0.33</v>
      </c>
      <c r="K18">
        <v>15.20828223</v>
      </c>
      <c r="L18">
        <v>15.142745529999999</v>
      </c>
      <c r="M18">
        <v>27.7</v>
      </c>
      <c r="N18">
        <v>29.27</v>
      </c>
      <c r="O18">
        <f t="shared" si="0"/>
        <v>6.7287801965999997E-2</v>
      </c>
      <c r="P18">
        <f t="shared" si="1"/>
        <v>0.37669143437499986</v>
      </c>
      <c r="Q18">
        <f t="shared" si="2"/>
        <v>0.42054876228749999</v>
      </c>
      <c r="R18">
        <v>0.21257658099999999</v>
      </c>
      <c r="S18">
        <v>0.235733626</v>
      </c>
      <c r="T18">
        <f t="shared" si="3"/>
        <v>4.9594031844206451E-2</v>
      </c>
      <c r="U18">
        <v>0.10628829099999999</v>
      </c>
      <c r="V18">
        <v>0.117866813</v>
      </c>
      <c r="W18">
        <v>2.0849315069999999</v>
      </c>
      <c r="X18">
        <v>0.75302233900000004</v>
      </c>
      <c r="Y18">
        <v>5.5534299999999998E-3</v>
      </c>
      <c r="Z18" s="1" t="s">
        <v>24</v>
      </c>
      <c r="AA18" s="1" t="s">
        <v>25</v>
      </c>
      <c r="AB18">
        <v>1</v>
      </c>
    </row>
    <row r="19" spans="1:29" x14ac:dyDescent="0.25">
      <c r="A19" t="s">
        <v>19</v>
      </c>
      <c r="B19">
        <v>1</v>
      </c>
      <c r="C19" t="s">
        <v>51</v>
      </c>
      <c r="D19">
        <v>1018</v>
      </c>
      <c r="E19" t="s">
        <v>207</v>
      </c>
      <c r="F19" t="s">
        <v>208</v>
      </c>
      <c r="G19" t="s">
        <v>209</v>
      </c>
      <c r="H19">
        <v>5.6</v>
      </c>
      <c r="I19">
        <v>11.6</v>
      </c>
      <c r="J19">
        <v>0.58399999999999996</v>
      </c>
      <c r="K19">
        <v>9.7618852040000004</v>
      </c>
      <c r="L19">
        <v>10.052790460000001</v>
      </c>
      <c r="M19">
        <v>13.4</v>
      </c>
      <c r="N19">
        <v>15.25</v>
      </c>
      <c r="O19">
        <f t="shared" si="0"/>
        <v>1.8265458750000001E-2</v>
      </c>
      <c r="P19">
        <f t="shared" si="1"/>
        <v>8.8152737500000009E-2</v>
      </c>
      <c r="Q19">
        <f t="shared" si="2"/>
        <v>0.11415911718750001</v>
      </c>
      <c r="R19">
        <v>5.8334766000000003E-2</v>
      </c>
      <c r="S19">
        <v>7.7269568999999996E-2</v>
      </c>
      <c r="T19">
        <f t="shared" si="3"/>
        <v>0.13482551258322942</v>
      </c>
      <c r="U19">
        <v>2.9167383000000002E-2</v>
      </c>
      <c r="V19">
        <v>3.8634783999999998E-2</v>
      </c>
      <c r="W19">
        <v>2.0849315069999999</v>
      </c>
      <c r="X19">
        <v>0.887319317</v>
      </c>
      <c r="Y19">
        <v>4.5408690000000003E-3</v>
      </c>
      <c r="Z19" s="1" t="s">
        <v>24</v>
      </c>
      <c r="AA19" s="1" t="s">
        <v>25</v>
      </c>
      <c r="AB19">
        <v>1</v>
      </c>
    </row>
    <row r="20" spans="1:29" x14ac:dyDescent="0.25">
      <c r="A20" t="s">
        <v>19</v>
      </c>
      <c r="B20">
        <v>1</v>
      </c>
      <c r="C20" t="s">
        <v>51</v>
      </c>
      <c r="D20">
        <v>1019</v>
      </c>
      <c r="E20" t="s">
        <v>165</v>
      </c>
      <c r="F20" t="s">
        <v>166</v>
      </c>
      <c r="G20" t="s">
        <v>167</v>
      </c>
      <c r="J20">
        <v>0.67600000000000005</v>
      </c>
      <c r="K20">
        <v>15.897001270000001</v>
      </c>
      <c r="L20">
        <v>15.84883001</v>
      </c>
      <c r="M20">
        <v>30.2</v>
      </c>
      <c r="N20">
        <v>31.88</v>
      </c>
      <c r="O20">
        <f t="shared" si="0"/>
        <v>7.9822903776000001E-2</v>
      </c>
      <c r="P20">
        <f t="shared" si="1"/>
        <v>0.44775463749999994</v>
      </c>
      <c r="Q20">
        <f t="shared" si="2"/>
        <v>0.4988931486</v>
      </c>
      <c r="R20">
        <v>0.52905428499999996</v>
      </c>
      <c r="S20">
        <v>0.58628402400000001</v>
      </c>
      <c r="T20">
        <f t="shared" si="3"/>
        <v>4.9264596781468828E-2</v>
      </c>
      <c r="U20">
        <v>0.26452714199999999</v>
      </c>
      <c r="V20">
        <v>0.29314201200000001</v>
      </c>
      <c r="W20">
        <v>2.0849315069999999</v>
      </c>
      <c r="X20">
        <v>0.80578186600000001</v>
      </c>
      <c r="Y20">
        <v>1.3724609E-2</v>
      </c>
      <c r="Z20" s="1" t="s">
        <v>24</v>
      </c>
      <c r="AA20" s="1" t="s">
        <v>25</v>
      </c>
      <c r="AB20">
        <v>1</v>
      </c>
    </row>
    <row r="21" spans="1:29" x14ac:dyDescent="0.25">
      <c r="A21" t="s">
        <v>19</v>
      </c>
      <c r="B21">
        <v>1</v>
      </c>
      <c r="C21" t="s">
        <v>51</v>
      </c>
      <c r="D21">
        <v>1020</v>
      </c>
      <c r="E21" t="s">
        <v>105</v>
      </c>
      <c r="F21" t="s">
        <v>106</v>
      </c>
      <c r="G21" t="s">
        <v>107</v>
      </c>
      <c r="H21">
        <v>5.4</v>
      </c>
      <c r="I21">
        <v>8.1999999999999993</v>
      </c>
      <c r="J21">
        <v>0.4017</v>
      </c>
      <c r="K21">
        <v>10.498152360000001</v>
      </c>
      <c r="L21">
        <v>10.931872950000001</v>
      </c>
      <c r="M21">
        <v>14.9</v>
      </c>
      <c r="N21">
        <v>17.2</v>
      </c>
      <c r="O21">
        <f t="shared" si="0"/>
        <v>2.3235273599999998E-2</v>
      </c>
      <c r="P21">
        <f t="shared" si="1"/>
        <v>0.10899303437499998</v>
      </c>
      <c r="Q21">
        <f t="shared" si="2"/>
        <v>0.14522046</v>
      </c>
      <c r="R21">
        <v>5.3467393000000002E-2</v>
      </c>
      <c r="S21">
        <v>7.3610655999999997E-2</v>
      </c>
      <c r="T21">
        <f t="shared" si="3"/>
        <v>0.1533469110759971</v>
      </c>
      <c r="U21">
        <v>2.6733697000000001E-2</v>
      </c>
      <c r="V21">
        <v>3.6805327999999998E-2</v>
      </c>
      <c r="W21">
        <v>2.0849315069999999</v>
      </c>
      <c r="X21">
        <v>1.103153745</v>
      </c>
      <c r="Y21">
        <v>4.8306770000000002E-3</v>
      </c>
      <c r="Z21" s="1" t="s">
        <v>24</v>
      </c>
      <c r="AA21" s="1" t="s">
        <v>25</v>
      </c>
      <c r="AB21">
        <v>1</v>
      </c>
    </row>
    <row r="22" spans="1:29" x14ac:dyDescent="0.25">
      <c r="A22" t="s">
        <v>19</v>
      </c>
      <c r="B22">
        <v>1</v>
      </c>
      <c r="C22" t="s">
        <v>51</v>
      </c>
      <c r="D22">
        <v>1021</v>
      </c>
      <c r="E22" t="s">
        <v>116</v>
      </c>
      <c r="F22" t="s">
        <v>117</v>
      </c>
      <c r="G22" t="s">
        <v>83</v>
      </c>
      <c r="J22">
        <v>0.5</v>
      </c>
      <c r="K22">
        <v>8.6364628319999994</v>
      </c>
      <c r="L22">
        <v>8.5746470299999995</v>
      </c>
      <c r="M22">
        <v>11.3</v>
      </c>
      <c r="N22">
        <v>12.3</v>
      </c>
      <c r="O22">
        <f t="shared" si="0"/>
        <v>1.1882316600000001E-2</v>
      </c>
      <c r="P22">
        <f t="shared" si="1"/>
        <v>6.2687809375E-2</v>
      </c>
      <c r="Q22">
        <f t="shared" si="2"/>
        <v>7.4264478750000001E-2</v>
      </c>
      <c r="R22">
        <v>3.1892073999999999E-2</v>
      </c>
      <c r="S22">
        <v>3.7370045999999997E-2</v>
      </c>
      <c r="T22">
        <f t="shared" si="3"/>
        <v>7.6027418133244457E-2</v>
      </c>
      <c r="U22">
        <v>1.5946037E-2</v>
      </c>
      <c r="V22">
        <v>1.8685022999999999E-2</v>
      </c>
      <c r="W22">
        <v>2.0849315069999999</v>
      </c>
      <c r="X22">
        <v>0.479632063</v>
      </c>
      <c r="Y22">
        <v>1.313706E-3</v>
      </c>
      <c r="Z22" s="1" t="s">
        <v>24</v>
      </c>
      <c r="AA22" s="1" t="s">
        <v>25</v>
      </c>
      <c r="AB22">
        <v>1</v>
      </c>
      <c r="AC22" t="s">
        <v>361</v>
      </c>
    </row>
    <row r="23" spans="1:29" x14ac:dyDescent="0.25">
      <c r="A23" t="s">
        <v>19</v>
      </c>
      <c r="B23">
        <v>1</v>
      </c>
      <c r="C23" t="s">
        <v>51</v>
      </c>
      <c r="D23">
        <v>1022</v>
      </c>
      <c r="E23" t="s">
        <v>116</v>
      </c>
      <c r="F23" t="s">
        <v>117</v>
      </c>
      <c r="G23" t="s">
        <v>83</v>
      </c>
      <c r="J23">
        <v>0.5</v>
      </c>
      <c r="K23">
        <v>16.334320290000001</v>
      </c>
      <c r="L23">
        <v>16.160006339999999</v>
      </c>
      <c r="M23">
        <v>31.9</v>
      </c>
      <c r="N23">
        <v>33.1</v>
      </c>
      <c r="O23">
        <f t="shared" si="0"/>
        <v>8.6049209400000007E-2</v>
      </c>
      <c r="P23">
        <f t="shared" si="1"/>
        <v>0.49958290937499999</v>
      </c>
      <c r="Q23">
        <f t="shared" si="2"/>
        <v>0.53780755875000008</v>
      </c>
      <c r="R23">
        <v>0.45039736699999999</v>
      </c>
      <c r="S23">
        <v>0.47901924600000001</v>
      </c>
      <c r="T23">
        <f t="shared" si="3"/>
        <v>2.9550392923674226E-2</v>
      </c>
      <c r="U23">
        <v>0.22519868400000001</v>
      </c>
      <c r="V23">
        <v>0.239509623</v>
      </c>
      <c r="W23">
        <v>2.0849315069999999</v>
      </c>
      <c r="X23">
        <v>0.57555847599999999</v>
      </c>
      <c r="Y23">
        <v>6.8639850000000004E-3</v>
      </c>
      <c r="Z23" s="1" t="s">
        <v>24</v>
      </c>
      <c r="AA23" s="1" t="s">
        <v>25</v>
      </c>
      <c r="AB23">
        <v>1</v>
      </c>
    </row>
    <row r="24" spans="1:29" x14ac:dyDescent="0.25">
      <c r="A24" t="s">
        <v>19</v>
      </c>
      <c r="B24">
        <v>1</v>
      </c>
      <c r="C24" t="s">
        <v>51</v>
      </c>
      <c r="D24">
        <v>1023</v>
      </c>
      <c r="E24" t="s">
        <v>219</v>
      </c>
      <c r="F24" t="s">
        <v>220</v>
      </c>
      <c r="G24" t="s">
        <v>56</v>
      </c>
      <c r="J24">
        <v>0.51780000000000004</v>
      </c>
      <c r="K24">
        <v>15.37883113</v>
      </c>
      <c r="L24">
        <v>15.204507339999999</v>
      </c>
      <c r="M24">
        <v>28.3</v>
      </c>
      <c r="N24">
        <v>29.49</v>
      </c>
      <c r="O24">
        <f t="shared" si="0"/>
        <v>6.8303104253999991E-2</v>
      </c>
      <c r="P24">
        <f t="shared" si="1"/>
        <v>0.39318693437500007</v>
      </c>
      <c r="Q24">
        <f t="shared" si="2"/>
        <v>0.42689440158749992</v>
      </c>
      <c r="R24">
        <v>0.347825575</v>
      </c>
      <c r="S24">
        <v>0.372775527</v>
      </c>
      <c r="T24">
        <f t="shared" si="3"/>
        <v>3.3226655699747844E-2</v>
      </c>
      <c r="U24">
        <v>0.17391278700000001</v>
      </c>
      <c r="V24">
        <v>0.18638776400000001</v>
      </c>
      <c r="W24">
        <v>2.0849315069999999</v>
      </c>
      <c r="X24">
        <v>0.57076215500000005</v>
      </c>
      <c r="Y24">
        <v>5.9833990000000004E-3</v>
      </c>
      <c r="Z24" s="1" t="s">
        <v>24</v>
      </c>
      <c r="AA24" s="1" t="s">
        <v>25</v>
      </c>
      <c r="AB24">
        <v>1</v>
      </c>
    </row>
    <row r="25" spans="1:29" x14ac:dyDescent="0.25">
      <c r="A25" t="s">
        <v>19</v>
      </c>
      <c r="B25">
        <v>2</v>
      </c>
      <c r="C25" t="s">
        <v>51</v>
      </c>
      <c r="D25">
        <v>1024</v>
      </c>
      <c r="E25" t="s">
        <v>219</v>
      </c>
      <c r="F25" t="s">
        <v>220</v>
      </c>
      <c r="G25" t="s">
        <v>56</v>
      </c>
      <c r="J25">
        <v>0.51780000000000004</v>
      </c>
      <c r="K25">
        <v>9.3470069010000003</v>
      </c>
      <c r="L25">
        <v>8.791939846</v>
      </c>
      <c r="M25">
        <v>12.6</v>
      </c>
      <c r="N25">
        <v>12.71</v>
      </c>
      <c r="O25">
        <f t="shared" si="0"/>
        <v>1.2687673614000002E-2</v>
      </c>
      <c r="P25">
        <f t="shared" si="1"/>
        <v>7.794123750000001E-2</v>
      </c>
      <c r="Q25">
        <f t="shared" si="2"/>
        <v>7.9297960087500008E-2</v>
      </c>
      <c r="R25">
        <v>4.4089679999999999E-2</v>
      </c>
      <c r="S25">
        <v>4.2243122000000001E-2</v>
      </c>
      <c r="T25">
        <f t="shared" si="3"/>
        <v>-2.0520671142761775E-2</v>
      </c>
      <c r="U25">
        <v>2.204484E-2</v>
      </c>
      <c r="V25">
        <v>2.1121561000000001E-2</v>
      </c>
      <c r="W25">
        <v>2.0849315069999999</v>
      </c>
      <c r="X25">
        <v>5.2759527000000001E-2</v>
      </c>
      <c r="Y25">
        <v>-4.4283400000000002E-4</v>
      </c>
      <c r="Z25" s="1" t="s">
        <v>24</v>
      </c>
      <c r="AA25" s="1" t="s">
        <v>25</v>
      </c>
      <c r="AB25">
        <v>1</v>
      </c>
    </row>
    <row r="26" spans="1:29" x14ac:dyDescent="0.25">
      <c r="A26" t="s">
        <v>19</v>
      </c>
      <c r="B26">
        <v>2</v>
      </c>
      <c r="C26" t="s">
        <v>51</v>
      </c>
      <c r="D26">
        <v>1025</v>
      </c>
      <c r="E26" t="s">
        <v>163</v>
      </c>
      <c r="F26" t="s">
        <v>164</v>
      </c>
      <c r="G26" t="s">
        <v>79</v>
      </c>
      <c r="J26">
        <v>0.50749999999999995</v>
      </c>
      <c r="K26">
        <v>8.4656455259999994</v>
      </c>
      <c r="L26">
        <v>8.1163583670000001</v>
      </c>
      <c r="M26">
        <v>11</v>
      </c>
      <c r="N26">
        <v>11.46</v>
      </c>
      <c r="O26">
        <f t="shared" si="0"/>
        <v>1.0314783864000003E-2</v>
      </c>
      <c r="P26">
        <f t="shared" si="1"/>
        <v>5.9403437499999989E-2</v>
      </c>
      <c r="Q26">
        <f t="shared" si="2"/>
        <v>6.4467399150000021E-2</v>
      </c>
      <c r="R26">
        <v>3.0110321999999998E-2</v>
      </c>
      <c r="S26">
        <v>3.1302970999999999E-2</v>
      </c>
      <c r="T26">
        <f t="shared" si="3"/>
        <v>1.8631296270807299E-2</v>
      </c>
      <c r="U26">
        <v>1.5055160999999999E-2</v>
      </c>
      <c r="V26">
        <v>1.5651485999999999E-2</v>
      </c>
      <c r="W26">
        <v>2.0849315069999999</v>
      </c>
      <c r="X26">
        <v>0.22063074899999999</v>
      </c>
      <c r="Y26">
        <v>2.8601700000000001E-4</v>
      </c>
      <c r="Z26" s="1" t="s">
        <v>24</v>
      </c>
      <c r="AA26" s="1" t="s">
        <v>25</v>
      </c>
      <c r="AB26">
        <v>1</v>
      </c>
    </row>
    <row r="27" spans="1:29" x14ac:dyDescent="0.25">
      <c r="A27" t="s">
        <v>19</v>
      </c>
      <c r="B27">
        <v>2</v>
      </c>
      <c r="C27" t="s">
        <v>51</v>
      </c>
      <c r="D27">
        <v>1026</v>
      </c>
      <c r="E27" t="s">
        <v>105</v>
      </c>
      <c r="F27" t="s">
        <v>106</v>
      </c>
      <c r="G27" t="s">
        <v>107</v>
      </c>
      <c r="J27">
        <v>0.4017</v>
      </c>
      <c r="K27">
        <v>7.9366191979999998</v>
      </c>
      <c r="L27">
        <v>8.3313726799999994</v>
      </c>
      <c r="M27">
        <v>10.1</v>
      </c>
      <c r="N27">
        <v>11.85</v>
      </c>
      <c r="O27">
        <f t="shared" si="0"/>
        <v>1.1028783149999999E-2</v>
      </c>
      <c r="P27">
        <f t="shared" si="1"/>
        <v>5.0080534374999992E-2</v>
      </c>
      <c r="Q27">
        <f t="shared" si="2"/>
        <v>6.8929894687499993E-2</v>
      </c>
      <c r="R27">
        <v>1.9050345999999999E-2</v>
      </c>
      <c r="S27">
        <v>2.7286060000000001E-2</v>
      </c>
      <c r="T27">
        <f t="shared" si="3"/>
        <v>0.17232733244444684</v>
      </c>
      <c r="U27">
        <v>9.5251729999999996E-3</v>
      </c>
      <c r="V27">
        <v>1.364303E-2</v>
      </c>
      <c r="W27">
        <v>2.0849315069999999</v>
      </c>
      <c r="X27">
        <v>0.83935610999999999</v>
      </c>
      <c r="Y27">
        <v>1.9750560000000002E-3</v>
      </c>
      <c r="Z27" s="1" t="s">
        <v>24</v>
      </c>
      <c r="AA27" s="1" t="s">
        <v>25</v>
      </c>
      <c r="AB27">
        <v>1</v>
      </c>
    </row>
    <row r="28" spans="1:29" x14ac:dyDescent="0.25">
      <c r="A28" t="s">
        <v>19</v>
      </c>
      <c r="B28">
        <v>2</v>
      </c>
      <c r="C28" t="s">
        <v>51</v>
      </c>
      <c r="D28">
        <v>1027</v>
      </c>
      <c r="E28" t="s">
        <v>185</v>
      </c>
      <c r="F28" t="s">
        <v>223</v>
      </c>
      <c r="G28" t="s">
        <v>142</v>
      </c>
      <c r="J28">
        <v>0.38179999999999997</v>
      </c>
      <c r="K28">
        <v>14.332502509999999</v>
      </c>
      <c r="L28">
        <v>14.45205537</v>
      </c>
      <c r="M28">
        <v>24.8</v>
      </c>
      <c r="N28">
        <v>26.91</v>
      </c>
      <c r="O28">
        <f t="shared" si="0"/>
        <v>5.6874591773999998E-2</v>
      </c>
      <c r="P28">
        <f t="shared" si="1"/>
        <v>0.30194619999999994</v>
      </c>
      <c r="Q28">
        <f t="shared" si="2"/>
        <v>0.3554661985875</v>
      </c>
      <c r="R28">
        <v>0.186391844</v>
      </c>
      <c r="S28">
        <v>0.220378778</v>
      </c>
      <c r="T28">
        <f t="shared" si="3"/>
        <v>8.0336758106790224E-2</v>
      </c>
      <c r="U28">
        <v>9.3195922E-2</v>
      </c>
      <c r="V28">
        <v>0.110189389</v>
      </c>
      <c r="W28">
        <v>2.0849315069999999</v>
      </c>
      <c r="X28">
        <v>1.012023653</v>
      </c>
      <c r="Y28">
        <v>8.1506119999999998E-3</v>
      </c>
      <c r="Z28" s="1" t="s">
        <v>24</v>
      </c>
      <c r="AA28" s="1" t="s">
        <v>25</v>
      </c>
      <c r="AB28">
        <v>1</v>
      </c>
      <c r="AC28" t="s">
        <v>281</v>
      </c>
    </row>
    <row r="29" spans="1:29" x14ac:dyDescent="0.25">
      <c r="A29" t="s">
        <v>19</v>
      </c>
      <c r="B29">
        <v>2</v>
      </c>
      <c r="C29" t="s">
        <v>51</v>
      </c>
      <c r="D29">
        <v>1028</v>
      </c>
      <c r="E29" t="s">
        <v>185</v>
      </c>
      <c r="F29" t="s">
        <v>223</v>
      </c>
      <c r="G29" t="s">
        <v>142</v>
      </c>
      <c r="J29">
        <v>0.38179999999999997</v>
      </c>
      <c r="K29">
        <v>8.1748854380000004</v>
      </c>
      <c r="L29">
        <v>8.2601384469999992</v>
      </c>
      <c r="M29">
        <v>10.5</v>
      </c>
      <c r="N29">
        <v>11.72</v>
      </c>
      <c r="O29">
        <f t="shared" si="0"/>
        <v>1.0788128736000002E-2</v>
      </c>
      <c r="P29">
        <f t="shared" si="1"/>
        <v>5.4125859374999988E-2</v>
      </c>
      <c r="Q29">
        <f t="shared" si="2"/>
        <v>6.7425804600000014E-2</v>
      </c>
      <c r="R29">
        <v>2.0129386999999999E-2</v>
      </c>
      <c r="S29">
        <v>2.5200738E-2</v>
      </c>
      <c r="T29">
        <f t="shared" si="3"/>
        <v>0.10776972381204368</v>
      </c>
      <c r="U29">
        <v>1.0064694000000001E-2</v>
      </c>
      <c r="V29">
        <v>1.2600369E-2</v>
      </c>
      <c r="W29">
        <v>2.0849315069999999</v>
      </c>
      <c r="X29">
        <v>0.585151117</v>
      </c>
      <c r="Y29">
        <v>1.2161909999999999E-3</v>
      </c>
      <c r="Z29" s="1" t="s">
        <v>24</v>
      </c>
      <c r="AA29" s="1" t="s">
        <v>25</v>
      </c>
      <c r="AB29">
        <v>1</v>
      </c>
    </row>
    <row r="30" spans="1:29" x14ac:dyDescent="0.25">
      <c r="A30" t="s">
        <v>19</v>
      </c>
      <c r="B30">
        <v>2</v>
      </c>
      <c r="C30" t="s">
        <v>51</v>
      </c>
      <c r="D30">
        <v>1029</v>
      </c>
      <c r="E30" t="s">
        <v>116</v>
      </c>
      <c r="F30" t="s">
        <v>117</v>
      </c>
      <c r="G30" t="s">
        <v>83</v>
      </c>
      <c r="H30">
        <v>7.2</v>
      </c>
      <c r="I30">
        <v>12.6</v>
      </c>
      <c r="J30">
        <v>0.5</v>
      </c>
      <c r="K30">
        <v>15.15066004</v>
      </c>
      <c r="L30">
        <v>15.035045630000001</v>
      </c>
      <c r="M30">
        <v>27.5</v>
      </c>
      <c r="N30">
        <v>28.89</v>
      </c>
      <c r="O30">
        <f t="shared" si="0"/>
        <v>6.5552005134000016E-2</v>
      </c>
      <c r="P30">
        <f t="shared" si="1"/>
        <v>0.37127148437500007</v>
      </c>
      <c r="Q30">
        <f t="shared" si="2"/>
        <v>0.40970003208750011</v>
      </c>
      <c r="R30">
        <v>0.31324806900000002</v>
      </c>
      <c r="S30">
        <v>0.34232863299999999</v>
      </c>
      <c r="T30">
        <f t="shared" si="3"/>
        <v>4.2579701651590418E-2</v>
      </c>
      <c r="U30">
        <v>0.15662403499999999</v>
      </c>
      <c r="V30">
        <v>0.17116431700000001</v>
      </c>
      <c r="W30">
        <v>2.0849315069999999</v>
      </c>
      <c r="X30">
        <v>0.66668856799999998</v>
      </c>
      <c r="Y30">
        <v>6.9739850000000003E-3</v>
      </c>
      <c r="Z30" s="1" t="s">
        <v>24</v>
      </c>
      <c r="AA30" s="1" t="s">
        <v>25</v>
      </c>
      <c r="AB30">
        <v>1</v>
      </c>
      <c r="AC30" t="s">
        <v>235</v>
      </c>
    </row>
    <row r="31" spans="1:29" x14ac:dyDescent="0.25">
      <c r="A31" t="s">
        <v>19</v>
      </c>
      <c r="B31">
        <v>2</v>
      </c>
      <c r="C31" t="s">
        <v>51</v>
      </c>
      <c r="D31">
        <v>1030</v>
      </c>
      <c r="E31" t="s">
        <v>116</v>
      </c>
      <c r="F31" t="s">
        <v>117</v>
      </c>
      <c r="G31" t="s">
        <v>83</v>
      </c>
      <c r="H31">
        <v>10.4</v>
      </c>
      <c r="I31">
        <v>15</v>
      </c>
      <c r="J31">
        <v>0.5</v>
      </c>
      <c r="K31">
        <v>18.966391229999999</v>
      </c>
      <c r="L31">
        <v>18.719795380000001</v>
      </c>
      <c r="M31">
        <v>44.5</v>
      </c>
      <c r="N31">
        <v>45.17</v>
      </c>
      <c r="O31">
        <f t="shared" si="0"/>
        <v>0.16024743180600004</v>
      </c>
      <c r="P31">
        <f t="shared" si="1"/>
        <v>0.97217898437500005</v>
      </c>
      <c r="Q31">
        <f t="shared" si="2"/>
        <v>1.0015464487875003</v>
      </c>
      <c r="R31">
        <v>0.99797945700000001</v>
      </c>
      <c r="S31">
        <v>1.0144789409999999</v>
      </c>
      <c r="T31">
        <f t="shared" si="3"/>
        <v>7.8648670496959013E-3</v>
      </c>
      <c r="U31">
        <v>0.49898972899999999</v>
      </c>
      <c r="V31">
        <v>0.507239471</v>
      </c>
      <c r="W31">
        <v>2.0849315069999999</v>
      </c>
      <c r="X31">
        <v>0.32135348200000002</v>
      </c>
      <c r="Y31">
        <v>3.956841E-3</v>
      </c>
      <c r="Z31" s="1" t="s">
        <v>24</v>
      </c>
      <c r="AA31" s="1" t="s">
        <v>25</v>
      </c>
      <c r="AB31">
        <v>1</v>
      </c>
    </row>
    <row r="32" spans="1:29" x14ac:dyDescent="0.25">
      <c r="A32" t="s">
        <v>19</v>
      </c>
      <c r="B32">
        <v>2</v>
      </c>
      <c r="C32" t="s">
        <v>51</v>
      </c>
      <c r="D32">
        <v>1031</v>
      </c>
      <c r="E32" t="s">
        <v>181</v>
      </c>
      <c r="F32" t="s">
        <v>182</v>
      </c>
      <c r="G32" t="s">
        <v>142</v>
      </c>
      <c r="J32">
        <v>0.33</v>
      </c>
      <c r="K32">
        <v>15.40692321</v>
      </c>
      <c r="L32">
        <v>15.089058209999999</v>
      </c>
      <c r="M32">
        <v>28.4</v>
      </c>
      <c r="N32">
        <v>29.08</v>
      </c>
      <c r="O32">
        <f t="shared" si="0"/>
        <v>6.6417068255999995E-2</v>
      </c>
      <c r="P32">
        <f t="shared" si="1"/>
        <v>0.39597054999999998</v>
      </c>
      <c r="Q32">
        <f t="shared" si="2"/>
        <v>0.41510667659999995</v>
      </c>
      <c r="R32">
        <v>0.226033498</v>
      </c>
      <c r="S32">
        <v>0.23195043200000001</v>
      </c>
      <c r="T32">
        <f t="shared" si="3"/>
        <v>1.2393924717468852E-2</v>
      </c>
      <c r="U32">
        <v>0.113016749</v>
      </c>
      <c r="V32">
        <v>0.11597521600000001</v>
      </c>
      <c r="W32">
        <v>2.0849315069999999</v>
      </c>
      <c r="X32">
        <v>0.32614980300000002</v>
      </c>
      <c r="Y32">
        <v>1.418976E-3</v>
      </c>
      <c r="Z32" s="1" t="s">
        <v>24</v>
      </c>
      <c r="AA32" s="1" t="s">
        <v>25</v>
      </c>
      <c r="AB32">
        <v>1</v>
      </c>
    </row>
    <row r="33" spans="1:29" x14ac:dyDescent="0.25">
      <c r="A33" t="s">
        <v>19</v>
      </c>
      <c r="B33">
        <v>2</v>
      </c>
      <c r="C33" t="s">
        <v>51</v>
      </c>
      <c r="D33">
        <v>1032</v>
      </c>
      <c r="E33" t="s">
        <v>116</v>
      </c>
      <c r="F33" t="s">
        <v>117</v>
      </c>
      <c r="G33" t="s">
        <v>83</v>
      </c>
      <c r="J33">
        <v>0.5</v>
      </c>
      <c r="K33">
        <v>17.09706748</v>
      </c>
      <c r="L33">
        <v>17.198289750000001</v>
      </c>
      <c r="M33">
        <v>35.1</v>
      </c>
      <c r="N33">
        <v>37.520000000000003</v>
      </c>
      <c r="O33">
        <f t="shared" si="0"/>
        <v>0.11056471641600002</v>
      </c>
      <c r="P33">
        <f t="shared" si="1"/>
        <v>0.6048399093750001</v>
      </c>
      <c r="Q33">
        <f t="shared" si="2"/>
        <v>0.69102947760000011</v>
      </c>
      <c r="R33">
        <v>0.56751949700000004</v>
      </c>
      <c r="S33">
        <v>0.65013634799999998</v>
      </c>
      <c r="T33">
        <f t="shared" si="3"/>
        <v>6.5185355910659742E-2</v>
      </c>
      <c r="U33">
        <v>0.28375974900000001</v>
      </c>
      <c r="V33">
        <v>0.32506817399999999</v>
      </c>
      <c r="W33">
        <v>2.0849315069999999</v>
      </c>
      <c r="X33">
        <v>1.160709593</v>
      </c>
      <c r="Y33">
        <v>1.9812844999999999E-2</v>
      </c>
      <c r="Z33" s="1" t="s">
        <v>24</v>
      </c>
      <c r="AA33" s="1" t="s">
        <v>25</v>
      </c>
      <c r="AB33">
        <v>1</v>
      </c>
      <c r="AC33" t="s">
        <v>235</v>
      </c>
    </row>
    <row r="34" spans="1:29" x14ac:dyDescent="0.25">
      <c r="A34" t="s">
        <v>19</v>
      </c>
      <c r="B34">
        <v>2</v>
      </c>
      <c r="C34" t="s">
        <v>51</v>
      </c>
      <c r="D34">
        <v>1033</v>
      </c>
      <c r="E34" t="s">
        <v>116</v>
      </c>
      <c r="F34" t="s">
        <v>117</v>
      </c>
      <c r="G34" t="s">
        <v>83</v>
      </c>
      <c r="J34">
        <v>0.5</v>
      </c>
      <c r="K34">
        <v>19.736814880000001</v>
      </c>
      <c r="L34">
        <v>19.976385390000001</v>
      </c>
      <c r="M34">
        <v>49.2</v>
      </c>
      <c r="N34">
        <v>52.87</v>
      </c>
      <c r="O34">
        <f t="shared" si="0"/>
        <v>0.21953790612600002</v>
      </c>
      <c r="P34">
        <f t="shared" si="1"/>
        <v>1.18838295</v>
      </c>
      <c r="Q34">
        <f t="shared" si="2"/>
        <v>1.3721119132875002</v>
      </c>
      <c r="R34">
        <v>1.2621648670000001</v>
      </c>
      <c r="S34">
        <v>1.469666736</v>
      </c>
      <c r="T34">
        <f t="shared" si="3"/>
        <v>7.3003486841314871E-2</v>
      </c>
      <c r="U34">
        <v>0.631082433</v>
      </c>
      <c r="V34">
        <v>0.73483336799999999</v>
      </c>
      <c r="W34">
        <v>2.0849315069999999</v>
      </c>
      <c r="X34">
        <v>1.760249671</v>
      </c>
      <c r="Y34">
        <v>4.9762275000000002E-2</v>
      </c>
      <c r="Z34" s="1" t="s">
        <v>24</v>
      </c>
      <c r="AA34" s="1" t="s">
        <v>25</v>
      </c>
      <c r="AB34">
        <v>1</v>
      </c>
      <c r="AC34" t="s">
        <v>203</v>
      </c>
    </row>
    <row r="35" spans="1:29" x14ac:dyDescent="0.25">
      <c r="A35" t="s">
        <v>19</v>
      </c>
      <c r="B35">
        <v>2</v>
      </c>
      <c r="C35" t="s">
        <v>51</v>
      </c>
      <c r="D35">
        <v>1034</v>
      </c>
      <c r="E35" t="s">
        <v>116</v>
      </c>
      <c r="F35" t="s">
        <v>117</v>
      </c>
      <c r="G35" t="s">
        <v>83</v>
      </c>
      <c r="J35">
        <v>0.5</v>
      </c>
      <c r="K35">
        <v>20.662818659999999</v>
      </c>
      <c r="L35">
        <v>20.848786879999999</v>
      </c>
      <c r="M35">
        <v>55.7</v>
      </c>
      <c r="N35">
        <v>59.2</v>
      </c>
      <c r="O35">
        <f t="shared" si="0"/>
        <v>0.27525442560000007</v>
      </c>
      <c r="P35">
        <f t="shared" si="1"/>
        <v>1.5231286843750003</v>
      </c>
      <c r="Q35">
        <f t="shared" si="2"/>
        <v>1.7203401600000003</v>
      </c>
      <c r="R35">
        <v>1.68168304</v>
      </c>
      <c r="S35">
        <v>1.9107532679999999</v>
      </c>
      <c r="T35">
        <f t="shared" si="3"/>
        <v>6.1250186670930656E-2</v>
      </c>
      <c r="U35">
        <v>0.84084152000000001</v>
      </c>
      <c r="V35">
        <v>0.95537663399999995</v>
      </c>
      <c r="W35">
        <v>2.0849315069999999</v>
      </c>
      <c r="X35">
        <v>1.6787122210000001</v>
      </c>
      <c r="Y35">
        <v>5.4934713000000003E-2</v>
      </c>
      <c r="Z35" s="1" t="s">
        <v>24</v>
      </c>
      <c r="AA35" s="1" t="s">
        <v>25</v>
      </c>
      <c r="AB35">
        <v>1</v>
      </c>
    </row>
    <row r="36" spans="1:29" x14ac:dyDescent="0.25">
      <c r="A36" t="s">
        <v>19</v>
      </c>
      <c r="B36">
        <v>2</v>
      </c>
      <c r="C36" t="s">
        <v>51</v>
      </c>
      <c r="D36">
        <v>1035</v>
      </c>
      <c r="E36" t="s">
        <v>116</v>
      </c>
      <c r="F36" t="s">
        <v>117</v>
      </c>
      <c r="G36" t="s">
        <v>83</v>
      </c>
      <c r="J36">
        <v>0.5</v>
      </c>
      <c r="K36">
        <v>15.1217018</v>
      </c>
      <c r="L36">
        <v>15.34604554</v>
      </c>
      <c r="M36">
        <v>27.4</v>
      </c>
      <c r="N36">
        <v>30</v>
      </c>
      <c r="O36">
        <f t="shared" si="0"/>
        <v>7.0685999999999999E-2</v>
      </c>
      <c r="P36">
        <f t="shared" si="1"/>
        <v>0.3685762374999999</v>
      </c>
      <c r="Q36">
        <f t="shared" si="2"/>
        <v>0.4417875</v>
      </c>
      <c r="R36">
        <v>0.31044819600000001</v>
      </c>
      <c r="S36">
        <v>0.37590927800000001</v>
      </c>
      <c r="T36">
        <f t="shared" si="3"/>
        <v>9.1768379366455127E-2</v>
      </c>
      <c r="U36">
        <v>0.155224098</v>
      </c>
      <c r="V36">
        <v>0.18795463900000001</v>
      </c>
      <c r="W36">
        <v>2.0849315069999999</v>
      </c>
      <c r="X36">
        <v>1.247043364</v>
      </c>
      <c r="Y36">
        <v>1.5698617000000002E-2</v>
      </c>
      <c r="Z36" s="1" t="s">
        <v>24</v>
      </c>
      <c r="AA36" s="1" t="s">
        <v>25</v>
      </c>
      <c r="AB36">
        <v>1</v>
      </c>
    </row>
    <row r="37" spans="1:29" x14ac:dyDescent="0.25">
      <c r="A37" t="s">
        <v>19</v>
      </c>
      <c r="B37">
        <v>2</v>
      </c>
      <c r="C37" t="s">
        <v>51</v>
      </c>
      <c r="D37">
        <v>1036</v>
      </c>
      <c r="E37" t="s">
        <v>77</v>
      </c>
      <c r="F37" t="s">
        <v>78</v>
      </c>
      <c r="G37" t="s">
        <v>79</v>
      </c>
      <c r="H37">
        <v>3.8</v>
      </c>
      <c r="I37">
        <v>4.8</v>
      </c>
      <c r="J37">
        <v>0.69669999999999999</v>
      </c>
      <c r="K37">
        <v>12.35375015</v>
      </c>
      <c r="L37">
        <v>12.202825069999999</v>
      </c>
      <c r="M37">
        <v>19.2</v>
      </c>
      <c r="N37">
        <v>20.32</v>
      </c>
      <c r="O37">
        <f t="shared" si="0"/>
        <v>3.2429354495999999E-2</v>
      </c>
      <c r="P37">
        <f t="shared" si="1"/>
        <v>0.18097919999999998</v>
      </c>
      <c r="Q37">
        <f t="shared" si="2"/>
        <v>0.20268346559999997</v>
      </c>
      <c r="R37">
        <v>0.17596545499999999</v>
      </c>
      <c r="S37">
        <v>0.194213843</v>
      </c>
      <c r="T37">
        <f t="shared" si="3"/>
        <v>4.7326321178834639E-2</v>
      </c>
      <c r="U37">
        <v>8.7982726999999997E-2</v>
      </c>
      <c r="V37">
        <v>9.7106920999999999E-2</v>
      </c>
      <c r="W37">
        <v>2.0849315069999999</v>
      </c>
      <c r="X37">
        <v>0.53718791099999996</v>
      </c>
      <c r="Y37">
        <v>4.3762560000000002E-3</v>
      </c>
      <c r="Z37" s="1" t="s">
        <v>24</v>
      </c>
      <c r="AA37" s="1" t="s">
        <v>25</v>
      </c>
      <c r="AB37">
        <v>1</v>
      </c>
      <c r="AC37" t="s">
        <v>235</v>
      </c>
    </row>
    <row r="38" spans="1:29" x14ac:dyDescent="0.25">
      <c r="A38" t="s">
        <v>19</v>
      </c>
      <c r="B38">
        <v>2</v>
      </c>
      <c r="C38" t="s">
        <v>51</v>
      </c>
      <c r="D38">
        <v>1037</v>
      </c>
      <c r="E38" t="s">
        <v>77</v>
      </c>
      <c r="F38" t="s">
        <v>78</v>
      </c>
      <c r="G38" t="s">
        <v>79</v>
      </c>
      <c r="H38">
        <v>3.5</v>
      </c>
      <c r="I38">
        <v>4.4000000000000004</v>
      </c>
      <c r="J38">
        <v>0.69669999999999999</v>
      </c>
      <c r="K38">
        <v>7.9966687759999999</v>
      </c>
      <c r="L38">
        <v>7.7605254500000003</v>
      </c>
      <c r="M38">
        <v>10.199999999999999</v>
      </c>
      <c r="N38">
        <v>10.83</v>
      </c>
      <c r="O38">
        <f t="shared" si="0"/>
        <v>9.2118702060000005E-3</v>
      </c>
      <c r="P38">
        <f t="shared" si="1"/>
        <v>5.1077137499999994E-2</v>
      </c>
      <c r="Q38">
        <f t="shared" si="2"/>
        <v>5.7574188787500001E-2</v>
      </c>
      <c r="R38">
        <v>3.3485331E-2</v>
      </c>
      <c r="S38">
        <v>3.6555798E-2</v>
      </c>
      <c r="T38">
        <f t="shared" si="3"/>
        <v>4.207924480739423E-2</v>
      </c>
      <c r="U38">
        <v>1.6742666E-2</v>
      </c>
      <c r="V38">
        <v>1.8277899E-2</v>
      </c>
      <c r="W38">
        <v>2.0849315069999999</v>
      </c>
      <c r="X38">
        <v>0.3021682</v>
      </c>
      <c r="Y38">
        <v>7.3634700000000004E-4</v>
      </c>
      <c r="Z38" s="1" t="s">
        <v>24</v>
      </c>
      <c r="AA38" s="1" t="s">
        <v>25</v>
      </c>
      <c r="AB38">
        <v>1</v>
      </c>
      <c r="AC38" t="s">
        <v>235</v>
      </c>
    </row>
    <row r="39" spans="1:29" x14ac:dyDescent="0.25">
      <c r="A39" t="s">
        <v>19</v>
      </c>
      <c r="B39">
        <v>2</v>
      </c>
      <c r="C39" t="s">
        <v>51</v>
      </c>
      <c r="D39">
        <v>1038</v>
      </c>
      <c r="E39" t="s">
        <v>116</v>
      </c>
      <c r="F39" t="s">
        <v>117</v>
      </c>
      <c r="G39" t="s">
        <v>83</v>
      </c>
      <c r="H39">
        <v>3.9</v>
      </c>
      <c r="I39">
        <v>5.8</v>
      </c>
      <c r="J39">
        <v>0.5</v>
      </c>
      <c r="K39">
        <v>9.2407056220000001</v>
      </c>
      <c r="L39">
        <v>8.9897356790000007</v>
      </c>
      <c r="M39">
        <v>12.4</v>
      </c>
      <c r="N39">
        <v>13.09</v>
      </c>
      <c r="O39">
        <f t="shared" si="0"/>
        <v>1.3457679774000001E-2</v>
      </c>
      <c r="P39">
        <f t="shared" si="1"/>
        <v>7.5486549999999986E-2</v>
      </c>
      <c r="Q39">
        <f t="shared" si="2"/>
        <v>8.4110498587500013E-2</v>
      </c>
      <c r="R39">
        <v>4.0841071999999999E-2</v>
      </c>
      <c r="S39">
        <v>4.4190912999999998E-2</v>
      </c>
      <c r="T39">
        <f t="shared" si="3"/>
        <v>3.7809845416911347E-2</v>
      </c>
      <c r="U39">
        <v>2.0420536E-2</v>
      </c>
      <c r="V39">
        <v>2.2095456999999999E-2</v>
      </c>
      <c r="W39">
        <v>2.0849315069999999</v>
      </c>
      <c r="X39">
        <v>0.33094612299999998</v>
      </c>
      <c r="Y39">
        <v>8.0334600000000003E-4</v>
      </c>
      <c r="Z39" s="1" t="s">
        <v>24</v>
      </c>
      <c r="AA39" s="1" t="s">
        <v>25</v>
      </c>
      <c r="AB39">
        <v>1</v>
      </c>
    </row>
    <row r="40" spans="1:29" x14ac:dyDescent="0.25">
      <c r="A40" t="s">
        <v>19</v>
      </c>
      <c r="B40">
        <v>2</v>
      </c>
      <c r="C40" t="s">
        <v>51</v>
      </c>
      <c r="D40">
        <v>1039</v>
      </c>
      <c r="E40" t="s">
        <v>116</v>
      </c>
      <c r="F40" t="s">
        <v>117</v>
      </c>
      <c r="G40" t="s">
        <v>83</v>
      </c>
      <c r="J40">
        <v>0.5</v>
      </c>
      <c r="K40">
        <v>18.571683570000001</v>
      </c>
      <c r="L40">
        <v>18.319251009999999</v>
      </c>
      <c r="M40">
        <v>42.3</v>
      </c>
      <c r="N40">
        <v>43</v>
      </c>
      <c r="O40">
        <f t="shared" si="0"/>
        <v>0.14522046</v>
      </c>
      <c r="P40">
        <f t="shared" si="1"/>
        <v>0.87842955937499978</v>
      </c>
      <c r="Q40">
        <f t="shared" si="2"/>
        <v>0.90762787499999997</v>
      </c>
      <c r="R40">
        <v>0.88557435299999998</v>
      </c>
      <c r="S40">
        <v>0.90227337500000004</v>
      </c>
      <c r="T40">
        <f t="shared" si="3"/>
        <v>8.9600687745359231E-3</v>
      </c>
      <c r="U40">
        <v>0.442787176</v>
      </c>
      <c r="V40">
        <v>0.45113668800000001</v>
      </c>
      <c r="W40">
        <v>2.0849315069999999</v>
      </c>
      <c r="X40">
        <v>0.33574244399999997</v>
      </c>
      <c r="Y40">
        <v>4.0046939999999996E-3</v>
      </c>
      <c r="Z40" s="1" t="s">
        <v>24</v>
      </c>
      <c r="AA40" s="1" t="s">
        <v>25</v>
      </c>
      <c r="AB40">
        <v>1</v>
      </c>
      <c r="AC40" t="s">
        <v>235</v>
      </c>
    </row>
    <row r="41" spans="1:29" x14ac:dyDescent="0.25">
      <c r="A41" t="s">
        <v>19</v>
      </c>
      <c r="B41">
        <v>3</v>
      </c>
      <c r="C41" t="s">
        <v>51</v>
      </c>
      <c r="D41">
        <v>1040</v>
      </c>
      <c r="E41" t="s">
        <v>116</v>
      </c>
      <c r="F41" t="s">
        <v>117</v>
      </c>
      <c r="G41" t="s">
        <v>83</v>
      </c>
      <c r="H41">
        <v>7</v>
      </c>
      <c r="I41">
        <v>8</v>
      </c>
      <c r="J41">
        <v>0.5</v>
      </c>
      <c r="K41">
        <v>13.535776569999999</v>
      </c>
      <c r="L41">
        <v>13.13576336</v>
      </c>
      <c r="M41">
        <v>22.4</v>
      </c>
      <c r="N41">
        <v>22.87</v>
      </c>
      <c r="O41">
        <f t="shared" si="0"/>
        <v>4.1079318126000006E-2</v>
      </c>
      <c r="P41">
        <f t="shared" si="1"/>
        <v>0.24633279999999994</v>
      </c>
      <c r="Q41">
        <f t="shared" si="2"/>
        <v>0.25674573828750002</v>
      </c>
      <c r="R41">
        <v>0.18802755600000001</v>
      </c>
      <c r="S41">
        <v>0.19015586700000001</v>
      </c>
      <c r="T41">
        <f t="shared" si="3"/>
        <v>5.3985283890248623E-3</v>
      </c>
      <c r="U41">
        <v>9.4013778000000006E-2</v>
      </c>
      <c r="V41">
        <v>9.5077934000000003E-2</v>
      </c>
      <c r="W41">
        <v>2.0849315069999999</v>
      </c>
      <c r="X41">
        <v>0.22542707000000001</v>
      </c>
      <c r="Y41">
        <v>5.1040299999999999E-4</v>
      </c>
      <c r="Z41" s="1" t="s">
        <v>24</v>
      </c>
      <c r="AA41" s="1" t="s">
        <v>25</v>
      </c>
      <c r="AB41">
        <v>1</v>
      </c>
    </row>
    <row r="42" spans="1:29" x14ac:dyDescent="0.25">
      <c r="A42" t="s">
        <v>19</v>
      </c>
      <c r="B42">
        <v>3</v>
      </c>
      <c r="C42" t="s">
        <v>51</v>
      </c>
      <c r="D42">
        <v>1041</v>
      </c>
      <c r="E42" t="s">
        <v>21</v>
      </c>
      <c r="F42" t="s">
        <v>22</v>
      </c>
      <c r="G42" t="s">
        <v>23</v>
      </c>
      <c r="H42">
        <v>14.4</v>
      </c>
      <c r="I42">
        <v>19.2</v>
      </c>
      <c r="J42">
        <v>0.47310000000000002</v>
      </c>
      <c r="K42">
        <v>24.784921359999998</v>
      </c>
      <c r="L42">
        <v>24.805546499999998</v>
      </c>
      <c r="M42">
        <v>108</v>
      </c>
      <c r="N42">
        <v>108.9</v>
      </c>
      <c r="O42">
        <f t="shared" si="0"/>
        <v>0.93142235340000001</v>
      </c>
      <c r="P42">
        <f t="shared" si="1"/>
        <v>5.7262949999999995</v>
      </c>
      <c r="Q42">
        <f t="shared" si="2"/>
        <v>5.8213897087499999</v>
      </c>
      <c r="R42">
        <v>6.9300976859999999</v>
      </c>
      <c r="S42">
        <v>7.0489948169999996</v>
      </c>
      <c r="T42">
        <f t="shared" si="3"/>
        <v>8.1590777665336029E-3</v>
      </c>
      <c r="U42">
        <v>3.4650488429999999</v>
      </c>
      <c r="V42">
        <v>3.5244974089999999</v>
      </c>
      <c r="W42">
        <v>2.0849315069999999</v>
      </c>
      <c r="X42">
        <v>0.43166885700000002</v>
      </c>
      <c r="Y42">
        <v>2.8513437999999999E-2</v>
      </c>
      <c r="Z42" s="1" t="s">
        <v>24</v>
      </c>
      <c r="AA42" s="1" t="s">
        <v>25</v>
      </c>
      <c r="AB42">
        <v>1</v>
      </c>
    </row>
    <row r="43" spans="1:29" x14ac:dyDescent="0.25">
      <c r="A43" t="s">
        <v>19</v>
      </c>
      <c r="B43">
        <v>3</v>
      </c>
      <c r="C43" t="s">
        <v>51</v>
      </c>
      <c r="D43">
        <v>1042</v>
      </c>
      <c r="E43" t="s">
        <v>219</v>
      </c>
      <c r="F43" t="s">
        <v>220</v>
      </c>
      <c r="G43" t="s">
        <v>56</v>
      </c>
      <c r="J43">
        <v>0.51780000000000004</v>
      </c>
      <c r="K43">
        <v>10.545425979999999</v>
      </c>
      <c r="L43">
        <v>9.9963119079999991</v>
      </c>
      <c r="M43">
        <v>15</v>
      </c>
      <c r="N43">
        <v>15.13</v>
      </c>
      <c r="O43">
        <f t="shared" si="0"/>
        <v>1.7979133326000003E-2</v>
      </c>
      <c r="P43">
        <f t="shared" si="1"/>
        <v>0.11046093749999999</v>
      </c>
      <c r="Q43">
        <f t="shared" si="2"/>
        <v>0.11236958328750002</v>
      </c>
      <c r="R43">
        <v>6.9707249999999998E-2</v>
      </c>
      <c r="S43">
        <v>6.7286269999999995E-2</v>
      </c>
      <c r="T43">
        <f t="shared" si="3"/>
        <v>-1.6954094417333827E-2</v>
      </c>
      <c r="U43">
        <v>3.4853624999999999E-2</v>
      </c>
      <c r="V43">
        <v>3.3643134999999998E-2</v>
      </c>
      <c r="W43">
        <v>2.0849315069999999</v>
      </c>
      <c r="X43">
        <v>6.2352167999999999E-2</v>
      </c>
      <c r="Y43">
        <v>-5.8058999999999997E-4</v>
      </c>
      <c r="Z43" s="1" t="s">
        <v>24</v>
      </c>
      <c r="AA43" s="1" t="s">
        <v>25</v>
      </c>
      <c r="AB43">
        <v>1</v>
      </c>
    </row>
    <row r="44" spans="1:29" x14ac:dyDescent="0.25">
      <c r="A44" t="s">
        <v>19</v>
      </c>
      <c r="B44">
        <v>3</v>
      </c>
      <c r="C44" t="s">
        <v>51</v>
      </c>
      <c r="D44">
        <v>1043</v>
      </c>
      <c r="E44" t="s">
        <v>163</v>
      </c>
      <c r="F44" t="s">
        <v>164</v>
      </c>
      <c r="G44" t="s">
        <v>79</v>
      </c>
      <c r="J44">
        <v>0.50749999999999995</v>
      </c>
      <c r="K44">
        <v>8.8601220030000007</v>
      </c>
      <c r="L44">
        <v>9.1384175750000001</v>
      </c>
      <c r="M44">
        <v>11.7</v>
      </c>
      <c r="N44">
        <v>13.38</v>
      </c>
      <c r="O44">
        <f t="shared" si="0"/>
        <v>1.4060576376000002E-2</v>
      </c>
      <c r="P44">
        <f t="shared" si="1"/>
        <v>6.7204434374999997E-2</v>
      </c>
      <c r="Q44">
        <f t="shared" si="2"/>
        <v>8.7878602350000015E-2</v>
      </c>
      <c r="R44">
        <v>3.5507540999999997E-2</v>
      </c>
      <c r="S44">
        <v>4.7552469E-2</v>
      </c>
      <c r="T44">
        <f t="shared" si="3"/>
        <v>0.1400950652310767</v>
      </c>
      <c r="U44">
        <v>1.7753769999999999E-2</v>
      </c>
      <c r="V44">
        <v>2.3776235E-2</v>
      </c>
      <c r="W44">
        <v>2.0849315069999999</v>
      </c>
      <c r="X44">
        <v>0.80578186600000001</v>
      </c>
      <c r="Y44">
        <v>2.8885669999999999E-3</v>
      </c>
      <c r="Z44" s="1" t="s">
        <v>24</v>
      </c>
      <c r="AA44" s="1" t="s">
        <v>25</v>
      </c>
      <c r="AB44">
        <v>1</v>
      </c>
    </row>
    <row r="45" spans="1:29" x14ac:dyDescent="0.25">
      <c r="A45" t="s">
        <v>19</v>
      </c>
      <c r="B45">
        <v>3</v>
      </c>
      <c r="C45" t="s">
        <v>51</v>
      </c>
      <c r="D45">
        <v>1044</v>
      </c>
      <c r="E45" t="s">
        <v>219</v>
      </c>
      <c r="F45" t="s">
        <v>220</v>
      </c>
      <c r="G45" t="s">
        <v>56</v>
      </c>
      <c r="J45">
        <v>0.51780000000000004</v>
      </c>
      <c r="K45">
        <v>9.8126179479999998</v>
      </c>
      <c r="L45">
        <v>9.5042853039999997</v>
      </c>
      <c r="M45">
        <v>13.5</v>
      </c>
      <c r="N45">
        <v>14.11</v>
      </c>
      <c r="O45">
        <f t="shared" si="0"/>
        <v>1.5636693533999997E-2</v>
      </c>
      <c r="P45">
        <f t="shared" si="1"/>
        <v>8.9473359374999992E-2</v>
      </c>
      <c r="Q45">
        <f t="shared" si="2"/>
        <v>9.772933458749998E-2</v>
      </c>
      <c r="R45">
        <v>5.2896969000000002E-2</v>
      </c>
      <c r="S45">
        <v>5.5893762999999999E-2</v>
      </c>
      <c r="T45">
        <f t="shared" si="3"/>
        <v>2.6430968631398138E-2</v>
      </c>
      <c r="U45">
        <v>2.6448485000000001E-2</v>
      </c>
      <c r="V45">
        <v>2.7946881999999999E-2</v>
      </c>
      <c r="W45">
        <v>2.0849315069999999</v>
      </c>
      <c r="X45">
        <v>0.29257555800000001</v>
      </c>
      <c r="Y45">
        <v>7.1867899999999995E-4</v>
      </c>
      <c r="Z45" s="1" t="s">
        <v>24</v>
      </c>
      <c r="AA45" s="1" t="s">
        <v>25</v>
      </c>
      <c r="AB45">
        <v>1</v>
      </c>
    </row>
    <row r="46" spans="1:29" x14ac:dyDescent="0.25">
      <c r="A46" t="s">
        <v>19</v>
      </c>
      <c r="B46">
        <v>3</v>
      </c>
      <c r="C46" t="s">
        <v>51</v>
      </c>
      <c r="D46">
        <v>1045</v>
      </c>
      <c r="E46" t="s">
        <v>219</v>
      </c>
      <c r="F46" t="s">
        <v>220</v>
      </c>
      <c r="G46" t="s">
        <v>56</v>
      </c>
      <c r="J46">
        <v>0.51780000000000004</v>
      </c>
      <c r="K46">
        <v>10.68595442</v>
      </c>
      <c r="L46">
        <v>10.53496436</v>
      </c>
      <c r="M46">
        <v>15.3</v>
      </c>
      <c r="N46">
        <v>16.3</v>
      </c>
      <c r="O46">
        <f t="shared" si="0"/>
        <v>2.08672926E-2</v>
      </c>
      <c r="P46">
        <f t="shared" si="1"/>
        <v>0.11492355937499998</v>
      </c>
      <c r="Q46">
        <f t="shared" si="2"/>
        <v>0.13042057874999999</v>
      </c>
      <c r="R46">
        <v>7.3396726999999995E-2</v>
      </c>
      <c r="S46">
        <v>8.1906299000000002E-2</v>
      </c>
      <c r="T46">
        <f t="shared" si="3"/>
        <v>5.2613985185869419E-2</v>
      </c>
      <c r="U46">
        <v>3.6698362999999998E-2</v>
      </c>
      <c r="V46">
        <v>4.0953149000000001E-2</v>
      </c>
      <c r="W46">
        <v>2.0849315069999999</v>
      </c>
      <c r="X46">
        <v>0.479632063</v>
      </c>
      <c r="Y46">
        <v>2.040732E-3</v>
      </c>
      <c r="Z46" s="1" t="s">
        <v>24</v>
      </c>
      <c r="AA46" s="1" t="s">
        <v>25</v>
      </c>
      <c r="AB46">
        <v>1</v>
      </c>
    </row>
    <row r="47" spans="1:29" x14ac:dyDescent="0.25">
      <c r="A47" t="s">
        <v>19</v>
      </c>
      <c r="B47">
        <v>3</v>
      </c>
      <c r="C47" t="s">
        <v>51</v>
      </c>
      <c r="D47">
        <v>1046</v>
      </c>
      <c r="E47" t="s">
        <v>219</v>
      </c>
      <c r="F47" t="s">
        <v>220</v>
      </c>
      <c r="G47" t="s">
        <v>56</v>
      </c>
      <c r="J47">
        <v>0.51780000000000004</v>
      </c>
      <c r="K47">
        <v>9.0792460740000003</v>
      </c>
      <c r="L47">
        <v>8.755129449</v>
      </c>
      <c r="M47">
        <v>12.1</v>
      </c>
      <c r="N47">
        <v>12.64</v>
      </c>
      <c r="O47">
        <f t="shared" si="0"/>
        <v>1.2548304384000003E-2</v>
      </c>
      <c r="P47">
        <f t="shared" si="1"/>
        <v>7.1878159374999986E-2</v>
      </c>
      <c r="Q47">
        <f t="shared" si="2"/>
        <v>7.8426902400000026E-2</v>
      </c>
      <c r="R47">
        <v>3.9599605000000003E-2</v>
      </c>
      <c r="S47">
        <v>4.1619397000000002E-2</v>
      </c>
      <c r="T47">
        <f t="shared" si="3"/>
        <v>2.3860346972303107E-2</v>
      </c>
      <c r="U47">
        <v>1.9799803000000001E-2</v>
      </c>
      <c r="V47">
        <v>2.0809698000000001E-2</v>
      </c>
      <c r="W47">
        <v>2.0849315069999999</v>
      </c>
      <c r="X47">
        <v>0.25900131399999998</v>
      </c>
      <c r="Y47">
        <v>4.8437799999999999E-4</v>
      </c>
      <c r="Z47" s="1" t="s">
        <v>24</v>
      </c>
      <c r="AA47" s="1" t="s">
        <v>25</v>
      </c>
      <c r="AB47">
        <v>1</v>
      </c>
    </row>
    <row r="48" spans="1:29" x14ac:dyDescent="0.25">
      <c r="A48" t="s">
        <v>19</v>
      </c>
      <c r="B48">
        <v>3</v>
      </c>
      <c r="C48" t="s">
        <v>51</v>
      </c>
      <c r="D48">
        <v>1047</v>
      </c>
      <c r="E48" t="s">
        <v>268</v>
      </c>
      <c r="F48" t="s">
        <v>220</v>
      </c>
      <c r="G48" t="s">
        <v>269</v>
      </c>
      <c r="J48">
        <v>0.56000000000000005</v>
      </c>
      <c r="K48">
        <v>8.7488692019999998</v>
      </c>
      <c r="L48">
        <v>8.293069676</v>
      </c>
      <c r="M48">
        <v>11.5</v>
      </c>
      <c r="N48">
        <v>11.78</v>
      </c>
      <c r="O48">
        <f t="shared" si="0"/>
        <v>1.0898870135999999E-2</v>
      </c>
      <c r="P48">
        <f t="shared" si="1"/>
        <v>6.4926484374999996E-2</v>
      </c>
      <c r="Q48">
        <f t="shared" si="2"/>
        <v>6.811793834999999E-2</v>
      </c>
      <c r="R48">
        <v>3.7331362E-2</v>
      </c>
      <c r="S48">
        <v>3.7135419000000003E-2</v>
      </c>
      <c r="T48">
        <f t="shared" si="3"/>
        <v>-2.5240989596407629E-3</v>
      </c>
      <c r="U48">
        <v>1.8665681E-2</v>
      </c>
      <c r="V48">
        <v>1.8567710000000001E-2</v>
      </c>
      <c r="W48">
        <v>2.0849315069999999</v>
      </c>
      <c r="X48">
        <v>0.13429697800000001</v>
      </c>
      <c r="Y48" s="2">
        <v>-4.6990000000000002E-5</v>
      </c>
      <c r="Z48" s="1" t="s">
        <v>24</v>
      </c>
      <c r="AA48" s="1" t="s">
        <v>25</v>
      </c>
      <c r="AB48">
        <v>1</v>
      </c>
    </row>
    <row r="49" spans="1:29" x14ac:dyDescent="0.25">
      <c r="A49" t="s">
        <v>19</v>
      </c>
      <c r="B49">
        <v>3</v>
      </c>
      <c r="C49" t="s">
        <v>51</v>
      </c>
      <c r="D49">
        <v>1048</v>
      </c>
      <c r="E49" t="s">
        <v>185</v>
      </c>
      <c r="F49" t="s">
        <v>223</v>
      </c>
      <c r="G49" t="s">
        <v>142</v>
      </c>
      <c r="J49">
        <v>0.38179999999999997</v>
      </c>
      <c r="K49">
        <v>9.0248816949999995</v>
      </c>
      <c r="L49">
        <v>9.5338355660000005</v>
      </c>
      <c r="M49">
        <v>12</v>
      </c>
      <c r="N49">
        <v>14.17</v>
      </c>
      <c r="O49">
        <f t="shared" si="0"/>
        <v>1.5769960206000001E-2</v>
      </c>
      <c r="P49">
        <f t="shared" si="1"/>
        <v>7.0694999999999994E-2</v>
      </c>
      <c r="Q49">
        <f t="shared" si="2"/>
        <v>9.85622512875E-2</v>
      </c>
      <c r="R49">
        <v>2.8771310000000001E-2</v>
      </c>
      <c r="S49">
        <v>4.1988088999999999E-2</v>
      </c>
      <c r="T49">
        <f t="shared" si="3"/>
        <v>0.181304408076087</v>
      </c>
      <c r="U49">
        <v>1.4385655000000001E-2</v>
      </c>
      <c r="V49">
        <v>2.0994044E-2</v>
      </c>
      <c r="W49">
        <v>2.0849315069999999</v>
      </c>
      <c r="X49">
        <v>1.0408015770000001</v>
      </c>
      <c r="Y49">
        <v>3.1695949999999999E-3</v>
      </c>
      <c r="Z49" s="1" t="s">
        <v>24</v>
      </c>
      <c r="AA49" s="1" t="s">
        <v>25</v>
      </c>
      <c r="AB49">
        <v>1</v>
      </c>
    </row>
    <row r="50" spans="1:29" x14ac:dyDescent="0.25">
      <c r="A50" t="s">
        <v>19</v>
      </c>
      <c r="B50">
        <v>3</v>
      </c>
      <c r="C50" t="s">
        <v>51</v>
      </c>
      <c r="D50">
        <v>1049</v>
      </c>
      <c r="E50" t="s">
        <v>185</v>
      </c>
      <c r="F50" t="s">
        <v>223</v>
      </c>
      <c r="G50" t="s">
        <v>142</v>
      </c>
      <c r="J50">
        <v>0.38179999999999997</v>
      </c>
      <c r="K50">
        <v>8.3502647650000004</v>
      </c>
      <c r="L50">
        <v>7.7777140710000001</v>
      </c>
      <c r="M50">
        <v>10.8</v>
      </c>
      <c r="N50">
        <v>10.86</v>
      </c>
      <c r="O50">
        <f t="shared" si="0"/>
        <v>9.2629761840000002E-3</v>
      </c>
      <c r="P50">
        <f t="shared" si="1"/>
        <v>5.7262950000000014E-2</v>
      </c>
      <c r="Q50">
        <f t="shared" si="2"/>
        <v>5.7893601150000001E-2</v>
      </c>
      <c r="R50">
        <v>2.1712485E-2</v>
      </c>
      <c r="S50">
        <v>2.0478506E-2</v>
      </c>
      <c r="T50">
        <f t="shared" si="3"/>
        <v>-2.8064035788521794E-2</v>
      </c>
      <c r="U50">
        <v>1.0856243E-2</v>
      </c>
      <c r="V50">
        <v>1.0239253E-2</v>
      </c>
      <c r="W50">
        <v>2.0849315069999999</v>
      </c>
      <c r="X50">
        <v>2.8777924E-2</v>
      </c>
      <c r="Y50">
        <v>-2.9592799999999999E-4</v>
      </c>
      <c r="Z50" s="1" t="s">
        <v>24</v>
      </c>
      <c r="AA50" s="1" t="s">
        <v>25</v>
      </c>
      <c r="AB50">
        <v>1</v>
      </c>
    </row>
    <row r="51" spans="1:29" x14ac:dyDescent="0.25">
      <c r="A51" t="s">
        <v>19</v>
      </c>
      <c r="B51">
        <v>3</v>
      </c>
      <c r="C51" t="s">
        <v>51</v>
      </c>
      <c r="D51">
        <v>1050</v>
      </c>
      <c r="E51" t="s">
        <v>181</v>
      </c>
      <c r="F51" t="s">
        <v>182</v>
      </c>
      <c r="G51" t="s">
        <v>142</v>
      </c>
      <c r="J51">
        <v>0.33</v>
      </c>
      <c r="K51">
        <v>11.952182609999999</v>
      </c>
      <c r="L51">
        <v>12.079407310000001</v>
      </c>
      <c r="M51">
        <v>18.2</v>
      </c>
      <c r="N51">
        <v>20</v>
      </c>
      <c r="O51">
        <f t="shared" si="0"/>
        <v>3.1415999999999999E-2</v>
      </c>
      <c r="P51">
        <f t="shared" si="1"/>
        <v>0.16261813750000001</v>
      </c>
      <c r="Q51">
        <f t="shared" si="2"/>
        <v>0.19635</v>
      </c>
      <c r="R51">
        <v>7.4017175000000004E-2</v>
      </c>
      <c r="S51">
        <v>8.9902495999999998E-2</v>
      </c>
      <c r="T51">
        <f t="shared" si="3"/>
        <v>9.3254163867168643E-2</v>
      </c>
      <c r="U51">
        <v>3.7008588000000002E-2</v>
      </c>
      <c r="V51">
        <v>4.4951247999999999E-2</v>
      </c>
      <c r="W51">
        <v>2.0849315069999999</v>
      </c>
      <c r="X51">
        <v>0.86333771299999995</v>
      </c>
      <c r="Y51">
        <v>3.8095540000000002E-3</v>
      </c>
      <c r="Z51" s="1" t="s">
        <v>24</v>
      </c>
      <c r="AA51" s="1" t="s">
        <v>25</v>
      </c>
      <c r="AB51">
        <v>1</v>
      </c>
    </row>
    <row r="52" spans="1:29" x14ac:dyDescent="0.25">
      <c r="A52" t="s">
        <v>19</v>
      </c>
      <c r="B52">
        <v>3</v>
      </c>
      <c r="C52" t="s">
        <v>51</v>
      </c>
      <c r="D52">
        <v>1051</v>
      </c>
      <c r="E52" t="s">
        <v>185</v>
      </c>
      <c r="F52" t="s">
        <v>223</v>
      </c>
      <c r="G52" t="s">
        <v>142</v>
      </c>
      <c r="J52">
        <v>0.38179999999999997</v>
      </c>
      <c r="K52">
        <v>10.06266529</v>
      </c>
      <c r="L52">
        <v>9.7963370940000001</v>
      </c>
      <c r="M52">
        <v>14</v>
      </c>
      <c r="N52">
        <v>14.71</v>
      </c>
      <c r="O52">
        <f t="shared" si="0"/>
        <v>1.6994807214000002E-2</v>
      </c>
      <c r="P52">
        <f t="shared" si="1"/>
        <v>9.6223750000000011E-2</v>
      </c>
      <c r="Q52">
        <f t="shared" si="2"/>
        <v>0.10621754508750002</v>
      </c>
      <c r="R52">
        <v>4.3229156999999997E-2</v>
      </c>
      <c r="S52">
        <v>4.6381527999999998E-2</v>
      </c>
      <c r="T52">
        <f t="shared" si="3"/>
        <v>3.3759419981412929E-2</v>
      </c>
      <c r="U52">
        <v>2.1614577999999999E-2</v>
      </c>
      <c r="V52">
        <v>2.3190763999999999E-2</v>
      </c>
      <c r="W52">
        <v>2.0849315069999999</v>
      </c>
      <c r="X52">
        <v>0.34053876500000002</v>
      </c>
      <c r="Y52">
        <v>7.5598899999999999E-4</v>
      </c>
      <c r="Z52" s="1" t="s">
        <v>24</v>
      </c>
      <c r="AA52" s="1" t="s">
        <v>25</v>
      </c>
      <c r="AB52">
        <v>1</v>
      </c>
    </row>
    <row r="53" spans="1:29" x14ac:dyDescent="0.25">
      <c r="A53" t="s">
        <v>19</v>
      </c>
      <c r="B53">
        <v>3</v>
      </c>
      <c r="C53" t="s">
        <v>51</v>
      </c>
      <c r="D53">
        <v>1052</v>
      </c>
      <c r="E53" t="s">
        <v>116</v>
      </c>
      <c r="F53" t="s">
        <v>117</v>
      </c>
      <c r="G53" t="s">
        <v>83</v>
      </c>
      <c r="J53">
        <v>0.5</v>
      </c>
      <c r="K53">
        <v>7.8762426640000003</v>
      </c>
      <c r="L53">
        <v>7.6105110600000003</v>
      </c>
      <c r="M53">
        <v>10</v>
      </c>
      <c r="N53">
        <v>10.57</v>
      </c>
      <c r="O53">
        <f t="shared" si="0"/>
        <v>8.7748736460000008E-3</v>
      </c>
      <c r="P53">
        <f t="shared" si="1"/>
        <v>4.9093750000000005E-2</v>
      </c>
      <c r="Q53">
        <f t="shared" si="2"/>
        <v>5.4842960287500006E-2</v>
      </c>
      <c r="R53">
        <v>2.2962396999999999E-2</v>
      </c>
      <c r="S53">
        <v>2.4743666000000001E-2</v>
      </c>
      <c r="T53">
        <f t="shared" si="3"/>
        <v>3.5834065465536691E-2</v>
      </c>
      <c r="U53">
        <v>1.1481198E-2</v>
      </c>
      <c r="V53">
        <v>1.2371833E-2</v>
      </c>
      <c r="W53">
        <v>2.0849315069999999</v>
      </c>
      <c r="X53">
        <v>0.27339027599999999</v>
      </c>
      <c r="Y53">
        <v>4.2717699999999999E-4</v>
      </c>
      <c r="Z53" s="1" t="s">
        <v>24</v>
      </c>
      <c r="AA53" s="1" t="s">
        <v>25</v>
      </c>
      <c r="AB53">
        <v>1</v>
      </c>
    </row>
    <row r="54" spans="1:29" x14ac:dyDescent="0.25">
      <c r="A54" t="s">
        <v>19</v>
      </c>
      <c r="B54">
        <v>3</v>
      </c>
      <c r="C54" t="s">
        <v>51</v>
      </c>
      <c r="D54">
        <v>1053</v>
      </c>
      <c r="E54" t="s">
        <v>116</v>
      </c>
      <c r="F54" t="s">
        <v>117</v>
      </c>
      <c r="G54" t="s">
        <v>83</v>
      </c>
      <c r="J54">
        <v>0.5</v>
      </c>
      <c r="K54">
        <v>9.2939885990000004</v>
      </c>
      <c r="L54">
        <v>8.8076797740000004</v>
      </c>
      <c r="M54">
        <v>12.5</v>
      </c>
      <c r="N54">
        <v>12.74</v>
      </c>
      <c r="O54">
        <f t="shared" si="0"/>
        <v>1.2747638904E-2</v>
      </c>
      <c r="P54">
        <f t="shared" si="1"/>
        <v>7.6708984374999997E-2</v>
      </c>
      <c r="Q54">
        <f t="shared" si="2"/>
        <v>7.9672743150000003E-2</v>
      </c>
      <c r="R54">
        <v>4.1719915000000003E-2</v>
      </c>
      <c r="S54">
        <v>4.1085194999999998E-2</v>
      </c>
      <c r="T54">
        <f t="shared" si="3"/>
        <v>-7.3531217007562202E-3</v>
      </c>
      <c r="U54">
        <v>2.0859958000000001E-2</v>
      </c>
      <c r="V54">
        <v>2.0542596999999999E-2</v>
      </c>
      <c r="W54">
        <v>2.0849315069999999</v>
      </c>
      <c r="X54">
        <v>0.115111695</v>
      </c>
      <c r="Y54">
        <v>-1.5221700000000001E-4</v>
      </c>
      <c r="Z54" s="1" t="s">
        <v>24</v>
      </c>
      <c r="AA54" s="1" t="s">
        <v>25</v>
      </c>
      <c r="AB54">
        <v>1</v>
      </c>
    </row>
    <row r="55" spans="1:29" x14ac:dyDescent="0.25">
      <c r="A55" t="s">
        <v>19</v>
      </c>
      <c r="B55">
        <v>3</v>
      </c>
      <c r="C55" t="s">
        <v>51</v>
      </c>
      <c r="D55">
        <v>1054</v>
      </c>
      <c r="E55" t="s">
        <v>116</v>
      </c>
      <c r="F55" t="s">
        <v>117</v>
      </c>
      <c r="G55" t="s">
        <v>83</v>
      </c>
      <c r="J55">
        <v>0.5</v>
      </c>
      <c r="K55">
        <v>8.1748854380000004</v>
      </c>
      <c r="L55">
        <v>7.7433119970000002</v>
      </c>
      <c r="M55">
        <v>10.5</v>
      </c>
      <c r="N55">
        <v>10.8</v>
      </c>
      <c r="O55">
        <f t="shared" si="0"/>
        <v>9.1609056000000015E-3</v>
      </c>
      <c r="P55">
        <f t="shared" si="1"/>
        <v>5.4125859374999988E-2</v>
      </c>
      <c r="Q55">
        <f t="shared" si="2"/>
        <v>5.7255660000000007E-2</v>
      </c>
      <c r="R55">
        <v>2.6191079999999999E-2</v>
      </c>
      <c r="S55">
        <v>2.6244933000000002E-2</v>
      </c>
      <c r="T55">
        <f t="shared" si="3"/>
        <v>9.8518682465081409E-4</v>
      </c>
      <c r="U55">
        <v>1.3095539999999999E-2</v>
      </c>
      <c r="V55">
        <v>1.3122467000000001E-2</v>
      </c>
      <c r="W55">
        <v>2.0849315069999999</v>
      </c>
      <c r="X55">
        <v>0.143889619</v>
      </c>
      <c r="Y55" s="2">
        <v>1.2915099999999999E-5</v>
      </c>
      <c r="Z55" s="1" t="s">
        <v>24</v>
      </c>
      <c r="AA55" s="1" t="s">
        <v>25</v>
      </c>
      <c r="AB55">
        <v>1</v>
      </c>
    </row>
    <row r="56" spans="1:29" x14ac:dyDescent="0.25">
      <c r="A56" t="s">
        <v>19</v>
      </c>
      <c r="B56">
        <v>3</v>
      </c>
      <c r="C56" t="s">
        <v>51</v>
      </c>
      <c r="D56">
        <v>1055</v>
      </c>
      <c r="E56" t="s">
        <v>257</v>
      </c>
      <c r="F56" t="s">
        <v>258</v>
      </c>
      <c r="G56" t="s">
        <v>66</v>
      </c>
      <c r="H56">
        <v>8.8000000000000007</v>
      </c>
      <c r="I56">
        <v>9.8000000000000007</v>
      </c>
      <c r="J56">
        <v>0.55500000000000005</v>
      </c>
      <c r="K56">
        <v>14.975418189999999</v>
      </c>
      <c r="L56">
        <v>14.98930685</v>
      </c>
      <c r="M56">
        <v>26.9</v>
      </c>
      <c r="N56">
        <v>28.73</v>
      </c>
      <c r="O56">
        <f t="shared" si="0"/>
        <v>6.4827929166000012E-2</v>
      </c>
      <c r="P56">
        <f t="shared" si="1"/>
        <v>0.35524728437499986</v>
      </c>
      <c r="Q56">
        <f t="shared" si="2"/>
        <v>0.40517455728750007</v>
      </c>
      <c r="R56">
        <v>0.32846668699999998</v>
      </c>
      <c r="S56">
        <v>0.37383413199999999</v>
      </c>
      <c r="T56">
        <f t="shared" si="3"/>
        <v>6.2053251118506063E-2</v>
      </c>
      <c r="U56">
        <v>0.164233344</v>
      </c>
      <c r="V56">
        <v>0.18691706599999999</v>
      </c>
      <c r="W56">
        <v>2.0849315069999999</v>
      </c>
      <c r="X56">
        <v>0.87772667500000001</v>
      </c>
      <c r="Y56">
        <v>1.087984E-2</v>
      </c>
      <c r="Z56" s="1" t="s">
        <v>24</v>
      </c>
      <c r="AA56" s="1" t="s">
        <v>25</v>
      </c>
      <c r="AB56">
        <v>1</v>
      </c>
      <c r="AC56" t="s">
        <v>114</v>
      </c>
    </row>
    <row r="57" spans="1:29" x14ac:dyDescent="0.25">
      <c r="A57" t="s">
        <v>19</v>
      </c>
      <c r="B57">
        <v>3</v>
      </c>
      <c r="C57" t="s">
        <v>51</v>
      </c>
      <c r="D57">
        <v>1056</v>
      </c>
      <c r="E57" t="s">
        <v>149</v>
      </c>
      <c r="F57" t="s">
        <v>150</v>
      </c>
      <c r="G57" t="s">
        <v>151</v>
      </c>
      <c r="J57">
        <v>0.52610000000000001</v>
      </c>
      <c r="K57">
        <v>13.03680834</v>
      </c>
      <c r="L57">
        <v>14.057641609999999</v>
      </c>
      <c r="M57">
        <v>21</v>
      </c>
      <c r="N57">
        <v>25.64</v>
      </c>
      <c r="O57">
        <f t="shared" si="0"/>
        <v>5.1632949984000004E-2</v>
      </c>
      <c r="P57">
        <f t="shared" si="1"/>
        <v>0.21650343749999995</v>
      </c>
      <c r="Q57">
        <f t="shared" si="2"/>
        <v>0.32270593740000003</v>
      </c>
      <c r="R57">
        <v>0.16794108699999999</v>
      </c>
      <c r="S57">
        <v>0.26689981400000001</v>
      </c>
      <c r="T57">
        <f t="shared" si="3"/>
        <v>0.22219440431518425</v>
      </c>
      <c r="U57">
        <v>8.3970543999999994E-2</v>
      </c>
      <c r="V57">
        <v>0.13344990700000001</v>
      </c>
      <c r="W57">
        <v>2.0849315069999999</v>
      </c>
      <c r="X57">
        <v>2.225492773</v>
      </c>
      <c r="Y57">
        <v>2.3731888999999999E-2</v>
      </c>
      <c r="Z57" s="1" t="s">
        <v>24</v>
      </c>
      <c r="AA57" s="1" t="s">
        <v>25</v>
      </c>
      <c r="AB57">
        <v>1</v>
      </c>
      <c r="AC57" t="s">
        <v>283</v>
      </c>
    </row>
    <row r="58" spans="1:29" x14ac:dyDescent="0.25">
      <c r="A58" t="s">
        <v>19</v>
      </c>
      <c r="B58">
        <v>3</v>
      </c>
      <c r="C58" t="s">
        <v>51</v>
      </c>
      <c r="D58">
        <v>1057</v>
      </c>
      <c r="E58" t="s">
        <v>149</v>
      </c>
      <c r="F58" t="s">
        <v>150</v>
      </c>
      <c r="G58" t="s">
        <v>151</v>
      </c>
      <c r="J58">
        <v>0.52610000000000001</v>
      </c>
      <c r="K58">
        <v>11.70307508</v>
      </c>
      <c r="L58">
        <v>11.598875290000001</v>
      </c>
      <c r="M58">
        <v>17.600000000000001</v>
      </c>
      <c r="N58">
        <v>18.79</v>
      </c>
      <c r="O58">
        <f t="shared" si="0"/>
        <v>2.7729654414E-2</v>
      </c>
      <c r="P58">
        <f t="shared" si="1"/>
        <v>0.15207280000000004</v>
      </c>
      <c r="Q58">
        <f t="shared" si="2"/>
        <v>0.17331034008749999</v>
      </c>
      <c r="R58">
        <v>0.107072821</v>
      </c>
      <c r="S58">
        <v>0.120601497</v>
      </c>
      <c r="T58">
        <f t="shared" si="3"/>
        <v>5.7067833489654107E-2</v>
      </c>
      <c r="U58">
        <v>5.3536410999999999E-2</v>
      </c>
      <c r="V58">
        <v>6.0300749000000001E-2</v>
      </c>
      <c r="W58">
        <v>2.0849315069999999</v>
      </c>
      <c r="X58">
        <v>0.57076215500000005</v>
      </c>
      <c r="Y58">
        <v>3.2443929999999999E-3</v>
      </c>
      <c r="Z58" s="1" t="s">
        <v>24</v>
      </c>
      <c r="AA58" s="1" t="s">
        <v>25</v>
      </c>
      <c r="AB58">
        <v>1</v>
      </c>
      <c r="AC58" t="s">
        <v>114</v>
      </c>
    </row>
    <row r="59" spans="1:29" x14ac:dyDescent="0.25">
      <c r="A59" t="s">
        <v>19</v>
      </c>
      <c r="B59">
        <v>3</v>
      </c>
      <c r="C59" t="s">
        <v>51</v>
      </c>
      <c r="D59">
        <v>1058</v>
      </c>
      <c r="E59" t="s">
        <v>219</v>
      </c>
      <c r="F59" t="s">
        <v>220</v>
      </c>
      <c r="G59" t="s">
        <v>56</v>
      </c>
      <c r="J59">
        <v>0.51780000000000004</v>
      </c>
      <c r="K59">
        <v>10.824578349999999</v>
      </c>
      <c r="L59">
        <v>10.76607012</v>
      </c>
      <c r="M59">
        <v>15.6</v>
      </c>
      <c r="N59">
        <v>16.82</v>
      </c>
      <c r="O59">
        <f t="shared" si="0"/>
        <v>2.2219939896000001E-2</v>
      </c>
      <c r="P59">
        <f t="shared" si="1"/>
        <v>0.11947455</v>
      </c>
      <c r="Q59">
        <f t="shared" si="2"/>
        <v>0.13887462435</v>
      </c>
      <c r="R59">
        <v>7.7197202000000006E-2</v>
      </c>
      <c r="S59">
        <v>8.8948245999999995E-2</v>
      </c>
      <c r="T59">
        <f t="shared" si="3"/>
        <v>6.7959777886168526E-2</v>
      </c>
      <c r="U59">
        <v>3.8598601000000003E-2</v>
      </c>
      <c r="V59">
        <v>4.4474122999999997E-2</v>
      </c>
      <c r="W59">
        <v>2.0849315069999999</v>
      </c>
      <c r="X59">
        <v>0.585151117</v>
      </c>
      <c r="Y59">
        <v>2.8180890000000002E-3</v>
      </c>
      <c r="Z59" s="1" t="s">
        <v>24</v>
      </c>
      <c r="AA59" s="1" t="s">
        <v>25</v>
      </c>
      <c r="AB59">
        <v>1</v>
      </c>
    </row>
    <row r="60" spans="1:29" x14ac:dyDescent="0.25">
      <c r="A60" t="s">
        <v>19</v>
      </c>
      <c r="B60">
        <v>3</v>
      </c>
      <c r="C60" t="s">
        <v>51</v>
      </c>
      <c r="D60">
        <v>1059</v>
      </c>
      <c r="E60" t="s">
        <v>219</v>
      </c>
      <c r="F60" t="s">
        <v>220</v>
      </c>
      <c r="G60" t="s">
        <v>56</v>
      </c>
      <c r="J60">
        <v>0.51780000000000004</v>
      </c>
      <c r="K60">
        <v>10.35501571</v>
      </c>
      <c r="L60">
        <v>10.65113509</v>
      </c>
      <c r="M60">
        <v>14.6</v>
      </c>
      <c r="N60">
        <v>16.559999999999999</v>
      </c>
      <c r="O60">
        <f t="shared" si="0"/>
        <v>2.1538306943999996E-2</v>
      </c>
      <c r="P60">
        <f t="shared" si="1"/>
        <v>0.10464823749999998</v>
      </c>
      <c r="Q60">
        <f t="shared" si="2"/>
        <v>0.13461441839999996</v>
      </c>
      <c r="R60">
        <v>6.4959270999999999E-2</v>
      </c>
      <c r="S60">
        <v>8.5384959999999996E-2</v>
      </c>
      <c r="T60">
        <f t="shared" si="3"/>
        <v>0.1311359622390332</v>
      </c>
      <c r="U60">
        <v>3.2479635E-2</v>
      </c>
      <c r="V60">
        <v>4.2692479999999998E-2</v>
      </c>
      <c r="W60">
        <v>2.0849315069999999</v>
      </c>
      <c r="X60">
        <v>0.94007884399999997</v>
      </c>
      <c r="Y60">
        <v>4.8984079999999999E-3</v>
      </c>
      <c r="Z60" s="1" t="s">
        <v>24</v>
      </c>
      <c r="AA60" s="1" t="s">
        <v>25</v>
      </c>
      <c r="AB60">
        <v>1</v>
      </c>
    </row>
    <row r="61" spans="1:29" x14ac:dyDescent="0.25">
      <c r="A61" t="s">
        <v>19</v>
      </c>
      <c r="B61">
        <v>3</v>
      </c>
      <c r="C61" t="s">
        <v>51</v>
      </c>
      <c r="D61">
        <v>1060</v>
      </c>
      <c r="E61" t="s">
        <v>181</v>
      </c>
      <c r="F61" t="s">
        <v>182</v>
      </c>
      <c r="G61" t="s">
        <v>142</v>
      </c>
      <c r="J61">
        <v>0.33</v>
      </c>
      <c r="K61">
        <v>14.644567759999999</v>
      </c>
      <c r="L61">
        <v>14.64461524</v>
      </c>
      <c r="M61">
        <v>25.8</v>
      </c>
      <c r="N61">
        <v>27.55</v>
      </c>
      <c r="O61">
        <f t="shared" si="0"/>
        <v>5.9612056349999998E-2</v>
      </c>
      <c r="P61">
        <f t="shared" si="1"/>
        <v>0.32678763749999995</v>
      </c>
      <c r="Q61">
        <f t="shared" si="2"/>
        <v>0.37257535218749999</v>
      </c>
      <c r="R61">
        <v>0.17834734799999999</v>
      </c>
      <c r="S61">
        <v>0.20272333100000001</v>
      </c>
      <c r="T61">
        <f t="shared" si="3"/>
        <v>6.1445234763299085E-2</v>
      </c>
      <c r="U61">
        <v>8.9173673999999994E-2</v>
      </c>
      <c r="V61">
        <v>0.101361665</v>
      </c>
      <c r="W61">
        <v>2.0849315069999999</v>
      </c>
      <c r="X61">
        <v>0.83935610999999999</v>
      </c>
      <c r="Y61">
        <v>5.8457509999999997E-3</v>
      </c>
      <c r="Z61" s="1" t="s">
        <v>24</v>
      </c>
      <c r="AA61" s="1" t="s">
        <v>25</v>
      </c>
      <c r="AB61">
        <v>1</v>
      </c>
    </row>
    <row r="62" spans="1:29" x14ac:dyDescent="0.25">
      <c r="A62" t="s">
        <v>19</v>
      </c>
      <c r="B62">
        <v>3</v>
      </c>
      <c r="C62" t="s">
        <v>51</v>
      </c>
      <c r="D62">
        <v>1061</v>
      </c>
      <c r="E62" t="s">
        <v>111</v>
      </c>
      <c r="F62" t="s">
        <v>112</v>
      </c>
      <c r="G62" t="s">
        <v>113</v>
      </c>
      <c r="J62">
        <v>0.47310000000000002</v>
      </c>
      <c r="K62">
        <v>8.2336566750000006</v>
      </c>
      <c r="L62">
        <v>7.851912531</v>
      </c>
      <c r="M62">
        <v>10.6</v>
      </c>
      <c r="N62">
        <v>10.99</v>
      </c>
      <c r="O62">
        <f t="shared" si="0"/>
        <v>9.4860690540000004E-3</v>
      </c>
      <c r="P62">
        <f t="shared" si="1"/>
        <v>5.5161737499999988E-2</v>
      </c>
      <c r="Q62">
        <f t="shared" si="2"/>
        <v>5.9287931587500002E-2</v>
      </c>
      <c r="R62">
        <v>2.5455681000000001E-2</v>
      </c>
      <c r="S62">
        <v>2.6079105000000002E-2</v>
      </c>
      <c r="T62">
        <f t="shared" si="3"/>
        <v>1.1604927458556881E-2</v>
      </c>
      <c r="U62">
        <v>1.2727840000000001E-2</v>
      </c>
      <c r="V62">
        <v>1.3039551999999999E-2</v>
      </c>
      <c r="W62">
        <v>2.0849315069999999</v>
      </c>
      <c r="X62">
        <v>0.18705650500000001</v>
      </c>
      <c r="Y62">
        <v>1.49507E-4</v>
      </c>
      <c r="Z62" s="1" t="s">
        <v>24</v>
      </c>
      <c r="AA62" s="1" t="s">
        <v>25</v>
      </c>
      <c r="AB62">
        <v>1</v>
      </c>
    </row>
    <row r="63" spans="1:29" x14ac:dyDescent="0.25">
      <c r="A63" t="s">
        <v>19</v>
      </c>
      <c r="B63">
        <v>4</v>
      </c>
      <c r="C63" t="s">
        <v>51</v>
      </c>
      <c r="D63">
        <v>1062</v>
      </c>
      <c r="E63" t="s">
        <v>116</v>
      </c>
      <c r="F63" t="s">
        <v>117</v>
      </c>
      <c r="G63" t="s">
        <v>83</v>
      </c>
      <c r="J63">
        <v>0.5</v>
      </c>
      <c r="K63">
        <v>16.002050780000001</v>
      </c>
      <c r="L63">
        <v>15.70738008</v>
      </c>
      <c r="M63">
        <v>30.6</v>
      </c>
      <c r="N63">
        <v>31.34</v>
      </c>
      <c r="O63">
        <f t="shared" si="0"/>
        <v>7.7141642423999998E-2</v>
      </c>
      <c r="P63">
        <f t="shared" si="1"/>
        <v>0.45969423749999994</v>
      </c>
      <c r="Q63">
        <f t="shared" si="2"/>
        <v>0.48213526514999999</v>
      </c>
      <c r="R63">
        <v>0.40701783699999999</v>
      </c>
      <c r="S63">
        <v>0.41878612399999998</v>
      </c>
      <c r="T63">
        <f t="shared" si="3"/>
        <v>1.3671113682346577E-2</v>
      </c>
      <c r="U63">
        <v>0.20350891800000001</v>
      </c>
      <c r="V63">
        <v>0.20939306199999999</v>
      </c>
      <c r="W63">
        <v>2.0849315069999999</v>
      </c>
      <c r="X63">
        <v>0.35492772700000003</v>
      </c>
      <c r="Y63">
        <v>2.8222239999999999E-3</v>
      </c>
      <c r="Z63" s="1" t="s">
        <v>24</v>
      </c>
      <c r="AA63" s="1" t="s">
        <v>25</v>
      </c>
      <c r="AB63">
        <v>1</v>
      </c>
    </row>
    <row r="64" spans="1:29" x14ac:dyDescent="0.25">
      <c r="A64" t="s">
        <v>19</v>
      </c>
      <c r="B64">
        <v>4</v>
      </c>
      <c r="C64" t="s">
        <v>51</v>
      </c>
      <c r="D64">
        <v>1063</v>
      </c>
      <c r="E64" t="s">
        <v>116</v>
      </c>
      <c r="F64" t="s">
        <v>117</v>
      </c>
      <c r="G64" t="s">
        <v>83</v>
      </c>
      <c r="J64">
        <v>0.5</v>
      </c>
      <c r="K64">
        <v>16.458523190000001</v>
      </c>
      <c r="L64">
        <v>16.947565390000001</v>
      </c>
      <c r="M64">
        <v>32.4</v>
      </c>
      <c r="N64">
        <v>36.4</v>
      </c>
      <c r="O64">
        <f t="shared" si="0"/>
        <v>0.1040623584</v>
      </c>
      <c r="P64">
        <f t="shared" si="1"/>
        <v>0.51536654999999998</v>
      </c>
      <c r="Q64">
        <f t="shared" si="2"/>
        <v>0.65038973999999994</v>
      </c>
      <c r="R64">
        <v>0.46772559000000002</v>
      </c>
      <c r="S64">
        <v>0.60407161899999995</v>
      </c>
      <c r="T64">
        <f t="shared" si="3"/>
        <v>0.12269515173721052</v>
      </c>
      <c r="U64">
        <v>0.23386279500000001</v>
      </c>
      <c r="V64">
        <v>0.30203581000000002</v>
      </c>
      <c r="W64">
        <v>2.0849315069999999</v>
      </c>
      <c r="X64">
        <v>1.918528252</v>
      </c>
      <c r="Y64">
        <v>3.2697964000000003E-2</v>
      </c>
      <c r="Z64" s="1" t="s">
        <v>24</v>
      </c>
      <c r="AA64" s="1" t="s">
        <v>25</v>
      </c>
      <c r="AB64">
        <v>1</v>
      </c>
    </row>
    <row r="65" spans="1:28" x14ac:dyDescent="0.25">
      <c r="A65" t="s">
        <v>19</v>
      </c>
      <c r="B65">
        <v>4</v>
      </c>
      <c r="C65" t="s">
        <v>51</v>
      </c>
      <c r="D65">
        <v>1064</v>
      </c>
      <c r="E65" t="s">
        <v>149</v>
      </c>
      <c r="F65" t="s">
        <v>150</v>
      </c>
      <c r="G65" t="s">
        <v>151</v>
      </c>
      <c r="J65">
        <v>0.52610000000000001</v>
      </c>
      <c r="K65">
        <v>12.11480516</v>
      </c>
      <c r="L65">
        <v>11.85582142</v>
      </c>
      <c r="M65">
        <v>18.600000000000001</v>
      </c>
      <c r="N65">
        <v>19.43</v>
      </c>
      <c r="O65">
        <f t="shared" si="0"/>
        <v>2.9650805646000002E-2</v>
      </c>
      <c r="P65">
        <f t="shared" si="1"/>
        <v>0.16984473750000004</v>
      </c>
      <c r="Q65">
        <f t="shared" si="2"/>
        <v>0.1853175352875</v>
      </c>
      <c r="R65">
        <v>0.123362691</v>
      </c>
      <c r="S65">
        <v>0.131532757</v>
      </c>
      <c r="T65">
        <f t="shared" si="3"/>
        <v>3.0757460983140094E-2</v>
      </c>
      <c r="U65">
        <v>6.1681344999999999E-2</v>
      </c>
      <c r="V65">
        <v>6.5766378E-2</v>
      </c>
      <c r="W65">
        <v>2.0849315069999999</v>
      </c>
      <c r="X65">
        <v>0.39809461200000001</v>
      </c>
      <c r="Y65">
        <v>1.9593129999999999E-3</v>
      </c>
      <c r="Z65" s="1" t="s">
        <v>24</v>
      </c>
      <c r="AA65" s="1" t="s">
        <v>25</v>
      </c>
      <c r="AB65">
        <v>1</v>
      </c>
    </row>
    <row r="66" spans="1:28" x14ac:dyDescent="0.25">
      <c r="A66" t="s">
        <v>19</v>
      </c>
      <c r="B66">
        <v>4</v>
      </c>
      <c r="C66" t="s">
        <v>51</v>
      </c>
      <c r="D66">
        <v>1065</v>
      </c>
      <c r="E66" t="s">
        <v>149</v>
      </c>
      <c r="F66" t="s">
        <v>150</v>
      </c>
      <c r="G66" t="s">
        <v>151</v>
      </c>
      <c r="J66">
        <v>0.52610000000000001</v>
      </c>
      <c r="K66">
        <v>9.0792460740000003</v>
      </c>
      <c r="L66">
        <v>9.1027059510000008</v>
      </c>
      <c r="M66">
        <v>12.1</v>
      </c>
      <c r="N66">
        <v>13.31</v>
      </c>
      <c r="O66">
        <f t="shared" si="0"/>
        <v>1.3913840094000002E-2</v>
      </c>
      <c r="P66">
        <f t="shared" si="1"/>
        <v>7.1878159374999986E-2</v>
      </c>
      <c r="Q66">
        <f t="shared" si="2"/>
        <v>8.6961500587500018E-2</v>
      </c>
      <c r="R66">
        <v>4.0219009E-2</v>
      </c>
      <c r="S66">
        <v>4.8565035999999999E-2</v>
      </c>
      <c r="T66">
        <f t="shared" si="3"/>
        <v>9.0441390010849318E-2</v>
      </c>
      <c r="U66">
        <v>2.0109504E-2</v>
      </c>
      <c r="V66">
        <v>2.4282517999999999E-2</v>
      </c>
      <c r="W66">
        <v>2.0849315069999999</v>
      </c>
      <c r="X66">
        <v>0.58035479599999995</v>
      </c>
      <c r="Y66">
        <v>2.0015110000000001E-3</v>
      </c>
      <c r="Z66" s="1" t="s">
        <v>24</v>
      </c>
      <c r="AA66" s="1" t="s">
        <v>25</v>
      </c>
      <c r="AB66">
        <v>1</v>
      </c>
    </row>
    <row r="67" spans="1:28" x14ac:dyDescent="0.25">
      <c r="A67" t="s">
        <v>19</v>
      </c>
      <c r="B67">
        <v>4</v>
      </c>
      <c r="C67" t="s">
        <v>51</v>
      </c>
      <c r="D67">
        <v>1066</v>
      </c>
      <c r="E67" t="s">
        <v>185</v>
      </c>
      <c r="F67" t="s">
        <v>223</v>
      </c>
      <c r="G67" t="s">
        <v>142</v>
      </c>
      <c r="J67">
        <v>0.38179999999999997</v>
      </c>
      <c r="K67">
        <v>9.2939885990000004</v>
      </c>
      <c r="L67">
        <v>8.791939846</v>
      </c>
      <c r="M67">
        <v>12.5</v>
      </c>
      <c r="N67">
        <v>12.71</v>
      </c>
      <c r="O67">
        <f t="shared" ref="O67:O130" si="4">(0.00007854*N67*N67)</f>
        <v>1.2687673614000002E-2</v>
      </c>
      <c r="P67">
        <f t="shared" ref="P67:P130" si="5">(3.142*(M67/200)^2)/0.16</f>
        <v>7.6708984374999997E-2</v>
      </c>
      <c r="Q67">
        <f t="shared" ref="Q67:Q130" si="6">O67/0.16</f>
        <v>7.9297960087500008E-2</v>
      </c>
      <c r="R67">
        <v>3.2064211000000002E-2</v>
      </c>
      <c r="S67">
        <v>3.1376587999999997E-2</v>
      </c>
      <c r="T67">
        <f t="shared" ref="T67:T130" si="7">(LN(S67)-LN(R67))/W67</f>
        <v>-1.0397692317394718E-2</v>
      </c>
      <c r="U67">
        <v>1.6032105000000001E-2</v>
      </c>
      <c r="V67">
        <v>1.5688293999999998E-2</v>
      </c>
      <c r="W67">
        <v>2.0849315069999999</v>
      </c>
      <c r="X67">
        <v>0.10072273299999999</v>
      </c>
      <c r="Y67">
        <v>-1.6490299999999999E-4</v>
      </c>
      <c r="Z67" s="1" t="s">
        <v>24</v>
      </c>
      <c r="AA67" s="1" t="s">
        <v>25</v>
      </c>
      <c r="AB67">
        <v>1</v>
      </c>
    </row>
    <row r="68" spans="1:28" x14ac:dyDescent="0.25">
      <c r="A68" t="s">
        <v>19</v>
      </c>
      <c r="B68">
        <v>4</v>
      </c>
      <c r="C68" t="s">
        <v>51</v>
      </c>
      <c r="D68">
        <v>1067</v>
      </c>
      <c r="E68" t="s">
        <v>219</v>
      </c>
      <c r="F68" t="s">
        <v>220</v>
      </c>
      <c r="G68" t="s">
        <v>56</v>
      </c>
      <c r="J68">
        <v>0.51780000000000004</v>
      </c>
      <c r="K68">
        <v>13.000124980000001</v>
      </c>
      <c r="L68">
        <v>12.538402169999999</v>
      </c>
      <c r="M68">
        <v>20.9</v>
      </c>
      <c r="N68">
        <v>21.21</v>
      </c>
      <c r="O68">
        <f t="shared" si="4"/>
        <v>3.5332326414000005E-2</v>
      </c>
      <c r="P68">
        <f t="shared" si="5"/>
        <v>0.21444640937499998</v>
      </c>
      <c r="Q68">
        <f t="shared" si="6"/>
        <v>0.22082704008750004</v>
      </c>
      <c r="R68">
        <v>0.16337122200000001</v>
      </c>
      <c r="S68">
        <v>0.16230391299999999</v>
      </c>
      <c r="T68">
        <f t="shared" si="7"/>
        <v>-3.1437306398603257E-3</v>
      </c>
      <c r="U68">
        <v>8.1685611000000005E-2</v>
      </c>
      <c r="V68">
        <v>8.1151955999999997E-2</v>
      </c>
      <c r="W68">
        <v>2.0849315069999999</v>
      </c>
      <c r="X68">
        <v>0.14868593999999999</v>
      </c>
      <c r="Y68">
        <v>-2.5595799999999998E-4</v>
      </c>
      <c r="Z68" s="1" t="s">
        <v>24</v>
      </c>
      <c r="AA68" s="1" t="s">
        <v>25</v>
      </c>
      <c r="AB68">
        <v>1</v>
      </c>
    </row>
    <row r="69" spans="1:28" x14ac:dyDescent="0.25">
      <c r="A69" t="s">
        <v>19</v>
      </c>
      <c r="B69">
        <v>4</v>
      </c>
      <c r="C69" t="s">
        <v>51</v>
      </c>
      <c r="D69">
        <v>1068</v>
      </c>
      <c r="E69" t="s">
        <v>219</v>
      </c>
      <c r="F69" t="s">
        <v>220</v>
      </c>
      <c r="G69" t="s">
        <v>56</v>
      </c>
      <c r="J69">
        <v>0.51780000000000004</v>
      </c>
      <c r="K69">
        <v>13.74162791</v>
      </c>
      <c r="L69">
        <v>13.49569365</v>
      </c>
      <c r="M69">
        <v>23</v>
      </c>
      <c r="N69">
        <v>23.92</v>
      </c>
      <c r="O69">
        <f t="shared" si="4"/>
        <v>4.4937949056000008E-2</v>
      </c>
      <c r="P69">
        <f t="shared" si="5"/>
        <v>0.25970593749999998</v>
      </c>
      <c r="Q69">
        <f t="shared" si="6"/>
        <v>0.28086218160000004</v>
      </c>
      <c r="R69">
        <v>0.20790035200000001</v>
      </c>
      <c r="S69">
        <v>0.22052080099999999</v>
      </c>
      <c r="T69">
        <f t="shared" si="7"/>
        <v>2.8266222586398607E-2</v>
      </c>
      <c r="U69">
        <v>0.10395017600000001</v>
      </c>
      <c r="V69">
        <v>0.11026040099999999</v>
      </c>
      <c r="W69">
        <v>2.0849315069999999</v>
      </c>
      <c r="X69">
        <v>0.44126149799999997</v>
      </c>
      <c r="Y69">
        <v>3.0265859999999999E-3</v>
      </c>
      <c r="Z69" s="1" t="s">
        <v>24</v>
      </c>
      <c r="AA69" s="1" t="s">
        <v>25</v>
      </c>
      <c r="AB69">
        <v>1</v>
      </c>
    </row>
    <row r="70" spans="1:28" x14ac:dyDescent="0.25">
      <c r="A70" t="s">
        <v>19</v>
      </c>
      <c r="B70">
        <v>4</v>
      </c>
      <c r="C70" t="s">
        <v>51</v>
      </c>
      <c r="D70">
        <v>1069</v>
      </c>
      <c r="E70" t="s">
        <v>219</v>
      </c>
      <c r="F70" t="s">
        <v>220</v>
      </c>
      <c r="G70" t="s">
        <v>56</v>
      </c>
      <c r="H70">
        <v>5</v>
      </c>
      <c r="I70">
        <v>9</v>
      </c>
      <c r="J70">
        <v>0.51780000000000004</v>
      </c>
      <c r="K70">
        <v>8.0563943820000006</v>
      </c>
      <c r="L70">
        <v>7.6105110600000003</v>
      </c>
      <c r="M70">
        <v>10.3</v>
      </c>
      <c r="N70">
        <v>10.57</v>
      </c>
      <c r="O70">
        <f t="shared" si="4"/>
        <v>8.7748736460000008E-3</v>
      </c>
      <c r="P70">
        <f t="shared" si="5"/>
        <v>5.2083559375000012E-2</v>
      </c>
      <c r="Q70">
        <f t="shared" si="6"/>
        <v>5.4842960287500006E-2</v>
      </c>
      <c r="R70">
        <v>2.5732905E-2</v>
      </c>
      <c r="S70">
        <v>2.5603036999999999E-2</v>
      </c>
      <c r="T70">
        <f t="shared" si="7"/>
        <v>-2.4267204307101883E-3</v>
      </c>
      <c r="U70">
        <v>1.2866453E-2</v>
      </c>
      <c r="V70">
        <v>1.2801519000000001E-2</v>
      </c>
      <c r="W70">
        <v>2.0849315069999999</v>
      </c>
      <c r="X70">
        <v>0.12950065699999999</v>
      </c>
      <c r="Y70" s="2">
        <v>-3.1144399999999999E-5</v>
      </c>
      <c r="Z70" s="1" t="s">
        <v>24</v>
      </c>
      <c r="AA70" s="1" t="s">
        <v>25</v>
      </c>
      <c r="AB70">
        <v>1</v>
      </c>
    </row>
    <row r="71" spans="1:28" x14ac:dyDescent="0.25">
      <c r="A71" t="s">
        <v>19</v>
      </c>
      <c r="B71">
        <v>4</v>
      </c>
      <c r="C71" t="s">
        <v>51</v>
      </c>
      <c r="D71">
        <v>1070</v>
      </c>
      <c r="E71" t="s">
        <v>185</v>
      </c>
      <c r="F71" t="s">
        <v>223</v>
      </c>
      <c r="G71" t="s">
        <v>142</v>
      </c>
      <c r="J71">
        <v>0.38179999999999997</v>
      </c>
      <c r="K71">
        <v>8.2336566750000006</v>
      </c>
      <c r="L71">
        <v>7.9199944760000003</v>
      </c>
      <c r="M71">
        <v>10.6</v>
      </c>
      <c r="N71">
        <v>11.11</v>
      </c>
      <c r="O71">
        <f t="shared" si="4"/>
        <v>9.6943571339999993E-3</v>
      </c>
      <c r="P71">
        <f t="shared" si="5"/>
        <v>5.5161737499999988E-2</v>
      </c>
      <c r="Q71">
        <f t="shared" si="6"/>
        <v>6.0589732087499994E-2</v>
      </c>
      <c r="R71">
        <v>2.0649165000000001E-2</v>
      </c>
      <c r="S71">
        <v>2.1790954000000001E-2</v>
      </c>
      <c r="T71">
        <f t="shared" si="7"/>
        <v>2.5813820077291577E-2</v>
      </c>
      <c r="U71">
        <v>1.0324583E-2</v>
      </c>
      <c r="V71">
        <v>1.0895477000000001E-2</v>
      </c>
      <c r="W71">
        <v>2.0849315069999999</v>
      </c>
      <c r="X71">
        <v>0.24461235200000001</v>
      </c>
      <c r="Y71">
        <v>2.7381900000000002E-4</v>
      </c>
      <c r="Z71" s="1" t="s">
        <v>24</v>
      </c>
      <c r="AA71" s="1" t="s">
        <v>25</v>
      </c>
      <c r="AB71">
        <v>1</v>
      </c>
    </row>
    <row r="72" spans="1:28" x14ac:dyDescent="0.25">
      <c r="A72" t="s">
        <v>19</v>
      </c>
      <c r="B72">
        <v>4</v>
      </c>
      <c r="C72" t="s">
        <v>51</v>
      </c>
      <c r="D72">
        <v>1071</v>
      </c>
      <c r="E72" t="s">
        <v>116</v>
      </c>
      <c r="F72" t="s">
        <v>117</v>
      </c>
      <c r="G72" t="s">
        <v>83</v>
      </c>
      <c r="H72">
        <v>12</v>
      </c>
      <c r="I72">
        <v>14.4</v>
      </c>
      <c r="J72">
        <v>0.5</v>
      </c>
      <c r="K72">
        <v>15.40692321</v>
      </c>
      <c r="L72">
        <v>15.617111230000001</v>
      </c>
      <c r="M72">
        <v>28.4</v>
      </c>
      <c r="N72">
        <v>31</v>
      </c>
      <c r="O72">
        <f t="shared" si="4"/>
        <v>7.5476939999999992E-2</v>
      </c>
      <c r="P72">
        <f t="shared" si="5"/>
        <v>0.39597054999999998</v>
      </c>
      <c r="Q72">
        <f t="shared" si="6"/>
        <v>0.47173087499999994</v>
      </c>
      <c r="R72">
        <v>0.33907668200000002</v>
      </c>
      <c r="S72">
        <v>0.40766375599999999</v>
      </c>
      <c r="T72">
        <f t="shared" si="7"/>
        <v>8.8356103864343755E-2</v>
      </c>
      <c r="U72">
        <v>0.16953834100000001</v>
      </c>
      <c r="V72">
        <v>0.20383187799999999</v>
      </c>
      <c r="W72">
        <v>2.0849315069999999</v>
      </c>
      <c r="X72">
        <v>1.247043364</v>
      </c>
      <c r="Y72">
        <v>1.6448279999999999E-2</v>
      </c>
      <c r="Z72" s="1" t="s">
        <v>24</v>
      </c>
      <c r="AA72" s="1" t="s">
        <v>25</v>
      </c>
      <c r="AB72">
        <v>1</v>
      </c>
    </row>
    <row r="73" spans="1:28" x14ac:dyDescent="0.25">
      <c r="A73" t="s">
        <v>19</v>
      </c>
      <c r="B73">
        <v>4</v>
      </c>
      <c r="C73" t="s">
        <v>51</v>
      </c>
      <c r="D73">
        <v>1072</v>
      </c>
      <c r="E73" t="s">
        <v>116</v>
      </c>
      <c r="F73" t="s">
        <v>117</v>
      </c>
      <c r="G73" t="s">
        <v>83</v>
      </c>
      <c r="J73">
        <v>0.5</v>
      </c>
      <c r="K73">
        <v>22.54270953</v>
      </c>
      <c r="L73">
        <v>22.52035154</v>
      </c>
      <c r="M73">
        <v>73</v>
      </c>
      <c r="N73">
        <v>74.59</v>
      </c>
      <c r="O73">
        <f t="shared" si="4"/>
        <v>0.43697049257400006</v>
      </c>
      <c r="P73">
        <f t="shared" si="5"/>
        <v>2.6162059374999993</v>
      </c>
      <c r="Q73">
        <f t="shared" si="6"/>
        <v>2.7310655785875002</v>
      </c>
      <c r="R73">
        <v>3.1042020379999999</v>
      </c>
      <c r="S73">
        <v>3.234414648</v>
      </c>
      <c r="T73">
        <f t="shared" si="7"/>
        <v>1.9708694624667473E-2</v>
      </c>
      <c r="U73">
        <v>1.552101019</v>
      </c>
      <c r="V73">
        <v>1.617207324</v>
      </c>
      <c r="W73">
        <v>2.0849315069999999</v>
      </c>
      <c r="X73">
        <v>0.76261498000000005</v>
      </c>
      <c r="Y73">
        <v>3.1227070999999999E-2</v>
      </c>
      <c r="Z73" s="1" t="s">
        <v>24</v>
      </c>
      <c r="AA73" s="1" t="s">
        <v>25</v>
      </c>
      <c r="AB73">
        <v>1</v>
      </c>
    </row>
    <row r="74" spans="1:28" x14ac:dyDescent="0.25">
      <c r="A74" t="s">
        <v>19</v>
      </c>
      <c r="B74">
        <v>4</v>
      </c>
      <c r="C74" t="s">
        <v>51</v>
      </c>
      <c r="D74">
        <v>1073</v>
      </c>
      <c r="E74" t="s">
        <v>105</v>
      </c>
      <c r="F74" t="s">
        <v>106</v>
      </c>
      <c r="G74" t="s">
        <v>107</v>
      </c>
      <c r="J74">
        <v>0.4017</v>
      </c>
      <c r="K74">
        <v>10.545425979999999</v>
      </c>
      <c r="L74">
        <v>11.13769856</v>
      </c>
      <c r="M74">
        <v>15</v>
      </c>
      <c r="N74">
        <v>17.68</v>
      </c>
      <c r="O74">
        <f t="shared" si="4"/>
        <v>2.4550221696000001E-2</v>
      </c>
      <c r="P74">
        <f t="shared" si="5"/>
        <v>0.11046093749999999</v>
      </c>
      <c r="Q74">
        <f t="shared" si="6"/>
        <v>0.15343888559999999</v>
      </c>
      <c r="R74">
        <v>5.4408152000000001E-2</v>
      </c>
      <c r="S74">
        <v>7.9100821000000002E-2</v>
      </c>
      <c r="T74">
        <f t="shared" si="7"/>
        <v>0.17948275862006621</v>
      </c>
      <c r="U74">
        <v>2.7204076000000001E-2</v>
      </c>
      <c r="V74">
        <v>3.9550411000000001E-2</v>
      </c>
      <c r="W74">
        <v>2.0849315069999999</v>
      </c>
      <c r="X74">
        <v>1.285413929</v>
      </c>
      <c r="Y74">
        <v>5.9216980000000004E-3</v>
      </c>
      <c r="Z74" s="1" t="s">
        <v>24</v>
      </c>
      <c r="AA74" s="1" t="s">
        <v>25</v>
      </c>
      <c r="AB74">
        <v>1</v>
      </c>
    </row>
    <row r="75" spans="1:28" x14ac:dyDescent="0.25">
      <c r="A75" t="s">
        <v>19</v>
      </c>
      <c r="B75">
        <v>4</v>
      </c>
      <c r="C75" t="s">
        <v>51</v>
      </c>
      <c r="D75">
        <v>1074</v>
      </c>
      <c r="E75" t="s">
        <v>185</v>
      </c>
      <c r="F75" t="s">
        <v>223</v>
      </c>
      <c r="G75" t="s">
        <v>142</v>
      </c>
      <c r="J75">
        <v>0.38179999999999997</v>
      </c>
      <c r="K75">
        <v>9.3470069010000003</v>
      </c>
      <c r="L75">
        <v>9.2952338060000006</v>
      </c>
      <c r="M75">
        <v>12.6</v>
      </c>
      <c r="N75">
        <v>13.69</v>
      </c>
      <c r="O75">
        <f t="shared" si="4"/>
        <v>1.4719660494E-2</v>
      </c>
      <c r="P75">
        <f t="shared" si="5"/>
        <v>7.794123750000001E-2</v>
      </c>
      <c r="Q75">
        <f t="shared" si="6"/>
        <v>9.1997878087499999E-2</v>
      </c>
      <c r="R75">
        <v>3.2748141000000001E-2</v>
      </c>
      <c r="S75">
        <v>3.8297333000000003E-2</v>
      </c>
      <c r="T75">
        <f t="shared" si="7"/>
        <v>7.5078755182279883E-2</v>
      </c>
      <c r="U75">
        <v>1.6374071E-2</v>
      </c>
      <c r="V75">
        <v>1.9148666000000002E-2</v>
      </c>
      <c r="W75">
        <v>2.0849315069999999</v>
      </c>
      <c r="X75">
        <v>0.52279894900000001</v>
      </c>
      <c r="Y75">
        <v>1.3307849999999999E-3</v>
      </c>
      <c r="Z75" s="1" t="s">
        <v>24</v>
      </c>
      <c r="AA75" s="1" t="s">
        <v>25</v>
      </c>
      <c r="AB75">
        <v>1</v>
      </c>
    </row>
    <row r="76" spans="1:28" x14ac:dyDescent="0.25">
      <c r="A76" t="s">
        <v>19</v>
      </c>
      <c r="B76">
        <v>4</v>
      </c>
      <c r="C76" t="s">
        <v>51</v>
      </c>
      <c r="D76">
        <v>1075</v>
      </c>
      <c r="E76" t="s">
        <v>219</v>
      </c>
      <c r="F76" t="s">
        <v>220</v>
      </c>
      <c r="G76" t="s">
        <v>56</v>
      </c>
      <c r="H76">
        <v>7</v>
      </c>
      <c r="I76">
        <v>9.4</v>
      </c>
      <c r="J76">
        <v>0.51780000000000004</v>
      </c>
      <c r="K76">
        <v>12.11480516</v>
      </c>
      <c r="L76">
        <v>12.0405319</v>
      </c>
      <c r="M76">
        <v>18.600000000000001</v>
      </c>
      <c r="N76">
        <v>19.899999999999999</v>
      </c>
      <c r="O76">
        <f t="shared" si="4"/>
        <v>3.1102625399999997E-2</v>
      </c>
      <c r="P76">
        <f t="shared" si="5"/>
        <v>0.16984473750000004</v>
      </c>
      <c r="Q76">
        <f t="shared" si="6"/>
        <v>0.19439140874999997</v>
      </c>
      <c r="R76">
        <v>0.121462811</v>
      </c>
      <c r="S76">
        <v>0.137755391</v>
      </c>
      <c r="T76">
        <f t="shared" si="7"/>
        <v>6.0371983126279026E-2</v>
      </c>
      <c r="U76">
        <v>6.0731405000000002E-2</v>
      </c>
      <c r="V76">
        <v>6.8877695000000003E-2</v>
      </c>
      <c r="W76">
        <v>2.0849315069999999</v>
      </c>
      <c r="X76">
        <v>0.62352168200000002</v>
      </c>
      <c r="Y76">
        <v>3.9072220000000001E-3</v>
      </c>
      <c r="Z76" s="1" t="s">
        <v>24</v>
      </c>
      <c r="AA76" s="1" t="s">
        <v>25</v>
      </c>
      <c r="AB76">
        <v>1</v>
      </c>
    </row>
    <row r="77" spans="1:28" x14ac:dyDescent="0.25">
      <c r="A77" t="s">
        <v>19</v>
      </c>
      <c r="B77">
        <v>4</v>
      </c>
      <c r="C77" t="s">
        <v>51</v>
      </c>
      <c r="D77">
        <v>1076</v>
      </c>
      <c r="E77" t="s">
        <v>116</v>
      </c>
      <c r="F77" t="s">
        <v>117</v>
      </c>
      <c r="G77" t="s">
        <v>83</v>
      </c>
      <c r="J77">
        <v>0.5</v>
      </c>
      <c r="K77">
        <v>18.03378099</v>
      </c>
      <c r="L77">
        <v>17.759165249999999</v>
      </c>
      <c r="M77">
        <v>39.5</v>
      </c>
      <c r="N77">
        <v>40.159999999999997</v>
      </c>
      <c r="O77">
        <f t="shared" si="4"/>
        <v>0.12667132262399999</v>
      </c>
      <c r="P77">
        <f t="shared" si="5"/>
        <v>0.7659852343750001</v>
      </c>
      <c r="Q77">
        <f t="shared" si="6"/>
        <v>0.79169576639999995</v>
      </c>
      <c r="R77">
        <v>0.75284925899999999</v>
      </c>
      <c r="S77">
        <v>0.76604010300000003</v>
      </c>
      <c r="T77">
        <f t="shared" si="7"/>
        <v>8.3309699090874066E-3</v>
      </c>
      <c r="U77">
        <v>0.37642462900000001</v>
      </c>
      <c r="V77">
        <v>0.383020052</v>
      </c>
      <c r="W77">
        <v>2.0849315069999999</v>
      </c>
      <c r="X77">
        <v>0.316557162</v>
      </c>
      <c r="Y77">
        <v>3.1633759999999999E-3</v>
      </c>
      <c r="Z77" s="1" t="s">
        <v>24</v>
      </c>
      <c r="AA77" s="1" t="s">
        <v>25</v>
      </c>
      <c r="AB77">
        <v>1</v>
      </c>
    </row>
    <row r="78" spans="1:28" x14ac:dyDescent="0.25">
      <c r="A78" t="s">
        <v>19</v>
      </c>
      <c r="B78">
        <v>4</v>
      </c>
      <c r="C78" t="s">
        <v>51</v>
      </c>
      <c r="D78">
        <v>1077</v>
      </c>
      <c r="E78" t="s">
        <v>181</v>
      </c>
      <c r="F78" t="s">
        <v>182</v>
      </c>
      <c r="G78" t="s">
        <v>142</v>
      </c>
      <c r="H78">
        <v>12.2</v>
      </c>
      <c r="I78">
        <v>15.8</v>
      </c>
      <c r="J78">
        <v>0.33</v>
      </c>
      <c r="K78">
        <v>18.03378099</v>
      </c>
      <c r="L78">
        <v>17.738653500000002</v>
      </c>
      <c r="M78">
        <v>39.5</v>
      </c>
      <c r="N78">
        <v>40.06</v>
      </c>
      <c r="O78">
        <f t="shared" si="4"/>
        <v>0.12604127474400001</v>
      </c>
      <c r="P78">
        <f t="shared" si="5"/>
        <v>0.7659852343750001</v>
      </c>
      <c r="Q78">
        <f t="shared" si="6"/>
        <v>0.78775796715000002</v>
      </c>
      <c r="R78">
        <v>0.50186037699999997</v>
      </c>
      <c r="S78">
        <v>0.50760160799999998</v>
      </c>
      <c r="T78">
        <f t="shared" si="7"/>
        <v>5.4557936826300935E-3</v>
      </c>
      <c r="U78">
        <v>0.250930188</v>
      </c>
      <c r="V78">
        <v>0.25380080399999999</v>
      </c>
      <c r="W78">
        <v>2.0849315069999999</v>
      </c>
      <c r="X78">
        <v>0.268593955</v>
      </c>
      <c r="Y78">
        <v>1.3768389999999999E-3</v>
      </c>
      <c r="Z78" s="1" t="s">
        <v>24</v>
      </c>
      <c r="AA78" s="1" t="s">
        <v>25</v>
      </c>
      <c r="AB78">
        <v>1</v>
      </c>
    </row>
    <row r="79" spans="1:28" x14ac:dyDescent="0.25">
      <c r="A79" t="s">
        <v>19</v>
      </c>
      <c r="B79">
        <v>3</v>
      </c>
      <c r="C79" t="s">
        <v>51</v>
      </c>
      <c r="D79">
        <v>1078</v>
      </c>
      <c r="E79" t="s">
        <v>105</v>
      </c>
      <c r="F79" t="s">
        <v>106</v>
      </c>
      <c r="G79" t="s">
        <v>107</v>
      </c>
      <c r="J79">
        <v>0.4017</v>
      </c>
      <c r="K79">
        <v>8.7488692019999998</v>
      </c>
      <c r="L79">
        <v>9.1993778830000004</v>
      </c>
      <c r="M79">
        <v>11.5</v>
      </c>
      <c r="N79">
        <v>13.5</v>
      </c>
      <c r="O79">
        <f t="shared" si="4"/>
        <v>1.4313915E-2</v>
      </c>
      <c r="P79">
        <f t="shared" si="5"/>
        <v>6.4926484374999996E-2</v>
      </c>
      <c r="Q79">
        <f t="shared" si="6"/>
        <v>8.9461968749999995E-2</v>
      </c>
      <c r="R79">
        <v>2.699296E-2</v>
      </c>
      <c r="S79">
        <v>3.8767073999999999E-2</v>
      </c>
      <c r="T79">
        <f t="shared" si="7"/>
        <v>0.17362449827718995</v>
      </c>
      <c r="U79">
        <v>1.349648E-2</v>
      </c>
      <c r="V79">
        <v>1.9383536999999999E-2</v>
      </c>
      <c r="W79">
        <v>2.0849315069999999</v>
      </c>
      <c r="X79">
        <v>0.95926412599999999</v>
      </c>
      <c r="Y79">
        <v>2.8236210000000001E-3</v>
      </c>
      <c r="Z79" s="1" t="s">
        <v>24</v>
      </c>
      <c r="AA79" s="1" t="s">
        <v>25</v>
      </c>
      <c r="AB79">
        <v>1</v>
      </c>
    </row>
    <row r="80" spans="1:28" x14ac:dyDescent="0.25">
      <c r="A80" t="s">
        <v>19</v>
      </c>
      <c r="B80">
        <v>1</v>
      </c>
      <c r="C80" t="s">
        <v>148</v>
      </c>
      <c r="D80">
        <v>1079</v>
      </c>
      <c r="E80" t="s">
        <v>219</v>
      </c>
      <c r="F80" t="s">
        <v>220</v>
      </c>
      <c r="G80" t="s">
        <v>56</v>
      </c>
      <c r="J80">
        <v>0.51780000000000004</v>
      </c>
      <c r="K80">
        <v>10.77857932</v>
      </c>
      <c r="L80">
        <v>10.56636387</v>
      </c>
      <c r="M80">
        <v>15.5</v>
      </c>
      <c r="N80">
        <v>16.37</v>
      </c>
      <c r="O80">
        <f t="shared" si="4"/>
        <v>2.1046905726000004E-2</v>
      </c>
      <c r="P80">
        <f t="shared" si="5"/>
        <v>0.117947734375</v>
      </c>
      <c r="Q80">
        <f t="shared" si="6"/>
        <v>0.13154316078750003</v>
      </c>
      <c r="R80">
        <v>7.5917997000000001E-2</v>
      </c>
      <c r="S80">
        <v>8.2834563999999999E-2</v>
      </c>
      <c r="T80">
        <f t="shared" si="7"/>
        <v>4.1819907603422378E-2</v>
      </c>
      <c r="U80">
        <v>3.7958999E-2</v>
      </c>
      <c r="V80">
        <v>4.1417282E-2</v>
      </c>
      <c r="W80">
        <v>2.0849315069999999</v>
      </c>
      <c r="X80">
        <v>0.41727989500000001</v>
      </c>
      <c r="Y80">
        <v>1.6587030000000001E-3</v>
      </c>
      <c r="Z80" s="1" t="s">
        <v>24</v>
      </c>
      <c r="AA80" s="1" t="s">
        <v>25</v>
      </c>
      <c r="AB80">
        <v>1</v>
      </c>
    </row>
    <row r="81" spans="1:29" x14ac:dyDescent="0.25">
      <c r="A81" t="s">
        <v>19</v>
      </c>
      <c r="B81">
        <v>1</v>
      </c>
      <c r="C81" t="s">
        <v>148</v>
      </c>
      <c r="D81">
        <v>1080</v>
      </c>
      <c r="E81" t="s">
        <v>219</v>
      </c>
      <c r="F81" t="s">
        <v>220</v>
      </c>
      <c r="G81" t="s">
        <v>56</v>
      </c>
      <c r="J81">
        <v>0.51780000000000004</v>
      </c>
      <c r="K81">
        <v>11.2294426</v>
      </c>
      <c r="L81">
        <v>10.79242034</v>
      </c>
      <c r="M81">
        <v>16.5</v>
      </c>
      <c r="N81">
        <v>16.88</v>
      </c>
      <c r="O81">
        <f t="shared" si="4"/>
        <v>2.2378747775999998E-2</v>
      </c>
      <c r="P81">
        <f t="shared" si="5"/>
        <v>0.133657734375</v>
      </c>
      <c r="Q81">
        <f t="shared" si="6"/>
        <v>0.13986717359999998</v>
      </c>
      <c r="R81">
        <v>8.9272044999999994E-2</v>
      </c>
      <c r="S81">
        <v>8.9782609999999999E-2</v>
      </c>
      <c r="T81">
        <f t="shared" si="7"/>
        <v>2.7352989841547127E-3</v>
      </c>
      <c r="U81">
        <v>4.4636021999999997E-2</v>
      </c>
      <c r="V81">
        <v>4.4891304999999999E-2</v>
      </c>
      <c r="W81">
        <v>2.0849315069999999</v>
      </c>
      <c r="X81">
        <v>0.18226018399999999</v>
      </c>
      <c r="Y81">
        <v>1.22442E-4</v>
      </c>
      <c r="Z81" s="1" t="s">
        <v>24</v>
      </c>
      <c r="AA81" s="1" t="s">
        <v>25</v>
      </c>
      <c r="AB81">
        <v>1</v>
      </c>
    </row>
    <row r="82" spans="1:29" x14ac:dyDescent="0.25">
      <c r="A82" t="s">
        <v>19</v>
      </c>
      <c r="B82">
        <v>1</v>
      </c>
      <c r="C82" t="s">
        <v>148</v>
      </c>
      <c r="D82">
        <v>1081</v>
      </c>
      <c r="E82" t="s">
        <v>219</v>
      </c>
      <c r="F82" t="s">
        <v>220</v>
      </c>
      <c r="G82" t="s">
        <v>56</v>
      </c>
      <c r="J82">
        <v>0.51780000000000004</v>
      </c>
      <c r="K82">
        <v>10.11196492</v>
      </c>
      <c r="L82">
        <v>12.313396089999999</v>
      </c>
      <c r="M82">
        <v>14.1</v>
      </c>
      <c r="N82">
        <v>20.61</v>
      </c>
      <c r="O82">
        <f t="shared" si="4"/>
        <v>3.3361600733999998E-2</v>
      </c>
      <c r="P82">
        <f t="shared" si="5"/>
        <v>9.7603284374999974E-2</v>
      </c>
      <c r="Q82">
        <f t="shared" si="6"/>
        <v>0.20851000458749999</v>
      </c>
      <c r="R82">
        <v>5.9296960000000003E-2</v>
      </c>
      <c r="S82">
        <v>0.150773926</v>
      </c>
      <c r="T82">
        <f t="shared" si="7"/>
        <v>0.44760391075079431</v>
      </c>
      <c r="U82">
        <v>2.9648480000000001E-2</v>
      </c>
      <c r="V82">
        <v>7.5386963000000001E-2</v>
      </c>
      <c r="W82">
        <v>2.0849315069999999</v>
      </c>
      <c r="X82">
        <v>3.12240473</v>
      </c>
      <c r="Y82">
        <v>2.1937643E-2</v>
      </c>
      <c r="Z82" s="1" t="s">
        <v>24</v>
      </c>
      <c r="AA82" s="1" t="s">
        <v>25</v>
      </c>
      <c r="AB82">
        <v>1</v>
      </c>
    </row>
    <row r="83" spans="1:29" x14ac:dyDescent="0.25">
      <c r="A83" t="s">
        <v>19</v>
      </c>
      <c r="B83">
        <v>1</v>
      </c>
      <c r="C83" t="s">
        <v>148</v>
      </c>
      <c r="D83">
        <v>1082</v>
      </c>
      <c r="E83" t="s">
        <v>219</v>
      </c>
      <c r="F83" t="s">
        <v>220</v>
      </c>
      <c r="G83" t="s">
        <v>56</v>
      </c>
      <c r="J83">
        <v>0.51780000000000004</v>
      </c>
      <c r="K83">
        <v>12.926326209999999</v>
      </c>
      <c r="L83">
        <v>12.49007484</v>
      </c>
      <c r="M83">
        <v>20.7</v>
      </c>
      <c r="N83">
        <v>21.08</v>
      </c>
      <c r="O83">
        <f t="shared" si="4"/>
        <v>3.4900537055999999E-2</v>
      </c>
      <c r="P83">
        <f t="shared" si="5"/>
        <v>0.21036180937499996</v>
      </c>
      <c r="Q83">
        <f t="shared" si="6"/>
        <v>0.21812835659999999</v>
      </c>
      <c r="R83">
        <v>0.159445051</v>
      </c>
      <c r="S83">
        <v>0.15976444100000001</v>
      </c>
      <c r="T83">
        <f t="shared" si="7"/>
        <v>9.5980689531278745E-4</v>
      </c>
      <c r="U83">
        <v>7.9722526000000002E-2</v>
      </c>
      <c r="V83">
        <v>7.9882221000000003E-2</v>
      </c>
      <c r="W83">
        <v>2.0849315069999999</v>
      </c>
      <c r="X83">
        <v>0.18226018399999999</v>
      </c>
      <c r="Y83" s="2">
        <v>7.6594799999999994E-5</v>
      </c>
      <c r="Z83" s="1" t="s">
        <v>24</v>
      </c>
      <c r="AA83" s="1" t="s">
        <v>25</v>
      </c>
      <c r="AB83">
        <v>1</v>
      </c>
    </row>
    <row r="84" spans="1:29" x14ac:dyDescent="0.25">
      <c r="A84" t="s">
        <v>19</v>
      </c>
      <c r="B84">
        <v>1</v>
      </c>
      <c r="C84" t="s">
        <v>148</v>
      </c>
      <c r="D84">
        <v>1083</v>
      </c>
      <c r="E84" t="s">
        <v>219</v>
      </c>
      <c r="F84" t="s">
        <v>220</v>
      </c>
      <c r="G84" t="s">
        <v>56</v>
      </c>
      <c r="J84">
        <v>0.51780000000000004</v>
      </c>
      <c r="K84">
        <v>12.35375015</v>
      </c>
      <c r="L84">
        <v>12.898972710000001</v>
      </c>
      <c r="M84">
        <v>19.2</v>
      </c>
      <c r="N84">
        <v>22.2</v>
      </c>
      <c r="O84">
        <f t="shared" si="4"/>
        <v>3.8707653600000003E-2</v>
      </c>
      <c r="P84">
        <f t="shared" si="5"/>
        <v>0.18097919999999998</v>
      </c>
      <c r="Q84">
        <f t="shared" si="6"/>
        <v>0.241922835</v>
      </c>
      <c r="R84">
        <v>0.13171549299999999</v>
      </c>
      <c r="S84">
        <v>0.18239798199999999</v>
      </c>
      <c r="T84">
        <f t="shared" si="7"/>
        <v>0.15614267062810669</v>
      </c>
      <c r="U84">
        <v>6.5857745999999995E-2</v>
      </c>
      <c r="V84">
        <v>9.1198990999999993E-2</v>
      </c>
      <c r="W84">
        <v>2.0849315069999999</v>
      </c>
      <c r="X84">
        <v>1.438896189</v>
      </c>
      <c r="Y84">
        <v>1.2154474E-2</v>
      </c>
      <c r="Z84" s="1" t="s">
        <v>24</v>
      </c>
      <c r="AA84" s="1" t="s">
        <v>25</v>
      </c>
      <c r="AB84">
        <v>1</v>
      </c>
    </row>
    <row r="85" spans="1:29" x14ac:dyDescent="0.25">
      <c r="A85" t="s">
        <v>19</v>
      </c>
      <c r="B85">
        <v>1</v>
      </c>
      <c r="C85" t="s">
        <v>148</v>
      </c>
      <c r="D85">
        <v>1084</v>
      </c>
      <c r="E85" t="s">
        <v>181</v>
      </c>
      <c r="F85" t="s">
        <v>182</v>
      </c>
      <c r="G85" t="s">
        <v>142</v>
      </c>
      <c r="J85">
        <v>0.33</v>
      </c>
      <c r="K85">
        <v>12.963297900000001</v>
      </c>
      <c r="L85">
        <v>12.271596799999999</v>
      </c>
      <c r="M85">
        <v>20.8</v>
      </c>
      <c r="N85">
        <v>20.5</v>
      </c>
      <c r="O85">
        <f t="shared" si="4"/>
        <v>3.3006435000000001E-2</v>
      </c>
      <c r="P85">
        <f t="shared" si="5"/>
        <v>0.21239920000000004</v>
      </c>
      <c r="Q85">
        <f t="shared" si="6"/>
        <v>0.20629021875</v>
      </c>
      <c r="R85">
        <v>0.10398115300000001</v>
      </c>
      <c r="S85">
        <v>9.5806651000000007E-2</v>
      </c>
      <c r="T85">
        <f t="shared" si="7"/>
        <v>-3.9271099715207335E-2</v>
      </c>
      <c r="U85">
        <v>5.1990577000000003E-2</v>
      </c>
      <c r="V85">
        <v>4.7903324999999997E-2</v>
      </c>
      <c r="W85">
        <v>2.0849315069999999</v>
      </c>
      <c r="X85">
        <v>-0.143889619</v>
      </c>
      <c r="Y85">
        <v>-1.9603770000000001E-3</v>
      </c>
      <c r="Z85" s="1" t="s">
        <v>24</v>
      </c>
      <c r="AA85" s="1" t="s">
        <v>25</v>
      </c>
      <c r="AB85">
        <v>0</v>
      </c>
      <c r="AC85" t="s">
        <v>84</v>
      </c>
    </row>
    <row r="86" spans="1:29" x14ac:dyDescent="0.25">
      <c r="A86" t="s">
        <v>19</v>
      </c>
      <c r="B86">
        <v>1</v>
      </c>
      <c r="C86" t="s">
        <v>148</v>
      </c>
      <c r="D86">
        <v>1085</v>
      </c>
      <c r="E86" t="s">
        <v>219</v>
      </c>
      <c r="F86" t="s">
        <v>220</v>
      </c>
      <c r="G86" t="s">
        <v>56</v>
      </c>
      <c r="J86">
        <v>0.51780000000000004</v>
      </c>
      <c r="K86">
        <v>15.736850199999999</v>
      </c>
      <c r="L86">
        <v>16.793713690000001</v>
      </c>
      <c r="M86">
        <v>29.6</v>
      </c>
      <c r="N86">
        <v>35.729999999999997</v>
      </c>
      <c r="O86">
        <f t="shared" si="4"/>
        <v>0.10026674796599999</v>
      </c>
      <c r="P86">
        <f t="shared" si="5"/>
        <v>0.43013980000000013</v>
      </c>
      <c r="Q86">
        <f t="shared" si="6"/>
        <v>0.62666717478749989</v>
      </c>
      <c r="R86">
        <v>0.38832059499999999</v>
      </c>
      <c r="S86">
        <v>0.59744907300000005</v>
      </c>
      <c r="T86">
        <f t="shared" si="7"/>
        <v>0.20664360965106557</v>
      </c>
      <c r="U86">
        <v>0.19416029800000001</v>
      </c>
      <c r="V86">
        <v>0.29872453700000001</v>
      </c>
      <c r="W86">
        <v>2.0849315069999999</v>
      </c>
      <c r="X86">
        <v>2.940144546</v>
      </c>
      <c r="Y86">
        <v>5.0152361999999999E-2</v>
      </c>
      <c r="Z86" s="1" t="s">
        <v>24</v>
      </c>
      <c r="AA86" s="1" t="s">
        <v>25</v>
      </c>
      <c r="AB86">
        <v>1</v>
      </c>
      <c r="AC86" t="s">
        <v>253</v>
      </c>
    </row>
    <row r="87" spans="1:29" x14ac:dyDescent="0.25">
      <c r="A87" t="s">
        <v>19</v>
      </c>
      <c r="B87">
        <v>1</v>
      </c>
      <c r="C87" t="s">
        <v>148</v>
      </c>
      <c r="D87">
        <v>1086</v>
      </c>
      <c r="E87" t="s">
        <v>149</v>
      </c>
      <c r="F87" t="s">
        <v>150</v>
      </c>
      <c r="G87" t="s">
        <v>151</v>
      </c>
      <c r="J87">
        <v>0.52610000000000001</v>
      </c>
      <c r="K87">
        <v>8.9153220579999992</v>
      </c>
      <c r="L87">
        <v>8.4833401009999996</v>
      </c>
      <c r="M87">
        <v>11.8</v>
      </c>
      <c r="N87">
        <v>12.13</v>
      </c>
      <c r="O87">
        <f t="shared" si="4"/>
        <v>1.1556132126000002E-2</v>
      </c>
      <c r="P87">
        <f t="shared" si="5"/>
        <v>6.8358137499999999E-2</v>
      </c>
      <c r="Q87">
        <f t="shared" si="6"/>
        <v>7.2225825787500017E-2</v>
      </c>
      <c r="R87">
        <v>3.7620551000000002E-2</v>
      </c>
      <c r="S87">
        <v>3.7822939999999999E-2</v>
      </c>
      <c r="T87">
        <f t="shared" si="7"/>
        <v>2.5733826785030185E-3</v>
      </c>
      <c r="U87">
        <v>1.8810276000000001E-2</v>
      </c>
      <c r="V87">
        <v>1.891147E-2</v>
      </c>
      <c r="W87">
        <v>2.0849315069999999</v>
      </c>
      <c r="X87">
        <v>0.158278581</v>
      </c>
      <c r="Y87" s="2">
        <v>4.8535899999999997E-5</v>
      </c>
      <c r="Z87" s="1" t="s">
        <v>24</v>
      </c>
      <c r="AA87" s="1" t="s">
        <v>25</v>
      </c>
      <c r="AB87">
        <v>1</v>
      </c>
    </row>
    <row r="88" spans="1:29" x14ac:dyDescent="0.25">
      <c r="A88" t="s">
        <v>19</v>
      </c>
      <c r="B88">
        <v>1</v>
      </c>
      <c r="C88" t="s">
        <v>148</v>
      </c>
      <c r="D88">
        <v>1087</v>
      </c>
      <c r="E88" t="s">
        <v>149</v>
      </c>
      <c r="F88" t="s">
        <v>150</v>
      </c>
      <c r="G88" t="s">
        <v>151</v>
      </c>
      <c r="J88">
        <v>0.52610000000000001</v>
      </c>
      <c r="K88">
        <v>13.809225830000001</v>
      </c>
      <c r="L88">
        <v>13.387406929999999</v>
      </c>
      <c r="M88">
        <v>23.2</v>
      </c>
      <c r="N88">
        <v>23.6</v>
      </c>
      <c r="O88">
        <f t="shared" si="4"/>
        <v>4.3743638400000007E-2</v>
      </c>
      <c r="P88">
        <f t="shared" si="5"/>
        <v>0.26424219999999993</v>
      </c>
      <c r="Q88">
        <f t="shared" si="6"/>
        <v>0.27339774000000006</v>
      </c>
      <c r="R88">
        <v>0.215782163</v>
      </c>
      <c r="S88">
        <v>0.216450058</v>
      </c>
      <c r="T88">
        <f t="shared" si="7"/>
        <v>1.4822777948693383E-3</v>
      </c>
      <c r="U88">
        <v>0.107891081</v>
      </c>
      <c r="V88">
        <v>0.108225029</v>
      </c>
      <c r="W88">
        <v>2.0849315069999999</v>
      </c>
      <c r="X88">
        <v>0.191852825</v>
      </c>
      <c r="Y88">
        <v>1.6017200000000001E-4</v>
      </c>
      <c r="Z88" s="1" t="s">
        <v>24</v>
      </c>
      <c r="AA88" s="1" t="s">
        <v>25</v>
      </c>
      <c r="AB88">
        <v>1</v>
      </c>
    </row>
    <row r="89" spans="1:29" x14ac:dyDescent="0.25">
      <c r="A89" t="s">
        <v>19</v>
      </c>
      <c r="B89">
        <v>1</v>
      </c>
      <c r="C89" t="s">
        <v>148</v>
      </c>
      <c r="D89">
        <v>1088</v>
      </c>
      <c r="E89" t="s">
        <v>181</v>
      </c>
      <c r="F89" t="s">
        <v>182</v>
      </c>
      <c r="G89" t="s">
        <v>142</v>
      </c>
      <c r="J89">
        <v>0.33</v>
      </c>
      <c r="K89">
        <v>16.772555950000001</v>
      </c>
      <c r="L89">
        <v>16.691053100000001</v>
      </c>
      <c r="M89">
        <v>33.700000000000003</v>
      </c>
      <c r="N89">
        <v>35.29</v>
      </c>
      <c r="O89">
        <f t="shared" si="4"/>
        <v>9.7812467213999998E-2</v>
      </c>
      <c r="P89">
        <f t="shared" si="5"/>
        <v>0.55755280937500007</v>
      </c>
      <c r="Q89">
        <f t="shared" si="6"/>
        <v>0.61132792008750003</v>
      </c>
      <c r="R89">
        <v>0.34294707499999999</v>
      </c>
      <c r="S89">
        <v>0.37346063899999998</v>
      </c>
      <c r="T89">
        <f t="shared" si="7"/>
        <v>4.0882148675403018E-2</v>
      </c>
      <c r="U89">
        <v>0.17147353800000001</v>
      </c>
      <c r="V89">
        <v>0.18673031900000001</v>
      </c>
      <c r="W89">
        <v>2.0849315069999999</v>
      </c>
      <c r="X89">
        <v>0.76261498000000005</v>
      </c>
      <c r="Y89">
        <v>7.3176409999999997E-3</v>
      </c>
      <c r="Z89" s="1" t="s">
        <v>24</v>
      </c>
      <c r="AA89" s="1" t="s">
        <v>25</v>
      </c>
      <c r="AB89">
        <v>1</v>
      </c>
    </row>
    <row r="90" spans="1:29" x14ac:dyDescent="0.25">
      <c r="A90" t="s">
        <v>19</v>
      </c>
      <c r="B90">
        <v>1</v>
      </c>
      <c r="C90" t="s">
        <v>148</v>
      </c>
      <c r="D90">
        <v>1089</v>
      </c>
      <c r="E90" t="s">
        <v>185</v>
      </c>
      <c r="F90" t="s">
        <v>223</v>
      </c>
      <c r="G90" t="s">
        <v>142</v>
      </c>
      <c r="J90">
        <v>0.38179999999999997</v>
      </c>
      <c r="K90">
        <v>12.77697474</v>
      </c>
      <c r="L90">
        <v>13.32253412</v>
      </c>
      <c r="M90">
        <v>20.3</v>
      </c>
      <c r="N90">
        <v>23.41</v>
      </c>
      <c r="O90">
        <f t="shared" si="4"/>
        <v>4.3042126973999999E-2</v>
      </c>
      <c r="P90">
        <f t="shared" si="5"/>
        <v>0.20231043437500001</v>
      </c>
      <c r="Q90">
        <f t="shared" si="6"/>
        <v>0.26901329358749998</v>
      </c>
      <c r="R90">
        <v>0.112717917</v>
      </c>
      <c r="S90">
        <v>0.15507980399999999</v>
      </c>
      <c r="T90">
        <f t="shared" si="7"/>
        <v>0.15302731042495868</v>
      </c>
      <c r="U90">
        <v>5.6358959E-2</v>
      </c>
      <c r="V90">
        <v>7.7539901999999994E-2</v>
      </c>
      <c r="W90">
        <v>2.0849315069999999</v>
      </c>
      <c r="X90">
        <v>1.4916557159999999</v>
      </c>
      <c r="Y90">
        <v>1.0159059E-2</v>
      </c>
      <c r="Z90" s="1" t="s">
        <v>24</v>
      </c>
      <c r="AA90" s="1" t="s">
        <v>25</v>
      </c>
      <c r="AB90">
        <v>1</v>
      </c>
    </row>
    <row r="91" spans="1:29" x14ac:dyDescent="0.25">
      <c r="A91" t="s">
        <v>19</v>
      </c>
      <c r="B91">
        <v>1</v>
      </c>
      <c r="C91" t="s">
        <v>148</v>
      </c>
      <c r="D91">
        <v>1090</v>
      </c>
      <c r="E91" t="s">
        <v>140</v>
      </c>
      <c r="F91" t="s">
        <v>141</v>
      </c>
      <c r="G91" t="s">
        <v>30</v>
      </c>
      <c r="J91">
        <v>0.46899999999999997</v>
      </c>
      <c r="K91">
        <v>11.2294426</v>
      </c>
      <c r="L91">
        <v>12.079407310000001</v>
      </c>
      <c r="M91">
        <v>16.5</v>
      </c>
      <c r="N91">
        <v>20</v>
      </c>
      <c r="O91">
        <f t="shared" si="4"/>
        <v>3.1415999999999999E-2</v>
      </c>
      <c r="P91">
        <f t="shared" si="5"/>
        <v>0.133657734375</v>
      </c>
      <c r="Q91">
        <f t="shared" si="6"/>
        <v>0.19635</v>
      </c>
      <c r="R91">
        <v>8.1050933000000006E-2</v>
      </c>
      <c r="S91">
        <v>0.12669714900000001</v>
      </c>
      <c r="T91">
        <f t="shared" si="7"/>
        <v>0.21426211080449539</v>
      </c>
      <c r="U91">
        <v>4.0525467000000003E-2</v>
      </c>
      <c r="V91">
        <v>6.3348574000000005E-2</v>
      </c>
      <c r="W91">
        <v>2.0849315069999999</v>
      </c>
      <c r="X91">
        <v>1.6787122210000001</v>
      </c>
      <c r="Y91">
        <v>1.0946694E-2</v>
      </c>
      <c r="Z91" s="1" t="s">
        <v>24</v>
      </c>
      <c r="AA91" s="1" t="s">
        <v>25</v>
      </c>
      <c r="AB91">
        <v>1</v>
      </c>
    </row>
    <row r="92" spans="1:29" x14ac:dyDescent="0.25">
      <c r="A92" t="s">
        <v>19</v>
      </c>
      <c r="B92">
        <v>1</v>
      </c>
      <c r="C92" t="s">
        <v>148</v>
      </c>
      <c r="D92">
        <v>1091</v>
      </c>
      <c r="E92" t="s">
        <v>149</v>
      </c>
      <c r="F92" t="s">
        <v>150</v>
      </c>
      <c r="G92" t="s">
        <v>151</v>
      </c>
      <c r="H92">
        <v>4.2</v>
      </c>
      <c r="I92">
        <v>10.199999999999999</v>
      </c>
      <c r="J92">
        <v>0.52610000000000001</v>
      </c>
      <c r="K92">
        <v>17.473270230000001</v>
      </c>
      <c r="L92">
        <v>17.246615269999999</v>
      </c>
      <c r="M92">
        <v>36.799999999999997</v>
      </c>
      <c r="N92">
        <v>37.74</v>
      </c>
      <c r="O92">
        <f t="shared" si="4"/>
        <v>0.11186511890400001</v>
      </c>
      <c r="P92">
        <f t="shared" si="5"/>
        <v>0.66484719999999986</v>
      </c>
      <c r="Q92">
        <f t="shared" si="6"/>
        <v>0.69915699315000002</v>
      </c>
      <c r="R92">
        <v>0.66814370599999995</v>
      </c>
      <c r="S92">
        <v>0.69297570600000002</v>
      </c>
      <c r="T92">
        <f t="shared" si="7"/>
        <v>1.7502571683315468E-2</v>
      </c>
      <c r="U92">
        <v>0.33407185299999997</v>
      </c>
      <c r="V92">
        <v>0.34648785300000001</v>
      </c>
      <c r="W92">
        <v>2.0849315069999999</v>
      </c>
      <c r="X92">
        <v>0.45085413899999999</v>
      </c>
      <c r="Y92">
        <v>5.9551120000000003E-3</v>
      </c>
      <c r="Z92" s="1" t="s">
        <v>24</v>
      </c>
      <c r="AA92" s="1" t="s">
        <v>25</v>
      </c>
      <c r="AB92">
        <v>1</v>
      </c>
      <c r="AC92" t="s">
        <v>202</v>
      </c>
    </row>
    <row r="93" spans="1:29" x14ac:dyDescent="0.25">
      <c r="A93" t="s">
        <v>19</v>
      </c>
      <c r="B93">
        <v>1</v>
      </c>
      <c r="C93" t="s">
        <v>148</v>
      </c>
      <c r="D93">
        <v>1092</v>
      </c>
      <c r="E93" t="s">
        <v>149</v>
      </c>
      <c r="F93" t="s">
        <v>150</v>
      </c>
      <c r="G93" t="s">
        <v>151</v>
      </c>
      <c r="J93">
        <v>0.52610000000000001</v>
      </c>
      <c r="K93">
        <v>16.507663010000002</v>
      </c>
      <c r="L93">
        <v>16.180015820000001</v>
      </c>
      <c r="M93">
        <v>32.6</v>
      </c>
      <c r="N93">
        <v>33.18</v>
      </c>
      <c r="O93">
        <f t="shared" si="4"/>
        <v>8.6465659895999997E-2</v>
      </c>
      <c r="P93">
        <f t="shared" si="5"/>
        <v>0.52174873750000006</v>
      </c>
      <c r="Q93">
        <f t="shared" si="6"/>
        <v>0.54041037434999994</v>
      </c>
      <c r="R93">
        <v>0.49893000500000001</v>
      </c>
      <c r="S93">
        <v>0.506397871</v>
      </c>
      <c r="T93">
        <f t="shared" si="7"/>
        <v>7.1258222216078158E-3</v>
      </c>
      <c r="U93">
        <v>0.24946500199999999</v>
      </c>
      <c r="V93">
        <v>0.25319893599999999</v>
      </c>
      <c r="W93">
        <v>2.0849315069999999</v>
      </c>
      <c r="X93">
        <v>0.27818659699999998</v>
      </c>
      <c r="Y93">
        <v>1.790914E-3</v>
      </c>
      <c r="Z93" s="1" t="s">
        <v>24</v>
      </c>
      <c r="AA93" s="1" t="s">
        <v>25</v>
      </c>
      <c r="AB93">
        <v>1</v>
      </c>
      <c r="AC93" t="s">
        <v>202</v>
      </c>
    </row>
    <row r="94" spans="1:29" x14ac:dyDescent="0.25">
      <c r="A94" t="s">
        <v>19</v>
      </c>
      <c r="B94">
        <v>1</v>
      </c>
      <c r="C94" t="s">
        <v>148</v>
      </c>
      <c r="D94">
        <v>1093</v>
      </c>
      <c r="E94" t="s">
        <v>181</v>
      </c>
      <c r="F94" t="s">
        <v>182</v>
      </c>
      <c r="G94" t="s">
        <v>142</v>
      </c>
      <c r="J94">
        <v>0.33</v>
      </c>
      <c r="K94">
        <v>12.73926599</v>
      </c>
      <c r="L94">
        <v>13.181054189999999</v>
      </c>
      <c r="M94">
        <v>20.2</v>
      </c>
      <c r="N94">
        <v>23</v>
      </c>
      <c r="O94">
        <f t="shared" si="4"/>
        <v>4.154766E-2</v>
      </c>
      <c r="P94">
        <f t="shared" si="5"/>
        <v>0.20032213749999997</v>
      </c>
      <c r="Q94">
        <f t="shared" si="6"/>
        <v>0.25967287499999997</v>
      </c>
      <c r="R94">
        <v>9.6549823000000007E-2</v>
      </c>
      <c r="S94">
        <v>0.128602303</v>
      </c>
      <c r="T94">
        <f t="shared" si="7"/>
        <v>0.13749398639595714</v>
      </c>
      <c r="U94">
        <v>4.8274912000000003E-2</v>
      </c>
      <c r="V94">
        <v>6.4301152E-2</v>
      </c>
      <c r="W94">
        <v>2.0849315069999999</v>
      </c>
      <c r="X94">
        <v>1.342969777</v>
      </c>
      <c r="Y94">
        <v>7.686699E-3</v>
      </c>
      <c r="Z94" s="1" t="s">
        <v>24</v>
      </c>
      <c r="AA94" s="1" t="s">
        <v>25</v>
      </c>
      <c r="AB94">
        <v>0</v>
      </c>
      <c r="AC94" t="s">
        <v>84</v>
      </c>
    </row>
    <row r="95" spans="1:29" x14ac:dyDescent="0.25">
      <c r="A95" t="s">
        <v>19</v>
      </c>
      <c r="B95">
        <v>1</v>
      </c>
      <c r="C95" t="s">
        <v>148</v>
      </c>
      <c r="D95">
        <v>1094</v>
      </c>
      <c r="E95" t="s">
        <v>165</v>
      </c>
      <c r="F95" t="s">
        <v>166</v>
      </c>
      <c r="G95" t="s">
        <v>167</v>
      </c>
      <c r="J95">
        <v>0.67600000000000005</v>
      </c>
      <c r="K95">
        <v>11.006521190000001</v>
      </c>
      <c r="L95">
        <v>11.08234571</v>
      </c>
      <c r="M95">
        <v>16</v>
      </c>
      <c r="N95">
        <v>17.55</v>
      </c>
      <c r="O95">
        <f t="shared" si="4"/>
        <v>2.4190516350000003E-2</v>
      </c>
      <c r="P95">
        <f t="shared" si="5"/>
        <v>0.12567999999999999</v>
      </c>
      <c r="Q95">
        <f t="shared" si="6"/>
        <v>0.15119072718750001</v>
      </c>
      <c r="R95">
        <v>0.106938901</v>
      </c>
      <c r="S95">
        <v>0.12895331500000001</v>
      </c>
      <c r="T95">
        <f t="shared" si="7"/>
        <v>8.9783662595148681E-2</v>
      </c>
      <c r="U95">
        <v>5.3469451000000001E-2</v>
      </c>
      <c r="V95">
        <v>6.4476658000000006E-2</v>
      </c>
      <c r="W95">
        <v>2.0849315069999999</v>
      </c>
      <c r="X95">
        <v>0.74342969800000003</v>
      </c>
      <c r="Y95">
        <v>5.2794089999999997E-3</v>
      </c>
      <c r="Z95" s="1" t="s">
        <v>24</v>
      </c>
      <c r="AA95" s="1" t="s">
        <v>25</v>
      </c>
      <c r="AB95">
        <v>1</v>
      </c>
    </row>
    <row r="96" spans="1:29" x14ac:dyDescent="0.25">
      <c r="A96" t="s">
        <v>19</v>
      </c>
      <c r="B96">
        <v>1</v>
      </c>
      <c r="C96" t="s">
        <v>148</v>
      </c>
      <c r="D96">
        <v>1095</v>
      </c>
      <c r="E96" t="s">
        <v>140</v>
      </c>
      <c r="F96" t="s">
        <v>141</v>
      </c>
      <c r="G96" t="s">
        <v>30</v>
      </c>
      <c r="J96">
        <v>0.46899999999999997</v>
      </c>
      <c r="K96">
        <v>11.86984612</v>
      </c>
      <c r="L96">
        <v>12.863138620000001</v>
      </c>
      <c r="M96">
        <v>18</v>
      </c>
      <c r="N96">
        <v>22.1</v>
      </c>
      <c r="O96">
        <f t="shared" si="4"/>
        <v>3.8359721400000012E-2</v>
      </c>
      <c r="P96">
        <f t="shared" si="5"/>
        <v>0.15906375</v>
      </c>
      <c r="Q96">
        <f t="shared" si="6"/>
        <v>0.23974825875000008</v>
      </c>
      <c r="R96">
        <v>0.101398165</v>
      </c>
      <c r="S96">
        <v>0.16370279700000001</v>
      </c>
      <c r="T96">
        <f t="shared" si="7"/>
        <v>0.22974259557673793</v>
      </c>
      <c r="U96">
        <v>5.0699081999999999E-2</v>
      </c>
      <c r="V96">
        <v>8.1851399000000005E-2</v>
      </c>
      <c r="W96">
        <v>2.0849315069999999</v>
      </c>
      <c r="X96">
        <v>1.9664914579999999</v>
      </c>
      <c r="Y96">
        <v>1.4941650000000001E-2</v>
      </c>
      <c r="Z96" s="1" t="s">
        <v>24</v>
      </c>
      <c r="AA96" s="1" t="s">
        <v>25</v>
      </c>
      <c r="AB96">
        <v>1</v>
      </c>
      <c r="AC96" t="s">
        <v>202</v>
      </c>
    </row>
    <row r="97" spans="1:29" x14ac:dyDescent="0.25">
      <c r="A97" t="s">
        <v>19</v>
      </c>
      <c r="B97">
        <v>1</v>
      </c>
      <c r="C97" t="s">
        <v>148</v>
      </c>
      <c r="D97">
        <v>1096</v>
      </c>
      <c r="E97" t="s">
        <v>140</v>
      </c>
      <c r="F97" t="s">
        <v>141</v>
      </c>
      <c r="G97" t="s">
        <v>30</v>
      </c>
      <c r="H97">
        <v>8.8000000000000007</v>
      </c>
      <c r="I97">
        <v>17.8</v>
      </c>
      <c r="J97">
        <v>0.46899999999999997</v>
      </c>
      <c r="K97">
        <v>18.913928120000001</v>
      </c>
      <c r="L97">
        <v>19.122342320000001</v>
      </c>
      <c r="M97">
        <v>44.2</v>
      </c>
      <c r="N97">
        <v>47.48</v>
      </c>
      <c r="O97">
        <f t="shared" si="4"/>
        <v>0.17705668041599998</v>
      </c>
      <c r="P97">
        <f t="shared" si="5"/>
        <v>0.9591151375000001</v>
      </c>
      <c r="Q97">
        <f t="shared" si="6"/>
        <v>1.1066042525999999</v>
      </c>
      <c r="R97">
        <v>0.92274776300000005</v>
      </c>
      <c r="S97">
        <v>1.072538196</v>
      </c>
      <c r="T97">
        <f t="shared" si="7"/>
        <v>7.2149778550071958E-2</v>
      </c>
      <c r="U97">
        <v>0.46137388200000001</v>
      </c>
      <c r="V97">
        <v>0.536269098</v>
      </c>
      <c r="W97">
        <v>2.0849315069999999</v>
      </c>
      <c r="X97">
        <v>1.5731931669999999</v>
      </c>
      <c r="Y97">
        <v>3.5922147000000001E-2</v>
      </c>
      <c r="Z97" s="1" t="s">
        <v>24</v>
      </c>
      <c r="AA97" s="1" t="s">
        <v>25</v>
      </c>
      <c r="AB97">
        <v>1</v>
      </c>
      <c r="AC97" t="s">
        <v>202</v>
      </c>
    </row>
    <row r="98" spans="1:29" x14ac:dyDescent="0.25">
      <c r="A98" t="s">
        <v>19</v>
      </c>
      <c r="B98">
        <v>1</v>
      </c>
      <c r="C98" t="s">
        <v>148</v>
      </c>
      <c r="D98">
        <v>1097</v>
      </c>
      <c r="E98" t="s">
        <v>140</v>
      </c>
      <c r="F98" t="s">
        <v>141</v>
      </c>
      <c r="G98" t="s">
        <v>30</v>
      </c>
      <c r="J98">
        <v>0.46899999999999997</v>
      </c>
      <c r="K98">
        <v>8.6928114769999993</v>
      </c>
      <c r="L98">
        <v>11.24334148</v>
      </c>
      <c r="M98">
        <v>11.4</v>
      </c>
      <c r="N98">
        <v>17.93</v>
      </c>
      <c r="O98">
        <f t="shared" si="4"/>
        <v>2.5249424046000002E-2</v>
      </c>
      <c r="P98">
        <f t="shared" si="5"/>
        <v>6.3802237499999997E-2</v>
      </c>
      <c r="Q98">
        <f t="shared" si="6"/>
        <v>0.1578089002875</v>
      </c>
      <c r="R98">
        <v>3.0674567E-2</v>
      </c>
      <c r="S98">
        <v>9.5442629000000001E-2</v>
      </c>
      <c r="T98">
        <f t="shared" si="7"/>
        <v>0.54442625330070904</v>
      </c>
      <c r="U98">
        <v>1.5337284E-2</v>
      </c>
      <c r="V98">
        <v>4.7721315E-2</v>
      </c>
      <c r="W98">
        <v>2.0849315069999999</v>
      </c>
      <c r="X98">
        <v>3.1319973719999998</v>
      </c>
      <c r="Y98">
        <v>1.553242E-2</v>
      </c>
      <c r="Z98" s="1" t="s">
        <v>24</v>
      </c>
      <c r="AA98" s="1" t="s">
        <v>25</v>
      </c>
      <c r="AB98">
        <v>1</v>
      </c>
      <c r="AC98" t="s">
        <v>202</v>
      </c>
    </row>
    <row r="99" spans="1:29" x14ac:dyDescent="0.25">
      <c r="A99" t="s">
        <v>19</v>
      </c>
      <c r="B99">
        <v>1</v>
      </c>
      <c r="C99" t="s">
        <v>148</v>
      </c>
      <c r="D99">
        <v>1098</v>
      </c>
      <c r="E99" t="s">
        <v>111</v>
      </c>
      <c r="F99" t="s">
        <v>112</v>
      </c>
      <c r="G99" t="s">
        <v>113</v>
      </c>
      <c r="J99">
        <v>0.4839</v>
      </c>
      <c r="K99">
        <v>12.54844864</v>
      </c>
      <c r="L99">
        <v>12.54952173</v>
      </c>
      <c r="M99">
        <v>19.7</v>
      </c>
      <c r="N99">
        <v>21.24</v>
      </c>
      <c r="O99">
        <f t="shared" si="4"/>
        <v>3.5432347103999999E-2</v>
      </c>
      <c r="P99">
        <f t="shared" si="5"/>
        <v>0.19052793437499993</v>
      </c>
      <c r="Q99">
        <f t="shared" si="6"/>
        <v>0.22145216939999998</v>
      </c>
      <c r="R99">
        <v>0.131631097</v>
      </c>
      <c r="S99">
        <v>0.15247627799999999</v>
      </c>
      <c r="T99">
        <f t="shared" si="7"/>
        <v>7.0508666105692716E-2</v>
      </c>
      <c r="U99">
        <v>6.5815549000000001E-2</v>
      </c>
      <c r="V99">
        <v>7.6238138999999996E-2</v>
      </c>
      <c r="W99">
        <v>2.0849315069999999</v>
      </c>
      <c r="X99">
        <v>0.73863337699999998</v>
      </c>
      <c r="Y99">
        <v>4.9990080000000001E-3</v>
      </c>
      <c r="Z99" s="1" t="s">
        <v>24</v>
      </c>
      <c r="AA99" s="1" t="s">
        <v>25</v>
      </c>
      <c r="AB99">
        <v>1</v>
      </c>
      <c r="AC99" t="s">
        <v>202</v>
      </c>
    </row>
    <row r="100" spans="1:29" x14ac:dyDescent="0.25">
      <c r="A100" t="s">
        <v>19</v>
      </c>
      <c r="B100">
        <v>1</v>
      </c>
      <c r="C100" t="s">
        <v>148</v>
      </c>
      <c r="D100">
        <v>1099</v>
      </c>
      <c r="E100" t="s">
        <v>185</v>
      </c>
      <c r="F100" t="s">
        <v>186</v>
      </c>
      <c r="G100" t="s">
        <v>142</v>
      </c>
      <c r="J100">
        <v>0.4</v>
      </c>
      <c r="K100">
        <v>14.42728913</v>
      </c>
      <c r="L100">
        <v>15.24080169</v>
      </c>
      <c r="M100">
        <v>25.1</v>
      </c>
      <c r="N100">
        <v>29.62</v>
      </c>
      <c r="O100">
        <f t="shared" si="4"/>
        <v>6.8906629176000017E-2</v>
      </c>
      <c r="P100">
        <f t="shared" si="5"/>
        <v>0.30929553437499996</v>
      </c>
      <c r="Q100">
        <f t="shared" si="6"/>
        <v>0.43066643235000007</v>
      </c>
      <c r="R100">
        <v>0.200980083</v>
      </c>
      <c r="S100">
        <v>0.292937699</v>
      </c>
      <c r="T100">
        <f t="shared" si="7"/>
        <v>0.18070336610407703</v>
      </c>
      <c r="U100">
        <v>0.100490042</v>
      </c>
      <c r="V100">
        <v>0.14646885000000001</v>
      </c>
      <c r="W100">
        <v>2.0849315069999999</v>
      </c>
      <c r="X100">
        <v>2.1679369249999998</v>
      </c>
      <c r="Y100">
        <v>2.2052911000000001E-2</v>
      </c>
      <c r="Z100" s="1" t="s">
        <v>24</v>
      </c>
      <c r="AA100" s="1" t="s">
        <v>25</v>
      </c>
      <c r="AB100">
        <v>1</v>
      </c>
    </row>
    <row r="101" spans="1:29" x14ac:dyDescent="0.25">
      <c r="A101" t="s">
        <v>19</v>
      </c>
      <c r="B101">
        <v>1</v>
      </c>
      <c r="C101" t="s">
        <v>148</v>
      </c>
      <c r="D101">
        <v>1100</v>
      </c>
      <c r="E101" t="s">
        <v>219</v>
      </c>
      <c r="F101" t="s">
        <v>220</v>
      </c>
      <c r="G101" t="s">
        <v>56</v>
      </c>
      <c r="J101">
        <v>0.51780000000000004</v>
      </c>
      <c r="K101">
        <v>9.1333366419999997</v>
      </c>
      <c r="L101">
        <v>11.347939520000001</v>
      </c>
      <c r="M101">
        <v>12.2</v>
      </c>
      <c r="N101">
        <v>18.18</v>
      </c>
      <c r="O101">
        <f t="shared" si="4"/>
        <v>2.5958443896000001E-2</v>
      </c>
      <c r="P101">
        <f t="shared" si="5"/>
        <v>7.3071137499999994E-2</v>
      </c>
      <c r="Q101">
        <f t="shared" si="6"/>
        <v>0.16224027434999999</v>
      </c>
      <c r="R101">
        <v>4.0474916999999999E-2</v>
      </c>
      <c r="S101">
        <v>0.108984184</v>
      </c>
      <c r="T101">
        <f t="shared" si="7"/>
        <v>0.47508530546203126</v>
      </c>
      <c r="U101">
        <v>2.0237458999999999E-2</v>
      </c>
      <c r="V101">
        <v>5.4492091999999999E-2</v>
      </c>
      <c r="W101">
        <v>2.0849315069999999</v>
      </c>
      <c r="X101">
        <v>2.8681997369999999</v>
      </c>
      <c r="Y101">
        <v>1.6429619999999999E-2</v>
      </c>
      <c r="Z101" s="1" t="s">
        <v>24</v>
      </c>
      <c r="AA101" s="1" t="s">
        <v>25</v>
      </c>
      <c r="AB101">
        <v>1</v>
      </c>
    </row>
    <row r="102" spans="1:29" x14ac:dyDescent="0.25">
      <c r="A102" t="s">
        <v>19</v>
      </c>
      <c r="B102">
        <v>1</v>
      </c>
      <c r="C102" t="s">
        <v>148</v>
      </c>
      <c r="D102">
        <v>1101</v>
      </c>
      <c r="E102" t="s">
        <v>257</v>
      </c>
      <c r="F102" t="s">
        <v>258</v>
      </c>
      <c r="G102" t="s">
        <v>66</v>
      </c>
      <c r="J102">
        <v>0.55500000000000005</v>
      </c>
      <c r="K102">
        <v>15.29398746</v>
      </c>
      <c r="L102">
        <v>16.525007550000002</v>
      </c>
      <c r="M102">
        <v>28</v>
      </c>
      <c r="N102">
        <v>34.590000000000003</v>
      </c>
      <c r="O102">
        <f t="shared" si="4"/>
        <v>9.3970604574000013E-2</v>
      </c>
      <c r="P102">
        <f t="shared" si="5"/>
        <v>0.38489500000000004</v>
      </c>
      <c r="Q102">
        <f t="shared" si="6"/>
        <v>0.58731627858750002</v>
      </c>
      <c r="R102">
        <v>0.362568212</v>
      </c>
      <c r="S102">
        <v>0.59072150199999995</v>
      </c>
      <c r="T102">
        <f t="shared" si="7"/>
        <v>0.23412378069249504</v>
      </c>
      <c r="U102">
        <v>0.181284106</v>
      </c>
      <c r="V102">
        <v>0.29536075099999998</v>
      </c>
      <c r="W102">
        <v>2.0849315069999999</v>
      </c>
      <c r="X102">
        <v>3.1607752950000001</v>
      </c>
      <c r="Y102">
        <v>5.4714816999999999E-2</v>
      </c>
      <c r="Z102" s="1" t="s">
        <v>24</v>
      </c>
      <c r="AA102" s="1" t="s">
        <v>25</v>
      </c>
      <c r="AB102">
        <v>1</v>
      </c>
      <c r="AC102" t="s">
        <v>228</v>
      </c>
    </row>
    <row r="103" spans="1:29" x14ac:dyDescent="0.25">
      <c r="A103" t="s">
        <v>19</v>
      </c>
      <c r="B103">
        <v>1</v>
      </c>
      <c r="C103" t="s">
        <v>148</v>
      </c>
      <c r="D103">
        <v>1102</v>
      </c>
      <c r="E103" t="s">
        <v>116</v>
      </c>
      <c r="F103" t="s">
        <v>117</v>
      </c>
      <c r="G103" t="s">
        <v>83</v>
      </c>
      <c r="J103">
        <v>0.5</v>
      </c>
      <c r="K103">
        <v>19.371498219999999</v>
      </c>
      <c r="L103">
        <v>19.709765770000001</v>
      </c>
      <c r="M103">
        <v>46.9</v>
      </c>
      <c r="N103">
        <v>51.11</v>
      </c>
      <c r="O103">
        <f t="shared" si="4"/>
        <v>0.20516470913399998</v>
      </c>
      <c r="P103">
        <f t="shared" si="5"/>
        <v>1.0798710343749998</v>
      </c>
      <c r="Q103">
        <f t="shared" si="6"/>
        <v>1.2822794320874999</v>
      </c>
      <c r="R103">
        <v>1.128783029</v>
      </c>
      <c r="S103">
        <v>1.357758018</v>
      </c>
      <c r="T103">
        <f t="shared" si="7"/>
        <v>8.85855174426253E-2</v>
      </c>
      <c r="U103">
        <v>0.56439151499999995</v>
      </c>
      <c r="V103">
        <v>0.67887900899999998</v>
      </c>
      <c r="W103">
        <v>2.0849315069999999</v>
      </c>
      <c r="X103">
        <v>2.0192509850000002</v>
      </c>
      <c r="Y103">
        <v>5.4911873E-2</v>
      </c>
      <c r="Z103" s="1" t="s">
        <v>24</v>
      </c>
      <c r="AA103" s="1" t="s">
        <v>25</v>
      </c>
      <c r="AB103">
        <v>1</v>
      </c>
      <c r="AC103" t="s">
        <v>214</v>
      </c>
    </row>
    <row r="104" spans="1:29" x14ac:dyDescent="0.25">
      <c r="A104" t="s">
        <v>19</v>
      </c>
      <c r="B104">
        <v>1</v>
      </c>
      <c r="C104" t="s">
        <v>148</v>
      </c>
      <c r="D104">
        <v>1103</v>
      </c>
      <c r="E104" t="s">
        <v>116</v>
      </c>
      <c r="F104" t="s">
        <v>117</v>
      </c>
      <c r="G104" t="s">
        <v>83</v>
      </c>
      <c r="J104">
        <v>0.5</v>
      </c>
      <c r="K104">
        <v>15.870525929999999</v>
      </c>
      <c r="L104">
        <v>16.132415120000001</v>
      </c>
      <c r="M104">
        <v>30.1</v>
      </c>
      <c r="N104">
        <v>32.99</v>
      </c>
      <c r="O104">
        <f t="shared" si="4"/>
        <v>8.5478231454000006E-2</v>
      </c>
      <c r="P104">
        <f t="shared" si="5"/>
        <v>0.44479428437499996</v>
      </c>
      <c r="Q104">
        <f t="shared" si="6"/>
        <v>0.53423894658750004</v>
      </c>
      <c r="R104">
        <v>0.39097475399999998</v>
      </c>
      <c r="S104">
        <v>0.47512367500000002</v>
      </c>
      <c r="T104">
        <f t="shared" si="7"/>
        <v>9.3495708509084355E-2</v>
      </c>
      <c r="U104">
        <v>0.19548737699999999</v>
      </c>
      <c r="V104">
        <v>0.237561838</v>
      </c>
      <c r="W104">
        <v>2.0849315069999999</v>
      </c>
      <c r="X104">
        <v>1.386136662</v>
      </c>
      <c r="Y104">
        <v>2.0180261000000001E-2</v>
      </c>
      <c r="Z104" s="1" t="s">
        <v>24</v>
      </c>
      <c r="AA104" s="1" t="s">
        <v>25</v>
      </c>
      <c r="AB104">
        <v>1</v>
      </c>
    </row>
    <row r="105" spans="1:29" x14ac:dyDescent="0.25">
      <c r="A105" t="s">
        <v>19</v>
      </c>
      <c r="B105">
        <v>1</v>
      </c>
      <c r="C105" t="s">
        <v>148</v>
      </c>
      <c r="D105">
        <v>1104</v>
      </c>
      <c r="E105" t="s">
        <v>116</v>
      </c>
      <c r="F105" t="s">
        <v>117</v>
      </c>
      <c r="G105" t="s">
        <v>83</v>
      </c>
      <c r="J105">
        <v>0.5</v>
      </c>
      <c r="K105">
        <v>19.612173339999998</v>
      </c>
      <c r="L105">
        <v>19.387758890000001</v>
      </c>
      <c r="M105">
        <v>48.4</v>
      </c>
      <c r="N105">
        <v>49.08</v>
      </c>
      <c r="O105">
        <f t="shared" si="4"/>
        <v>0.18919079625599999</v>
      </c>
      <c r="P105">
        <f t="shared" si="5"/>
        <v>1.1500505499999998</v>
      </c>
      <c r="Q105">
        <f t="shared" si="6"/>
        <v>1.1824424765999999</v>
      </c>
      <c r="R105">
        <v>1.214879042</v>
      </c>
      <c r="S105">
        <v>1.2344753589999999</v>
      </c>
      <c r="T105">
        <f t="shared" si="7"/>
        <v>7.6748570948825942E-3</v>
      </c>
      <c r="U105">
        <v>0.60743952099999998</v>
      </c>
      <c r="V105">
        <v>0.61723767900000004</v>
      </c>
      <c r="W105">
        <v>2.0849315069999999</v>
      </c>
      <c r="X105">
        <v>0.32614980300000002</v>
      </c>
      <c r="Y105">
        <v>4.699511E-3</v>
      </c>
      <c r="Z105" s="1" t="s">
        <v>24</v>
      </c>
      <c r="AA105" s="1" t="s">
        <v>25</v>
      </c>
      <c r="AB105">
        <v>1</v>
      </c>
    </row>
    <row r="106" spans="1:29" x14ac:dyDescent="0.25">
      <c r="A106" t="s">
        <v>19</v>
      </c>
      <c r="B106">
        <v>1</v>
      </c>
      <c r="C106" t="s">
        <v>148</v>
      </c>
      <c r="D106">
        <v>1105</v>
      </c>
      <c r="E106" t="s">
        <v>185</v>
      </c>
      <c r="F106" t="s">
        <v>186</v>
      </c>
      <c r="G106" t="s">
        <v>142</v>
      </c>
      <c r="J106">
        <v>0.4</v>
      </c>
      <c r="K106">
        <v>10.258477640000001</v>
      </c>
      <c r="L106">
        <v>12.347467910000001</v>
      </c>
      <c r="M106">
        <v>14.4</v>
      </c>
      <c r="N106">
        <v>20.7</v>
      </c>
      <c r="O106">
        <f t="shared" si="4"/>
        <v>3.3653604599999998E-2</v>
      </c>
      <c r="P106">
        <f t="shared" si="5"/>
        <v>0.10180080000000001</v>
      </c>
      <c r="Q106">
        <f t="shared" si="6"/>
        <v>0.21033502874999999</v>
      </c>
      <c r="R106">
        <v>4.8704167999999999E-2</v>
      </c>
      <c r="S106">
        <v>0.118516759</v>
      </c>
      <c r="T106">
        <f t="shared" si="7"/>
        <v>0.42653188467252723</v>
      </c>
      <c r="U106">
        <v>2.4352084E-2</v>
      </c>
      <c r="V106">
        <v>5.9258379E-2</v>
      </c>
      <c r="W106">
        <v>2.0849315069999999</v>
      </c>
      <c r="X106">
        <v>3.021681997</v>
      </c>
      <c r="Y106">
        <v>1.6742178E-2</v>
      </c>
      <c r="Z106" s="1" t="s">
        <v>24</v>
      </c>
      <c r="AA106" s="1" t="s">
        <v>25</v>
      </c>
      <c r="AB106">
        <v>1</v>
      </c>
    </row>
    <row r="107" spans="1:29" x14ac:dyDescent="0.25">
      <c r="A107" t="s">
        <v>19</v>
      </c>
      <c r="B107">
        <v>1</v>
      </c>
      <c r="C107" t="s">
        <v>148</v>
      </c>
      <c r="D107">
        <v>1106</v>
      </c>
      <c r="E107" t="s">
        <v>105</v>
      </c>
      <c r="F107" t="s">
        <v>106</v>
      </c>
      <c r="G107" t="s">
        <v>107</v>
      </c>
      <c r="J107">
        <v>0.4017</v>
      </c>
      <c r="K107">
        <v>8.0563943820000006</v>
      </c>
      <c r="L107">
        <v>7.851912531</v>
      </c>
      <c r="M107">
        <v>10.3</v>
      </c>
      <c r="N107">
        <v>10.99</v>
      </c>
      <c r="O107">
        <f t="shared" si="4"/>
        <v>9.4860690540000004E-3</v>
      </c>
      <c r="P107">
        <f t="shared" si="5"/>
        <v>5.2083559375000012E-2</v>
      </c>
      <c r="Q107">
        <f t="shared" si="6"/>
        <v>5.9287931587500002E-2</v>
      </c>
      <c r="R107">
        <v>2.0085140000000001E-2</v>
      </c>
      <c r="S107">
        <v>2.2230375E-2</v>
      </c>
      <c r="T107">
        <f t="shared" si="7"/>
        <v>4.8672754201313458E-2</v>
      </c>
      <c r="U107">
        <v>1.0042570000000001E-2</v>
      </c>
      <c r="V107">
        <v>1.1115188E-2</v>
      </c>
      <c r="W107">
        <v>2.0849315069999999</v>
      </c>
      <c r="X107">
        <v>0.33094612299999998</v>
      </c>
      <c r="Y107">
        <v>5.1446200000000004E-4</v>
      </c>
      <c r="Z107" s="1" t="s">
        <v>24</v>
      </c>
      <c r="AA107" s="1" t="s">
        <v>25</v>
      </c>
      <c r="AB107">
        <v>1</v>
      </c>
    </row>
    <row r="108" spans="1:29" x14ac:dyDescent="0.25">
      <c r="A108" t="s">
        <v>19</v>
      </c>
      <c r="B108">
        <v>1</v>
      </c>
      <c r="C108" t="s">
        <v>148</v>
      </c>
      <c r="D108">
        <v>1107</v>
      </c>
      <c r="E108" t="s">
        <v>105</v>
      </c>
      <c r="F108" t="s">
        <v>106</v>
      </c>
      <c r="G108" t="s">
        <v>107</v>
      </c>
      <c r="J108">
        <v>0.4017</v>
      </c>
      <c r="K108">
        <v>8.1748854380000004</v>
      </c>
      <c r="L108">
        <v>7.9595291179999998</v>
      </c>
      <c r="M108">
        <v>10.5</v>
      </c>
      <c r="N108">
        <v>11.18</v>
      </c>
      <c r="O108">
        <f t="shared" si="4"/>
        <v>9.8169030959999997E-3</v>
      </c>
      <c r="P108">
        <f t="shared" si="5"/>
        <v>5.4125859374999988E-2</v>
      </c>
      <c r="Q108">
        <f t="shared" si="6"/>
        <v>6.1355644349999995E-2</v>
      </c>
      <c r="R108">
        <v>2.1152752E-2</v>
      </c>
      <c r="S108">
        <v>2.3294196E-2</v>
      </c>
      <c r="T108">
        <f t="shared" si="7"/>
        <v>4.6252941774942241E-2</v>
      </c>
      <c r="U108">
        <v>1.0576376E-2</v>
      </c>
      <c r="V108">
        <v>1.1647098E-2</v>
      </c>
      <c r="W108">
        <v>2.0849315069999999</v>
      </c>
      <c r="X108">
        <v>0.32614980300000002</v>
      </c>
      <c r="Y108">
        <v>5.1355300000000003E-4</v>
      </c>
      <c r="Z108" s="1" t="s">
        <v>24</v>
      </c>
      <c r="AA108" s="1" t="s">
        <v>25</v>
      </c>
      <c r="AB108">
        <v>1</v>
      </c>
    </row>
    <row r="109" spans="1:29" x14ac:dyDescent="0.25">
      <c r="A109" t="s">
        <v>19</v>
      </c>
      <c r="B109">
        <v>1</v>
      </c>
      <c r="C109" t="s">
        <v>148</v>
      </c>
      <c r="D109">
        <v>1108</v>
      </c>
      <c r="E109" t="s">
        <v>105</v>
      </c>
      <c r="F109" t="s">
        <v>106</v>
      </c>
      <c r="G109" t="s">
        <v>107</v>
      </c>
      <c r="J109">
        <v>0.4017</v>
      </c>
      <c r="K109">
        <v>8.4656455259999994</v>
      </c>
      <c r="L109">
        <v>8.2436380489999994</v>
      </c>
      <c r="M109">
        <v>11</v>
      </c>
      <c r="N109">
        <v>11.69</v>
      </c>
      <c r="O109">
        <f t="shared" si="4"/>
        <v>1.0732970094E-2</v>
      </c>
      <c r="P109">
        <f t="shared" si="5"/>
        <v>5.9403437499999989E-2</v>
      </c>
      <c r="Q109">
        <f t="shared" si="6"/>
        <v>6.7081063087500004E-2</v>
      </c>
      <c r="R109">
        <v>2.3967239000000001E-2</v>
      </c>
      <c r="S109">
        <v>2.6298394999999999E-2</v>
      </c>
      <c r="T109">
        <f t="shared" si="7"/>
        <v>4.4519474251659481E-2</v>
      </c>
      <c r="U109">
        <v>1.198362E-2</v>
      </c>
      <c r="V109">
        <v>1.3149197E-2</v>
      </c>
      <c r="W109">
        <v>2.0849315069999999</v>
      </c>
      <c r="X109">
        <v>0.33094612299999998</v>
      </c>
      <c r="Y109">
        <v>5.5904800000000003E-4</v>
      </c>
      <c r="Z109" s="1" t="s">
        <v>24</v>
      </c>
      <c r="AA109" s="1" t="s">
        <v>25</v>
      </c>
      <c r="AB109">
        <v>1</v>
      </c>
    </row>
    <row r="110" spans="1:29" x14ac:dyDescent="0.25">
      <c r="A110" t="s">
        <v>19</v>
      </c>
      <c r="B110">
        <v>1</v>
      </c>
      <c r="C110" t="s">
        <v>148</v>
      </c>
      <c r="D110">
        <v>1109</v>
      </c>
      <c r="E110" t="s">
        <v>105</v>
      </c>
      <c r="F110" t="s">
        <v>106</v>
      </c>
      <c r="G110" t="s">
        <v>107</v>
      </c>
      <c r="J110">
        <v>0.4017</v>
      </c>
      <c r="K110">
        <v>9.1871557260000003</v>
      </c>
      <c r="L110">
        <v>9.4251029170000002</v>
      </c>
      <c r="M110">
        <v>12.3</v>
      </c>
      <c r="N110">
        <v>13.95</v>
      </c>
      <c r="O110">
        <f t="shared" si="4"/>
        <v>1.5284080349999998E-2</v>
      </c>
      <c r="P110">
        <f t="shared" si="5"/>
        <v>7.4273934375000003E-2</v>
      </c>
      <c r="Q110">
        <f t="shared" si="6"/>
        <v>9.5525502187499986E-2</v>
      </c>
      <c r="R110">
        <v>3.2283659999999999E-2</v>
      </c>
      <c r="S110">
        <v>4.2318993999999999E-2</v>
      </c>
      <c r="T110">
        <f t="shared" si="7"/>
        <v>0.12982431087936039</v>
      </c>
      <c r="U110">
        <v>1.6141829999999999E-2</v>
      </c>
      <c r="V110">
        <v>2.1159496999999999E-2</v>
      </c>
      <c r="W110">
        <v>2.0849315069999999</v>
      </c>
      <c r="X110">
        <v>0.79139290399999995</v>
      </c>
      <c r="Y110">
        <v>2.4066339999999999E-3</v>
      </c>
      <c r="Z110" s="1" t="s">
        <v>24</v>
      </c>
      <c r="AA110" s="1" t="s">
        <v>25</v>
      </c>
      <c r="AB110">
        <v>1</v>
      </c>
      <c r="AC110" t="s">
        <v>202</v>
      </c>
    </row>
    <row r="111" spans="1:29" x14ac:dyDescent="0.25">
      <c r="A111" t="s">
        <v>19</v>
      </c>
      <c r="B111">
        <v>1</v>
      </c>
      <c r="C111" t="s">
        <v>148</v>
      </c>
      <c r="D111">
        <v>1110</v>
      </c>
      <c r="E111" t="s">
        <v>140</v>
      </c>
      <c r="F111" t="s">
        <v>141</v>
      </c>
      <c r="G111" t="s">
        <v>30</v>
      </c>
      <c r="J111">
        <v>0.46899999999999997</v>
      </c>
      <c r="K111">
        <v>10.1610323</v>
      </c>
      <c r="L111">
        <v>11.218083099999999</v>
      </c>
      <c r="M111">
        <v>14.2</v>
      </c>
      <c r="N111">
        <v>17.87</v>
      </c>
      <c r="O111">
        <f t="shared" si="4"/>
        <v>2.5080720126000003E-2</v>
      </c>
      <c r="P111">
        <f t="shared" si="5"/>
        <v>9.8992637499999994E-2</v>
      </c>
      <c r="Q111">
        <f t="shared" si="6"/>
        <v>0.15675450078750003</v>
      </c>
      <c r="R111">
        <v>5.4842586999999998E-2</v>
      </c>
      <c r="S111">
        <v>9.4612275999999995E-2</v>
      </c>
      <c r="T111">
        <f t="shared" si="7"/>
        <v>0.26155305633416048</v>
      </c>
      <c r="U111">
        <v>2.7421292999999999E-2</v>
      </c>
      <c r="V111">
        <v>4.7306137999999998E-2</v>
      </c>
      <c r="W111">
        <v>2.0849315069999999</v>
      </c>
      <c r="X111">
        <v>1.760249671</v>
      </c>
      <c r="Y111">
        <v>9.5374090000000002E-3</v>
      </c>
      <c r="Z111" s="1" t="s">
        <v>24</v>
      </c>
      <c r="AA111" s="1" t="s">
        <v>25</v>
      </c>
      <c r="AB111">
        <v>1</v>
      </c>
    </row>
    <row r="112" spans="1:29" x14ac:dyDescent="0.25">
      <c r="A112" t="s">
        <v>19</v>
      </c>
      <c r="B112">
        <v>1</v>
      </c>
      <c r="C112" t="s">
        <v>148</v>
      </c>
      <c r="D112">
        <v>1111</v>
      </c>
      <c r="E112" t="s">
        <v>105</v>
      </c>
      <c r="F112" t="s">
        <v>106</v>
      </c>
      <c r="G112" t="s">
        <v>107</v>
      </c>
      <c r="J112">
        <v>0.4017</v>
      </c>
      <c r="K112">
        <v>7.8762426640000003</v>
      </c>
      <c r="L112">
        <v>8.2050465769999992</v>
      </c>
      <c r="M112">
        <v>10</v>
      </c>
      <c r="N112">
        <v>11.62</v>
      </c>
      <c r="O112">
        <f t="shared" si="4"/>
        <v>1.0604816376E-2</v>
      </c>
      <c r="P112">
        <f t="shared" si="5"/>
        <v>4.9093750000000005E-2</v>
      </c>
      <c r="Q112">
        <f t="shared" si="6"/>
        <v>6.6280102349999995E-2</v>
      </c>
      <c r="R112">
        <v>1.8545163999999999E-2</v>
      </c>
      <c r="S112">
        <v>2.5873114999999999E-2</v>
      </c>
      <c r="T112">
        <f t="shared" si="7"/>
        <v>0.15971524403358908</v>
      </c>
      <c r="U112">
        <v>9.2725819999999997E-3</v>
      </c>
      <c r="V112">
        <v>1.2936558000000001E-2</v>
      </c>
      <c r="W112">
        <v>2.0849315069999999</v>
      </c>
      <c r="X112">
        <v>0.777003942</v>
      </c>
      <c r="Y112">
        <v>1.7573599999999999E-3</v>
      </c>
      <c r="Z112" s="1" t="s">
        <v>24</v>
      </c>
      <c r="AA112" s="1" t="s">
        <v>25</v>
      </c>
      <c r="AB112">
        <v>1</v>
      </c>
    </row>
    <row r="113" spans="1:29" x14ac:dyDescent="0.25">
      <c r="A113" t="s">
        <v>19</v>
      </c>
      <c r="B113">
        <v>1</v>
      </c>
      <c r="C113" t="s">
        <v>148</v>
      </c>
      <c r="D113">
        <v>1112</v>
      </c>
      <c r="E113" t="s">
        <v>185</v>
      </c>
      <c r="F113" t="s">
        <v>186</v>
      </c>
      <c r="G113" t="s">
        <v>142</v>
      </c>
      <c r="H113">
        <v>6</v>
      </c>
      <c r="I113">
        <v>11.2</v>
      </c>
      <c r="J113">
        <v>0.4</v>
      </c>
      <c r="K113">
        <v>9.8126179479999998</v>
      </c>
      <c r="L113">
        <v>11.49675822</v>
      </c>
      <c r="M113">
        <v>13.5</v>
      </c>
      <c r="N113">
        <v>18.54</v>
      </c>
      <c r="O113">
        <f t="shared" si="4"/>
        <v>2.6996679863999999E-2</v>
      </c>
      <c r="P113">
        <f t="shared" si="5"/>
        <v>8.9473359374999992E-2</v>
      </c>
      <c r="Q113">
        <f t="shared" si="6"/>
        <v>0.16872924914999998</v>
      </c>
      <c r="R113">
        <v>4.1116788000000001E-2</v>
      </c>
      <c r="S113">
        <v>8.9145083999999999E-2</v>
      </c>
      <c r="T113">
        <f t="shared" si="7"/>
        <v>0.37116264583163344</v>
      </c>
      <c r="U113">
        <v>2.0558394000000001E-2</v>
      </c>
      <c r="V113">
        <v>4.4572542E-2</v>
      </c>
      <c r="W113">
        <v>2.0849315069999999</v>
      </c>
      <c r="X113">
        <v>2.4173455979999998</v>
      </c>
      <c r="Y113">
        <v>1.1517955E-2</v>
      </c>
      <c r="Z113" s="1" t="s">
        <v>24</v>
      </c>
      <c r="AA113" s="1" t="s">
        <v>25</v>
      </c>
      <c r="AB113">
        <v>1</v>
      </c>
    </row>
    <row r="114" spans="1:29" x14ac:dyDescent="0.25">
      <c r="A114" t="s">
        <v>19</v>
      </c>
      <c r="B114">
        <v>2</v>
      </c>
      <c r="C114" t="s">
        <v>148</v>
      </c>
      <c r="D114">
        <v>1113</v>
      </c>
      <c r="E114" t="s">
        <v>111</v>
      </c>
      <c r="F114" t="s">
        <v>112</v>
      </c>
      <c r="G114" t="s">
        <v>113</v>
      </c>
      <c r="J114">
        <v>0.4839</v>
      </c>
      <c r="K114">
        <v>10.11196492</v>
      </c>
      <c r="L114">
        <v>10.579793009999999</v>
      </c>
      <c r="M114">
        <v>14.1</v>
      </c>
      <c r="N114">
        <v>16.399999999999999</v>
      </c>
      <c r="O114">
        <f t="shared" si="4"/>
        <v>2.1124118399999996E-2</v>
      </c>
      <c r="P114">
        <f t="shared" si="5"/>
        <v>9.7603284374999974E-2</v>
      </c>
      <c r="Q114">
        <f t="shared" si="6"/>
        <v>0.13202573999999997</v>
      </c>
      <c r="R114">
        <v>5.5504956000000001E-2</v>
      </c>
      <c r="S114">
        <v>7.7911481000000005E-2</v>
      </c>
      <c r="T114">
        <f t="shared" si="7"/>
        <v>0.16264371662750038</v>
      </c>
      <c r="U114">
        <v>2.7752478000000001E-2</v>
      </c>
      <c r="V114">
        <v>3.8955741000000002E-2</v>
      </c>
      <c r="W114">
        <v>2.0849315069999999</v>
      </c>
      <c r="X114">
        <v>1.103153745</v>
      </c>
      <c r="Y114">
        <v>5.3734439999999998E-3</v>
      </c>
      <c r="Z114" s="1" t="s">
        <v>24</v>
      </c>
      <c r="AA114" s="1" t="s">
        <v>25</v>
      </c>
      <c r="AB114">
        <v>1</v>
      </c>
    </row>
    <row r="115" spans="1:29" x14ac:dyDescent="0.25">
      <c r="A115" t="s">
        <v>19</v>
      </c>
      <c r="B115">
        <v>2</v>
      </c>
      <c r="C115" t="s">
        <v>148</v>
      </c>
      <c r="D115">
        <v>1114</v>
      </c>
      <c r="E115" t="s">
        <v>185</v>
      </c>
      <c r="F115" t="s">
        <v>223</v>
      </c>
      <c r="G115" t="s">
        <v>142</v>
      </c>
      <c r="J115">
        <v>0.38179999999999997</v>
      </c>
      <c r="K115">
        <v>7.8762426640000003</v>
      </c>
      <c r="L115">
        <v>7.4055567800000004</v>
      </c>
      <c r="M115">
        <v>10</v>
      </c>
      <c r="N115">
        <v>10.220000000000001</v>
      </c>
      <c r="O115">
        <f t="shared" si="4"/>
        <v>8.2033773360000017E-3</v>
      </c>
      <c r="P115">
        <f t="shared" si="5"/>
        <v>4.9093750000000005E-2</v>
      </c>
      <c r="Q115">
        <f t="shared" si="6"/>
        <v>5.1271108350000011E-2</v>
      </c>
      <c r="R115">
        <v>1.7647954E-2</v>
      </c>
      <c r="S115">
        <v>1.7338974E-2</v>
      </c>
      <c r="T115">
        <f t="shared" si="7"/>
        <v>-8.4717679545635617E-3</v>
      </c>
      <c r="U115">
        <v>8.8239770000000002E-3</v>
      </c>
      <c r="V115">
        <v>8.669487E-3</v>
      </c>
      <c r="W115">
        <v>2.0849315069999999</v>
      </c>
      <c r="X115">
        <v>0.105519054</v>
      </c>
      <c r="Y115" s="2">
        <v>-7.4098399999999995E-5</v>
      </c>
      <c r="Z115" s="1" t="s">
        <v>24</v>
      </c>
      <c r="AA115" s="1" t="s">
        <v>25</v>
      </c>
      <c r="AB115">
        <v>1</v>
      </c>
    </row>
    <row r="116" spans="1:29" x14ac:dyDescent="0.25">
      <c r="A116" t="s">
        <v>19</v>
      </c>
      <c r="B116">
        <v>2</v>
      </c>
      <c r="C116" t="s">
        <v>148</v>
      </c>
      <c r="D116">
        <v>1115</v>
      </c>
      <c r="E116" t="s">
        <v>41</v>
      </c>
      <c r="F116" t="s">
        <v>42</v>
      </c>
      <c r="G116" t="s">
        <v>43</v>
      </c>
      <c r="H116">
        <v>8</v>
      </c>
      <c r="I116">
        <v>11.6</v>
      </c>
      <c r="J116">
        <v>0.52780000000000005</v>
      </c>
      <c r="K116">
        <v>17.516303829999998</v>
      </c>
      <c r="L116">
        <v>18.26398099</v>
      </c>
      <c r="M116">
        <v>37</v>
      </c>
      <c r="N116">
        <v>42.71</v>
      </c>
      <c r="O116">
        <f t="shared" si="4"/>
        <v>0.14326827761400002</v>
      </c>
      <c r="P116">
        <f t="shared" si="5"/>
        <v>0.67209343749999995</v>
      </c>
      <c r="Q116">
        <f t="shared" si="6"/>
        <v>0.89542673508750004</v>
      </c>
      <c r="R116">
        <v>0.67900785799999996</v>
      </c>
      <c r="S116">
        <v>0.93595736100000004</v>
      </c>
      <c r="T116">
        <f t="shared" si="7"/>
        <v>0.15393178120345774</v>
      </c>
      <c r="U116">
        <v>0.33950392899999998</v>
      </c>
      <c r="V116">
        <v>0.46797867999999998</v>
      </c>
      <c r="W116">
        <v>2.0849315069999999</v>
      </c>
      <c r="X116">
        <v>2.73869908</v>
      </c>
      <c r="Y116">
        <v>6.1620609999999999E-2</v>
      </c>
      <c r="Z116" s="1" t="s">
        <v>24</v>
      </c>
      <c r="AA116" s="1" t="s">
        <v>25</v>
      </c>
      <c r="AB116">
        <v>1</v>
      </c>
    </row>
    <row r="117" spans="1:29" x14ac:dyDescent="0.25">
      <c r="A117" t="s">
        <v>19</v>
      </c>
      <c r="B117">
        <v>2</v>
      </c>
      <c r="C117" t="s">
        <v>148</v>
      </c>
      <c r="D117">
        <v>1116</v>
      </c>
      <c r="E117" t="s">
        <v>181</v>
      </c>
      <c r="F117" t="s">
        <v>182</v>
      </c>
      <c r="G117" t="s">
        <v>142</v>
      </c>
      <c r="H117">
        <v>5</v>
      </c>
      <c r="I117">
        <v>7</v>
      </c>
      <c r="J117">
        <v>0.33</v>
      </c>
      <c r="K117">
        <v>9.0248816949999995</v>
      </c>
      <c r="L117">
        <v>8.8912640169999992</v>
      </c>
      <c r="M117">
        <v>12</v>
      </c>
      <c r="N117">
        <v>12.9</v>
      </c>
      <c r="O117">
        <f t="shared" si="4"/>
        <v>1.3069841400000001E-2</v>
      </c>
      <c r="P117">
        <f t="shared" si="5"/>
        <v>7.0694999999999994E-2</v>
      </c>
      <c r="Q117">
        <f t="shared" si="6"/>
        <v>8.1686508749999998E-2</v>
      </c>
      <c r="R117">
        <v>2.4954989E-2</v>
      </c>
      <c r="S117">
        <v>2.8323319999999999E-2</v>
      </c>
      <c r="T117">
        <f t="shared" si="7"/>
        <v>6.0727045967557798E-2</v>
      </c>
      <c r="U117">
        <v>1.2477495E-2</v>
      </c>
      <c r="V117">
        <v>1.416166E-2</v>
      </c>
      <c r="W117">
        <v>2.0849315069999999</v>
      </c>
      <c r="X117">
        <v>0.43166885700000002</v>
      </c>
      <c r="Y117">
        <v>8.0778000000000002E-4</v>
      </c>
      <c r="Z117" s="1" t="s">
        <v>24</v>
      </c>
      <c r="AA117" s="1" t="s">
        <v>25</v>
      </c>
      <c r="AB117">
        <v>1</v>
      </c>
    </row>
    <row r="118" spans="1:29" x14ac:dyDescent="0.25">
      <c r="A118" t="s">
        <v>19</v>
      </c>
      <c r="B118">
        <v>2</v>
      </c>
      <c r="C118" t="s">
        <v>148</v>
      </c>
      <c r="D118">
        <v>1117</v>
      </c>
      <c r="E118" t="s">
        <v>181</v>
      </c>
      <c r="F118" t="s">
        <v>182</v>
      </c>
      <c r="G118" t="s">
        <v>142</v>
      </c>
      <c r="H118">
        <v>9</v>
      </c>
      <c r="I118">
        <v>11</v>
      </c>
      <c r="J118">
        <v>0.33</v>
      </c>
      <c r="K118">
        <v>13.395932459999999</v>
      </c>
      <c r="L118">
        <v>15.089058209999999</v>
      </c>
      <c r="M118">
        <v>22</v>
      </c>
      <c r="N118">
        <v>29.08</v>
      </c>
      <c r="O118">
        <f t="shared" si="4"/>
        <v>6.6417068255999995E-2</v>
      </c>
      <c r="P118">
        <f t="shared" si="5"/>
        <v>0.23761374999999996</v>
      </c>
      <c r="Q118">
        <f t="shared" si="6"/>
        <v>0.41510667659999995</v>
      </c>
      <c r="R118">
        <v>0.11978966200000001</v>
      </c>
      <c r="S118">
        <v>0.23195043200000001</v>
      </c>
      <c r="T118">
        <f t="shared" si="7"/>
        <v>0.31693429895085456</v>
      </c>
      <c r="U118">
        <v>5.9894831000000003E-2</v>
      </c>
      <c r="V118">
        <v>0.11597521600000001</v>
      </c>
      <c r="W118">
        <v>2.0849315069999999</v>
      </c>
      <c r="X118">
        <v>3.3957950060000002</v>
      </c>
      <c r="Y118">
        <v>2.6897951E-2</v>
      </c>
      <c r="Z118" s="1" t="s">
        <v>24</v>
      </c>
      <c r="AA118" s="1" t="s">
        <v>25</v>
      </c>
      <c r="AB118">
        <v>1</v>
      </c>
    </row>
    <row r="119" spans="1:29" x14ac:dyDescent="0.25">
      <c r="A119" t="s">
        <v>19</v>
      </c>
      <c r="B119">
        <v>2</v>
      </c>
      <c r="C119" t="s">
        <v>148</v>
      </c>
      <c r="D119">
        <v>1118</v>
      </c>
      <c r="E119" t="s">
        <v>165</v>
      </c>
      <c r="F119" t="s">
        <v>166</v>
      </c>
      <c r="G119" t="s">
        <v>167</v>
      </c>
      <c r="J119">
        <v>0.67600000000000005</v>
      </c>
      <c r="K119">
        <v>13.775489690000001</v>
      </c>
      <c r="L119">
        <v>14.99790069</v>
      </c>
      <c r="M119">
        <v>23.1</v>
      </c>
      <c r="N119">
        <v>28.76</v>
      </c>
      <c r="O119">
        <f t="shared" si="4"/>
        <v>6.4963387104E-2</v>
      </c>
      <c r="P119">
        <f t="shared" si="5"/>
        <v>0.26196915937499998</v>
      </c>
      <c r="Q119">
        <f t="shared" si="6"/>
        <v>0.40602116939999999</v>
      </c>
      <c r="R119">
        <v>0.27263530899999999</v>
      </c>
      <c r="S119">
        <v>0.45436480000000001</v>
      </c>
      <c r="T119">
        <f t="shared" si="7"/>
        <v>0.24497944428825338</v>
      </c>
      <c r="U119">
        <v>0.13631765500000001</v>
      </c>
      <c r="V119">
        <v>0.22718240000000001</v>
      </c>
      <c r="W119">
        <v>2.0849315069999999</v>
      </c>
      <c r="X119">
        <v>2.7147174770000002</v>
      </c>
      <c r="Y119">
        <v>4.3581645000000002E-2</v>
      </c>
      <c r="Z119" s="1" t="s">
        <v>24</v>
      </c>
      <c r="AA119" s="1" t="s">
        <v>25</v>
      </c>
      <c r="AB119">
        <v>1</v>
      </c>
    </row>
    <row r="120" spans="1:29" x14ac:dyDescent="0.25">
      <c r="A120" t="s">
        <v>19</v>
      </c>
      <c r="B120">
        <v>2</v>
      </c>
      <c r="C120" t="s">
        <v>148</v>
      </c>
      <c r="D120">
        <v>1119</v>
      </c>
      <c r="E120" t="s">
        <v>165</v>
      </c>
      <c r="F120" t="s">
        <v>166</v>
      </c>
      <c r="G120" t="s">
        <v>167</v>
      </c>
      <c r="J120">
        <v>0.67600000000000005</v>
      </c>
      <c r="K120">
        <v>8.1157989649999998</v>
      </c>
      <c r="L120">
        <v>9.0360860019999993</v>
      </c>
      <c r="M120">
        <v>10.4</v>
      </c>
      <c r="N120">
        <v>13.18</v>
      </c>
      <c r="O120">
        <f t="shared" si="4"/>
        <v>1.3643371896E-2</v>
      </c>
      <c r="P120">
        <f t="shared" si="5"/>
        <v>5.3099800000000009E-2</v>
      </c>
      <c r="Q120">
        <f t="shared" si="6"/>
        <v>8.527107434999999E-2</v>
      </c>
      <c r="R120">
        <v>3.4260954000000003E-2</v>
      </c>
      <c r="S120">
        <v>6.0416387000000002E-2</v>
      </c>
      <c r="T120">
        <f t="shared" si="7"/>
        <v>0.27207322436887399</v>
      </c>
      <c r="U120">
        <v>1.7130477000000002E-2</v>
      </c>
      <c r="V120">
        <v>3.0208193000000001E-2</v>
      </c>
      <c r="W120">
        <v>2.0849315069999999</v>
      </c>
      <c r="X120">
        <v>1.3333771350000001</v>
      </c>
      <c r="Y120">
        <v>6.2724920000000002E-3</v>
      </c>
      <c r="Z120" s="1" t="s">
        <v>24</v>
      </c>
      <c r="AA120" s="1" t="s">
        <v>25</v>
      </c>
      <c r="AB120">
        <v>1</v>
      </c>
    </row>
    <row r="121" spans="1:29" x14ac:dyDescent="0.25">
      <c r="A121" t="s">
        <v>19</v>
      </c>
      <c r="B121">
        <v>2</v>
      </c>
      <c r="C121" t="s">
        <v>148</v>
      </c>
      <c r="D121">
        <v>1120</v>
      </c>
      <c r="E121" t="s">
        <v>165</v>
      </c>
      <c r="F121" t="s">
        <v>166</v>
      </c>
      <c r="G121" t="s">
        <v>167</v>
      </c>
      <c r="J121">
        <v>0.67600000000000005</v>
      </c>
      <c r="K121">
        <v>8.3502647650000004</v>
      </c>
      <c r="L121">
        <v>9.4697115350000001</v>
      </c>
      <c r="M121">
        <v>10.8</v>
      </c>
      <c r="N121">
        <v>14.04</v>
      </c>
      <c r="O121">
        <f t="shared" si="4"/>
        <v>1.5481930464E-2</v>
      </c>
      <c r="P121">
        <f t="shared" si="5"/>
        <v>5.7262950000000014E-2</v>
      </c>
      <c r="Q121">
        <f t="shared" si="6"/>
        <v>9.67620654E-2</v>
      </c>
      <c r="R121">
        <v>3.7919766000000001E-2</v>
      </c>
      <c r="S121">
        <v>7.1549779999999993E-2</v>
      </c>
      <c r="T121">
        <f t="shared" si="7"/>
        <v>0.30452843300196786</v>
      </c>
      <c r="U121">
        <v>1.8959883E-2</v>
      </c>
      <c r="V121">
        <v>3.5774889999999997E-2</v>
      </c>
      <c r="W121">
        <v>2.0849315069999999</v>
      </c>
      <c r="X121">
        <v>1.554007884</v>
      </c>
      <c r="Y121">
        <v>8.0650159999999995E-3</v>
      </c>
      <c r="Z121" s="1" t="s">
        <v>24</v>
      </c>
      <c r="AA121" s="1" t="s">
        <v>25</v>
      </c>
      <c r="AB121">
        <v>1</v>
      </c>
      <c r="AC121" t="s">
        <v>202</v>
      </c>
    </row>
    <row r="122" spans="1:29" x14ac:dyDescent="0.25">
      <c r="A122" t="s">
        <v>19</v>
      </c>
      <c r="B122">
        <v>2</v>
      </c>
      <c r="C122" t="s">
        <v>148</v>
      </c>
      <c r="D122">
        <v>1121</v>
      </c>
      <c r="E122" t="s">
        <v>165</v>
      </c>
      <c r="F122" t="s">
        <v>166</v>
      </c>
      <c r="G122" t="s">
        <v>167</v>
      </c>
      <c r="J122">
        <v>0.67600000000000005</v>
      </c>
      <c r="K122">
        <v>10.01313158</v>
      </c>
      <c r="L122">
        <v>10.931872950000001</v>
      </c>
      <c r="M122">
        <v>13.9</v>
      </c>
      <c r="N122">
        <v>17.2</v>
      </c>
      <c r="O122">
        <f t="shared" si="4"/>
        <v>2.3235273599999998E-2</v>
      </c>
      <c r="P122">
        <f t="shared" si="5"/>
        <v>9.4854034375000021E-2</v>
      </c>
      <c r="Q122">
        <f t="shared" si="6"/>
        <v>0.14522046</v>
      </c>
      <c r="R122">
        <v>7.4090780999999994E-2</v>
      </c>
      <c r="S122">
        <v>0.122337746</v>
      </c>
      <c r="T122">
        <f t="shared" si="7"/>
        <v>0.24053285025922333</v>
      </c>
      <c r="U122">
        <v>3.7045390999999997E-2</v>
      </c>
      <c r="V122">
        <v>6.1168872999999999E-2</v>
      </c>
      <c r="W122">
        <v>2.0849315069999999</v>
      </c>
      <c r="X122">
        <v>1.5827858079999999</v>
      </c>
      <c r="Y122">
        <v>1.1570395000000001E-2</v>
      </c>
      <c r="Z122" s="1" t="s">
        <v>24</v>
      </c>
      <c r="AA122" s="1" t="s">
        <v>25</v>
      </c>
      <c r="AB122">
        <v>1</v>
      </c>
      <c r="AC122" t="s">
        <v>202</v>
      </c>
    </row>
    <row r="123" spans="1:29" x14ac:dyDescent="0.25">
      <c r="A123" t="s">
        <v>19</v>
      </c>
      <c r="B123">
        <v>2</v>
      </c>
      <c r="C123" t="s">
        <v>148</v>
      </c>
      <c r="D123">
        <v>1122</v>
      </c>
      <c r="E123" t="s">
        <v>165</v>
      </c>
      <c r="F123" t="s">
        <v>166</v>
      </c>
      <c r="G123" t="s">
        <v>167</v>
      </c>
      <c r="J123">
        <v>0.67600000000000005</v>
      </c>
      <c r="K123">
        <v>8.7488692019999998</v>
      </c>
      <c r="L123">
        <v>10.28964384</v>
      </c>
      <c r="M123">
        <v>11.5</v>
      </c>
      <c r="N123">
        <v>15.76</v>
      </c>
      <c r="O123">
        <f t="shared" si="4"/>
        <v>1.9507576703999999E-2</v>
      </c>
      <c r="P123">
        <f t="shared" si="5"/>
        <v>6.4926484374999996E-2</v>
      </c>
      <c r="Q123">
        <f t="shared" si="6"/>
        <v>0.12192235439999999</v>
      </c>
      <c r="R123">
        <v>4.4861140000000001E-2</v>
      </c>
      <c r="S123">
        <v>9.7224452000000003E-2</v>
      </c>
      <c r="T123">
        <f t="shared" si="7"/>
        <v>0.37097156422426802</v>
      </c>
      <c r="U123">
        <v>2.243057E-2</v>
      </c>
      <c r="V123">
        <v>4.8612226000000001E-2</v>
      </c>
      <c r="W123">
        <v>2.0849315069999999</v>
      </c>
      <c r="X123">
        <v>2.043232589</v>
      </c>
      <c r="Y123">
        <v>1.2557562E-2</v>
      </c>
      <c r="Z123" s="1" t="s">
        <v>24</v>
      </c>
      <c r="AA123" s="1" t="s">
        <v>25</v>
      </c>
      <c r="AB123">
        <v>1</v>
      </c>
      <c r="AC123" t="s">
        <v>202</v>
      </c>
    </row>
    <row r="124" spans="1:29" x14ac:dyDescent="0.25">
      <c r="A124" t="s">
        <v>19</v>
      </c>
      <c r="B124">
        <v>2</v>
      </c>
      <c r="C124" t="s">
        <v>148</v>
      </c>
      <c r="D124">
        <v>1123</v>
      </c>
      <c r="E124" t="s">
        <v>21</v>
      </c>
      <c r="F124" t="s">
        <v>22</v>
      </c>
      <c r="G124" t="s">
        <v>23</v>
      </c>
      <c r="H124">
        <v>17</v>
      </c>
      <c r="I124">
        <v>21.4</v>
      </c>
      <c r="J124">
        <v>0.4839</v>
      </c>
      <c r="K124">
        <v>21.128845989999999</v>
      </c>
      <c r="L124">
        <v>21.147811269999998</v>
      </c>
      <c r="M124">
        <v>59.4</v>
      </c>
      <c r="N124">
        <v>61.6</v>
      </c>
      <c r="O124">
        <f t="shared" si="4"/>
        <v>0.29802474240000004</v>
      </c>
      <c r="P124">
        <f t="shared" si="5"/>
        <v>1.7322042375</v>
      </c>
      <c r="Q124">
        <f t="shared" si="6"/>
        <v>1.8626546400000001</v>
      </c>
      <c r="R124">
        <v>1.887323949</v>
      </c>
      <c r="S124">
        <v>2.0279495989999998</v>
      </c>
      <c r="T124">
        <f t="shared" si="7"/>
        <v>3.4468905514050463E-2</v>
      </c>
      <c r="U124">
        <v>0.94366197399999996</v>
      </c>
      <c r="V124">
        <v>1.0139748</v>
      </c>
      <c r="W124">
        <v>2.0849315069999999</v>
      </c>
      <c r="X124">
        <v>1.055190539</v>
      </c>
      <c r="Y124">
        <v>3.3724285999999999E-2</v>
      </c>
      <c r="Z124" s="1" t="s">
        <v>24</v>
      </c>
      <c r="AA124" s="1" t="s">
        <v>25</v>
      </c>
      <c r="AB124">
        <v>1</v>
      </c>
      <c r="AC124" t="s">
        <v>174</v>
      </c>
    </row>
    <row r="125" spans="1:29" x14ac:dyDescent="0.25">
      <c r="A125" t="s">
        <v>19</v>
      </c>
      <c r="B125">
        <v>2</v>
      </c>
      <c r="C125" t="s">
        <v>148</v>
      </c>
      <c r="D125">
        <v>1124</v>
      </c>
      <c r="E125" t="s">
        <v>219</v>
      </c>
      <c r="F125" t="s">
        <v>220</v>
      </c>
      <c r="G125" t="s">
        <v>56</v>
      </c>
      <c r="J125">
        <v>0.51780000000000004</v>
      </c>
      <c r="K125">
        <v>11.05150117</v>
      </c>
      <c r="L125">
        <v>13.32253412</v>
      </c>
      <c r="M125">
        <v>16.100000000000001</v>
      </c>
      <c r="N125">
        <v>23.41</v>
      </c>
      <c r="O125">
        <f t="shared" si="4"/>
        <v>4.3042126973999999E-2</v>
      </c>
      <c r="P125">
        <f t="shared" si="5"/>
        <v>0.127255909375</v>
      </c>
      <c r="Q125">
        <f t="shared" si="6"/>
        <v>0.26901329358749998</v>
      </c>
      <c r="R125">
        <v>8.3780027000000007E-2</v>
      </c>
      <c r="S125">
        <v>0.208788002</v>
      </c>
      <c r="T125">
        <f t="shared" si="7"/>
        <v>0.43796390999630963</v>
      </c>
      <c r="U125">
        <v>4.1890012999999997E-2</v>
      </c>
      <c r="V125">
        <v>0.104394001</v>
      </c>
      <c r="W125">
        <v>2.0849315069999999</v>
      </c>
      <c r="X125">
        <v>3.5061103810000001</v>
      </c>
      <c r="Y125">
        <v>2.9978917000000001E-2</v>
      </c>
      <c r="Z125" s="1" t="s">
        <v>24</v>
      </c>
      <c r="AA125" s="1" t="s">
        <v>25</v>
      </c>
      <c r="AB125">
        <v>1</v>
      </c>
    </row>
    <row r="126" spans="1:29" x14ac:dyDescent="0.25">
      <c r="A126" t="s">
        <v>19</v>
      </c>
      <c r="B126">
        <v>2</v>
      </c>
      <c r="C126" t="s">
        <v>148</v>
      </c>
      <c r="D126">
        <v>1125</v>
      </c>
      <c r="E126" t="s">
        <v>219</v>
      </c>
      <c r="F126" t="s">
        <v>220</v>
      </c>
      <c r="G126" t="s">
        <v>56</v>
      </c>
      <c r="J126">
        <v>0.51780000000000004</v>
      </c>
      <c r="K126">
        <v>11.27344051</v>
      </c>
      <c r="L126">
        <v>10.72200922</v>
      </c>
      <c r="M126">
        <v>16.600000000000001</v>
      </c>
      <c r="N126">
        <v>16.72</v>
      </c>
      <c r="O126">
        <f t="shared" si="4"/>
        <v>2.1956516735999996E-2</v>
      </c>
      <c r="P126">
        <f t="shared" si="5"/>
        <v>0.13528273750000003</v>
      </c>
      <c r="Q126">
        <f t="shared" si="6"/>
        <v>0.13722822959999997</v>
      </c>
      <c r="R126">
        <v>9.0676621999999998E-2</v>
      </c>
      <c r="S126">
        <v>8.7567705999999995E-2</v>
      </c>
      <c r="T126">
        <f t="shared" si="7"/>
        <v>-1.6733065785857124E-2</v>
      </c>
      <c r="U126">
        <v>4.5338310999999999E-2</v>
      </c>
      <c r="V126">
        <v>4.3783852999999998E-2</v>
      </c>
      <c r="W126">
        <v>2.0849315069999999</v>
      </c>
      <c r="X126">
        <v>5.7555848E-2</v>
      </c>
      <c r="Y126">
        <v>-7.4556799999999995E-4</v>
      </c>
      <c r="Z126" s="1" t="s">
        <v>24</v>
      </c>
      <c r="AA126" s="1" t="s">
        <v>25</v>
      </c>
      <c r="AB126">
        <v>1</v>
      </c>
    </row>
    <row r="127" spans="1:29" x14ac:dyDescent="0.25">
      <c r="A127" t="s">
        <v>19</v>
      </c>
      <c r="B127">
        <v>2</v>
      </c>
      <c r="C127" t="s">
        <v>148</v>
      </c>
      <c r="D127">
        <v>1126</v>
      </c>
      <c r="E127" t="s">
        <v>219</v>
      </c>
      <c r="F127" t="s">
        <v>220</v>
      </c>
      <c r="G127" t="s">
        <v>56</v>
      </c>
      <c r="J127">
        <v>0.51780000000000004</v>
      </c>
      <c r="K127">
        <v>8.4656455259999994</v>
      </c>
      <c r="L127">
        <v>9.8155382479999993</v>
      </c>
      <c r="M127">
        <v>11</v>
      </c>
      <c r="N127">
        <v>14.75</v>
      </c>
      <c r="O127">
        <f t="shared" si="4"/>
        <v>1.708735875E-2</v>
      </c>
      <c r="P127">
        <f t="shared" si="5"/>
        <v>5.9403437499999989E-2</v>
      </c>
      <c r="Q127">
        <f t="shared" si="6"/>
        <v>0.10679599218749999</v>
      </c>
      <c r="R127">
        <v>3.0706618000000001E-2</v>
      </c>
      <c r="S127">
        <v>6.2896637000000005E-2</v>
      </c>
      <c r="T127">
        <f t="shared" si="7"/>
        <v>0.34390314149751255</v>
      </c>
      <c r="U127">
        <v>1.5353309000000001E-2</v>
      </c>
      <c r="V127">
        <v>3.1448319000000002E-2</v>
      </c>
      <c r="W127">
        <v>2.0849315069999999</v>
      </c>
      <c r="X127">
        <v>1.7986202360000001</v>
      </c>
      <c r="Y127">
        <v>7.7196829999999998E-3</v>
      </c>
      <c r="Z127" s="1" t="s">
        <v>24</v>
      </c>
      <c r="AA127" s="1" t="s">
        <v>25</v>
      </c>
      <c r="AB127">
        <v>1</v>
      </c>
    </row>
    <row r="128" spans="1:29" x14ac:dyDescent="0.25">
      <c r="A128" t="s">
        <v>19</v>
      </c>
      <c r="B128">
        <v>2</v>
      </c>
      <c r="C128" t="s">
        <v>148</v>
      </c>
      <c r="D128">
        <v>1127</v>
      </c>
      <c r="E128" t="s">
        <v>219</v>
      </c>
      <c r="F128" t="s">
        <v>220</v>
      </c>
      <c r="G128" t="s">
        <v>56</v>
      </c>
      <c r="J128">
        <v>0.51780000000000004</v>
      </c>
      <c r="K128">
        <v>13.395932459999999</v>
      </c>
      <c r="L128">
        <v>13.257225419999999</v>
      </c>
      <c r="M128">
        <v>22</v>
      </c>
      <c r="N128">
        <v>23.22</v>
      </c>
      <c r="O128">
        <f t="shared" si="4"/>
        <v>4.2346286136E-2</v>
      </c>
      <c r="P128">
        <f t="shared" si="5"/>
        <v>0.23761374999999996</v>
      </c>
      <c r="Q128">
        <f t="shared" si="6"/>
        <v>0.26466428835</v>
      </c>
      <c r="R128">
        <v>0.18593960000000001</v>
      </c>
      <c r="S128">
        <v>0.20450976200000001</v>
      </c>
      <c r="T128">
        <f t="shared" si="7"/>
        <v>4.5658008510797189E-2</v>
      </c>
      <c r="U128">
        <v>9.2969800000000005E-2</v>
      </c>
      <c r="V128">
        <v>0.10225488100000001</v>
      </c>
      <c r="W128">
        <v>2.0849315069999999</v>
      </c>
      <c r="X128">
        <v>0.585151117</v>
      </c>
      <c r="Y128">
        <v>4.4534229999999998E-3</v>
      </c>
      <c r="Z128" s="1" t="s">
        <v>24</v>
      </c>
      <c r="AA128" s="1" t="s">
        <v>25</v>
      </c>
      <c r="AB128">
        <v>1</v>
      </c>
    </row>
    <row r="129" spans="1:29" x14ac:dyDescent="0.25">
      <c r="A129" t="s">
        <v>19</v>
      </c>
      <c r="B129">
        <v>2</v>
      </c>
      <c r="C129" t="s">
        <v>148</v>
      </c>
      <c r="D129">
        <v>1128</v>
      </c>
      <c r="E129" t="s">
        <v>219</v>
      </c>
      <c r="F129" t="s">
        <v>220</v>
      </c>
      <c r="G129" t="s">
        <v>56</v>
      </c>
      <c r="J129">
        <v>0.51780000000000004</v>
      </c>
      <c r="K129">
        <v>8.9702411509999997</v>
      </c>
      <c r="L129">
        <v>8.4833401009999996</v>
      </c>
      <c r="M129">
        <v>11.9</v>
      </c>
      <c r="N129">
        <v>12.13</v>
      </c>
      <c r="O129">
        <f t="shared" si="4"/>
        <v>1.1556132126000002E-2</v>
      </c>
      <c r="P129">
        <f t="shared" si="5"/>
        <v>6.9521659375000003E-2</v>
      </c>
      <c r="Q129">
        <f t="shared" si="6"/>
        <v>7.2225825787500017E-2</v>
      </c>
      <c r="R129">
        <v>3.7882767999999997E-2</v>
      </c>
      <c r="S129">
        <v>3.7240438000000001E-2</v>
      </c>
      <c r="T129">
        <f t="shared" si="7"/>
        <v>-8.2022476834441634E-3</v>
      </c>
      <c r="U129">
        <v>1.8941383999999999E-2</v>
      </c>
      <c r="V129">
        <v>1.8620219E-2</v>
      </c>
      <c r="W129">
        <v>2.0849315069999999</v>
      </c>
      <c r="X129">
        <v>0.11031537399999999</v>
      </c>
      <c r="Y129">
        <v>-1.54041E-4</v>
      </c>
      <c r="Z129" s="1" t="s">
        <v>24</v>
      </c>
      <c r="AA129" s="1" t="s">
        <v>25</v>
      </c>
      <c r="AB129">
        <v>1</v>
      </c>
    </row>
    <row r="130" spans="1:29" x14ac:dyDescent="0.25">
      <c r="A130" t="s">
        <v>19</v>
      </c>
      <c r="B130">
        <v>2</v>
      </c>
      <c r="C130" t="s">
        <v>148</v>
      </c>
      <c r="D130">
        <v>1129</v>
      </c>
      <c r="E130" t="s">
        <v>207</v>
      </c>
      <c r="F130" t="s">
        <v>208</v>
      </c>
      <c r="G130" t="s">
        <v>209</v>
      </c>
      <c r="J130">
        <v>0.58399999999999996</v>
      </c>
      <c r="K130">
        <v>9.5564772379999994</v>
      </c>
      <c r="L130">
        <v>10.48092437</v>
      </c>
      <c r="M130">
        <v>13</v>
      </c>
      <c r="N130">
        <v>16.18</v>
      </c>
      <c r="O130">
        <f t="shared" si="4"/>
        <v>2.0561175096000001E-2</v>
      </c>
      <c r="P130">
        <f t="shared" si="5"/>
        <v>8.2968437500000006E-2</v>
      </c>
      <c r="Q130">
        <f t="shared" si="6"/>
        <v>0.12850734435</v>
      </c>
      <c r="R130">
        <v>5.3854513999999999E-2</v>
      </c>
      <c r="S130">
        <v>9.0337916000000004E-2</v>
      </c>
      <c r="T130">
        <f t="shared" si="7"/>
        <v>0.24809977415812592</v>
      </c>
      <c r="U130">
        <v>2.6927257E-2</v>
      </c>
      <c r="V130">
        <v>4.5168958000000002E-2</v>
      </c>
      <c r="W130">
        <v>2.0849315069999999</v>
      </c>
      <c r="X130">
        <v>1.5252299600000001</v>
      </c>
      <c r="Y130">
        <v>8.7493050000000006E-3</v>
      </c>
      <c r="Z130" s="1" t="s">
        <v>24</v>
      </c>
      <c r="AA130" s="1" t="s">
        <v>25</v>
      </c>
      <c r="AB130">
        <v>1</v>
      </c>
    </row>
    <row r="131" spans="1:29" x14ac:dyDescent="0.25">
      <c r="A131" t="s">
        <v>19</v>
      </c>
      <c r="B131">
        <v>2</v>
      </c>
      <c r="C131" t="s">
        <v>148</v>
      </c>
      <c r="D131">
        <v>1130</v>
      </c>
      <c r="E131" t="s">
        <v>219</v>
      </c>
      <c r="F131" t="s">
        <v>220</v>
      </c>
      <c r="G131" t="s">
        <v>56</v>
      </c>
      <c r="J131">
        <v>0.51780000000000004</v>
      </c>
      <c r="K131">
        <v>11.53344077</v>
      </c>
      <c r="L131">
        <v>12.5754196</v>
      </c>
      <c r="M131">
        <v>17.2</v>
      </c>
      <c r="N131">
        <v>21.31</v>
      </c>
      <c r="O131">
        <f t="shared" ref="O131:O194" si="8">(0.00007854*N131*N131)</f>
        <v>3.5666278493999996E-2</v>
      </c>
      <c r="P131">
        <f t="shared" ref="P131:P194" si="9">(3.142*(M131/200)^2)/0.16</f>
        <v>0.14523894999999998</v>
      </c>
      <c r="Q131">
        <f t="shared" ref="Q131:Q194" si="10">O131/0.16</f>
        <v>0.22291424058749998</v>
      </c>
      <c r="R131">
        <v>9.9371220999999996E-2</v>
      </c>
      <c r="S131">
        <v>0.164272952</v>
      </c>
      <c r="T131">
        <f t="shared" ref="T131:T194" si="11">(LN(S131)-LN(R131))/W131</f>
        <v>0.24109513407997735</v>
      </c>
      <c r="U131">
        <v>4.9685609999999998E-2</v>
      </c>
      <c r="V131">
        <v>8.2136476E-2</v>
      </c>
      <c r="W131">
        <v>2.0849315069999999</v>
      </c>
      <c r="X131">
        <v>1.9712877790000001</v>
      </c>
      <c r="Y131">
        <v>1.5564476000000001E-2</v>
      </c>
      <c r="Z131" s="1" t="s">
        <v>24</v>
      </c>
      <c r="AA131" s="1" t="s">
        <v>25</v>
      </c>
      <c r="AB131">
        <v>1</v>
      </c>
    </row>
    <row r="132" spans="1:29" x14ac:dyDescent="0.25">
      <c r="A132" t="s">
        <v>19</v>
      </c>
      <c r="B132">
        <v>2</v>
      </c>
      <c r="C132" t="s">
        <v>148</v>
      </c>
      <c r="D132">
        <v>1131</v>
      </c>
      <c r="E132" t="s">
        <v>116</v>
      </c>
      <c r="F132" t="s">
        <v>117</v>
      </c>
      <c r="G132" t="s">
        <v>83</v>
      </c>
      <c r="J132">
        <v>0.5</v>
      </c>
      <c r="K132">
        <v>8.7488692019999998</v>
      </c>
      <c r="L132">
        <v>11.20121063</v>
      </c>
      <c r="M132">
        <v>11.5</v>
      </c>
      <c r="N132">
        <v>17.829999999999998</v>
      </c>
      <c r="O132">
        <f t="shared" si="8"/>
        <v>2.4968565005999997E-2</v>
      </c>
      <c r="P132">
        <f t="shared" si="9"/>
        <v>6.4926484374999996E-2</v>
      </c>
      <c r="Q132">
        <f t="shared" si="10"/>
        <v>0.15605353128749999</v>
      </c>
      <c r="R132">
        <v>3.3422355000000001E-2</v>
      </c>
      <c r="S132">
        <v>0.100124374</v>
      </c>
      <c r="T132">
        <f t="shared" si="11"/>
        <v>0.52624662346439077</v>
      </c>
      <c r="U132">
        <v>1.6711178E-2</v>
      </c>
      <c r="V132">
        <v>5.0062187000000001E-2</v>
      </c>
      <c r="W132">
        <v>2.0849315069999999</v>
      </c>
      <c r="X132">
        <v>3.0360709589999999</v>
      </c>
      <c r="Y132">
        <v>1.5996212999999999E-2</v>
      </c>
      <c r="Z132" s="1" t="s">
        <v>24</v>
      </c>
      <c r="AA132" s="1" t="s">
        <v>25</v>
      </c>
      <c r="AB132">
        <v>1</v>
      </c>
    </row>
    <row r="133" spans="1:29" x14ac:dyDescent="0.25">
      <c r="A133" t="s">
        <v>19</v>
      </c>
      <c r="B133">
        <v>2</v>
      </c>
      <c r="C133" t="s">
        <v>148</v>
      </c>
      <c r="D133">
        <v>1132</v>
      </c>
      <c r="E133" t="s">
        <v>116</v>
      </c>
      <c r="F133" t="s">
        <v>117</v>
      </c>
      <c r="G133" t="s">
        <v>83</v>
      </c>
      <c r="J133">
        <v>0.5</v>
      </c>
      <c r="K133">
        <v>8.7488692019999998</v>
      </c>
      <c r="L133">
        <v>8.3804356500000008</v>
      </c>
      <c r="M133">
        <v>11.5</v>
      </c>
      <c r="N133">
        <v>11.94</v>
      </c>
      <c r="O133">
        <f t="shared" si="8"/>
        <v>1.1196945143999999E-2</v>
      </c>
      <c r="P133">
        <f t="shared" si="9"/>
        <v>6.4926484374999996E-2</v>
      </c>
      <c r="Q133">
        <f t="shared" si="10"/>
        <v>6.9980907149999994E-2</v>
      </c>
      <c r="R133">
        <v>3.3422355000000001E-2</v>
      </c>
      <c r="S133">
        <v>3.4485016E-2</v>
      </c>
      <c r="T133">
        <f t="shared" si="11"/>
        <v>1.5012446824735539E-2</v>
      </c>
      <c r="U133">
        <v>1.6711178E-2</v>
      </c>
      <c r="V133">
        <v>1.7242508E-2</v>
      </c>
      <c r="W133">
        <v>2.0849315069999999</v>
      </c>
      <c r="X133">
        <v>0.211038108</v>
      </c>
      <c r="Y133">
        <v>2.5484299999999999E-4</v>
      </c>
      <c r="Z133" s="1" t="s">
        <v>24</v>
      </c>
      <c r="AA133" s="1" t="s">
        <v>25</v>
      </c>
      <c r="AB133">
        <v>1</v>
      </c>
    </row>
    <row r="134" spans="1:29" x14ac:dyDescent="0.25">
      <c r="A134" t="s">
        <v>19</v>
      </c>
      <c r="B134">
        <v>2</v>
      </c>
      <c r="C134" t="s">
        <v>148</v>
      </c>
      <c r="D134">
        <v>1133</v>
      </c>
      <c r="E134" t="s">
        <v>116</v>
      </c>
      <c r="F134" t="s">
        <v>117</v>
      </c>
      <c r="G134" t="s">
        <v>83</v>
      </c>
      <c r="J134">
        <v>0.5</v>
      </c>
      <c r="K134">
        <v>16.105757319999999</v>
      </c>
      <c r="L134">
        <v>16.102211910000001</v>
      </c>
      <c r="M134">
        <v>31</v>
      </c>
      <c r="N134">
        <v>32.869999999999997</v>
      </c>
      <c r="O134">
        <f t="shared" si="8"/>
        <v>8.4857514125999983E-2</v>
      </c>
      <c r="P134">
        <f t="shared" si="9"/>
        <v>0.47179093750000001</v>
      </c>
      <c r="Q134">
        <f t="shared" si="10"/>
        <v>0.53035946328749983</v>
      </c>
      <c r="R134">
        <v>0.42010845099999999</v>
      </c>
      <c r="S134">
        <v>0.47089393400000001</v>
      </c>
      <c r="T134">
        <f t="shared" si="11"/>
        <v>5.4735601843816643E-2</v>
      </c>
      <c r="U134">
        <v>0.21005422600000001</v>
      </c>
      <c r="V134">
        <v>0.23544696700000001</v>
      </c>
      <c r="W134">
        <v>2.0849315069999999</v>
      </c>
      <c r="X134">
        <v>0.89691195800000001</v>
      </c>
      <c r="Y134">
        <v>1.2179173E-2</v>
      </c>
      <c r="Z134" s="1" t="s">
        <v>24</v>
      </c>
      <c r="AA134" s="1" t="s">
        <v>25</v>
      </c>
      <c r="AB134">
        <v>1</v>
      </c>
    </row>
    <row r="135" spans="1:29" x14ac:dyDescent="0.25">
      <c r="A135" t="s">
        <v>19</v>
      </c>
      <c r="B135">
        <v>2</v>
      </c>
      <c r="C135" t="s">
        <v>148</v>
      </c>
      <c r="D135">
        <v>1134</v>
      </c>
      <c r="E135" t="s">
        <v>105</v>
      </c>
      <c r="F135" t="s">
        <v>106</v>
      </c>
      <c r="G135" t="s">
        <v>107</v>
      </c>
      <c r="J135">
        <v>0.4017</v>
      </c>
      <c r="K135">
        <v>11.786813520000001</v>
      </c>
      <c r="L135">
        <v>12.64537865</v>
      </c>
      <c r="M135">
        <v>17.8</v>
      </c>
      <c r="N135">
        <v>21.5</v>
      </c>
      <c r="O135">
        <f t="shared" si="8"/>
        <v>3.6305114999999999E-2</v>
      </c>
      <c r="P135">
        <f t="shared" si="9"/>
        <v>0.1555486375</v>
      </c>
      <c r="Q135">
        <f t="shared" si="10"/>
        <v>0.22690696874999999</v>
      </c>
      <c r="R135">
        <v>8.4708305999999997E-2</v>
      </c>
      <c r="S135">
        <v>0.13116821200000001</v>
      </c>
      <c r="T135">
        <f t="shared" si="11"/>
        <v>0.20972722532893556</v>
      </c>
      <c r="U135">
        <v>4.2354152999999999E-2</v>
      </c>
      <c r="V135">
        <v>6.5584106000000003E-2</v>
      </c>
      <c r="W135">
        <v>2.0849315069999999</v>
      </c>
      <c r="X135">
        <v>1.7746386329999999</v>
      </c>
      <c r="Y135">
        <v>1.114183E-2</v>
      </c>
      <c r="Z135" s="1" t="s">
        <v>24</v>
      </c>
      <c r="AA135" s="1" t="s">
        <v>25</v>
      </c>
      <c r="AB135">
        <v>1</v>
      </c>
      <c r="AC135" t="s">
        <v>293</v>
      </c>
    </row>
    <row r="136" spans="1:29" x14ac:dyDescent="0.25">
      <c r="A136" t="s">
        <v>19</v>
      </c>
      <c r="B136">
        <v>2</v>
      </c>
      <c r="C136" t="s">
        <v>148</v>
      </c>
      <c r="D136">
        <v>1135</v>
      </c>
      <c r="E136" t="s">
        <v>219</v>
      </c>
      <c r="F136" t="s">
        <v>220</v>
      </c>
      <c r="G136" t="s">
        <v>56</v>
      </c>
      <c r="J136">
        <v>0.51780000000000004</v>
      </c>
      <c r="K136">
        <v>13.395932459999999</v>
      </c>
      <c r="L136">
        <v>13.39761045</v>
      </c>
      <c r="M136">
        <v>22</v>
      </c>
      <c r="N136">
        <v>23.63</v>
      </c>
      <c r="O136">
        <f t="shared" si="8"/>
        <v>4.3854921726000001E-2</v>
      </c>
      <c r="P136">
        <f t="shared" si="9"/>
        <v>0.23761374999999996</v>
      </c>
      <c r="Q136">
        <f t="shared" si="10"/>
        <v>0.27409326078750001</v>
      </c>
      <c r="R136">
        <v>0.18593960000000001</v>
      </c>
      <c r="S136">
        <v>0.213804625</v>
      </c>
      <c r="T136">
        <f t="shared" si="11"/>
        <v>6.697617665665051E-2</v>
      </c>
      <c r="U136">
        <v>9.2969800000000005E-2</v>
      </c>
      <c r="V136">
        <v>0.106902313</v>
      </c>
      <c r="W136">
        <v>2.0849315069999999</v>
      </c>
      <c r="X136">
        <v>0.78180026300000005</v>
      </c>
      <c r="Y136">
        <v>6.6824800000000002E-3</v>
      </c>
      <c r="Z136" s="1" t="s">
        <v>24</v>
      </c>
      <c r="AA136" s="1" t="s">
        <v>25</v>
      </c>
      <c r="AB136">
        <v>1</v>
      </c>
    </row>
    <row r="137" spans="1:29" x14ac:dyDescent="0.25">
      <c r="A137" t="s">
        <v>19</v>
      </c>
      <c r="B137">
        <v>2</v>
      </c>
      <c r="C137" t="s">
        <v>148</v>
      </c>
      <c r="D137">
        <v>1136</v>
      </c>
      <c r="E137" t="s">
        <v>181</v>
      </c>
      <c r="F137" t="s">
        <v>182</v>
      </c>
      <c r="G137" t="s">
        <v>142</v>
      </c>
      <c r="J137">
        <v>0.33</v>
      </c>
      <c r="K137">
        <v>15.40692321</v>
      </c>
      <c r="L137">
        <v>15.67297686</v>
      </c>
      <c r="M137">
        <v>28.4</v>
      </c>
      <c r="N137">
        <v>31.21</v>
      </c>
      <c r="O137">
        <f t="shared" si="8"/>
        <v>7.6502994414000006E-2</v>
      </c>
      <c r="P137">
        <f t="shared" si="9"/>
        <v>0.39597054999999998</v>
      </c>
      <c r="Q137">
        <f t="shared" si="10"/>
        <v>0.47814371508750003</v>
      </c>
      <c r="R137">
        <v>0.226033498</v>
      </c>
      <c r="S137">
        <v>0.27632104499999999</v>
      </c>
      <c r="T137">
        <f t="shared" si="11"/>
        <v>9.6348578376013613E-2</v>
      </c>
      <c r="U137">
        <v>0.113016749</v>
      </c>
      <c r="V137">
        <v>0.13816052200000001</v>
      </c>
      <c r="W137">
        <v>2.0849315069999999</v>
      </c>
      <c r="X137">
        <v>1.3477660970000001</v>
      </c>
      <c r="Y137">
        <v>1.2059759999999999E-2</v>
      </c>
      <c r="Z137" s="1" t="s">
        <v>24</v>
      </c>
      <c r="AA137" s="1" t="s">
        <v>25</v>
      </c>
      <c r="AB137">
        <v>1</v>
      </c>
    </row>
    <row r="138" spans="1:29" x14ac:dyDescent="0.25">
      <c r="A138" t="s">
        <v>19</v>
      </c>
      <c r="B138">
        <v>2</v>
      </c>
      <c r="C138" t="s">
        <v>148</v>
      </c>
      <c r="D138">
        <v>1137</v>
      </c>
      <c r="E138" t="s">
        <v>219</v>
      </c>
      <c r="F138" t="s">
        <v>220</v>
      </c>
      <c r="G138" t="s">
        <v>56</v>
      </c>
      <c r="J138">
        <v>0.51780000000000004</v>
      </c>
      <c r="K138">
        <v>9.7109067840000005</v>
      </c>
      <c r="L138">
        <v>9.2196255140000005</v>
      </c>
      <c r="M138">
        <v>13.3</v>
      </c>
      <c r="N138">
        <v>13.54</v>
      </c>
      <c r="O138">
        <f t="shared" si="8"/>
        <v>1.4398863864E-2</v>
      </c>
      <c r="P138">
        <f t="shared" si="9"/>
        <v>8.6841934375000013E-2</v>
      </c>
      <c r="Q138">
        <f t="shared" si="10"/>
        <v>8.999289915E-2</v>
      </c>
      <c r="R138">
        <v>5.0858222000000002E-2</v>
      </c>
      <c r="S138">
        <v>5.0063017000000001E-2</v>
      </c>
      <c r="T138">
        <f t="shared" si="11"/>
        <v>-7.558641016943945E-3</v>
      </c>
      <c r="U138">
        <v>2.5429111000000001E-2</v>
      </c>
      <c r="V138">
        <v>2.5031508000000001E-2</v>
      </c>
      <c r="W138">
        <v>2.0849315069999999</v>
      </c>
      <c r="X138">
        <v>0.115111695</v>
      </c>
      <c r="Y138">
        <v>-1.9070299999999999E-4</v>
      </c>
      <c r="Z138" s="1" t="s">
        <v>24</v>
      </c>
      <c r="AA138" s="1" t="s">
        <v>25</v>
      </c>
      <c r="AB138">
        <v>1</v>
      </c>
    </row>
    <row r="139" spans="1:29" x14ac:dyDescent="0.25">
      <c r="A139" t="s">
        <v>19</v>
      </c>
      <c r="B139">
        <v>2</v>
      </c>
      <c r="C139" t="s">
        <v>148</v>
      </c>
      <c r="D139">
        <v>1138</v>
      </c>
      <c r="E139" t="s">
        <v>219</v>
      </c>
      <c r="F139" t="s">
        <v>220</v>
      </c>
      <c r="G139" t="s">
        <v>56</v>
      </c>
      <c r="J139">
        <v>0.51780000000000004</v>
      </c>
      <c r="K139">
        <v>10.20986927</v>
      </c>
      <c r="L139">
        <v>9.844277967</v>
      </c>
      <c r="M139">
        <v>14.3</v>
      </c>
      <c r="N139">
        <v>14.81</v>
      </c>
      <c r="O139">
        <f t="shared" si="8"/>
        <v>1.7226657294000004E-2</v>
      </c>
      <c r="P139">
        <f t="shared" si="9"/>
        <v>0.10039180937500003</v>
      </c>
      <c r="Q139">
        <f t="shared" si="10"/>
        <v>0.10766660808750002</v>
      </c>
      <c r="R139">
        <v>6.1525742000000001E-2</v>
      </c>
      <c r="S139">
        <v>6.3578188999999993E-2</v>
      </c>
      <c r="T139">
        <f t="shared" si="11"/>
        <v>1.5739037385316106E-2</v>
      </c>
      <c r="U139">
        <v>3.0762871000000001E-2</v>
      </c>
      <c r="V139">
        <v>3.1789093999999997E-2</v>
      </c>
      <c r="W139">
        <v>2.0849315069999999</v>
      </c>
      <c r="X139">
        <v>0.24461235200000001</v>
      </c>
      <c r="Y139">
        <v>4.9220899999999996E-4</v>
      </c>
      <c r="Z139" s="1" t="s">
        <v>24</v>
      </c>
      <c r="AA139" s="1" t="s">
        <v>25</v>
      </c>
      <c r="AB139">
        <v>1</v>
      </c>
    </row>
    <row r="140" spans="1:29" x14ac:dyDescent="0.25">
      <c r="A140" t="s">
        <v>19</v>
      </c>
      <c r="B140">
        <v>2</v>
      </c>
      <c r="C140" t="s">
        <v>148</v>
      </c>
      <c r="D140">
        <v>1139</v>
      </c>
      <c r="E140" t="s">
        <v>185</v>
      </c>
      <c r="F140" t="s">
        <v>223</v>
      </c>
      <c r="G140" t="s">
        <v>142</v>
      </c>
      <c r="H140">
        <v>3.9</v>
      </c>
      <c r="I140">
        <v>5.8</v>
      </c>
      <c r="J140">
        <v>0.38179999999999997</v>
      </c>
      <c r="K140">
        <v>11.53344077</v>
      </c>
      <c r="L140">
        <v>11.611062520000001</v>
      </c>
      <c r="M140">
        <v>17.2</v>
      </c>
      <c r="N140">
        <v>18.82</v>
      </c>
      <c r="O140">
        <f t="shared" si="8"/>
        <v>2.7818271096000005E-2</v>
      </c>
      <c r="P140">
        <f t="shared" si="9"/>
        <v>0.14523894999999998</v>
      </c>
      <c r="Q140">
        <f t="shared" si="10"/>
        <v>0.17386419435000003</v>
      </c>
      <c r="R140">
        <v>7.3809172000000006E-2</v>
      </c>
      <c r="S140">
        <v>8.8564456E-2</v>
      </c>
      <c r="T140">
        <f t="shared" si="11"/>
        <v>8.7411791210221593E-2</v>
      </c>
      <c r="U140">
        <v>3.6904586000000003E-2</v>
      </c>
      <c r="V140">
        <v>4.4282228E-2</v>
      </c>
      <c r="W140">
        <v>2.0849315069999999</v>
      </c>
      <c r="X140">
        <v>0.777003942</v>
      </c>
      <c r="Y140">
        <v>3.5385540000000002E-3</v>
      </c>
      <c r="Z140" s="1" t="s">
        <v>24</v>
      </c>
      <c r="AA140" s="1" t="s">
        <v>25</v>
      </c>
      <c r="AB140">
        <v>1</v>
      </c>
    </row>
    <row r="141" spans="1:29" x14ac:dyDescent="0.25">
      <c r="A141" t="s">
        <v>19</v>
      </c>
      <c r="B141">
        <v>2</v>
      </c>
      <c r="C141" t="s">
        <v>148</v>
      </c>
      <c r="D141">
        <v>1140</v>
      </c>
      <c r="E141" t="s">
        <v>185</v>
      </c>
      <c r="F141" t="s">
        <v>186</v>
      </c>
      <c r="G141" t="s">
        <v>142</v>
      </c>
      <c r="H141">
        <v>12.6</v>
      </c>
      <c r="I141">
        <v>17.8</v>
      </c>
      <c r="J141">
        <v>0.4</v>
      </c>
      <c r="K141">
        <v>18.516017980000001</v>
      </c>
      <c r="L141">
        <v>18.61493643</v>
      </c>
      <c r="M141">
        <v>42</v>
      </c>
      <c r="N141">
        <v>44.59</v>
      </c>
      <c r="O141">
        <f t="shared" si="8"/>
        <v>0.15615857657400004</v>
      </c>
      <c r="P141">
        <f t="shared" si="9"/>
        <v>0.8660137499999998</v>
      </c>
      <c r="Q141">
        <f t="shared" si="10"/>
        <v>0.97599110358750019</v>
      </c>
      <c r="R141">
        <v>0.70038152600000003</v>
      </c>
      <c r="S141">
        <v>0.79126515600000003</v>
      </c>
      <c r="T141">
        <f t="shared" si="11"/>
        <v>5.8518902736234439E-2</v>
      </c>
      <c r="U141">
        <v>0.35019076300000002</v>
      </c>
      <c r="V141">
        <v>0.39563257800000001</v>
      </c>
      <c r="W141">
        <v>2.0849315069999999</v>
      </c>
      <c r="X141">
        <v>1.2422470430000001</v>
      </c>
      <c r="Y141">
        <v>2.1795351000000001E-2</v>
      </c>
      <c r="Z141" s="1" t="s">
        <v>24</v>
      </c>
      <c r="AA141" s="1" t="s">
        <v>25</v>
      </c>
      <c r="AB141">
        <v>1</v>
      </c>
    </row>
    <row r="142" spans="1:29" x14ac:dyDescent="0.25">
      <c r="A142" t="s">
        <v>19</v>
      </c>
      <c r="B142">
        <v>3</v>
      </c>
      <c r="C142" t="s">
        <v>148</v>
      </c>
      <c r="D142">
        <v>1141</v>
      </c>
      <c r="E142" t="s">
        <v>163</v>
      </c>
      <c r="F142" t="s">
        <v>164</v>
      </c>
      <c r="G142" t="s">
        <v>79</v>
      </c>
      <c r="H142">
        <v>9.4</v>
      </c>
      <c r="I142">
        <v>16.399999999999999</v>
      </c>
      <c r="J142">
        <v>0.50749999999999995</v>
      </c>
      <c r="K142">
        <v>17.23201413</v>
      </c>
      <c r="L142">
        <v>17.500813340000001</v>
      </c>
      <c r="M142">
        <v>35.700000000000003</v>
      </c>
      <c r="N142">
        <v>38.92</v>
      </c>
      <c r="O142">
        <f t="shared" si="8"/>
        <v>0.11896975305600002</v>
      </c>
      <c r="P142">
        <f t="shared" si="9"/>
        <v>0.62569493437500023</v>
      </c>
      <c r="Q142">
        <f t="shared" si="10"/>
        <v>0.7435609566000001</v>
      </c>
      <c r="R142">
        <v>0.59978138199999997</v>
      </c>
      <c r="S142">
        <v>0.72071381700000003</v>
      </c>
      <c r="T142">
        <f t="shared" si="11"/>
        <v>8.8097334268420965E-2</v>
      </c>
      <c r="U142">
        <v>0.29989069099999999</v>
      </c>
      <c r="V142">
        <v>0.36035690799999998</v>
      </c>
      <c r="W142">
        <v>2.0849315069999999</v>
      </c>
      <c r="X142">
        <v>1.544415243</v>
      </c>
      <c r="Y142">
        <v>2.9001536000000001E-2</v>
      </c>
      <c r="Z142" s="1" t="s">
        <v>24</v>
      </c>
      <c r="AA142" s="1" t="s">
        <v>25</v>
      </c>
      <c r="AB142">
        <v>1</v>
      </c>
    </row>
    <row r="143" spans="1:29" x14ac:dyDescent="0.25">
      <c r="A143" t="s">
        <v>19</v>
      </c>
      <c r="B143">
        <v>3</v>
      </c>
      <c r="C143" t="s">
        <v>148</v>
      </c>
      <c r="D143">
        <v>1142</v>
      </c>
      <c r="E143" t="s">
        <v>21</v>
      </c>
      <c r="F143" t="s">
        <v>22</v>
      </c>
      <c r="G143" t="s">
        <v>23</v>
      </c>
      <c r="H143">
        <v>12</v>
      </c>
      <c r="I143">
        <v>18.3</v>
      </c>
      <c r="J143">
        <v>0.4839</v>
      </c>
      <c r="K143">
        <v>19.705891000000001</v>
      </c>
      <c r="L143">
        <v>19.980833140000001</v>
      </c>
      <c r="M143">
        <v>49</v>
      </c>
      <c r="N143">
        <v>52.9</v>
      </c>
      <c r="O143">
        <f t="shared" si="8"/>
        <v>0.21978712139999998</v>
      </c>
      <c r="P143">
        <f t="shared" si="9"/>
        <v>1.1787409374999998</v>
      </c>
      <c r="Q143">
        <f t="shared" si="10"/>
        <v>1.3736695087499999</v>
      </c>
      <c r="R143">
        <v>1.210946817</v>
      </c>
      <c r="S143">
        <v>1.425347932</v>
      </c>
      <c r="T143">
        <f t="shared" si="11"/>
        <v>7.8186453208989842E-2</v>
      </c>
      <c r="U143">
        <v>0.60547340900000002</v>
      </c>
      <c r="V143">
        <v>0.71267396599999999</v>
      </c>
      <c r="W143">
        <v>2.0849315069999999</v>
      </c>
      <c r="X143">
        <v>1.8705650460000001</v>
      </c>
      <c r="Y143">
        <v>5.1416824E-2</v>
      </c>
      <c r="Z143" s="1" t="s">
        <v>24</v>
      </c>
      <c r="AA143" s="1" t="s">
        <v>25</v>
      </c>
      <c r="AB143">
        <v>1</v>
      </c>
      <c r="AC143" t="s">
        <v>202</v>
      </c>
    </row>
    <row r="144" spans="1:29" x14ac:dyDescent="0.25">
      <c r="A144" t="s">
        <v>19</v>
      </c>
      <c r="B144">
        <v>3</v>
      </c>
      <c r="C144" t="s">
        <v>148</v>
      </c>
      <c r="D144">
        <v>1143</v>
      </c>
      <c r="E144" t="s">
        <v>219</v>
      </c>
      <c r="F144" t="s">
        <v>220</v>
      </c>
      <c r="G144" t="s">
        <v>56</v>
      </c>
      <c r="J144">
        <v>0.51780000000000004</v>
      </c>
      <c r="K144">
        <v>8.4656455259999994</v>
      </c>
      <c r="L144">
        <v>8.8912640169999992</v>
      </c>
      <c r="M144">
        <v>11</v>
      </c>
      <c r="N144">
        <v>12.9</v>
      </c>
      <c r="O144">
        <f t="shared" si="8"/>
        <v>1.3069841400000001E-2</v>
      </c>
      <c r="P144">
        <f t="shared" si="9"/>
        <v>5.9403437499999989E-2</v>
      </c>
      <c r="Q144">
        <f t="shared" si="10"/>
        <v>8.1686508749999998E-2</v>
      </c>
      <c r="R144">
        <v>3.0706618000000001E-2</v>
      </c>
      <c r="S144">
        <v>4.3963951000000001E-2</v>
      </c>
      <c r="T144">
        <f t="shared" si="11"/>
        <v>0.17213601504844148</v>
      </c>
      <c r="U144">
        <v>1.5353309000000001E-2</v>
      </c>
      <c r="V144">
        <v>2.1981976E-2</v>
      </c>
      <c r="W144">
        <v>2.0849315069999999</v>
      </c>
      <c r="X144">
        <v>0.91130091999999996</v>
      </c>
      <c r="Y144">
        <v>3.1793210000000001E-3</v>
      </c>
      <c r="Z144" s="1" t="s">
        <v>24</v>
      </c>
      <c r="AA144" s="1" t="s">
        <v>25</v>
      </c>
      <c r="AB144">
        <v>1</v>
      </c>
    </row>
    <row r="145" spans="1:29" x14ac:dyDescent="0.25">
      <c r="A145" t="s">
        <v>19</v>
      </c>
      <c r="B145">
        <v>3</v>
      </c>
      <c r="C145" t="s">
        <v>148</v>
      </c>
      <c r="D145">
        <v>1144</v>
      </c>
      <c r="E145" t="s">
        <v>219</v>
      </c>
      <c r="F145" t="s">
        <v>220</v>
      </c>
      <c r="G145" t="s">
        <v>56</v>
      </c>
      <c r="J145">
        <v>0.51780000000000004</v>
      </c>
      <c r="K145">
        <v>10.77857932</v>
      </c>
      <c r="L145">
        <v>11.48032662</v>
      </c>
      <c r="M145">
        <v>15.5</v>
      </c>
      <c r="N145">
        <v>18.5</v>
      </c>
      <c r="O145">
        <f t="shared" si="8"/>
        <v>2.6880315000000002E-2</v>
      </c>
      <c r="P145">
        <f t="shared" si="9"/>
        <v>0.117947734375</v>
      </c>
      <c r="Q145">
        <f t="shared" si="10"/>
        <v>0.16800196875000001</v>
      </c>
      <c r="R145">
        <v>7.5917997000000001E-2</v>
      </c>
      <c r="S145">
        <v>0.114043826</v>
      </c>
      <c r="T145">
        <f t="shared" si="11"/>
        <v>0.19517621601875598</v>
      </c>
      <c r="U145">
        <v>3.7958999E-2</v>
      </c>
      <c r="V145">
        <v>5.7021913E-2</v>
      </c>
      <c r="W145">
        <v>2.0849315069999999</v>
      </c>
      <c r="X145">
        <v>1.438896189</v>
      </c>
      <c r="Y145">
        <v>9.1431849999999999E-3</v>
      </c>
      <c r="Z145" s="1" t="s">
        <v>24</v>
      </c>
      <c r="AA145" s="1" t="s">
        <v>25</v>
      </c>
      <c r="AB145">
        <v>1</v>
      </c>
    </row>
    <row r="146" spans="1:29" x14ac:dyDescent="0.25">
      <c r="A146" t="s">
        <v>19</v>
      </c>
      <c r="B146">
        <v>3</v>
      </c>
      <c r="C146" t="s">
        <v>148</v>
      </c>
      <c r="D146">
        <v>1145</v>
      </c>
      <c r="E146" t="s">
        <v>257</v>
      </c>
      <c r="F146" t="s">
        <v>258</v>
      </c>
      <c r="G146" t="s">
        <v>66</v>
      </c>
      <c r="J146">
        <v>0.55500000000000005</v>
      </c>
      <c r="K146">
        <v>15.843964570000001</v>
      </c>
      <c r="L146">
        <v>16.338389240000001</v>
      </c>
      <c r="M146">
        <v>30</v>
      </c>
      <c r="N146">
        <v>33.82</v>
      </c>
      <c r="O146">
        <f t="shared" si="8"/>
        <v>8.9833455096000006E-2</v>
      </c>
      <c r="P146">
        <f t="shared" si="9"/>
        <v>0.44184374999999998</v>
      </c>
      <c r="Q146">
        <f t="shared" si="10"/>
        <v>0.56145909435000008</v>
      </c>
      <c r="R146">
        <v>0.42939089899999999</v>
      </c>
      <c r="S146">
        <v>0.55909306599999997</v>
      </c>
      <c r="T146">
        <f t="shared" si="11"/>
        <v>0.12659804624993165</v>
      </c>
      <c r="U146">
        <v>0.21469544900000001</v>
      </c>
      <c r="V146">
        <v>0.27954653299999999</v>
      </c>
      <c r="W146">
        <v>2.0849315069999999</v>
      </c>
      <c r="X146">
        <v>1.8321944809999999</v>
      </c>
      <c r="Y146">
        <v>3.1104659E-2</v>
      </c>
      <c r="Z146" s="1" t="s">
        <v>24</v>
      </c>
      <c r="AA146" s="1" t="s">
        <v>25</v>
      </c>
      <c r="AB146">
        <v>1</v>
      </c>
    </row>
    <row r="147" spans="1:29" x14ac:dyDescent="0.25">
      <c r="A147" t="s">
        <v>19</v>
      </c>
      <c r="B147">
        <v>3</v>
      </c>
      <c r="C147" t="s">
        <v>148</v>
      </c>
      <c r="D147">
        <v>1146</v>
      </c>
      <c r="E147" t="s">
        <v>116</v>
      </c>
      <c r="F147" t="s">
        <v>117</v>
      </c>
      <c r="G147" t="s">
        <v>83</v>
      </c>
      <c r="H147">
        <v>10</v>
      </c>
      <c r="I147">
        <v>12.6</v>
      </c>
      <c r="J147">
        <v>0.5</v>
      </c>
      <c r="K147">
        <v>17.727760700000001</v>
      </c>
      <c r="L147">
        <v>17.8183352</v>
      </c>
      <c r="M147">
        <v>38</v>
      </c>
      <c r="N147">
        <v>40.450000000000003</v>
      </c>
      <c r="O147">
        <f t="shared" si="8"/>
        <v>0.12850734435000002</v>
      </c>
      <c r="P147">
        <f t="shared" si="9"/>
        <v>0.7089137499999999</v>
      </c>
      <c r="Q147">
        <f t="shared" si="10"/>
        <v>0.80317090218750009</v>
      </c>
      <c r="R147">
        <v>0.68648895899999995</v>
      </c>
      <c r="S147">
        <v>0.77940118999999997</v>
      </c>
      <c r="T147">
        <f t="shared" si="11"/>
        <v>6.0882468917532462E-2</v>
      </c>
      <c r="U147">
        <v>0.34324447899999999</v>
      </c>
      <c r="V147">
        <v>0.38970059499999998</v>
      </c>
      <c r="W147">
        <v>2.0849315069999999</v>
      </c>
      <c r="X147">
        <v>1.1750985540000001</v>
      </c>
      <c r="Y147">
        <v>2.2281842999999999E-2</v>
      </c>
      <c r="Z147" s="1" t="s">
        <v>24</v>
      </c>
      <c r="AA147" s="1" t="s">
        <v>25</v>
      </c>
      <c r="AB147">
        <v>1</v>
      </c>
    </row>
    <row r="148" spans="1:29" x14ac:dyDescent="0.25">
      <c r="A148" t="s">
        <v>19</v>
      </c>
      <c r="B148">
        <v>3</v>
      </c>
      <c r="C148" t="s">
        <v>148</v>
      </c>
      <c r="D148">
        <v>1147</v>
      </c>
      <c r="E148" t="s">
        <v>163</v>
      </c>
      <c r="F148" t="s">
        <v>164</v>
      </c>
      <c r="G148" t="s">
        <v>79</v>
      </c>
      <c r="H148">
        <v>8</v>
      </c>
      <c r="I148">
        <v>12.6</v>
      </c>
      <c r="J148">
        <v>0.50749999999999995</v>
      </c>
      <c r="K148">
        <v>14.796523519999999</v>
      </c>
      <c r="L148">
        <v>15.26584158</v>
      </c>
      <c r="M148">
        <v>26.3</v>
      </c>
      <c r="N148">
        <v>29.71</v>
      </c>
      <c r="O148">
        <f t="shared" si="8"/>
        <v>6.9326009214000006E-2</v>
      </c>
      <c r="P148">
        <f t="shared" si="9"/>
        <v>0.33957655937500003</v>
      </c>
      <c r="Q148">
        <f t="shared" si="10"/>
        <v>0.43328755758750004</v>
      </c>
      <c r="R148">
        <v>0.28467552000000002</v>
      </c>
      <c r="S148">
        <v>0.37233861200000001</v>
      </c>
      <c r="T148">
        <f t="shared" si="11"/>
        <v>0.12875899343473945</v>
      </c>
      <c r="U148">
        <v>0.14233776000000001</v>
      </c>
      <c r="V148">
        <v>0.18616930600000001</v>
      </c>
      <c r="W148">
        <v>2.0849315069999999</v>
      </c>
      <c r="X148">
        <v>1.635545335</v>
      </c>
      <c r="Y148">
        <v>2.1023014999999999E-2</v>
      </c>
      <c r="Z148" s="1" t="s">
        <v>24</v>
      </c>
      <c r="AA148" s="1" t="s">
        <v>25</v>
      </c>
      <c r="AB148">
        <v>1</v>
      </c>
    </row>
    <row r="149" spans="1:29" x14ac:dyDescent="0.25">
      <c r="A149" t="s">
        <v>19</v>
      </c>
      <c r="B149">
        <v>3</v>
      </c>
      <c r="C149" t="s">
        <v>148</v>
      </c>
      <c r="D149">
        <v>1148</v>
      </c>
      <c r="E149" t="s">
        <v>116</v>
      </c>
      <c r="F149" t="s">
        <v>117</v>
      </c>
      <c r="G149" t="s">
        <v>83</v>
      </c>
      <c r="J149">
        <v>0.5</v>
      </c>
      <c r="K149">
        <v>16.55649786</v>
      </c>
      <c r="L149">
        <v>16.3823936</v>
      </c>
      <c r="M149">
        <v>32.799999999999997</v>
      </c>
      <c r="N149">
        <v>34</v>
      </c>
      <c r="O149">
        <f t="shared" si="8"/>
        <v>9.0792239999999996E-2</v>
      </c>
      <c r="P149">
        <f t="shared" si="9"/>
        <v>0.52817019999999981</v>
      </c>
      <c r="Q149">
        <f t="shared" si="10"/>
        <v>0.5674515</v>
      </c>
      <c r="R149">
        <v>0.48184656300000001</v>
      </c>
      <c r="S149">
        <v>0.51155099500000001</v>
      </c>
      <c r="T149">
        <f t="shared" si="11"/>
        <v>2.8692332503224449E-2</v>
      </c>
      <c r="U149">
        <v>0.24092328099999999</v>
      </c>
      <c r="V149">
        <v>0.25577549799999999</v>
      </c>
      <c r="W149">
        <v>2.0849315069999999</v>
      </c>
      <c r="X149">
        <v>0.57555847599999999</v>
      </c>
      <c r="Y149">
        <v>7.1235990000000004E-3</v>
      </c>
      <c r="Z149" s="1" t="s">
        <v>24</v>
      </c>
      <c r="AA149" s="1" t="s">
        <v>25</v>
      </c>
      <c r="AB149">
        <v>1</v>
      </c>
    </row>
    <row r="150" spans="1:29" x14ac:dyDescent="0.25">
      <c r="A150" t="s">
        <v>19</v>
      </c>
      <c r="B150">
        <v>3</v>
      </c>
      <c r="C150" t="s">
        <v>148</v>
      </c>
      <c r="D150">
        <v>1149</v>
      </c>
      <c r="E150" t="s">
        <v>219</v>
      </c>
      <c r="F150" t="s">
        <v>220</v>
      </c>
      <c r="G150" t="s">
        <v>56</v>
      </c>
      <c r="J150">
        <v>0.51780000000000004</v>
      </c>
      <c r="K150">
        <v>11.31724627</v>
      </c>
      <c r="L150">
        <v>12.0405319</v>
      </c>
      <c r="M150">
        <v>16.7</v>
      </c>
      <c r="N150">
        <v>19.899999999999999</v>
      </c>
      <c r="O150">
        <f t="shared" si="8"/>
        <v>3.1102625399999997E-2</v>
      </c>
      <c r="P150">
        <f t="shared" si="9"/>
        <v>0.13691755937499997</v>
      </c>
      <c r="Q150">
        <f t="shared" si="10"/>
        <v>0.19439140874999997</v>
      </c>
      <c r="R150">
        <v>9.2093878000000004E-2</v>
      </c>
      <c r="S150">
        <v>0.137755391</v>
      </c>
      <c r="T150">
        <f t="shared" si="11"/>
        <v>0.19313397692270307</v>
      </c>
      <c r="U150">
        <v>4.6046939000000002E-2</v>
      </c>
      <c r="V150">
        <v>6.8877695000000003E-2</v>
      </c>
      <c r="W150">
        <v>2.0849315069999999</v>
      </c>
      <c r="X150">
        <v>1.534822602</v>
      </c>
      <c r="Y150">
        <v>1.0950362999999999E-2</v>
      </c>
      <c r="Z150" s="1" t="s">
        <v>24</v>
      </c>
      <c r="AA150" s="1" t="s">
        <v>25</v>
      </c>
      <c r="AB150">
        <v>1</v>
      </c>
      <c r="AC150" t="s">
        <v>202</v>
      </c>
    </row>
    <row r="151" spans="1:29" x14ac:dyDescent="0.25">
      <c r="A151" t="s">
        <v>19</v>
      </c>
      <c r="B151">
        <v>4</v>
      </c>
      <c r="C151" t="s">
        <v>148</v>
      </c>
      <c r="D151">
        <v>1150</v>
      </c>
      <c r="E151" t="s">
        <v>219</v>
      </c>
      <c r="F151" t="s">
        <v>220</v>
      </c>
      <c r="G151" t="s">
        <v>56</v>
      </c>
      <c r="J151">
        <v>0.51780000000000004</v>
      </c>
      <c r="K151">
        <v>10.35501571</v>
      </c>
      <c r="L151">
        <v>10.362908600000001</v>
      </c>
      <c r="M151">
        <v>14.6</v>
      </c>
      <c r="N151">
        <v>15.92</v>
      </c>
      <c r="O151">
        <f t="shared" si="8"/>
        <v>1.9905680256000001E-2</v>
      </c>
      <c r="P151">
        <f t="shared" si="9"/>
        <v>0.10464823749999998</v>
      </c>
      <c r="Q151">
        <f t="shared" si="10"/>
        <v>0.1244105016</v>
      </c>
      <c r="R151">
        <v>6.4959270999999999E-2</v>
      </c>
      <c r="S151">
        <v>7.6973315E-2</v>
      </c>
      <c r="T151">
        <f t="shared" si="11"/>
        <v>8.1392760039027678E-2</v>
      </c>
      <c r="U151">
        <v>3.2479635E-2</v>
      </c>
      <c r="V151">
        <v>3.8486657000000001E-2</v>
      </c>
      <c r="W151">
        <v>2.0849315069999999</v>
      </c>
      <c r="X151">
        <v>0.63311432300000003</v>
      </c>
      <c r="Y151">
        <v>2.8811599999999998E-3</v>
      </c>
      <c r="Z151" s="1" t="s">
        <v>24</v>
      </c>
      <c r="AA151" s="1" t="s">
        <v>25</v>
      </c>
      <c r="AB151">
        <v>1</v>
      </c>
      <c r="AC151" t="s">
        <v>202</v>
      </c>
    </row>
    <row r="152" spans="1:29" x14ac:dyDescent="0.25">
      <c r="A152" t="s">
        <v>19</v>
      </c>
      <c r="B152">
        <v>4</v>
      </c>
      <c r="C152" t="s">
        <v>148</v>
      </c>
      <c r="D152">
        <v>1151</v>
      </c>
      <c r="E152" t="s">
        <v>219</v>
      </c>
      <c r="F152" t="s">
        <v>220</v>
      </c>
      <c r="G152" t="s">
        <v>56</v>
      </c>
      <c r="J152">
        <v>0.51780000000000004</v>
      </c>
      <c r="K152">
        <v>9.0792460740000003</v>
      </c>
      <c r="L152">
        <v>10.52147956</v>
      </c>
      <c r="M152">
        <v>12.1</v>
      </c>
      <c r="N152">
        <v>16.27</v>
      </c>
      <c r="O152">
        <f t="shared" si="8"/>
        <v>2.0790551165999999E-2</v>
      </c>
      <c r="P152">
        <f t="shared" si="9"/>
        <v>7.1878159374999986E-2</v>
      </c>
      <c r="Q152">
        <f t="shared" si="10"/>
        <v>0.12994094478749998</v>
      </c>
      <c r="R152">
        <v>3.9599605000000003E-2</v>
      </c>
      <c r="S152">
        <v>8.1510338000000002E-2</v>
      </c>
      <c r="T152">
        <f t="shared" si="11"/>
        <v>0.3462515257413773</v>
      </c>
      <c r="U152">
        <v>1.9799803000000001E-2</v>
      </c>
      <c r="V152">
        <v>4.0755169000000001E-2</v>
      </c>
      <c r="W152">
        <v>2.0849315069999999</v>
      </c>
      <c r="X152">
        <v>2.0000657030000002</v>
      </c>
      <c r="Y152">
        <v>1.0050865000000001E-2</v>
      </c>
      <c r="Z152" s="1" t="s">
        <v>24</v>
      </c>
      <c r="AA152" s="1" t="s">
        <v>25</v>
      </c>
      <c r="AB152">
        <v>1</v>
      </c>
      <c r="AC152" t="s">
        <v>202</v>
      </c>
    </row>
    <row r="153" spans="1:29" x14ac:dyDescent="0.25">
      <c r="A153" t="s">
        <v>19</v>
      </c>
      <c r="B153">
        <v>4</v>
      </c>
      <c r="C153" t="s">
        <v>148</v>
      </c>
      <c r="D153">
        <v>1152</v>
      </c>
      <c r="E153" t="s">
        <v>165</v>
      </c>
      <c r="F153" t="s">
        <v>166</v>
      </c>
      <c r="G153" t="s">
        <v>167</v>
      </c>
      <c r="J153">
        <v>0.67600000000000005</v>
      </c>
      <c r="K153">
        <v>12.03383251</v>
      </c>
      <c r="L153">
        <v>11.85582142</v>
      </c>
      <c r="M153">
        <v>18.399999999999999</v>
      </c>
      <c r="N153">
        <v>19.43</v>
      </c>
      <c r="O153">
        <f t="shared" si="8"/>
        <v>2.9650805646000002E-2</v>
      </c>
      <c r="P153">
        <f t="shared" si="9"/>
        <v>0.16621179999999997</v>
      </c>
      <c r="Q153">
        <f t="shared" si="10"/>
        <v>0.1853175352875</v>
      </c>
      <c r="R153">
        <v>0.153264544</v>
      </c>
      <c r="S153">
        <v>0.167996114</v>
      </c>
      <c r="T153">
        <f t="shared" si="11"/>
        <v>4.4018412024539273E-2</v>
      </c>
      <c r="U153">
        <v>7.6632272000000001E-2</v>
      </c>
      <c r="V153">
        <v>8.3998057000000001E-2</v>
      </c>
      <c r="W153">
        <v>2.0849315069999999</v>
      </c>
      <c r="X153">
        <v>0.494021025</v>
      </c>
      <c r="Y153">
        <v>3.5328669999999999E-3</v>
      </c>
      <c r="Z153" s="1" t="s">
        <v>24</v>
      </c>
      <c r="AA153" s="1" t="s">
        <v>25</v>
      </c>
      <c r="AB153">
        <v>1</v>
      </c>
    </row>
    <row r="154" spans="1:29" x14ac:dyDescent="0.25">
      <c r="A154" t="s">
        <v>19</v>
      </c>
      <c r="B154">
        <v>4</v>
      </c>
      <c r="C154" t="s">
        <v>148</v>
      </c>
      <c r="D154">
        <v>1153</v>
      </c>
      <c r="E154" t="s">
        <v>165</v>
      </c>
      <c r="F154" t="s">
        <v>166</v>
      </c>
      <c r="G154" t="s">
        <v>167</v>
      </c>
      <c r="J154">
        <v>0.67600000000000005</v>
      </c>
      <c r="K154">
        <v>18.191759480000002</v>
      </c>
      <c r="L154">
        <v>19.12910776</v>
      </c>
      <c r="M154">
        <v>40.299999999999997</v>
      </c>
      <c r="N154">
        <v>47.52</v>
      </c>
      <c r="O154">
        <f t="shared" si="8"/>
        <v>0.17735513241600004</v>
      </c>
      <c r="P154">
        <f t="shared" si="9"/>
        <v>0.79732668437499987</v>
      </c>
      <c r="Q154">
        <f t="shared" si="10"/>
        <v>1.1084695776000002</v>
      </c>
      <c r="R154">
        <v>1.0598299840000001</v>
      </c>
      <c r="S154">
        <v>1.5354648369999999</v>
      </c>
      <c r="T154">
        <f t="shared" si="11"/>
        <v>0.17781143243909306</v>
      </c>
      <c r="U154">
        <v>0.52991499200000003</v>
      </c>
      <c r="V154">
        <v>0.76773241800000003</v>
      </c>
      <c r="W154">
        <v>2.0849315069999999</v>
      </c>
      <c r="X154">
        <v>3.4629434950000002</v>
      </c>
      <c r="Y154">
        <v>0.114064863</v>
      </c>
      <c r="Z154" s="1" t="s">
        <v>24</v>
      </c>
      <c r="AA154" s="1" t="s">
        <v>25</v>
      </c>
      <c r="AB154">
        <v>1</v>
      </c>
    </row>
    <row r="155" spans="1:29" x14ac:dyDescent="0.25">
      <c r="A155" t="s">
        <v>19</v>
      </c>
      <c r="B155">
        <v>4</v>
      </c>
      <c r="C155" t="s">
        <v>148</v>
      </c>
      <c r="D155">
        <v>1154</v>
      </c>
      <c r="E155" t="s">
        <v>185</v>
      </c>
      <c r="F155" t="s">
        <v>186</v>
      </c>
      <c r="G155" t="s">
        <v>142</v>
      </c>
      <c r="J155">
        <v>0.4</v>
      </c>
      <c r="K155">
        <v>13.97604767</v>
      </c>
      <c r="L155">
        <v>14.15860556</v>
      </c>
      <c r="M155">
        <v>23.7</v>
      </c>
      <c r="N155">
        <v>25.96</v>
      </c>
      <c r="O155">
        <f t="shared" si="8"/>
        <v>5.2929802464000003E-2</v>
      </c>
      <c r="P155">
        <f t="shared" si="9"/>
        <v>0.27575468437499995</v>
      </c>
      <c r="Q155">
        <f t="shared" si="10"/>
        <v>0.3308112654</v>
      </c>
      <c r="R155">
        <v>0.17419253300000001</v>
      </c>
      <c r="S155">
        <v>0.21073873000000001</v>
      </c>
      <c r="T155">
        <f t="shared" si="11"/>
        <v>9.1349725472706145E-2</v>
      </c>
      <c r="U155">
        <v>8.7096267000000005E-2</v>
      </c>
      <c r="V155">
        <v>0.10536936500000001</v>
      </c>
      <c r="W155">
        <v>2.0849315069999999</v>
      </c>
      <c r="X155">
        <v>1.0839684620000001</v>
      </c>
      <c r="Y155">
        <v>8.7643640000000002E-3</v>
      </c>
      <c r="Z155" s="1" t="s">
        <v>24</v>
      </c>
      <c r="AA155" s="1" t="s">
        <v>25</v>
      </c>
      <c r="AB155">
        <v>1</v>
      </c>
    </row>
    <row r="156" spans="1:29" x14ac:dyDescent="0.25">
      <c r="A156" t="s">
        <v>19</v>
      </c>
      <c r="B156">
        <v>4</v>
      </c>
      <c r="C156" t="s">
        <v>148</v>
      </c>
      <c r="D156">
        <v>1155</v>
      </c>
      <c r="E156" t="s">
        <v>116</v>
      </c>
      <c r="F156" t="s">
        <v>117</v>
      </c>
      <c r="G156" t="s">
        <v>83</v>
      </c>
      <c r="J156">
        <v>0.5</v>
      </c>
      <c r="K156">
        <v>20.434622520000001</v>
      </c>
      <c r="L156">
        <v>20.340580939999999</v>
      </c>
      <c r="M156">
        <v>54</v>
      </c>
      <c r="N156">
        <v>55.4</v>
      </c>
      <c r="O156">
        <f t="shared" si="8"/>
        <v>0.2410518264</v>
      </c>
      <c r="P156">
        <f t="shared" si="9"/>
        <v>1.4315737499999999</v>
      </c>
      <c r="Q156">
        <f t="shared" si="10"/>
        <v>1.5065739149999999</v>
      </c>
      <c r="R156">
        <v>1.5658863139999999</v>
      </c>
      <c r="S156">
        <v>1.638715197</v>
      </c>
      <c r="T156">
        <f t="shared" si="11"/>
        <v>2.1804322914045649E-2</v>
      </c>
      <c r="U156">
        <v>0.78294315699999995</v>
      </c>
      <c r="V156">
        <v>0.81935759799999996</v>
      </c>
      <c r="W156">
        <v>2.0849315069999999</v>
      </c>
      <c r="X156">
        <v>0.67148488799999995</v>
      </c>
      <c r="Y156">
        <v>1.7465532999999998E-2</v>
      </c>
      <c r="Z156" s="1" t="s">
        <v>24</v>
      </c>
      <c r="AA156" s="1" t="s">
        <v>25</v>
      </c>
      <c r="AB156">
        <v>1</v>
      </c>
      <c r="AC156" t="s">
        <v>189</v>
      </c>
    </row>
    <row r="157" spans="1:29" x14ac:dyDescent="0.25">
      <c r="A157" t="s">
        <v>19</v>
      </c>
      <c r="B157">
        <v>4</v>
      </c>
      <c r="C157" t="s">
        <v>148</v>
      </c>
      <c r="D157">
        <v>1156</v>
      </c>
      <c r="E157" t="s">
        <v>116</v>
      </c>
      <c r="F157" t="s">
        <v>117</v>
      </c>
      <c r="G157" t="s">
        <v>83</v>
      </c>
      <c r="J157">
        <v>0.5</v>
      </c>
      <c r="K157">
        <v>17.074340150000001</v>
      </c>
      <c r="L157">
        <v>16.622672590000001</v>
      </c>
      <c r="M157">
        <v>35</v>
      </c>
      <c r="N157">
        <v>35</v>
      </c>
      <c r="O157">
        <f t="shared" si="8"/>
        <v>9.6211500000000005E-2</v>
      </c>
      <c r="P157">
        <f t="shared" si="9"/>
        <v>0.60139843749999988</v>
      </c>
      <c r="Q157">
        <f t="shared" si="10"/>
        <v>0.60132187500000001</v>
      </c>
      <c r="R157">
        <v>0.56363543100000002</v>
      </c>
      <c r="S157">
        <v>0.54907875699999997</v>
      </c>
      <c r="T157">
        <f t="shared" si="11"/>
        <v>-1.2549935992609776E-2</v>
      </c>
      <c r="U157">
        <v>0.28181771500000002</v>
      </c>
      <c r="V157">
        <v>0.274539378</v>
      </c>
      <c r="W157">
        <v>2.0849315069999999</v>
      </c>
      <c r="X157">
        <v>0</v>
      </c>
      <c r="Y157">
        <v>-3.4909239999999999E-3</v>
      </c>
      <c r="Z157" s="1" t="s">
        <v>24</v>
      </c>
      <c r="AA157" s="1" t="s">
        <v>25</v>
      </c>
      <c r="AB157">
        <v>1</v>
      </c>
    </row>
    <row r="158" spans="1:29" x14ac:dyDescent="0.25">
      <c r="A158" t="s">
        <v>19</v>
      </c>
      <c r="B158">
        <v>4</v>
      </c>
      <c r="C158" t="s">
        <v>148</v>
      </c>
      <c r="D158">
        <v>1157</v>
      </c>
      <c r="E158" t="s">
        <v>181</v>
      </c>
      <c r="F158" t="s">
        <v>182</v>
      </c>
      <c r="G158" t="s">
        <v>142</v>
      </c>
      <c r="J158">
        <v>0.33</v>
      </c>
      <c r="K158">
        <v>10.3068592</v>
      </c>
      <c r="L158">
        <v>10.399357480000001</v>
      </c>
      <c r="M158">
        <v>14.5</v>
      </c>
      <c r="N158">
        <v>16</v>
      </c>
      <c r="O158">
        <f t="shared" si="8"/>
        <v>2.0106240000000001E-2</v>
      </c>
      <c r="P158">
        <f t="shared" si="9"/>
        <v>0.10321960937499999</v>
      </c>
      <c r="Q158">
        <f t="shared" si="10"/>
        <v>0.125664</v>
      </c>
      <c r="R158">
        <v>4.1104211000000002E-2</v>
      </c>
      <c r="S158">
        <v>5.0248745999999997E-2</v>
      </c>
      <c r="T158">
        <f t="shared" si="11"/>
        <v>9.6346099166703669E-2</v>
      </c>
      <c r="U158">
        <v>2.0552106000000001E-2</v>
      </c>
      <c r="V158">
        <v>2.5124372999999998E-2</v>
      </c>
      <c r="W158">
        <v>2.0849315069999999</v>
      </c>
      <c r="X158">
        <v>0.71944809499999995</v>
      </c>
      <c r="Y158">
        <v>2.1930059999999999E-3</v>
      </c>
      <c r="Z158" s="1" t="s">
        <v>24</v>
      </c>
      <c r="AA158" s="1" t="s">
        <v>25</v>
      </c>
      <c r="AB158">
        <v>1</v>
      </c>
    </row>
    <row r="159" spans="1:29" x14ac:dyDescent="0.25">
      <c r="A159" t="s">
        <v>19</v>
      </c>
      <c r="B159">
        <v>4</v>
      </c>
      <c r="C159" t="s">
        <v>148</v>
      </c>
      <c r="D159">
        <v>1158</v>
      </c>
      <c r="E159" t="s">
        <v>181</v>
      </c>
      <c r="F159" t="s">
        <v>182</v>
      </c>
      <c r="G159" t="s">
        <v>142</v>
      </c>
      <c r="J159">
        <v>0.33</v>
      </c>
      <c r="K159">
        <v>10.3068592</v>
      </c>
      <c r="L159">
        <v>11.23071983</v>
      </c>
      <c r="M159">
        <v>14.5</v>
      </c>
      <c r="N159">
        <v>17.899999999999999</v>
      </c>
      <c r="O159">
        <f t="shared" si="8"/>
        <v>2.5165001399999998E-2</v>
      </c>
      <c r="P159">
        <f t="shared" si="9"/>
        <v>0.10321960937499999</v>
      </c>
      <c r="Q159">
        <f t="shared" si="10"/>
        <v>0.15728125874999999</v>
      </c>
      <c r="R159">
        <v>4.1104211000000002E-2</v>
      </c>
      <c r="S159">
        <v>6.7429757000000007E-2</v>
      </c>
      <c r="T159">
        <f t="shared" si="11"/>
        <v>0.23740628584979098</v>
      </c>
      <c r="U159">
        <v>2.0552106000000001E-2</v>
      </c>
      <c r="V159">
        <v>3.3714879000000003E-2</v>
      </c>
      <c r="W159">
        <v>2.0849315069999999</v>
      </c>
      <c r="X159">
        <v>1.6307490140000001</v>
      </c>
      <c r="Y159">
        <v>6.3132880000000002E-3</v>
      </c>
      <c r="Z159" s="1" t="s">
        <v>24</v>
      </c>
      <c r="AA159" s="1" t="s">
        <v>25</v>
      </c>
      <c r="AB159">
        <v>1</v>
      </c>
    </row>
    <row r="160" spans="1:29" x14ac:dyDescent="0.25">
      <c r="A160" t="s">
        <v>19</v>
      </c>
      <c r="B160">
        <v>4</v>
      </c>
      <c r="C160" t="s">
        <v>148</v>
      </c>
      <c r="D160">
        <v>1159</v>
      </c>
      <c r="E160" t="s">
        <v>181</v>
      </c>
      <c r="F160" t="s">
        <v>182</v>
      </c>
      <c r="G160" t="s">
        <v>142</v>
      </c>
      <c r="J160">
        <v>0.33</v>
      </c>
      <c r="K160">
        <v>15.15066004</v>
      </c>
      <c r="L160">
        <v>15.15963232</v>
      </c>
      <c r="M160">
        <v>27.5</v>
      </c>
      <c r="N160">
        <v>29.33</v>
      </c>
      <c r="O160">
        <f t="shared" si="8"/>
        <v>6.7563948605999985E-2</v>
      </c>
      <c r="P160">
        <f t="shared" si="9"/>
        <v>0.37127148437500007</v>
      </c>
      <c r="Q160">
        <f t="shared" si="10"/>
        <v>0.42227467878749991</v>
      </c>
      <c r="R160">
        <v>0.20881576499999999</v>
      </c>
      <c r="S160">
        <v>0.23693540199999999</v>
      </c>
      <c r="T160">
        <f t="shared" si="11"/>
        <v>6.0594404240896231E-2</v>
      </c>
      <c r="U160">
        <v>0.10440788300000001</v>
      </c>
      <c r="V160">
        <v>0.11846770099999999</v>
      </c>
      <c r="W160">
        <v>2.0849315069999999</v>
      </c>
      <c r="X160">
        <v>0.87772667500000001</v>
      </c>
      <c r="Y160">
        <v>6.7435400000000001E-3</v>
      </c>
      <c r="Z160" s="1" t="s">
        <v>24</v>
      </c>
      <c r="AA160" s="1" t="s">
        <v>25</v>
      </c>
      <c r="AB160">
        <v>1</v>
      </c>
    </row>
    <row r="161" spans="1:29" x14ac:dyDescent="0.25">
      <c r="A161" t="s">
        <v>19</v>
      </c>
      <c r="B161">
        <v>4</v>
      </c>
      <c r="C161" t="s">
        <v>148</v>
      </c>
      <c r="D161">
        <v>1160</v>
      </c>
      <c r="E161" t="s">
        <v>149</v>
      </c>
      <c r="F161" t="s">
        <v>150</v>
      </c>
      <c r="G161" t="s">
        <v>151</v>
      </c>
      <c r="J161">
        <v>0.52610000000000001</v>
      </c>
      <c r="K161">
        <v>13.21810082</v>
      </c>
      <c r="L161">
        <v>12.931112880000001</v>
      </c>
      <c r="M161">
        <v>21.5</v>
      </c>
      <c r="N161">
        <v>22.29</v>
      </c>
      <c r="O161">
        <f t="shared" si="8"/>
        <v>3.9022135613999996E-2</v>
      </c>
      <c r="P161">
        <f t="shared" si="9"/>
        <v>0.22693585937499997</v>
      </c>
      <c r="Q161">
        <f t="shared" si="10"/>
        <v>0.24388834758749997</v>
      </c>
      <c r="R161">
        <v>0.17822088799999999</v>
      </c>
      <c r="S161">
        <v>0.18717387099999999</v>
      </c>
      <c r="T161">
        <f t="shared" si="11"/>
        <v>2.3508806580760083E-2</v>
      </c>
      <c r="U161">
        <v>8.9110443999999997E-2</v>
      </c>
      <c r="V161">
        <v>9.3586934999999996E-2</v>
      </c>
      <c r="W161">
        <v>2.0849315069999999</v>
      </c>
      <c r="X161">
        <v>0.37890932999999999</v>
      </c>
      <c r="Y161">
        <v>2.1470690000000001E-3</v>
      </c>
      <c r="Z161" s="1" t="s">
        <v>24</v>
      </c>
      <c r="AA161" s="1" t="s">
        <v>25</v>
      </c>
      <c r="AB161">
        <v>1</v>
      </c>
    </row>
    <row r="162" spans="1:29" x14ac:dyDescent="0.25">
      <c r="A162" t="s">
        <v>19</v>
      </c>
      <c r="B162">
        <v>4</v>
      </c>
      <c r="C162" t="s">
        <v>148</v>
      </c>
      <c r="D162">
        <v>1161</v>
      </c>
      <c r="E162" t="s">
        <v>149</v>
      </c>
      <c r="F162" t="s">
        <v>150</v>
      </c>
      <c r="G162" t="s">
        <v>151</v>
      </c>
      <c r="J162">
        <v>0.52610000000000001</v>
      </c>
      <c r="K162">
        <v>10.545425979999999</v>
      </c>
      <c r="L162">
        <v>10.53945558</v>
      </c>
      <c r="M162">
        <v>15</v>
      </c>
      <c r="N162">
        <v>16.309999999999999</v>
      </c>
      <c r="O162">
        <f t="shared" si="8"/>
        <v>2.0892904494000001E-2</v>
      </c>
      <c r="P162">
        <f t="shared" si="9"/>
        <v>0.11046093749999999</v>
      </c>
      <c r="Q162">
        <f t="shared" si="10"/>
        <v>0.1305806530875</v>
      </c>
      <c r="R162">
        <v>7.0797586999999995E-2</v>
      </c>
      <c r="S162">
        <v>8.3321752999999998E-2</v>
      </c>
      <c r="T162">
        <f t="shared" si="11"/>
        <v>7.8124742608044473E-2</v>
      </c>
      <c r="U162">
        <v>3.5398792999999998E-2</v>
      </c>
      <c r="V162">
        <v>4.1660876999999999E-2</v>
      </c>
      <c r="W162">
        <v>2.0849315069999999</v>
      </c>
      <c r="X162">
        <v>0.62831800299999996</v>
      </c>
      <c r="Y162">
        <v>3.003496E-3</v>
      </c>
      <c r="Z162" s="1" t="s">
        <v>24</v>
      </c>
      <c r="AA162" s="1" t="s">
        <v>25</v>
      </c>
      <c r="AB162">
        <v>1</v>
      </c>
    </row>
    <row r="163" spans="1:29" x14ac:dyDescent="0.25">
      <c r="A163" t="s">
        <v>19</v>
      </c>
      <c r="B163">
        <v>4</v>
      </c>
      <c r="C163" t="s">
        <v>148</v>
      </c>
      <c r="D163">
        <v>1162</v>
      </c>
      <c r="E163" t="s">
        <v>163</v>
      </c>
      <c r="F163" t="s">
        <v>164</v>
      </c>
      <c r="G163" t="s">
        <v>79</v>
      </c>
      <c r="J163">
        <v>0.50749999999999995</v>
      </c>
      <c r="K163">
        <v>8.7488692019999998</v>
      </c>
      <c r="L163">
        <v>8.2601384469999992</v>
      </c>
      <c r="M163">
        <v>11.5</v>
      </c>
      <c r="N163">
        <v>11.72</v>
      </c>
      <c r="O163">
        <f t="shared" si="8"/>
        <v>1.0788128736000002E-2</v>
      </c>
      <c r="P163">
        <f t="shared" si="9"/>
        <v>6.4926484374999996E-2</v>
      </c>
      <c r="Q163">
        <f t="shared" si="10"/>
        <v>6.7425804600000014E-2</v>
      </c>
      <c r="R163">
        <v>3.3911571000000001E-2</v>
      </c>
      <c r="S163">
        <v>3.3269554E-2</v>
      </c>
      <c r="T163">
        <f t="shared" si="11"/>
        <v>-9.1674949737037183E-3</v>
      </c>
      <c r="U163">
        <v>1.6955785000000001E-2</v>
      </c>
      <c r="V163">
        <v>1.6634777E-2</v>
      </c>
      <c r="W163">
        <v>2.0849315069999999</v>
      </c>
      <c r="X163">
        <v>0.105519054</v>
      </c>
      <c r="Y163">
        <v>-1.5396600000000001E-4</v>
      </c>
      <c r="Z163" s="1" t="s">
        <v>24</v>
      </c>
      <c r="AA163" s="1" t="s">
        <v>25</v>
      </c>
      <c r="AB163">
        <v>1</v>
      </c>
    </row>
    <row r="164" spans="1:29" x14ac:dyDescent="0.25">
      <c r="A164" t="s">
        <v>19</v>
      </c>
      <c r="B164">
        <v>4</v>
      </c>
      <c r="C164" t="s">
        <v>148</v>
      </c>
      <c r="D164">
        <v>1163</v>
      </c>
      <c r="E164" t="s">
        <v>116</v>
      </c>
      <c r="F164" t="s">
        <v>117</v>
      </c>
      <c r="G164" t="s">
        <v>83</v>
      </c>
      <c r="H164">
        <v>5</v>
      </c>
      <c r="I164">
        <v>8</v>
      </c>
      <c r="J164">
        <v>0.5</v>
      </c>
      <c r="K164">
        <v>11.31724627</v>
      </c>
      <c r="L164">
        <v>10.79242034</v>
      </c>
      <c r="M164">
        <v>16.7</v>
      </c>
      <c r="N164">
        <v>16.88</v>
      </c>
      <c r="O164">
        <f t="shared" si="8"/>
        <v>2.2378747775999998E-2</v>
      </c>
      <c r="P164">
        <f t="shared" si="9"/>
        <v>0.13691755937499997</v>
      </c>
      <c r="Q164">
        <f t="shared" si="10"/>
        <v>0.13986717359999998</v>
      </c>
      <c r="R164">
        <v>8.9002730000000002E-2</v>
      </c>
      <c r="S164">
        <v>8.6769041000000005E-2</v>
      </c>
      <c r="T164">
        <f t="shared" si="11"/>
        <v>-1.2190882912137177E-2</v>
      </c>
      <c r="U164">
        <v>4.4501365000000001E-2</v>
      </c>
      <c r="V164">
        <v>4.3384520000000003E-2</v>
      </c>
      <c r="W164">
        <v>2.0849315069999999</v>
      </c>
      <c r="X164">
        <v>8.6333771000000004E-2</v>
      </c>
      <c r="Y164">
        <v>-5.35675E-4</v>
      </c>
      <c r="Z164" s="1" t="s">
        <v>24</v>
      </c>
      <c r="AA164" s="1" t="s">
        <v>25</v>
      </c>
      <c r="AB164">
        <v>1</v>
      </c>
      <c r="AC164" t="s">
        <v>324</v>
      </c>
    </row>
    <row r="165" spans="1:29" x14ac:dyDescent="0.25">
      <c r="A165" t="s">
        <v>19</v>
      </c>
      <c r="B165">
        <v>4</v>
      </c>
      <c r="C165" t="s">
        <v>148</v>
      </c>
      <c r="D165">
        <v>1164</v>
      </c>
      <c r="E165" t="s">
        <v>116</v>
      </c>
      <c r="F165" t="s">
        <v>117</v>
      </c>
      <c r="G165" t="s">
        <v>83</v>
      </c>
      <c r="H165">
        <v>12.4</v>
      </c>
      <c r="I165">
        <v>16.5</v>
      </c>
      <c r="J165">
        <v>0.5</v>
      </c>
      <c r="K165">
        <v>16.53211838</v>
      </c>
      <c r="L165">
        <v>16.16501319</v>
      </c>
      <c r="M165">
        <v>32.700000000000003</v>
      </c>
      <c r="N165">
        <v>33.119999999999997</v>
      </c>
      <c r="O165">
        <f t="shared" si="8"/>
        <v>8.6153227775999985E-2</v>
      </c>
      <c r="P165">
        <f t="shared" si="9"/>
        <v>0.52495455937500002</v>
      </c>
      <c r="Q165">
        <f t="shared" si="10"/>
        <v>0.53845767359999985</v>
      </c>
      <c r="R165">
        <v>0.47829476100000001</v>
      </c>
      <c r="S165">
        <v>0.47972941299999999</v>
      </c>
      <c r="T165">
        <f t="shared" si="11"/>
        <v>1.4365099160289461E-3</v>
      </c>
      <c r="U165">
        <v>0.23914738099999999</v>
      </c>
      <c r="V165">
        <v>0.23986470700000001</v>
      </c>
      <c r="W165">
        <v>2.0849315069999999</v>
      </c>
      <c r="X165">
        <v>0.20144546599999999</v>
      </c>
      <c r="Y165">
        <v>3.4405299999999998E-4</v>
      </c>
      <c r="Z165" s="1" t="s">
        <v>24</v>
      </c>
      <c r="AA165" s="1" t="s">
        <v>25</v>
      </c>
      <c r="AB165">
        <v>1</v>
      </c>
    </row>
    <row r="166" spans="1:29" x14ac:dyDescent="0.25">
      <c r="A166" t="s">
        <v>19</v>
      </c>
      <c r="B166">
        <v>3</v>
      </c>
      <c r="C166" t="s">
        <v>148</v>
      </c>
      <c r="D166">
        <v>1165</v>
      </c>
      <c r="E166" t="s">
        <v>149</v>
      </c>
      <c r="F166" t="s">
        <v>150</v>
      </c>
      <c r="G166" t="s">
        <v>151</v>
      </c>
      <c r="H166">
        <v>10.199999999999999</v>
      </c>
      <c r="I166">
        <v>18.899999999999999</v>
      </c>
      <c r="J166">
        <v>0.52610000000000001</v>
      </c>
      <c r="K166">
        <v>21.991006890000001</v>
      </c>
      <c r="L166">
        <v>21.887547909999999</v>
      </c>
      <c r="M166">
        <v>67.2</v>
      </c>
      <c r="N166">
        <v>68.150000000000006</v>
      </c>
      <c r="O166">
        <f t="shared" si="8"/>
        <v>0.36477294315000008</v>
      </c>
      <c r="P166">
        <f t="shared" si="9"/>
        <v>2.2169951999999999</v>
      </c>
      <c r="Q166">
        <f t="shared" si="10"/>
        <v>2.2798308946875006</v>
      </c>
      <c r="R166">
        <v>2.7091545410000002</v>
      </c>
      <c r="S166">
        <v>2.7716313499999998</v>
      </c>
      <c r="T166">
        <f t="shared" si="11"/>
        <v>1.0935358337119731E-2</v>
      </c>
      <c r="U166">
        <v>1.3545772709999999</v>
      </c>
      <c r="V166">
        <v>1.3858156749999999</v>
      </c>
      <c r="W166">
        <v>2.0849315069999999</v>
      </c>
      <c r="X166">
        <v>0.45565045999999998</v>
      </c>
      <c r="Y166">
        <v>1.498294E-2</v>
      </c>
      <c r="Z166" s="1" t="s">
        <v>24</v>
      </c>
      <c r="AA166" s="1" t="s">
        <v>25</v>
      </c>
      <c r="AB166">
        <v>1</v>
      </c>
    </row>
    <row r="167" spans="1:29" x14ac:dyDescent="0.25">
      <c r="A167" t="s">
        <v>19</v>
      </c>
      <c r="B167">
        <v>3</v>
      </c>
      <c r="C167" t="s">
        <v>148</v>
      </c>
      <c r="D167">
        <v>1166</v>
      </c>
      <c r="E167" t="s">
        <v>105</v>
      </c>
      <c r="F167" t="s">
        <v>106</v>
      </c>
      <c r="G167" t="s">
        <v>107</v>
      </c>
      <c r="H167">
        <v>6</v>
      </c>
      <c r="I167">
        <v>10.8</v>
      </c>
      <c r="J167">
        <v>0.4017</v>
      </c>
      <c r="K167">
        <v>11.49057528</v>
      </c>
      <c r="L167">
        <v>11.40192306</v>
      </c>
      <c r="M167">
        <v>17.100000000000001</v>
      </c>
      <c r="N167">
        <v>18.309999999999999</v>
      </c>
      <c r="O167">
        <f t="shared" si="8"/>
        <v>2.6331014093999999E-2</v>
      </c>
      <c r="P167">
        <f t="shared" si="9"/>
        <v>0.143555034375</v>
      </c>
      <c r="Q167">
        <f t="shared" si="10"/>
        <v>0.16456883808749997</v>
      </c>
      <c r="R167">
        <v>7.6405607E-2</v>
      </c>
      <c r="S167">
        <v>8.6656576999999999E-2</v>
      </c>
      <c r="T167">
        <f t="shared" si="11"/>
        <v>6.0384157649688887E-2</v>
      </c>
      <c r="U167">
        <v>3.8202803E-2</v>
      </c>
      <c r="V167">
        <v>4.3328288999999999E-2</v>
      </c>
      <c r="W167">
        <v>2.0849315069999999</v>
      </c>
      <c r="X167">
        <v>0.58035479599999995</v>
      </c>
      <c r="Y167">
        <v>2.458347E-3</v>
      </c>
      <c r="Z167" s="1" t="s">
        <v>24</v>
      </c>
      <c r="AA167" s="1" t="s">
        <v>25</v>
      </c>
      <c r="AB167">
        <v>1</v>
      </c>
    </row>
    <row r="168" spans="1:29" x14ac:dyDescent="0.25">
      <c r="A168" t="s">
        <v>19</v>
      </c>
      <c r="B168">
        <v>3</v>
      </c>
      <c r="C168" t="s">
        <v>148</v>
      </c>
      <c r="D168">
        <v>1167</v>
      </c>
      <c r="E168" t="s">
        <v>105</v>
      </c>
      <c r="F168" t="s">
        <v>106</v>
      </c>
      <c r="G168" t="s">
        <v>107</v>
      </c>
      <c r="J168">
        <v>0.4017</v>
      </c>
      <c r="K168">
        <v>9.6596806770000008</v>
      </c>
      <c r="L168">
        <v>9.8155382479999993</v>
      </c>
      <c r="M168">
        <v>13.2</v>
      </c>
      <c r="N168">
        <v>14.75</v>
      </c>
      <c r="O168">
        <f t="shared" si="8"/>
        <v>1.708735875E-2</v>
      </c>
      <c r="P168">
        <f t="shared" si="9"/>
        <v>8.5540950000000004E-2</v>
      </c>
      <c r="Q168">
        <f t="shared" si="10"/>
        <v>0.10679599218749999</v>
      </c>
      <c r="R168">
        <v>3.8914121000000003E-2</v>
      </c>
      <c r="S168">
        <v>4.9092309000000001E-2</v>
      </c>
      <c r="T168">
        <f t="shared" si="11"/>
        <v>0.11144020308332338</v>
      </c>
      <c r="U168">
        <v>1.9457061000000001E-2</v>
      </c>
      <c r="V168">
        <v>2.4546154000000001E-2</v>
      </c>
      <c r="W168">
        <v>2.0849315069999999</v>
      </c>
      <c r="X168">
        <v>0.74342969800000003</v>
      </c>
      <c r="Y168">
        <v>2.4408920000000001E-3</v>
      </c>
      <c r="Z168" s="1" t="s">
        <v>24</v>
      </c>
      <c r="AA168" s="1" t="s">
        <v>25</v>
      </c>
      <c r="AB168">
        <v>1</v>
      </c>
    </row>
    <row r="169" spans="1:29" x14ac:dyDescent="0.25">
      <c r="A169" t="s">
        <v>19</v>
      </c>
      <c r="B169">
        <v>3</v>
      </c>
      <c r="C169" t="s">
        <v>148</v>
      </c>
      <c r="D169">
        <v>1168</v>
      </c>
      <c r="E169" t="s">
        <v>158</v>
      </c>
      <c r="F169" t="s">
        <v>159</v>
      </c>
      <c r="G169" t="s">
        <v>160</v>
      </c>
      <c r="J169">
        <v>0.23699999999999999</v>
      </c>
      <c r="K169">
        <v>12.2747551</v>
      </c>
      <c r="L169">
        <v>13.718549210000001</v>
      </c>
      <c r="M169">
        <v>19</v>
      </c>
      <c r="N169">
        <v>24.59</v>
      </c>
      <c r="O169">
        <f t="shared" si="8"/>
        <v>4.7490632574000005E-2</v>
      </c>
      <c r="P169">
        <f t="shared" si="9"/>
        <v>0.17722843749999997</v>
      </c>
      <c r="Q169">
        <f t="shared" si="10"/>
        <v>0.29681645358750003</v>
      </c>
      <c r="R169">
        <v>5.9809889999999998E-2</v>
      </c>
      <c r="S169">
        <v>0.110291714</v>
      </c>
      <c r="T169">
        <f t="shared" si="11"/>
        <v>0.29351456730933911</v>
      </c>
      <c r="U169">
        <v>2.9904944999999999E-2</v>
      </c>
      <c r="V169">
        <v>5.5145857E-2</v>
      </c>
      <c r="W169">
        <v>2.0849315069999999</v>
      </c>
      <c r="X169">
        <v>2.6811432320000002</v>
      </c>
      <c r="Y169">
        <v>1.2106351E-2</v>
      </c>
      <c r="Z169" s="1" t="s">
        <v>24</v>
      </c>
      <c r="AA169" s="1" t="s">
        <v>25</v>
      </c>
      <c r="AB169">
        <v>1</v>
      </c>
    </row>
    <row r="170" spans="1:29" x14ac:dyDescent="0.25">
      <c r="A170" t="s">
        <v>19</v>
      </c>
      <c r="B170">
        <v>3</v>
      </c>
      <c r="C170" t="s">
        <v>148</v>
      </c>
      <c r="D170">
        <v>1169</v>
      </c>
      <c r="E170" t="s">
        <v>219</v>
      </c>
      <c r="F170" t="s">
        <v>220</v>
      </c>
      <c r="G170" t="s">
        <v>56</v>
      </c>
      <c r="J170">
        <v>0.51780000000000004</v>
      </c>
      <c r="K170">
        <v>10.258477640000001</v>
      </c>
      <c r="L170">
        <v>10.0715526</v>
      </c>
      <c r="M170">
        <v>14.4</v>
      </c>
      <c r="N170">
        <v>15.29</v>
      </c>
      <c r="O170">
        <f t="shared" si="8"/>
        <v>1.8361403214E-2</v>
      </c>
      <c r="P170">
        <f t="shared" si="9"/>
        <v>0.10180080000000001</v>
      </c>
      <c r="Q170">
        <f t="shared" si="10"/>
        <v>0.1147587700875</v>
      </c>
      <c r="R170">
        <v>6.2658173999999997E-2</v>
      </c>
      <c r="S170">
        <v>6.9186719999999993E-2</v>
      </c>
      <c r="T170">
        <f t="shared" si="11"/>
        <v>4.7538632640157785E-2</v>
      </c>
      <c r="U170">
        <v>3.1329086999999999E-2</v>
      </c>
      <c r="V170">
        <v>3.4593359999999997E-2</v>
      </c>
      <c r="W170">
        <v>2.0849315069999999</v>
      </c>
      <c r="X170">
        <v>0.42687253600000002</v>
      </c>
      <c r="Y170">
        <v>1.56565E-3</v>
      </c>
      <c r="Z170" s="1" t="s">
        <v>24</v>
      </c>
      <c r="AA170" s="1" t="s">
        <v>25</v>
      </c>
      <c r="AB170">
        <v>0</v>
      </c>
      <c r="AC170" t="s">
        <v>84</v>
      </c>
    </row>
    <row r="171" spans="1:29" x14ac:dyDescent="0.25">
      <c r="A171" t="s">
        <v>19</v>
      </c>
      <c r="B171">
        <v>3</v>
      </c>
      <c r="C171" t="s">
        <v>148</v>
      </c>
      <c r="D171">
        <v>1170</v>
      </c>
      <c r="E171" t="s">
        <v>219</v>
      </c>
      <c r="F171" t="s">
        <v>220</v>
      </c>
      <c r="G171" t="s">
        <v>56</v>
      </c>
      <c r="J171">
        <v>0.51780000000000004</v>
      </c>
      <c r="K171">
        <v>8.1157989649999998</v>
      </c>
      <c r="L171">
        <v>9.4548616209999992</v>
      </c>
      <c r="M171">
        <v>10.4</v>
      </c>
      <c r="N171">
        <v>14.01</v>
      </c>
      <c r="O171">
        <f t="shared" si="8"/>
        <v>1.5415839054000001E-2</v>
      </c>
      <c r="P171">
        <f t="shared" si="9"/>
        <v>5.3099800000000009E-2</v>
      </c>
      <c r="Q171">
        <f t="shared" si="10"/>
        <v>9.6348994087500001E-2</v>
      </c>
      <c r="R171">
        <v>2.6411534E-2</v>
      </c>
      <c r="S171">
        <v>5.4843342000000003E-2</v>
      </c>
      <c r="T171">
        <f t="shared" si="11"/>
        <v>0.35045754866374756</v>
      </c>
      <c r="U171">
        <v>1.3205767E-2</v>
      </c>
      <c r="V171">
        <v>2.7421671000000002E-2</v>
      </c>
      <c r="W171">
        <v>2.0849315069999999</v>
      </c>
      <c r="X171">
        <v>1.7314717479999999</v>
      </c>
      <c r="Y171">
        <v>6.8184029999999998E-3</v>
      </c>
      <c r="Z171" s="1" t="s">
        <v>24</v>
      </c>
      <c r="AA171" s="1" t="s">
        <v>25</v>
      </c>
      <c r="AB171">
        <v>1</v>
      </c>
    </row>
    <row r="172" spans="1:29" x14ac:dyDescent="0.25">
      <c r="A172" t="s">
        <v>19</v>
      </c>
      <c r="B172">
        <v>3</v>
      </c>
      <c r="C172" t="s">
        <v>148</v>
      </c>
      <c r="D172">
        <v>1171</v>
      </c>
      <c r="E172" t="s">
        <v>219</v>
      </c>
      <c r="F172" t="s">
        <v>220</v>
      </c>
      <c r="G172" t="s">
        <v>56</v>
      </c>
      <c r="J172">
        <v>0.51780000000000004</v>
      </c>
      <c r="K172">
        <v>13.03680834</v>
      </c>
      <c r="L172">
        <v>12.64537865</v>
      </c>
      <c r="M172">
        <v>21</v>
      </c>
      <c r="N172">
        <v>21.5</v>
      </c>
      <c r="O172">
        <f t="shared" si="8"/>
        <v>3.6305114999999999E-2</v>
      </c>
      <c r="P172">
        <f t="shared" si="9"/>
        <v>0.21650343749999995</v>
      </c>
      <c r="Q172">
        <f t="shared" si="10"/>
        <v>0.22690696874999999</v>
      </c>
      <c r="R172">
        <v>0.16535466600000001</v>
      </c>
      <c r="S172">
        <v>0.16805156800000001</v>
      </c>
      <c r="T172">
        <f t="shared" si="11"/>
        <v>7.7595962603334298E-3</v>
      </c>
      <c r="U172">
        <v>8.2677333000000006E-2</v>
      </c>
      <c r="V172">
        <v>8.4025784000000006E-2</v>
      </c>
      <c r="W172">
        <v>2.0849315069999999</v>
      </c>
      <c r="X172">
        <v>0.23981603200000001</v>
      </c>
      <c r="Y172">
        <v>6.4676000000000002E-4</v>
      </c>
      <c r="Z172" s="1" t="s">
        <v>24</v>
      </c>
      <c r="AA172" s="1" t="s">
        <v>25</v>
      </c>
      <c r="AB172">
        <v>1</v>
      </c>
    </row>
    <row r="173" spans="1:29" x14ac:dyDescent="0.25">
      <c r="A173" t="s">
        <v>19</v>
      </c>
      <c r="B173">
        <v>3</v>
      </c>
      <c r="C173" t="s">
        <v>148</v>
      </c>
      <c r="D173">
        <v>1172</v>
      </c>
      <c r="E173" t="s">
        <v>219</v>
      </c>
      <c r="F173" t="s">
        <v>220</v>
      </c>
      <c r="G173" t="s">
        <v>56</v>
      </c>
      <c r="J173">
        <v>0.51780000000000004</v>
      </c>
      <c r="K173">
        <v>8.4081071900000008</v>
      </c>
      <c r="L173">
        <v>7.9764322009999997</v>
      </c>
      <c r="M173">
        <v>10.9</v>
      </c>
      <c r="N173">
        <v>11.21</v>
      </c>
      <c r="O173">
        <f t="shared" si="8"/>
        <v>9.8696584140000026E-3</v>
      </c>
      <c r="P173">
        <f t="shared" si="9"/>
        <v>5.8328284374999997E-2</v>
      </c>
      <c r="Q173">
        <f t="shared" si="10"/>
        <v>6.1685365087500013E-2</v>
      </c>
      <c r="R173">
        <v>2.9963961000000001E-2</v>
      </c>
      <c r="S173">
        <v>3.0063023000000001E-2</v>
      </c>
      <c r="T173">
        <f t="shared" si="11"/>
        <v>1.5830665276305804E-3</v>
      </c>
      <c r="U173">
        <v>1.4981981E-2</v>
      </c>
      <c r="V173">
        <v>1.5031510999999999E-2</v>
      </c>
      <c r="W173">
        <v>2.0849315069999999</v>
      </c>
      <c r="X173">
        <v>0.14868593999999999</v>
      </c>
      <c r="Y173" s="2">
        <v>2.3756200000000001E-5</v>
      </c>
      <c r="Z173" s="1" t="s">
        <v>24</v>
      </c>
      <c r="AA173" s="1" t="s">
        <v>25</v>
      </c>
      <c r="AB173">
        <v>1</v>
      </c>
    </row>
    <row r="174" spans="1:29" x14ac:dyDescent="0.25">
      <c r="A174" t="s">
        <v>19</v>
      </c>
      <c r="B174">
        <v>3</v>
      </c>
      <c r="C174" t="s">
        <v>148</v>
      </c>
      <c r="D174">
        <v>1173</v>
      </c>
      <c r="E174" t="s">
        <v>207</v>
      </c>
      <c r="F174" t="s">
        <v>208</v>
      </c>
      <c r="G174" t="s">
        <v>209</v>
      </c>
      <c r="H174">
        <v>7</v>
      </c>
      <c r="I174">
        <v>13</v>
      </c>
      <c r="J174">
        <v>0.58399999999999996</v>
      </c>
      <c r="K174">
        <v>13.9096878</v>
      </c>
      <c r="L174">
        <v>14.286391569999999</v>
      </c>
      <c r="M174">
        <v>23.5</v>
      </c>
      <c r="N174">
        <v>26.37</v>
      </c>
      <c r="O174">
        <f t="shared" si="8"/>
        <v>5.4614901726000004E-2</v>
      </c>
      <c r="P174">
        <f t="shared" si="9"/>
        <v>0.27112023437499994</v>
      </c>
      <c r="Q174">
        <f t="shared" si="10"/>
        <v>0.34134313578750003</v>
      </c>
      <c r="R174">
        <v>0.24673811100000001</v>
      </c>
      <c r="S174">
        <v>0.31713588300000001</v>
      </c>
      <c r="T174">
        <f t="shared" si="11"/>
        <v>0.12038901009648997</v>
      </c>
      <c r="U174">
        <v>0.123369056</v>
      </c>
      <c r="V174">
        <v>0.15856794199999999</v>
      </c>
      <c r="W174">
        <v>2.0849315069999999</v>
      </c>
      <c r="X174">
        <v>1.376544021</v>
      </c>
      <c r="Y174">
        <v>1.6882514000000001E-2</v>
      </c>
      <c r="Z174" s="1" t="s">
        <v>24</v>
      </c>
      <c r="AA174" s="1" t="s">
        <v>25</v>
      </c>
      <c r="AB174">
        <v>1</v>
      </c>
    </row>
    <row r="175" spans="1:29" x14ac:dyDescent="0.25">
      <c r="A175" t="s">
        <v>19</v>
      </c>
      <c r="B175">
        <v>1</v>
      </c>
      <c r="C175" t="s">
        <v>115</v>
      </c>
      <c r="D175">
        <v>1174</v>
      </c>
      <c r="E175" t="s">
        <v>158</v>
      </c>
      <c r="F175" t="s">
        <v>159</v>
      </c>
      <c r="G175" t="s">
        <v>160</v>
      </c>
      <c r="J175">
        <v>0.23699999999999999</v>
      </c>
      <c r="K175">
        <v>13.109747540000001</v>
      </c>
      <c r="L175">
        <v>12.64537865</v>
      </c>
      <c r="M175">
        <v>21.2</v>
      </c>
      <c r="N175">
        <v>21.5</v>
      </c>
      <c r="O175">
        <f t="shared" si="8"/>
        <v>3.6305114999999999E-2</v>
      </c>
      <c r="P175">
        <f t="shared" si="9"/>
        <v>0.22064694999999995</v>
      </c>
      <c r="Q175">
        <f t="shared" si="10"/>
        <v>0.22690696874999999</v>
      </c>
      <c r="R175">
        <v>7.8985817E-2</v>
      </c>
      <c r="S175">
        <v>7.8374502999999998E-2</v>
      </c>
      <c r="T175">
        <f t="shared" si="11"/>
        <v>-3.7265718573809723E-3</v>
      </c>
      <c r="U175">
        <v>3.9492909E-2</v>
      </c>
      <c r="V175">
        <v>3.9187250999999999E-2</v>
      </c>
      <c r="W175">
        <v>2.0849315069999999</v>
      </c>
      <c r="X175">
        <v>0.143889619</v>
      </c>
      <c r="Y175">
        <v>-1.4660300000000001E-4</v>
      </c>
      <c r="Z175" s="1" t="s">
        <v>24</v>
      </c>
      <c r="AA175" s="1" t="s">
        <v>25</v>
      </c>
      <c r="AB175">
        <v>1</v>
      </c>
      <c r="AC175" t="s">
        <v>114</v>
      </c>
    </row>
    <row r="176" spans="1:29" x14ac:dyDescent="0.25">
      <c r="A176" t="s">
        <v>19</v>
      </c>
      <c r="B176">
        <v>1</v>
      </c>
      <c r="C176" t="s">
        <v>115</v>
      </c>
      <c r="D176">
        <v>1175</v>
      </c>
      <c r="E176" t="s">
        <v>219</v>
      </c>
      <c r="F176" t="s">
        <v>220</v>
      </c>
      <c r="G176" t="s">
        <v>56</v>
      </c>
      <c r="J176">
        <v>0.51780000000000004</v>
      </c>
      <c r="K176">
        <v>8.8601220030000007</v>
      </c>
      <c r="L176">
        <v>8.9431967229999998</v>
      </c>
      <c r="M176">
        <v>11.7</v>
      </c>
      <c r="N176">
        <v>13</v>
      </c>
      <c r="O176">
        <f t="shared" si="8"/>
        <v>1.3273260000000002E-2</v>
      </c>
      <c r="P176">
        <f t="shared" si="9"/>
        <v>6.7204434374999997E-2</v>
      </c>
      <c r="Q176">
        <f t="shared" si="10"/>
        <v>8.2957875000000014E-2</v>
      </c>
      <c r="R176">
        <v>3.6210721000000001E-2</v>
      </c>
      <c r="S176">
        <v>4.4886071999999999E-2</v>
      </c>
      <c r="T176">
        <f t="shared" si="11"/>
        <v>0.1030116865967271</v>
      </c>
      <c r="U176">
        <v>1.8105361E-2</v>
      </c>
      <c r="V176">
        <v>2.2443036E-2</v>
      </c>
      <c r="W176">
        <v>2.0849315069999999</v>
      </c>
      <c r="X176">
        <v>0.62352168200000002</v>
      </c>
      <c r="Y176">
        <v>2.0804880000000001E-3</v>
      </c>
      <c r="Z176" s="1" t="s">
        <v>24</v>
      </c>
      <c r="AA176" s="1" t="s">
        <v>25</v>
      </c>
      <c r="AB176">
        <v>1</v>
      </c>
    </row>
    <row r="177" spans="1:29" x14ac:dyDescent="0.25">
      <c r="A177" t="s">
        <v>19</v>
      </c>
      <c r="B177">
        <v>1</v>
      </c>
      <c r="C177" t="s">
        <v>115</v>
      </c>
      <c r="D177">
        <v>1176</v>
      </c>
      <c r="E177" t="s">
        <v>105</v>
      </c>
      <c r="F177" t="s">
        <v>106</v>
      </c>
      <c r="G177" t="s">
        <v>107</v>
      </c>
      <c r="H177">
        <v>9</v>
      </c>
      <c r="I177">
        <v>13.2</v>
      </c>
      <c r="J177">
        <v>0.4017</v>
      </c>
      <c r="K177">
        <v>14.975418189999999</v>
      </c>
      <c r="L177">
        <v>16.40917043</v>
      </c>
      <c r="M177">
        <v>26.9</v>
      </c>
      <c r="N177">
        <v>34.11</v>
      </c>
      <c r="O177">
        <f t="shared" si="8"/>
        <v>9.1380669534000009E-2</v>
      </c>
      <c r="P177">
        <f t="shared" si="9"/>
        <v>0.35524728437499986</v>
      </c>
      <c r="Q177">
        <f t="shared" si="10"/>
        <v>0.57112918458750006</v>
      </c>
      <c r="R177">
        <v>0.23959048499999999</v>
      </c>
      <c r="S177">
        <v>0.41642128</v>
      </c>
      <c r="T177">
        <f t="shared" si="11"/>
        <v>0.26512443447347628</v>
      </c>
      <c r="U177">
        <v>0.119795242</v>
      </c>
      <c r="V177">
        <v>0.20821064</v>
      </c>
      <c r="W177">
        <v>2.0849315069999999</v>
      </c>
      <c r="X177">
        <v>3.4581471750000001</v>
      </c>
      <c r="Y177">
        <v>4.2406859999999998E-2</v>
      </c>
      <c r="Z177" s="1" t="s">
        <v>24</v>
      </c>
      <c r="AA177" s="1" t="s">
        <v>25</v>
      </c>
      <c r="AB177">
        <v>1</v>
      </c>
    </row>
    <row r="178" spans="1:29" x14ac:dyDescent="0.25">
      <c r="A178" t="s">
        <v>19</v>
      </c>
      <c r="B178">
        <v>1</v>
      </c>
      <c r="C178" t="s">
        <v>115</v>
      </c>
      <c r="D178">
        <v>1177</v>
      </c>
      <c r="E178" t="s">
        <v>181</v>
      </c>
      <c r="F178" t="s">
        <v>182</v>
      </c>
      <c r="G178" t="s">
        <v>142</v>
      </c>
      <c r="J178">
        <v>0.33</v>
      </c>
      <c r="K178">
        <v>17.790017070000001</v>
      </c>
      <c r="L178">
        <v>17.62691835</v>
      </c>
      <c r="M178">
        <v>38.299999999999997</v>
      </c>
      <c r="N178">
        <v>39.520000000000003</v>
      </c>
      <c r="O178">
        <f t="shared" si="8"/>
        <v>0.12266615961600003</v>
      </c>
      <c r="P178">
        <f t="shared" si="9"/>
        <v>0.72015130937499983</v>
      </c>
      <c r="Q178">
        <f t="shared" si="10"/>
        <v>0.76666349760000019</v>
      </c>
      <c r="R178">
        <v>0.46629505300000001</v>
      </c>
      <c r="S178">
        <v>0.49129176899999999</v>
      </c>
      <c r="T178">
        <f t="shared" si="11"/>
        <v>2.5046190073781081E-2</v>
      </c>
      <c r="U178">
        <v>0.23314752699999999</v>
      </c>
      <c r="V178">
        <v>0.24564588400000001</v>
      </c>
      <c r="W178">
        <v>2.0849315069999999</v>
      </c>
      <c r="X178">
        <v>0.585151117</v>
      </c>
      <c r="Y178">
        <v>5.9946130000000002E-3</v>
      </c>
      <c r="Z178" s="1" t="s">
        <v>24</v>
      </c>
      <c r="AA178" s="1" t="s">
        <v>25</v>
      </c>
      <c r="AB178">
        <v>1</v>
      </c>
      <c r="AC178" t="s">
        <v>114</v>
      </c>
    </row>
    <row r="179" spans="1:29" x14ac:dyDescent="0.25">
      <c r="A179" t="s">
        <v>19</v>
      </c>
      <c r="B179">
        <v>1</v>
      </c>
      <c r="C179" t="s">
        <v>115</v>
      </c>
      <c r="D179">
        <v>1178</v>
      </c>
      <c r="E179" t="s">
        <v>181</v>
      </c>
      <c r="F179" t="s">
        <v>182</v>
      </c>
      <c r="G179" t="s">
        <v>142</v>
      </c>
      <c r="J179">
        <v>0.33</v>
      </c>
      <c r="K179">
        <v>14.705669049999999</v>
      </c>
      <c r="L179">
        <v>15.66236359</v>
      </c>
      <c r="M179">
        <v>26</v>
      </c>
      <c r="N179">
        <v>31.17</v>
      </c>
      <c r="O179">
        <f t="shared" si="8"/>
        <v>7.6307021406000014E-2</v>
      </c>
      <c r="P179">
        <f t="shared" si="9"/>
        <v>0.33187375000000002</v>
      </c>
      <c r="Q179">
        <f t="shared" si="10"/>
        <v>0.47691888378750008</v>
      </c>
      <c r="R179">
        <v>0.18179326800000001</v>
      </c>
      <c r="S179">
        <v>0.27544800699999999</v>
      </c>
      <c r="T179">
        <f t="shared" si="11"/>
        <v>0.19930090543009371</v>
      </c>
      <c r="U179">
        <v>9.0896634000000004E-2</v>
      </c>
      <c r="V179">
        <v>0.13772400300000001</v>
      </c>
      <c r="W179">
        <v>2.0849315069999999</v>
      </c>
      <c r="X179">
        <v>2.4796977660000001</v>
      </c>
      <c r="Y179">
        <v>2.2459908000000001E-2</v>
      </c>
      <c r="Z179" s="1" t="s">
        <v>24</v>
      </c>
      <c r="AA179" s="1" t="s">
        <v>25</v>
      </c>
      <c r="AB179">
        <v>1</v>
      </c>
    </row>
    <row r="180" spans="1:29" x14ac:dyDescent="0.25">
      <c r="A180" t="s">
        <v>19</v>
      </c>
      <c r="B180">
        <v>1</v>
      </c>
      <c r="C180" t="s">
        <v>115</v>
      </c>
      <c r="D180">
        <v>1179</v>
      </c>
      <c r="E180" t="s">
        <v>219</v>
      </c>
      <c r="F180" t="s">
        <v>220</v>
      </c>
      <c r="G180" t="s">
        <v>56</v>
      </c>
      <c r="H180">
        <v>5.5</v>
      </c>
      <c r="I180">
        <v>8</v>
      </c>
      <c r="J180">
        <v>0.51780000000000004</v>
      </c>
      <c r="K180">
        <v>8.7488692019999998</v>
      </c>
      <c r="L180">
        <v>8.6226965759999992</v>
      </c>
      <c r="M180">
        <v>11.5</v>
      </c>
      <c r="N180">
        <v>12.39</v>
      </c>
      <c r="O180">
        <f t="shared" si="8"/>
        <v>1.2056840334000002E-2</v>
      </c>
      <c r="P180">
        <f t="shared" si="9"/>
        <v>6.4926484374999996E-2</v>
      </c>
      <c r="Q180">
        <f t="shared" si="10"/>
        <v>7.5355252087500019E-2</v>
      </c>
      <c r="R180">
        <v>3.4583145000000003E-2</v>
      </c>
      <c r="S180">
        <v>3.9436656E-2</v>
      </c>
      <c r="T180">
        <f t="shared" si="11"/>
        <v>6.2989750040176873E-2</v>
      </c>
      <c r="U180">
        <v>1.7291572000000002E-2</v>
      </c>
      <c r="V180">
        <v>1.9718328E-2</v>
      </c>
      <c r="W180">
        <v>2.0849315069999999</v>
      </c>
      <c r="X180">
        <v>0.42687253600000002</v>
      </c>
      <c r="Y180">
        <v>1.16395E-3</v>
      </c>
      <c r="Z180" s="1" t="s">
        <v>24</v>
      </c>
      <c r="AA180" s="1" t="s">
        <v>25</v>
      </c>
      <c r="AB180">
        <v>1</v>
      </c>
    </row>
    <row r="181" spans="1:29" x14ac:dyDescent="0.25">
      <c r="A181" t="s">
        <v>19</v>
      </c>
      <c r="B181">
        <v>1</v>
      </c>
      <c r="C181" t="s">
        <v>115</v>
      </c>
      <c r="D181">
        <v>1180</v>
      </c>
      <c r="E181" t="s">
        <v>158</v>
      </c>
      <c r="F181" t="s">
        <v>159</v>
      </c>
      <c r="G181" t="s">
        <v>160</v>
      </c>
      <c r="J181">
        <v>0.23699999999999999</v>
      </c>
      <c r="K181">
        <v>11.447524420000001</v>
      </c>
      <c r="L181">
        <v>13.56944204</v>
      </c>
      <c r="M181">
        <v>17</v>
      </c>
      <c r="N181">
        <v>24.14</v>
      </c>
      <c r="O181">
        <f t="shared" si="8"/>
        <v>4.5768368184000006E-2</v>
      </c>
      <c r="P181">
        <f t="shared" si="9"/>
        <v>0.14188093750000003</v>
      </c>
      <c r="Q181">
        <f t="shared" si="10"/>
        <v>0.28605230115000002</v>
      </c>
      <c r="R181">
        <v>4.4968484000000003E-2</v>
      </c>
      <c r="S181">
        <v>0.105257511</v>
      </c>
      <c r="T181">
        <f t="shared" si="11"/>
        <v>0.40790210216983708</v>
      </c>
      <c r="U181">
        <v>2.2484242000000002E-2</v>
      </c>
      <c r="V181">
        <v>5.2628754999999999E-2</v>
      </c>
      <c r="W181">
        <v>2.0849315069999999</v>
      </c>
      <c r="X181">
        <v>3.4245729300000001</v>
      </c>
      <c r="Y181">
        <v>1.4458275E-2</v>
      </c>
      <c r="Z181" s="1" t="s">
        <v>24</v>
      </c>
      <c r="AA181" s="1" t="s">
        <v>25</v>
      </c>
      <c r="AB181">
        <v>1</v>
      </c>
    </row>
    <row r="182" spans="1:29" x14ac:dyDescent="0.25">
      <c r="A182" t="s">
        <v>19</v>
      </c>
      <c r="B182">
        <v>1</v>
      </c>
      <c r="C182" t="s">
        <v>115</v>
      </c>
      <c r="D182">
        <v>1181</v>
      </c>
      <c r="E182" t="s">
        <v>181</v>
      </c>
      <c r="F182" t="s">
        <v>182</v>
      </c>
      <c r="G182" t="s">
        <v>142</v>
      </c>
      <c r="H182">
        <v>9</v>
      </c>
      <c r="I182">
        <v>11</v>
      </c>
      <c r="J182">
        <v>0.33</v>
      </c>
      <c r="K182">
        <v>17.342646169999998</v>
      </c>
      <c r="L182">
        <v>17.40485541</v>
      </c>
      <c r="M182">
        <v>36.200000000000003</v>
      </c>
      <c r="N182">
        <v>38.47</v>
      </c>
      <c r="O182">
        <f t="shared" si="8"/>
        <v>0.11623455828599999</v>
      </c>
      <c r="P182">
        <f t="shared" si="9"/>
        <v>0.64334413750000008</v>
      </c>
      <c r="Q182">
        <f t="shared" si="10"/>
        <v>0.72646598928749995</v>
      </c>
      <c r="R182">
        <v>0.407436933</v>
      </c>
      <c r="S182">
        <v>0.46040232399999997</v>
      </c>
      <c r="T182">
        <f t="shared" si="11"/>
        <v>5.861802613174058E-2</v>
      </c>
      <c r="U182">
        <v>0.20371846699999999</v>
      </c>
      <c r="V182">
        <v>0.23020116199999999</v>
      </c>
      <c r="W182">
        <v>2.0849315069999999</v>
      </c>
      <c r="X182">
        <v>1.088764783</v>
      </c>
      <c r="Y182">
        <v>1.270195E-2</v>
      </c>
      <c r="Z182" s="1" t="s">
        <v>24</v>
      </c>
      <c r="AA182" s="1" t="s">
        <v>25</v>
      </c>
      <c r="AB182">
        <v>1</v>
      </c>
      <c r="AC182" t="s">
        <v>114</v>
      </c>
    </row>
    <row r="183" spans="1:29" x14ac:dyDescent="0.25">
      <c r="A183" t="s">
        <v>19</v>
      </c>
      <c r="B183">
        <v>1</v>
      </c>
      <c r="C183" t="s">
        <v>115</v>
      </c>
      <c r="D183">
        <v>1182</v>
      </c>
      <c r="E183" t="s">
        <v>181</v>
      </c>
      <c r="F183" t="s">
        <v>182</v>
      </c>
      <c r="G183" t="s">
        <v>142</v>
      </c>
      <c r="J183">
        <v>0.33</v>
      </c>
      <c r="K183">
        <v>17.973616159999999</v>
      </c>
      <c r="L183">
        <v>18.33631815</v>
      </c>
      <c r="M183">
        <v>39.200000000000003</v>
      </c>
      <c r="N183">
        <v>43.09</v>
      </c>
      <c r="O183">
        <f t="shared" si="8"/>
        <v>0.14582899577400002</v>
      </c>
      <c r="P183">
        <f t="shared" si="9"/>
        <v>0.75439420000000001</v>
      </c>
      <c r="Q183">
        <f t="shared" si="10"/>
        <v>0.91143122358750006</v>
      </c>
      <c r="R183">
        <v>0.49283697599999998</v>
      </c>
      <c r="S183">
        <v>0.60447762599999999</v>
      </c>
      <c r="T183">
        <f t="shared" si="11"/>
        <v>9.7934255588414287E-2</v>
      </c>
      <c r="U183">
        <v>0.24641848799999999</v>
      </c>
      <c r="V183">
        <v>0.302238813</v>
      </c>
      <c r="W183">
        <v>2.0849315069999999</v>
      </c>
      <c r="X183">
        <v>1.8657687249999999</v>
      </c>
      <c r="Y183">
        <v>2.6773218000000001E-2</v>
      </c>
      <c r="Z183" s="1" t="s">
        <v>24</v>
      </c>
      <c r="AA183" s="1" t="s">
        <v>25</v>
      </c>
      <c r="AB183">
        <v>1</v>
      </c>
      <c r="AC183" t="s">
        <v>233</v>
      </c>
    </row>
    <row r="184" spans="1:29" x14ac:dyDescent="0.25">
      <c r="A184" t="s">
        <v>19</v>
      </c>
      <c r="B184">
        <v>1</v>
      </c>
      <c r="C184" t="s">
        <v>115</v>
      </c>
      <c r="D184">
        <v>1183</v>
      </c>
      <c r="E184" t="s">
        <v>185</v>
      </c>
      <c r="F184" t="s">
        <v>186</v>
      </c>
      <c r="G184" t="s">
        <v>142</v>
      </c>
      <c r="H184">
        <v>7.8</v>
      </c>
      <c r="I184">
        <v>9</v>
      </c>
      <c r="J184">
        <v>0.4</v>
      </c>
      <c r="K184">
        <v>10.91595736</v>
      </c>
      <c r="L184">
        <v>11.55814808</v>
      </c>
      <c r="M184">
        <v>15.8</v>
      </c>
      <c r="N184">
        <v>18.690000000000001</v>
      </c>
      <c r="O184">
        <f t="shared" si="8"/>
        <v>2.7435286494000007E-2</v>
      </c>
      <c r="P184">
        <f t="shared" si="9"/>
        <v>0.1225576375</v>
      </c>
      <c r="Q184">
        <f t="shared" si="10"/>
        <v>0.17147054058750005</v>
      </c>
      <c r="R184">
        <v>6.2022975000000001E-2</v>
      </c>
      <c r="S184">
        <v>9.1030286000000002E-2</v>
      </c>
      <c r="T184">
        <f t="shared" si="11"/>
        <v>0.18402877126960329</v>
      </c>
      <c r="U184">
        <v>3.1011488E-2</v>
      </c>
      <c r="V184">
        <v>4.5515143000000001E-2</v>
      </c>
      <c r="W184">
        <v>2.0849315069999999</v>
      </c>
      <c r="X184">
        <v>1.386136662</v>
      </c>
      <c r="Y184">
        <v>6.9564179999999998E-3</v>
      </c>
      <c r="Z184" s="1" t="s">
        <v>24</v>
      </c>
      <c r="AA184" s="1" t="s">
        <v>25</v>
      </c>
      <c r="AB184">
        <v>1</v>
      </c>
      <c r="AC184" t="s">
        <v>114</v>
      </c>
    </row>
    <row r="185" spans="1:29" x14ac:dyDescent="0.25">
      <c r="A185" t="s">
        <v>19</v>
      </c>
      <c r="B185">
        <v>1</v>
      </c>
      <c r="C185" t="s">
        <v>115</v>
      </c>
      <c r="D185">
        <v>1184</v>
      </c>
      <c r="E185" t="s">
        <v>185</v>
      </c>
      <c r="F185" t="s">
        <v>186</v>
      </c>
      <c r="G185" t="s">
        <v>142</v>
      </c>
      <c r="H185">
        <v>7</v>
      </c>
      <c r="I185">
        <v>8.6</v>
      </c>
      <c r="J185">
        <v>0.4</v>
      </c>
      <c r="K185">
        <v>10.498152360000001</v>
      </c>
      <c r="L185">
        <v>11.49675822</v>
      </c>
      <c r="M185">
        <v>14.9</v>
      </c>
      <c r="N185">
        <v>18.54</v>
      </c>
      <c r="O185">
        <f t="shared" si="8"/>
        <v>2.6996679863999999E-2</v>
      </c>
      <c r="P185">
        <f t="shared" si="9"/>
        <v>0.10899303437499998</v>
      </c>
      <c r="Q185">
        <f t="shared" si="10"/>
        <v>0.16872924914999998</v>
      </c>
      <c r="R185">
        <v>5.3246538000000003E-2</v>
      </c>
      <c r="S185">
        <v>8.9145083999999999E-2</v>
      </c>
      <c r="T185">
        <f t="shared" si="11"/>
        <v>0.24716994762159858</v>
      </c>
      <c r="U185">
        <v>2.6623269000000001E-2</v>
      </c>
      <c r="V185">
        <v>4.4572542E-2</v>
      </c>
      <c r="W185">
        <v>2.0849315069999999</v>
      </c>
      <c r="X185">
        <v>1.745860709</v>
      </c>
      <c r="Y185">
        <v>8.6090469999999999E-3</v>
      </c>
      <c r="Z185" s="1" t="s">
        <v>24</v>
      </c>
      <c r="AA185" s="1" t="s">
        <v>25</v>
      </c>
      <c r="AB185">
        <v>1</v>
      </c>
    </row>
    <row r="186" spans="1:29" x14ac:dyDescent="0.25">
      <c r="A186" t="s">
        <v>19</v>
      </c>
      <c r="B186">
        <v>1</v>
      </c>
      <c r="C186" t="s">
        <v>115</v>
      </c>
      <c r="D186">
        <v>1185</v>
      </c>
      <c r="E186" t="s">
        <v>185</v>
      </c>
      <c r="F186" t="s">
        <v>186</v>
      </c>
      <c r="G186" t="s">
        <v>142</v>
      </c>
      <c r="J186">
        <v>0.4</v>
      </c>
      <c r="K186">
        <v>12.66339672</v>
      </c>
      <c r="L186">
        <v>13.04454932</v>
      </c>
      <c r="M186">
        <v>20</v>
      </c>
      <c r="N186">
        <v>22.61</v>
      </c>
      <c r="O186">
        <f t="shared" si="8"/>
        <v>4.0150598333999997E-2</v>
      </c>
      <c r="P186">
        <f t="shared" si="9"/>
        <v>0.19637500000000002</v>
      </c>
      <c r="Q186">
        <f t="shared" si="10"/>
        <v>0.25094123958749998</v>
      </c>
      <c r="R186">
        <v>0.113586096</v>
      </c>
      <c r="S186">
        <v>0.14855220199999999</v>
      </c>
      <c r="T186">
        <f t="shared" si="11"/>
        <v>0.12872140871749113</v>
      </c>
      <c r="U186">
        <v>5.6793047999999999E-2</v>
      </c>
      <c r="V186">
        <v>7.4276100999999997E-2</v>
      </c>
      <c r="W186">
        <v>2.0849315069999999</v>
      </c>
      <c r="X186">
        <v>1.251839685</v>
      </c>
      <c r="Y186">
        <v>8.3854329999999994E-3</v>
      </c>
      <c r="Z186" s="1" t="s">
        <v>24</v>
      </c>
      <c r="AA186" s="1" t="s">
        <v>25</v>
      </c>
      <c r="AB186">
        <v>1</v>
      </c>
    </row>
    <row r="187" spans="1:29" x14ac:dyDescent="0.25">
      <c r="A187" t="s">
        <v>19</v>
      </c>
      <c r="B187">
        <v>1</v>
      </c>
      <c r="C187" t="s">
        <v>115</v>
      </c>
      <c r="D187">
        <v>1186</v>
      </c>
      <c r="E187" t="s">
        <v>181</v>
      </c>
      <c r="F187" t="s">
        <v>182</v>
      </c>
      <c r="G187" t="s">
        <v>142</v>
      </c>
      <c r="H187">
        <v>8</v>
      </c>
      <c r="I187">
        <v>10.4</v>
      </c>
      <c r="J187">
        <v>0.33</v>
      </c>
      <c r="K187">
        <v>15.897001270000001</v>
      </c>
      <c r="L187">
        <v>16.32366906</v>
      </c>
      <c r="M187">
        <v>30.2</v>
      </c>
      <c r="N187">
        <v>33.76</v>
      </c>
      <c r="O187">
        <f t="shared" si="8"/>
        <v>8.9514991103999991E-2</v>
      </c>
      <c r="P187">
        <f t="shared" si="9"/>
        <v>0.44775463749999994</v>
      </c>
      <c r="Q187">
        <f t="shared" si="10"/>
        <v>0.55946869439999991</v>
      </c>
      <c r="R187">
        <v>0.26274948100000001</v>
      </c>
      <c r="S187">
        <v>0.33514780799999999</v>
      </c>
      <c r="T187">
        <f t="shared" si="11"/>
        <v>0.11672835156309015</v>
      </c>
      <c r="U187">
        <v>0.13137473999999999</v>
      </c>
      <c r="V187">
        <v>0.167573904</v>
      </c>
      <c r="W187">
        <v>2.0849315069999999</v>
      </c>
      <c r="X187">
        <v>1.7074901440000001</v>
      </c>
      <c r="Y187">
        <v>1.7362280000000001E-2</v>
      </c>
      <c r="Z187" s="1" t="s">
        <v>24</v>
      </c>
      <c r="AA187" s="1" t="s">
        <v>25</v>
      </c>
      <c r="AB187">
        <v>1</v>
      </c>
    </row>
    <row r="188" spans="1:29" x14ac:dyDescent="0.25">
      <c r="A188" t="s">
        <v>19</v>
      </c>
      <c r="B188">
        <v>1</v>
      </c>
      <c r="C188" t="s">
        <v>115</v>
      </c>
      <c r="D188">
        <v>1187</v>
      </c>
      <c r="E188" t="s">
        <v>181</v>
      </c>
      <c r="F188" t="s">
        <v>182</v>
      </c>
      <c r="G188" t="s">
        <v>142</v>
      </c>
      <c r="H188">
        <v>8</v>
      </c>
      <c r="I188">
        <v>10.4</v>
      </c>
      <c r="J188">
        <v>0.33</v>
      </c>
      <c r="K188">
        <v>15.6283245</v>
      </c>
      <c r="L188">
        <v>15.485341099999999</v>
      </c>
      <c r="M188">
        <v>29.2</v>
      </c>
      <c r="N188">
        <v>30.51</v>
      </c>
      <c r="O188">
        <f t="shared" si="8"/>
        <v>7.3109752254000002E-2</v>
      </c>
      <c r="P188">
        <f t="shared" si="9"/>
        <v>0.41859294999999991</v>
      </c>
      <c r="Q188">
        <f t="shared" si="10"/>
        <v>0.4569359515875</v>
      </c>
      <c r="R188">
        <v>0.24197501099999999</v>
      </c>
      <c r="S188">
        <v>0.26126337700000002</v>
      </c>
      <c r="T188">
        <f t="shared" si="11"/>
        <v>3.678516298689518E-2</v>
      </c>
      <c r="U188">
        <v>0.120987505</v>
      </c>
      <c r="V188">
        <v>0.130631689</v>
      </c>
      <c r="W188">
        <v>2.0849315069999999</v>
      </c>
      <c r="X188">
        <v>0.62831800299999996</v>
      </c>
      <c r="Y188">
        <v>4.6256600000000002E-3</v>
      </c>
      <c r="Z188" s="1" t="s">
        <v>24</v>
      </c>
      <c r="AA188" s="1" t="s">
        <v>25</v>
      </c>
      <c r="AB188">
        <v>1</v>
      </c>
    </row>
    <row r="189" spans="1:29" x14ac:dyDescent="0.25">
      <c r="A189" t="s">
        <v>19</v>
      </c>
      <c r="B189">
        <v>1</v>
      </c>
      <c r="C189" t="s">
        <v>115</v>
      </c>
      <c r="D189">
        <v>1188</v>
      </c>
      <c r="E189" t="s">
        <v>219</v>
      </c>
      <c r="F189" t="s">
        <v>220</v>
      </c>
      <c r="G189" t="s">
        <v>56</v>
      </c>
      <c r="H189">
        <v>5</v>
      </c>
      <c r="I189">
        <v>8</v>
      </c>
      <c r="J189">
        <v>0.51780000000000004</v>
      </c>
      <c r="K189">
        <v>9.2407056220000001</v>
      </c>
      <c r="L189">
        <v>9.7674731220000002</v>
      </c>
      <c r="M189">
        <v>12.4</v>
      </c>
      <c r="N189">
        <v>14.65</v>
      </c>
      <c r="O189">
        <f t="shared" si="8"/>
        <v>1.6856451150000003E-2</v>
      </c>
      <c r="P189">
        <f t="shared" si="9"/>
        <v>7.5486549999999986E-2</v>
      </c>
      <c r="Q189">
        <f t="shared" si="10"/>
        <v>0.10535281968750002</v>
      </c>
      <c r="R189">
        <v>4.2259520000000002E-2</v>
      </c>
      <c r="S189">
        <v>6.1770301E-2</v>
      </c>
      <c r="T189">
        <f t="shared" si="11"/>
        <v>0.18206498749341649</v>
      </c>
      <c r="U189">
        <v>2.1129760000000001E-2</v>
      </c>
      <c r="V189">
        <v>3.088515E-2</v>
      </c>
      <c r="W189">
        <v>2.0849315069999999</v>
      </c>
      <c r="X189">
        <v>1.079172142</v>
      </c>
      <c r="Y189">
        <v>4.6789980000000002E-3</v>
      </c>
      <c r="Z189" s="1" t="s">
        <v>24</v>
      </c>
      <c r="AA189" s="1" t="s">
        <v>25</v>
      </c>
      <c r="AB189">
        <v>1</v>
      </c>
      <c r="AC189" t="s">
        <v>114</v>
      </c>
    </row>
    <row r="190" spans="1:29" x14ac:dyDescent="0.25">
      <c r="A190" t="s">
        <v>19</v>
      </c>
      <c r="B190">
        <v>1</v>
      </c>
      <c r="C190" t="s">
        <v>115</v>
      </c>
      <c r="D190">
        <v>1189</v>
      </c>
      <c r="E190" t="s">
        <v>116</v>
      </c>
      <c r="F190" t="s">
        <v>117</v>
      </c>
      <c r="G190" t="s">
        <v>83</v>
      </c>
      <c r="J190">
        <v>0.5</v>
      </c>
      <c r="K190">
        <v>14.644567759999999</v>
      </c>
      <c r="L190">
        <v>14.73939493</v>
      </c>
      <c r="M190">
        <v>25.8</v>
      </c>
      <c r="N190">
        <v>27.87</v>
      </c>
      <c r="O190">
        <f t="shared" si="8"/>
        <v>6.1004916126000001E-2</v>
      </c>
      <c r="P190">
        <f t="shared" si="9"/>
        <v>0.32678763749999995</v>
      </c>
      <c r="Q190">
        <f t="shared" si="10"/>
        <v>0.3812807257875</v>
      </c>
      <c r="R190">
        <v>0.26754188000000001</v>
      </c>
      <c r="S190">
        <v>0.31300645599999999</v>
      </c>
      <c r="T190">
        <f t="shared" si="11"/>
        <v>7.5277149953947686E-2</v>
      </c>
      <c r="U190">
        <v>0.13377094</v>
      </c>
      <c r="V190">
        <v>0.15650322799999999</v>
      </c>
      <c r="W190">
        <v>2.0849315069999999</v>
      </c>
      <c r="X190">
        <v>0.99283836999999997</v>
      </c>
      <c r="Y190">
        <v>1.0903134E-2</v>
      </c>
      <c r="Z190" s="1" t="s">
        <v>24</v>
      </c>
      <c r="AA190" s="1" t="s">
        <v>25</v>
      </c>
      <c r="AB190">
        <v>1</v>
      </c>
      <c r="AC190" t="s">
        <v>278</v>
      </c>
    </row>
    <row r="191" spans="1:29" x14ac:dyDescent="0.25">
      <c r="A191" t="s">
        <v>19</v>
      </c>
      <c r="B191">
        <v>1</v>
      </c>
      <c r="C191" t="s">
        <v>115</v>
      </c>
      <c r="D191">
        <v>1190</v>
      </c>
      <c r="E191" t="s">
        <v>116</v>
      </c>
      <c r="F191" t="s">
        <v>117</v>
      </c>
      <c r="G191" t="s">
        <v>83</v>
      </c>
      <c r="J191">
        <v>0.5</v>
      </c>
      <c r="K191">
        <v>11.53344077</v>
      </c>
      <c r="L191">
        <v>13.26756649</v>
      </c>
      <c r="M191">
        <v>17.2</v>
      </c>
      <c r="N191">
        <v>23.25</v>
      </c>
      <c r="O191">
        <f t="shared" si="8"/>
        <v>4.2455778749999999E-2</v>
      </c>
      <c r="P191">
        <f t="shared" si="9"/>
        <v>0.14523894999999998</v>
      </c>
      <c r="Q191">
        <f t="shared" si="10"/>
        <v>0.26534861718749997</v>
      </c>
      <c r="R191">
        <v>9.6035808E-2</v>
      </c>
      <c r="S191">
        <v>0.19829496299999999</v>
      </c>
      <c r="T191">
        <f t="shared" si="11"/>
        <v>0.34774979894569569</v>
      </c>
      <c r="U191">
        <v>4.8017904E-2</v>
      </c>
      <c r="V191">
        <v>9.9147481999999995E-2</v>
      </c>
      <c r="W191">
        <v>2.0849315069999999</v>
      </c>
      <c r="X191">
        <v>2.9017739809999998</v>
      </c>
      <c r="Y191">
        <v>2.4523385000000002E-2</v>
      </c>
      <c r="Z191" s="1" t="s">
        <v>24</v>
      </c>
      <c r="AA191" s="1" t="s">
        <v>25</v>
      </c>
      <c r="AB191">
        <v>1</v>
      </c>
    </row>
    <row r="192" spans="1:29" x14ac:dyDescent="0.25">
      <c r="A192" t="s">
        <v>19</v>
      </c>
      <c r="B192">
        <v>1</v>
      </c>
      <c r="C192" t="s">
        <v>115</v>
      </c>
      <c r="D192">
        <v>1191</v>
      </c>
      <c r="E192" t="s">
        <v>116</v>
      </c>
      <c r="F192" t="s">
        <v>117</v>
      </c>
      <c r="G192" t="s">
        <v>83</v>
      </c>
      <c r="J192">
        <v>0.5</v>
      </c>
      <c r="K192">
        <v>20.393375079999998</v>
      </c>
      <c r="L192">
        <v>20.942716059999999</v>
      </c>
      <c r="M192">
        <v>53.7</v>
      </c>
      <c r="N192">
        <v>59.94</v>
      </c>
      <c r="O192">
        <f t="shared" si="8"/>
        <v>0.28217879474399998</v>
      </c>
      <c r="P192">
        <f t="shared" si="9"/>
        <v>1.4157115593750003</v>
      </c>
      <c r="Q192">
        <f t="shared" si="10"/>
        <v>1.7636174671499998</v>
      </c>
      <c r="R192">
        <v>1.545898453</v>
      </c>
      <c r="S192">
        <v>1.9662605900000001</v>
      </c>
      <c r="T192">
        <f t="shared" si="11"/>
        <v>0.11536508328788776</v>
      </c>
      <c r="U192">
        <v>0.77294922600000004</v>
      </c>
      <c r="V192">
        <v>0.98313029500000004</v>
      </c>
      <c r="W192">
        <v>2.0849315069999999</v>
      </c>
      <c r="X192">
        <v>2.9929040730000001</v>
      </c>
      <c r="Y192">
        <v>0.10080958</v>
      </c>
      <c r="Z192" s="1" t="s">
        <v>24</v>
      </c>
      <c r="AA192" s="1" t="s">
        <v>25</v>
      </c>
      <c r="AB192">
        <v>1</v>
      </c>
    </row>
    <row r="193" spans="1:28" x14ac:dyDescent="0.25">
      <c r="A193" t="s">
        <v>19</v>
      </c>
      <c r="B193">
        <v>1</v>
      </c>
      <c r="C193" t="s">
        <v>115</v>
      </c>
      <c r="D193">
        <v>1192</v>
      </c>
      <c r="E193" t="s">
        <v>116</v>
      </c>
      <c r="F193" t="s">
        <v>117</v>
      </c>
      <c r="G193" t="s">
        <v>83</v>
      </c>
      <c r="J193">
        <v>0.5</v>
      </c>
      <c r="K193">
        <v>17.051544509999999</v>
      </c>
      <c r="L193">
        <v>17.107426950000001</v>
      </c>
      <c r="M193">
        <v>34.9</v>
      </c>
      <c r="N193">
        <v>37.11</v>
      </c>
      <c r="O193">
        <f t="shared" si="8"/>
        <v>0.108161525934</v>
      </c>
      <c r="P193">
        <f t="shared" si="9"/>
        <v>0.59796678437499984</v>
      </c>
      <c r="Q193">
        <f t="shared" si="10"/>
        <v>0.6760095370875</v>
      </c>
      <c r="R193">
        <v>0.55976587099999997</v>
      </c>
      <c r="S193">
        <v>0.63305929900000002</v>
      </c>
      <c r="T193">
        <f t="shared" si="11"/>
        <v>5.9016561379631592E-2</v>
      </c>
      <c r="U193">
        <v>0.279882935</v>
      </c>
      <c r="V193">
        <v>0.31652965</v>
      </c>
      <c r="W193">
        <v>2.0849315069999999</v>
      </c>
      <c r="X193">
        <v>1.0599868589999999</v>
      </c>
      <c r="Y193">
        <v>1.7576939999999999E-2</v>
      </c>
      <c r="Z193" s="1" t="s">
        <v>24</v>
      </c>
      <c r="AA193" s="1" t="s">
        <v>25</v>
      </c>
      <c r="AB193">
        <v>1</v>
      </c>
    </row>
    <row r="194" spans="1:28" x14ac:dyDescent="0.25">
      <c r="A194" t="s">
        <v>19</v>
      </c>
      <c r="B194">
        <v>1</v>
      </c>
      <c r="C194" t="s">
        <v>115</v>
      </c>
      <c r="D194">
        <v>1193</v>
      </c>
      <c r="E194" t="s">
        <v>116</v>
      </c>
      <c r="F194" t="s">
        <v>117</v>
      </c>
      <c r="G194" t="s">
        <v>83</v>
      </c>
      <c r="J194">
        <v>0.5</v>
      </c>
      <c r="K194">
        <v>15.923391000000001</v>
      </c>
      <c r="L194">
        <v>15.765289579999999</v>
      </c>
      <c r="M194">
        <v>30.3</v>
      </c>
      <c r="N194">
        <v>31.56</v>
      </c>
      <c r="O194">
        <f t="shared" si="8"/>
        <v>7.8228478944000007E-2</v>
      </c>
      <c r="P194">
        <f t="shared" si="9"/>
        <v>0.45072480937499998</v>
      </c>
      <c r="Q194">
        <f t="shared" si="10"/>
        <v>0.48892799340000004</v>
      </c>
      <c r="R194">
        <v>0.39734934799999999</v>
      </c>
      <c r="S194">
        <v>0.426071325</v>
      </c>
      <c r="T194">
        <f t="shared" si="11"/>
        <v>3.3473952541691131E-2</v>
      </c>
      <c r="U194">
        <v>0.198674674</v>
      </c>
      <c r="V194">
        <v>0.21303566299999999</v>
      </c>
      <c r="W194">
        <v>2.0849315069999999</v>
      </c>
      <c r="X194">
        <v>0.60433639900000002</v>
      </c>
      <c r="Y194">
        <v>6.8879910000000004E-3</v>
      </c>
      <c r="Z194" s="1" t="s">
        <v>24</v>
      </c>
      <c r="AA194" s="1" t="s">
        <v>25</v>
      </c>
      <c r="AB194">
        <v>1</v>
      </c>
    </row>
    <row r="195" spans="1:28" x14ac:dyDescent="0.25">
      <c r="A195" t="s">
        <v>19</v>
      </c>
      <c r="B195">
        <v>1</v>
      </c>
      <c r="C195" t="s">
        <v>115</v>
      </c>
      <c r="D195">
        <v>1194</v>
      </c>
      <c r="E195" t="s">
        <v>116</v>
      </c>
      <c r="F195" t="s">
        <v>117</v>
      </c>
      <c r="G195" t="s">
        <v>83</v>
      </c>
      <c r="J195">
        <v>0.5</v>
      </c>
      <c r="K195">
        <v>20.008246450000001</v>
      </c>
      <c r="L195">
        <v>19.740636370000001</v>
      </c>
      <c r="M195">
        <v>51</v>
      </c>
      <c r="N195">
        <v>51.31</v>
      </c>
      <c r="O195">
        <f t="shared" ref="O195:O258" si="12">(0.00007854*N195*N195)</f>
        <v>0.20677352249400002</v>
      </c>
      <c r="P195">
        <f t="shared" ref="P195:P258" si="13">(3.142*(M195/200)^2)/0.16</f>
        <v>1.2769284375000001</v>
      </c>
      <c r="Q195">
        <f t="shared" ref="Q195:Q258" si="14">O195/0.16</f>
        <v>1.2923345155875001</v>
      </c>
      <c r="R195">
        <v>1.3720400340000001</v>
      </c>
      <c r="S195">
        <v>1.3702398769999999</v>
      </c>
      <c r="T195">
        <f t="shared" ref="T195:T258" si="15">(LN(S195)-LN(R195))/W195</f>
        <v>-6.2970460182701306E-4</v>
      </c>
      <c r="U195">
        <v>0.68602001700000004</v>
      </c>
      <c r="V195">
        <v>0.68511993900000001</v>
      </c>
      <c r="W195">
        <v>2.0849315069999999</v>
      </c>
      <c r="X195">
        <v>0.14868593999999999</v>
      </c>
      <c r="Y195">
        <v>-4.3170600000000002E-4</v>
      </c>
      <c r="Z195" s="1" t="s">
        <v>24</v>
      </c>
      <c r="AA195" s="1" t="s">
        <v>25</v>
      </c>
      <c r="AB195">
        <v>1</v>
      </c>
    </row>
    <row r="196" spans="1:28" x14ac:dyDescent="0.25">
      <c r="A196" t="s">
        <v>19</v>
      </c>
      <c r="B196">
        <v>1</v>
      </c>
      <c r="C196" t="s">
        <v>115</v>
      </c>
      <c r="D196">
        <v>1195</v>
      </c>
      <c r="E196" t="s">
        <v>116</v>
      </c>
      <c r="F196" t="s">
        <v>117</v>
      </c>
      <c r="G196" t="s">
        <v>83</v>
      </c>
      <c r="J196">
        <v>0.5</v>
      </c>
      <c r="K196">
        <v>8.4656455259999994</v>
      </c>
      <c r="L196">
        <v>9.3002564620000001</v>
      </c>
      <c r="M196">
        <v>11</v>
      </c>
      <c r="N196">
        <v>13.7</v>
      </c>
      <c r="O196">
        <f t="shared" si="12"/>
        <v>1.4741172599999998E-2</v>
      </c>
      <c r="P196">
        <f t="shared" si="13"/>
        <v>5.9403437499999989E-2</v>
      </c>
      <c r="Q196">
        <f t="shared" si="14"/>
        <v>9.2132328749999978E-2</v>
      </c>
      <c r="R196">
        <v>2.9675943999999999E-2</v>
      </c>
      <c r="S196">
        <v>4.9927449999999998E-2</v>
      </c>
      <c r="T196">
        <f t="shared" si="15"/>
        <v>0.24952100281608788</v>
      </c>
      <c r="U196">
        <v>1.4837972E-2</v>
      </c>
      <c r="V196">
        <v>2.4963724999999999E-2</v>
      </c>
      <c r="W196">
        <v>2.0849315069999999</v>
      </c>
      <c r="X196">
        <v>1.29500657</v>
      </c>
      <c r="Y196">
        <v>4.8566360000000001E-3</v>
      </c>
      <c r="Z196" s="1" t="s">
        <v>24</v>
      </c>
      <c r="AA196" s="1" t="s">
        <v>25</v>
      </c>
      <c r="AB196">
        <v>1</v>
      </c>
    </row>
    <row r="197" spans="1:28" x14ac:dyDescent="0.25">
      <c r="A197" t="s">
        <v>19</v>
      </c>
      <c r="B197">
        <v>1</v>
      </c>
      <c r="C197" t="s">
        <v>115</v>
      </c>
      <c r="D197">
        <v>1196</v>
      </c>
      <c r="E197" t="s">
        <v>116</v>
      </c>
      <c r="F197" t="s">
        <v>117</v>
      </c>
      <c r="G197" t="s">
        <v>83</v>
      </c>
      <c r="J197">
        <v>0.5</v>
      </c>
      <c r="K197">
        <v>20.23953873</v>
      </c>
      <c r="L197">
        <v>20.451309599999998</v>
      </c>
      <c r="M197">
        <v>52.6</v>
      </c>
      <c r="N197">
        <v>56.2</v>
      </c>
      <c r="O197">
        <f t="shared" si="12"/>
        <v>0.24806387760000001</v>
      </c>
      <c r="P197">
        <f t="shared" si="13"/>
        <v>1.3583062375000001</v>
      </c>
      <c r="Q197">
        <f t="shared" si="14"/>
        <v>1.550399235</v>
      </c>
      <c r="R197">
        <v>1.473756579</v>
      </c>
      <c r="S197">
        <v>1.694177434</v>
      </c>
      <c r="T197">
        <f t="shared" si="15"/>
        <v>6.6852410218834021E-2</v>
      </c>
      <c r="U197">
        <v>0.73687828899999996</v>
      </c>
      <c r="V197">
        <v>0.84708871699999999</v>
      </c>
      <c r="W197">
        <v>2.0849315069999999</v>
      </c>
      <c r="X197">
        <v>1.726675427</v>
      </c>
      <c r="Y197">
        <v>5.2860455000000001E-2</v>
      </c>
      <c r="Z197" s="1" t="s">
        <v>24</v>
      </c>
      <c r="AA197" s="1" t="s">
        <v>25</v>
      </c>
      <c r="AB197">
        <v>1</v>
      </c>
    </row>
    <row r="198" spans="1:28" x14ac:dyDescent="0.25">
      <c r="A198" t="s">
        <v>19</v>
      </c>
      <c r="B198">
        <v>2</v>
      </c>
      <c r="C198" t="s">
        <v>115</v>
      </c>
      <c r="D198">
        <v>1197</v>
      </c>
      <c r="E198" t="s">
        <v>207</v>
      </c>
      <c r="F198" t="s">
        <v>208</v>
      </c>
      <c r="G198" t="s">
        <v>209</v>
      </c>
      <c r="H198">
        <v>6</v>
      </c>
      <c r="I198">
        <v>11</v>
      </c>
      <c r="J198">
        <v>0.58399999999999996</v>
      </c>
      <c r="K198">
        <v>11.952182609999999</v>
      </c>
      <c r="L198">
        <v>12.324766090000001</v>
      </c>
      <c r="M198">
        <v>18.2</v>
      </c>
      <c r="N198">
        <v>20.64</v>
      </c>
      <c r="O198">
        <f t="shared" si="12"/>
        <v>3.3458793984E-2</v>
      </c>
      <c r="P198">
        <f t="shared" si="13"/>
        <v>0.16261813750000001</v>
      </c>
      <c r="Q198">
        <f t="shared" si="14"/>
        <v>0.20911746240000001</v>
      </c>
      <c r="R198">
        <v>0.12920574900000001</v>
      </c>
      <c r="S198">
        <v>0.17019520499999999</v>
      </c>
      <c r="T198">
        <f t="shared" si="15"/>
        <v>0.13215779742249861</v>
      </c>
      <c r="U198">
        <v>6.4602875000000004E-2</v>
      </c>
      <c r="V198">
        <v>8.5097602999999994E-2</v>
      </c>
      <c r="W198">
        <v>2.0849315069999999</v>
      </c>
      <c r="X198">
        <v>1.170302234</v>
      </c>
      <c r="Y198">
        <v>9.8299289999999994E-3</v>
      </c>
      <c r="Z198" s="1" t="s">
        <v>24</v>
      </c>
      <c r="AA198" s="1" t="s">
        <v>25</v>
      </c>
      <c r="AB198">
        <v>1</v>
      </c>
    </row>
    <row r="199" spans="1:28" x14ac:dyDescent="0.25">
      <c r="A199" t="s">
        <v>19</v>
      </c>
      <c r="B199">
        <v>2</v>
      </c>
      <c r="C199" t="s">
        <v>115</v>
      </c>
      <c r="D199">
        <v>1198</v>
      </c>
      <c r="E199" t="s">
        <v>301</v>
      </c>
      <c r="F199" t="s">
        <v>302</v>
      </c>
      <c r="G199" t="s">
        <v>226</v>
      </c>
      <c r="J199">
        <v>0.46279999999999999</v>
      </c>
      <c r="K199">
        <v>10.870370510000001</v>
      </c>
      <c r="L199">
        <v>11.96626041</v>
      </c>
      <c r="M199">
        <v>15.7</v>
      </c>
      <c r="N199">
        <v>19.71</v>
      </c>
      <c r="O199">
        <f t="shared" si="12"/>
        <v>3.0511541214000001E-2</v>
      </c>
      <c r="P199">
        <f t="shared" si="13"/>
        <v>0.121011184375</v>
      </c>
      <c r="Q199">
        <f t="shared" si="14"/>
        <v>0.19069713258750001</v>
      </c>
      <c r="R199">
        <v>7.0341167999999996E-2</v>
      </c>
      <c r="S199">
        <v>0.120435553</v>
      </c>
      <c r="T199">
        <f t="shared" si="15"/>
        <v>0.25792576216920915</v>
      </c>
      <c r="U199">
        <v>3.5170583999999998E-2</v>
      </c>
      <c r="V199">
        <v>6.0217777E-2</v>
      </c>
      <c r="W199">
        <v>2.0849315069999999</v>
      </c>
      <c r="X199">
        <v>1.9233245729999999</v>
      </c>
      <c r="Y199">
        <v>1.2013437E-2</v>
      </c>
      <c r="Z199" s="1" t="s">
        <v>24</v>
      </c>
      <c r="AA199" s="1" t="s">
        <v>25</v>
      </c>
      <c r="AB199">
        <v>1</v>
      </c>
    </row>
    <row r="200" spans="1:28" x14ac:dyDescent="0.25">
      <c r="A200" t="s">
        <v>19</v>
      </c>
      <c r="B200">
        <v>2</v>
      </c>
      <c r="C200" t="s">
        <v>115</v>
      </c>
      <c r="D200">
        <v>1199</v>
      </c>
      <c r="E200" t="s">
        <v>219</v>
      </c>
      <c r="F200" t="s">
        <v>220</v>
      </c>
      <c r="G200" t="s">
        <v>56</v>
      </c>
      <c r="J200">
        <v>0.51780000000000004</v>
      </c>
      <c r="K200">
        <v>9.0248816949999995</v>
      </c>
      <c r="L200">
        <v>11.85582142</v>
      </c>
      <c r="M200">
        <v>12</v>
      </c>
      <c r="N200">
        <v>19.43</v>
      </c>
      <c r="O200">
        <f t="shared" si="12"/>
        <v>2.9650805646000002E-2</v>
      </c>
      <c r="P200">
        <f t="shared" si="13"/>
        <v>7.0694999999999994E-2</v>
      </c>
      <c r="Q200">
        <f t="shared" si="14"/>
        <v>0.1853175352875</v>
      </c>
      <c r="R200">
        <v>3.8735568999999997E-2</v>
      </c>
      <c r="S200">
        <v>0.12950705200000001</v>
      </c>
      <c r="T200">
        <f t="shared" si="15"/>
        <v>0.57890489815604884</v>
      </c>
      <c r="U200">
        <v>1.9367783999999999E-2</v>
      </c>
      <c r="V200">
        <v>6.4753526000000006E-2</v>
      </c>
      <c r="W200">
        <v>2.0849315069999999</v>
      </c>
      <c r="X200">
        <v>3.5636662280000002</v>
      </c>
      <c r="Y200">
        <v>2.1768457000000001E-2</v>
      </c>
      <c r="Z200" s="1" t="s">
        <v>24</v>
      </c>
      <c r="AA200" s="1" t="s">
        <v>25</v>
      </c>
      <c r="AB200">
        <v>1</v>
      </c>
    </row>
    <row r="201" spans="1:28" x14ac:dyDescent="0.25">
      <c r="A201" t="s">
        <v>19</v>
      </c>
      <c r="B201">
        <v>2</v>
      </c>
      <c r="C201" t="s">
        <v>115</v>
      </c>
      <c r="D201">
        <v>1200</v>
      </c>
      <c r="E201" t="s">
        <v>149</v>
      </c>
      <c r="F201" t="s">
        <v>150</v>
      </c>
      <c r="G201" t="s">
        <v>151</v>
      </c>
      <c r="J201">
        <v>0.52610000000000001</v>
      </c>
      <c r="K201">
        <v>15.6555898</v>
      </c>
      <c r="L201">
        <v>15.151192930000001</v>
      </c>
      <c r="M201">
        <v>29.3</v>
      </c>
      <c r="N201">
        <v>29.3</v>
      </c>
      <c r="O201">
        <f t="shared" si="12"/>
        <v>6.7425804600000014E-2</v>
      </c>
      <c r="P201">
        <f t="shared" si="13"/>
        <v>0.42146493437499999</v>
      </c>
      <c r="Q201">
        <f t="shared" si="14"/>
        <v>0.42141127875000006</v>
      </c>
      <c r="R201">
        <v>0.38468095800000002</v>
      </c>
      <c r="S201">
        <v>0.37257990400000002</v>
      </c>
      <c r="T201">
        <f t="shared" si="15"/>
        <v>-1.533037796049312E-2</v>
      </c>
      <c r="U201">
        <v>0.19234047900000001</v>
      </c>
      <c r="V201">
        <v>0.18628995200000001</v>
      </c>
      <c r="W201">
        <v>2.0849315069999999</v>
      </c>
      <c r="X201">
        <v>0</v>
      </c>
      <c r="Y201">
        <v>-2.9020270000000002E-3</v>
      </c>
      <c r="Z201" s="1" t="s">
        <v>24</v>
      </c>
      <c r="AA201" s="1" t="s">
        <v>25</v>
      </c>
      <c r="AB201">
        <v>1</v>
      </c>
    </row>
    <row r="202" spans="1:28" x14ac:dyDescent="0.25">
      <c r="A202" t="s">
        <v>19</v>
      </c>
      <c r="B202">
        <v>2</v>
      </c>
      <c r="C202" t="s">
        <v>115</v>
      </c>
      <c r="D202">
        <v>1201</v>
      </c>
      <c r="E202" t="s">
        <v>149</v>
      </c>
      <c r="F202" t="s">
        <v>150</v>
      </c>
      <c r="G202" t="s">
        <v>151</v>
      </c>
      <c r="J202">
        <v>0.52610000000000001</v>
      </c>
      <c r="K202">
        <v>19.25595685</v>
      </c>
      <c r="L202">
        <v>19.407243279999999</v>
      </c>
      <c r="M202">
        <v>46.2</v>
      </c>
      <c r="N202">
        <v>49.2</v>
      </c>
      <c r="O202">
        <f t="shared" si="12"/>
        <v>0.19011706560000002</v>
      </c>
      <c r="P202">
        <f t="shared" si="13"/>
        <v>1.0478766374999999</v>
      </c>
      <c r="Q202">
        <f t="shared" si="14"/>
        <v>1.18823166</v>
      </c>
      <c r="R202">
        <v>1.145234452</v>
      </c>
      <c r="S202">
        <v>1.304807142</v>
      </c>
      <c r="T202">
        <f t="shared" si="15"/>
        <v>6.2566020941246761E-2</v>
      </c>
      <c r="U202">
        <v>0.57261722599999998</v>
      </c>
      <c r="V202">
        <v>0.65240357100000002</v>
      </c>
      <c r="W202">
        <v>2.0849315069999999</v>
      </c>
      <c r="X202">
        <v>1.438896189</v>
      </c>
      <c r="Y202">
        <v>3.8268088999999998E-2</v>
      </c>
      <c r="Z202" s="1" t="s">
        <v>24</v>
      </c>
      <c r="AA202" s="1" t="s">
        <v>25</v>
      </c>
      <c r="AB202">
        <v>1</v>
      </c>
    </row>
    <row r="203" spans="1:28" x14ac:dyDescent="0.25">
      <c r="A203" t="s">
        <v>19</v>
      </c>
      <c r="B203">
        <v>2</v>
      </c>
      <c r="C203" t="s">
        <v>115</v>
      </c>
      <c r="D203">
        <v>1202</v>
      </c>
      <c r="E203" t="s">
        <v>149</v>
      </c>
      <c r="F203" t="s">
        <v>150</v>
      </c>
      <c r="G203" t="s">
        <v>151</v>
      </c>
      <c r="J203">
        <v>0.52610000000000001</v>
      </c>
      <c r="K203">
        <v>20.969685550000001</v>
      </c>
      <c r="L203">
        <v>21.208108800000002</v>
      </c>
      <c r="M203">
        <v>58.1</v>
      </c>
      <c r="N203">
        <v>62.1</v>
      </c>
      <c r="O203">
        <f t="shared" si="12"/>
        <v>0.30288244140000004</v>
      </c>
      <c r="P203">
        <f t="shared" si="13"/>
        <v>1.6572135343749994</v>
      </c>
      <c r="Q203">
        <f t="shared" si="14"/>
        <v>1.8930152587500002</v>
      </c>
      <c r="R203">
        <v>1.94680857</v>
      </c>
      <c r="S203">
        <v>2.2416015919999999</v>
      </c>
      <c r="T203">
        <f t="shared" si="15"/>
        <v>6.7627739938091111E-2</v>
      </c>
      <c r="U203">
        <v>0.97340428499999998</v>
      </c>
      <c r="V203">
        <v>1.1208007959999999</v>
      </c>
      <c r="W203">
        <v>2.0849315069999999</v>
      </c>
      <c r="X203">
        <v>1.918528252</v>
      </c>
      <c r="Y203">
        <v>7.0696093000000002E-2</v>
      </c>
      <c r="Z203" s="1" t="s">
        <v>24</v>
      </c>
      <c r="AA203" s="1" t="s">
        <v>25</v>
      </c>
      <c r="AB203">
        <v>1</v>
      </c>
    </row>
    <row r="204" spans="1:28" x14ac:dyDescent="0.25">
      <c r="A204" t="s">
        <v>19</v>
      </c>
      <c r="B204">
        <v>2</v>
      </c>
      <c r="C204" t="s">
        <v>115</v>
      </c>
      <c r="D204">
        <v>1203</v>
      </c>
      <c r="E204" t="s">
        <v>149</v>
      </c>
      <c r="F204" t="s">
        <v>150</v>
      </c>
      <c r="G204" t="s">
        <v>151</v>
      </c>
      <c r="H204">
        <v>10.199999999999999</v>
      </c>
      <c r="I204">
        <v>12.8</v>
      </c>
      <c r="J204">
        <v>0.52610000000000001</v>
      </c>
      <c r="K204">
        <v>15.897001270000001</v>
      </c>
      <c r="L204">
        <v>16.990661599999999</v>
      </c>
      <c r="M204">
        <v>30.2</v>
      </c>
      <c r="N204">
        <v>36.590000000000003</v>
      </c>
      <c r="O204">
        <f t="shared" si="12"/>
        <v>0.10515155897400001</v>
      </c>
      <c r="P204">
        <f t="shared" si="13"/>
        <v>0.44775463749999994</v>
      </c>
      <c r="Q204">
        <f t="shared" si="14"/>
        <v>0.65719724358750009</v>
      </c>
      <c r="R204">
        <v>0.41422368100000001</v>
      </c>
      <c r="S204">
        <v>0.64290439300000002</v>
      </c>
      <c r="T204">
        <f t="shared" si="15"/>
        <v>0.21084141256338262</v>
      </c>
      <c r="U204">
        <v>0.20711183999999999</v>
      </c>
      <c r="V204">
        <v>0.321452197</v>
      </c>
      <c r="W204">
        <v>2.0849315069999999</v>
      </c>
      <c r="X204">
        <v>3.0648488829999998</v>
      </c>
      <c r="Y204">
        <v>5.4841301000000002E-2</v>
      </c>
      <c r="Z204" s="1" t="s">
        <v>24</v>
      </c>
      <c r="AA204" s="1" t="s">
        <v>25</v>
      </c>
      <c r="AB204">
        <v>1</v>
      </c>
    </row>
    <row r="205" spans="1:28" x14ac:dyDescent="0.25">
      <c r="A205" t="s">
        <v>19</v>
      </c>
      <c r="B205">
        <v>2</v>
      </c>
      <c r="C205" t="s">
        <v>115</v>
      </c>
      <c r="D205">
        <v>1204</v>
      </c>
      <c r="E205" t="s">
        <v>149</v>
      </c>
      <c r="F205" t="s">
        <v>150</v>
      </c>
      <c r="G205" t="s">
        <v>151</v>
      </c>
      <c r="J205">
        <v>0.52610000000000001</v>
      </c>
      <c r="K205">
        <v>8.5798206970000006</v>
      </c>
      <c r="L205">
        <v>8.4833401009999996</v>
      </c>
      <c r="M205">
        <v>11.2</v>
      </c>
      <c r="N205">
        <v>12.13</v>
      </c>
      <c r="O205">
        <f t="shared" si="12"/>
        <v>1.1556132126000002E-2</v>
      </c>
      <c r="P205">
        <f t="shared" si="13"/>
        <v>6.1583199999999984E-2</v>
      </c>
      <c r="Q205">
        <f t="shared" si="14"/>
        <v>7.2225825787500017E-2</v>
      </c>
      <c r="R205">
        <v>3.2728496000000003E-2</v>
      </c>
      <c r="S205">
        <v>3.7822939999999999E-2</v>
      </c>
      <c r="T205">
        <f t="shared" si="15"/>
        <v>6.938820802482136E-2</v>
      </c>
      <c r="U205">
        <v>1.6364248000000001E-2</v>
      </c>
      <c r="V205">
        <v>1.891147E-2</v>
      </c>
      <c r="W205">
        <v>2.0849315069999999</v>
      </c>
      <c r="X205">
        <v>0.44605781900000002</v>
      </c>
      <c r="Y205">
        <v>1.221729E-3</v>
      </c>
      <c r="Z205" s="1" t="s">
        <v>24</v>
      </c>
      <c r="AA205" s="1" t="s">
        <v>25</v>
      </c>
      <c r="AB205">
        <v>1</v>
      </c>
    </row>
    <row r="206" spans="1:28" x14ac:dyDescent="0.25">
      <c r="A206" t="s">
        <v>19</v>
      </c>
      <c r="B206">
        <v>2</v>
      </c>
      <c r="C206" t="s">
        <v>115</v>
      </c>
      <c r="D206">
        <v>1205</v>
      </c>
      <c r="E206" t="s">
        <v>149</v>
      </c>
      <c r="F206" t="s">
        <v>150</v>
      </c>
      <c r="G206" t="s">
        <v>151</v>
      </c>
      <c r="J206">
        <v>0.52610000000000001</v>
      </c>
      <c r="K206">
        <v>8.3502647650000004</v>
      </c>
      <c r="L206">
        <v>7.9933111620000004</v>
      </c>
      <c r="M206">
        <v>10.8</v>
      </c>
      <c r="N206">
        <v>11.24</v>
      </c>
      <c r="O206">
        <f t="shared" si="12"/>
        <v>9.9225551040000009E-3</v>
      </c>
      <c r="P206">
        <f t="shared" si="13"/>
        <v>5.7262950000000014E-2</v>
      </c>
      <c r="Q206">
        <f t="shared" si="14"/>
        <v>6.2015969400000003E-2</v>
      </c>
      <c r="R206">
        <v>2.9689325999999999E-2</v>
      </c>
      <c r="S206">
        <v>3.0756354E-2</v>
      </c>
      <c r="T206">
        <f t="shared" si="15"/>
        <v>1.6935338001582315E-2</v>
      </c>
      <c r="U206">
        <v>1.4844662999999999E-2</v>
      </c>
      <c r="V206">
        <v>1.5378177E-2</v>
      </c>
      <c r="W206">
        <v>2.0849315069999999</v>
      </c>
      <c r="X206">
        <v>0.211038108</v>
      </c>
      <c r="Y206">
        <v>2.5588999999999999E-4</v>
      </c>
      <c r="Z206" s="1" t="s">
        <v>24</v>
      </c>
      <c r="AA206" s="1" t="s">
        <v>25</v>
      </c>
      <c r="AB206">
        <v>1</v>
      </c>
    </row>
    <row r="207" spans="1:28" x14ac:dyDescent="0.25">
      <c r="A207" t="s">
        <v>19</v>
      </c>
      <c r="B207">
        <v>2</v>
      </c>
      <c r="C207" t="s">
        <v>115</v>
      </c>
      <c r="D207">
        <v>1206</v>
      </c>
      <c r="E207" t="s">
        <v>219</v>
      </c>
      <c r="F207" t="s">
        <v>220</v>
      </c>
      <c r="G207" t="s">
        <v>56</v>
      </c>
      <c r="J207">
        <v>0.51780000000000004</v>
      </c>
      <c r="K207">
        <v>8.6928114769999993</v>
      </c>
      <c r="L207">
        <v>8.6226965759999992</v>
      </c>
      <c r="M207">
        <v>11.4</v>
      </c>
      <c r="N207">
        <v>12.39</v>
      </c>
      <c r="O207">
        <f t="shared" si="12"/>
        <v>1.2056840334000002E-2</v>
      </c>
      <c r="P207">
        <f t="shared" si="13"/>
        <v>6.3802237499999997E-2</v>
      </c>
      <c r="Q207">
        <f t="shared" si="14"/>
        <v>7.5355252087500019E-2</v>
      </c>
      <c r="R207">
        <v>3.3785931999999998E-2</v>
      </c>
      <c r="S207">
        <v>3.9436656E-2</v>
      </c>
      <c r="T207">
        <f t="shared" si="15"/>
        <v>7.4175691513982497E-2</v>
      </c>
      <c r="U207">
        <v>1.6892965999999999E-2</v>
      </c>
      <c r="V207">
        <v>1.9718328E-2</v>
      </c>
      <c r="W207">
        <v>2.0849315069999999</v>
      </c>
      <c r="X207">
        <v>0.47483574200000001</v>
      </c>
      <c r="Y207">
        <v>1.355134E-3</v>
      </c>
      <c r="Z207" s="1" t="s">
        <v>24</v>
      </c>
      <c r="AA207" s="1" t="s">
        <v>25</v>
      </c>
      <c r="AB207">
        <v>1</v>
      </c>
    </row>
    <row r="208" spans="1:28" x14ac:dyDescent="0.25">
      <c r="A208" t="s">
        <v>19</v>
      </c>
      <c r="B208">
        <v>2</v>
      </c>
      <c r="C208" t="s">
        <v>115</v>
      </c>
      <c r="D208">
        <v>1207</v>
      </c>
      <c r="E208" t="s">
        <v>181</v>
      </c>
      <c r="F208" t="s">
        <v>182</v>
      </c>
      <c r="G208" t="s">
        <v>142</v>
      </c>
      <c r="H208">
        <v>7.8</v>
      </c>
      <c r="I208">
        <v>14.2</v>
      </c>
      <c r="J208">
        <v>0.33</v>
      </c>
      <c r="K208">
        <v>20.856637620000001</v>
      </c>
      <c r="L208">
        <v>20.81283307</v>
      </c>
      <c r="M208">
        <v>57.2</v>
      </c>
      <c r="N208">
        <v>58.92</v>
      </c>
      <c r="O208">
        <f t="shared" si="12"/>
        <v>0.27265682505600003</v>
      </c>
      <c r="P208">
        <f t="shared" si="13"/>
        <v>1.6062689500000005</v>
      </c>
      <c r="Q208">
        <f t="shared" si="14"/>
        <v>1.7041051566000001</v>
      </c>
      <c r="R208">
        <v>1.191527719</v>
      </c>
      <c r="S208">
        <v>1.2598788540000001</v>
      </c>
      <c r="T208">
        <f t="shared" si="15"/>
        <v>2.6753534730290719E-2</v>
      </c>
      <c r="U208">
        <v>0.59576386000000003</v>
      </c>
      <c r="V208">
        <v>0.62993942700000005</v>
      </c>
      <c r="W208">
        <v>2.0849315069999999</v>
      </c>
      <c r="X208">
        <v>0.82496714800000004</v>
      </c>
      <c r="Y208">
        <v>1.6391698E-2</v>
      </c>
      <c r="Z208" s="1" t="s">
        <v>24</v>
      </c>
      <c r="AA208" s="1" t="s">
        <v>25</v>
      </c>
      <c r="AB208">
        <v>1</v>
      </c>
    </row>
    <row r="209" spans="1:29" x14ac:dyDescent="0.25">
      <c r="A209" t="s">
        <v>19</v>
      </c>
      <c r="B209">
        <v>2</v>
      </c>
      <c r="C209" t="s">
        <v>115</v>
      </c>
      <c r="D209">
        <v>1208</v>
      </c>
      <c r="E209" t="s">
        <v>165</v>
      </c>
      <c r="F209" t="s">
        <v>166</v>
      </c>
      <c r="G209" t="s">
        <v>167</v>
      </c>
      <c r="H209">
        <v>7</v>
      </c>
      <c r="I209">
        <v>9.6</v>
      </c>
      <c r="J209">
        <v>0.67600000000000005</v>
      </c>
      <c r="K209">
        <v>11.786813520000001</v>
      </c>
      <c r="L209">
        <v>12.23726903</v>
      </c>
      <c r="M209">
        <v>17.8</v>
      </c>
      <c r="N209">
        <v>20.41</v>
      </c>
      <c r="O209">
        <f t="shared" si="12"/>
        <v>3.2717258573999999E-2</v>
      </c>
      <c r="P209">
        <f t="shared" si="13"/>
        <v>0.1555486375</v>
      </c>
      <c r="Q209">
        <f t="shared" si="14"/>
        <v>0.20448286608749999</v>
      </c>
      <c r="R209">
        <v>0.140781563</v>
      </c>
      <c r="S209">
        <v>0.19073775400000001</v>
      </c>
      <c r="T209">
        <f t="shared" si="15"/>
        <v>0.14565945083701107</v>
      </c>
      <c r="U209">
        <v>7.0390781999999999E-2</v>
      </c>
      <c r="V209">
        <v>9.5368877000000005E-2</v>
      </c>
      <c r="W209">
        <v>2.0849315069999999</v>
      </c>
      <c r="X209">
        <v>1.251839685</v>
      </c>
      <c r="Y209">
        <v>1.1980295E-2</v>
      </c>
      <c r="Z209" s="1" t="s">
        <v>24</v>
      </c>
      <c r="AA209" s="1" t="s">
        <v>25</v>
      </c>
      <c r="AB209">
        <v>1</v>
      </c>
    </row>
    <row r="210" spans="1:29" x14ac:dyDescent="0.25">
      <c r="A210" t="s">
        <v>19</v>
      </c>
      <c r="B210">
        <v>2</v>
      </c>
      <c r="C210" t="s">
        <v>115</v>
      </c>
      <c r="D210">
        <v>1209</v>
      </c>
      <c r="E210" t="s">
        <v>116</v>
      </c>
      <c r="F210" t="s">
        <v>117</v>
      </c>
      <c r="G210" t="s">
        <v>83</v>
      </c>
      <c r="H210">
        <v>12.8</v>
      </c>
      <c r="I210">
        <v>18.399999999999999</v>
      </c>
      <c r="J210">
        <v>0.5</v>
      </c>
      <c r="K210">
        <v>23.200977510000001</v>
      </c>
      <c r="L210">
        <v>23.13178469</v>
      </c>
      <c r="M210">
        <v>81</v>
      </c>
      <c r="N210">
        <v>81.75</v>
      </c>
      <c r="O210">
        <f t="shared" si="12"/>
        <v>0.52488772875</v>
      </c>
      <c r="P210">
        <f t="shared" si="13"/>
        <v>3.2210409375000006</v>
      </c>
      <c r="Q210">
        <f t="shared" si="14"/>
        <v>3.2805483046875001</v>
      </c>
      <c r="R210">
        <v>3.9111698600000002</v>
      </c>
      <c r="S210">
        <v>3.9705806379999999</v>
      </c>
      <c r="T210">
        <f t="shared" si="15"/>
        <v>7.230843890786846E-3</v>
      </c>
      <c r="U210">
        <v>1.9555849300000001</v>
      </c>
      <c r="V210">
        <v>1.985290319</v>
      </c>
      <c r="W210">
        <v>2.0849315069999999</v>
      </c>
      <c r="X210">
        <v>0.35972404699999999</v>
      </c>
      <c r="Y210">
        <v>1.4247657E-2</v>
      </c>
      <c r="Z210" s="1" t="s">
        <v>24</v>
      </c>
      <c r="AA210" s="1" t="s">
        <v>25</v>
      </c>
      <c r="AB210">
        <v>1</v>
      </c>
    </row>
    <row r="211" spans="1:29" x14ac:dyDescent="0.25">
      <c r="A211" t="s">
        <v>19</v>
      </c>
      <c r="B211">
        <v>2</v>
      </c>
      <c r="C211" t="s">
        <v>115</v>
      </c>
      <c r="D211">
        <v>1210</v>
      </c>
      <c r="E211" t="s">
        <v>219</v>
      </c>
      <c r="F211" t="s">
        <v>220</v>
      </c>
      <c r="G211" t="s">
        <v>56</v>
      </c>
      <c r="H211">
        <v>3.6</v>
      </c>
      <c r="I211">
        <v>6.6</v>
      </c>
      <c r="J211">
        <v>0.51780000000000004</v>
      </c>
      <c r="K211">
        <v>9.3470069010000003</v>
      </c>
      <c r="L211">
        <v>9.8872486370000008</v>
      </c>
      <c r="M211">
        <v>12.6</v>
      </c>
      <c r="N211">
        <v>14.9</v>
      </c>
      <c r="O211">
        <f t="shared" si="12"/>
        <v>1.7436665399999999E-2</v>
      </c>
      <c r="P211">
        <f t="shared" si="13"/>
        <v>7.794123750000001E-2</v>
      </c>
      <c r="Q211">
        <f t="shared" si="14"/>
        <v>0.10897915874999999</v>
      </c>
      <c r="R211">
        <v>4.4089679999999999E-2</v>
      </c>
      <c r="S211">
        <v>6.4608620000000005E-2</v>
      </c>
      <c r="T211">
        <f t="shared" si="15"/>
        <v>0.18327800969689112</v>
      </c>
      <c r="U211">
        <v>2.204484E-2</v>
      </c>
      <c r="V211">
        <v>3.2304310000000003E-2</v>
      </c>
      <c r="W211">
        <v>2.0849315069999999</v>
      </c>
      <c r="X211">
        <v>1.103153745</v>
      </c>
      <c r="Y211">
        <v>4.920771E-3</v>
      </c>
      <c r="Z211" s="1" t="s">
        <v>24</v>
      </c>
      <c r="AA211" s="1" t="s">
        <v>25</v>
      </c>
      <c r="AB211">
        <v>1</v>
      </c>
    </row>
    <row r="212" spans="1:29" x14ac:dyDescent="0.25">
      <c r="A212" t="s">
        <v>19</v>
      </c>
      <c r="B212">
        <v>2</v>
      </c>
      <c r="C212" t="s">
        <v>115</v>
      </c>
      <c r="D212">
        <v>1211</v>
      </c>
      <c r="E212" t="s">
        <v>219</v>
      </c>
      <c r="F212" t="s">
        <v>220</v>
      </c>
      <c r="G212" t="s">
        <v>56</v>
      </c>
      <c r="H212">
        <v>3.6</v>
      </c>
      <c r="I212">
        <v>6.6</v>
      </c>
      <c r="J212">
        <v>0.51780000000000004</v>
      </c>
      <c r="K212">
        <v>8.5798206970000006</v>
      </c>
      <c r="L212">
        <v>8.5853419409999994</v>
      </c>
      <c r="M212">
        <v>11.2</v>
      </c>
      <c r="N212">
        <v>12.32</v>
      </c>
      <c r="O212">
        <f t="shared" si="12"/>
        <v>1.1920989696000001E-2</v>
      </c>
      <c r="P212">
        <f t="shared" si="13"/>
        <v>6.1583199999999984E-2</v>
      </c>
      <c r="Q212">
        <f t="shared" si="14"/>
        <v>7.4506185599999997E-2</v>
      </c>
      <c r="R212">
        <v>3.2224452000000001E-2</v>
      </c>
      <c r="S212">
        <v>3.8837989000000003E-2</v>
      </c>
      <c r="T212">
        <f t="shared" si="15"/>
        <v>8.9534510695813668E-2</v>
      </c>
      <c r="U212">
        <v>1.6112226E-2</v>
      </c>
      <c r="V212">
        <v>1.9418995000000001E-2</v>
      </c>
      <c r="W212">
        <v>2.0849315069999999</v>
      </c>
      <c r="X212">
        <v>0.53718791099999996</v>
      </c>
      <c r="Y212">
        <v>1.586032E-3</v>
      </c>
      <c r="Z212" s="1" t="s">
        <v>24</v>
      </c>
      <c r="AA212" s="1" t="s">
        <v>25</v>
      </c>
      <c r="AB212">
        <v>1</v>
      </c>
    </row>
    <row r="213" spans="1:29" x14ac:dyDescent="0.25">
      <c r="A213" t="s">
        <v>19</v>
      </c>
      <c r="B213">
        <v>2</v>
      </c>
      <c r="C213" t="s">
        <v>115</v>
      </c>
      <c r="D213">
        <v>1212</v>
      </c>
      <c r="E213" t="s">
        <v>181</v>
      </c>
      <c r="F213" t="s">
        <v>182</v>
      </c>
      <c r="G213" t="s">
        <v>142</v>
      </c>
      <c r="J213">
        <v>0.33</v>
      </c>
      <c r="K213">
        <v>11.360861269999999</v>
      </c>
      <c r="L213">
        <v>11.598875290000001</v>
      </c>
      <c r="M213">
        <v>16.8</v>
      </c>
      <c r="N213">
        <v>18.79</v>
      </c>
      <c r="O213">
        <f t="shared" si="12"/>
        <v>2.7729654414E-2</v>
      </c>
      <c r="P213">
        <f t="shared" si="13"/>
        <v>0.1385622</v>
      </c>
      <c r="Q213">
        <f t="shared" si="14"/>
        <v>0.17331034008749999</v>
      </c>
      <c r="R213">
        <v>6.0251764999999999E-2</v>
      </c>
      <c r="S213">
        <v>7.6499683999999998E-2</v>
      </c>
      <c r="T213">
        <f t="shared" si="15"/>
        <v>0.11451443021313097</v>
      </c>
      <c r="U213">
        <v>3.0125882999999999E-2</v>
      </c>
      <c r="V213">
        <v>3.8249841999999999E-2</v>
      </c>
      <c r="W213">
        <v>2.0849315069999999</v>
      </c>
      <c r="X213">
        <v>0.95446780499999995</v>
      </c>
      <c r="Y213">
        <v>3.8965110000000001E-3</v>
      </c>
      <c r="Z213" s="1" t="s">
        <v>24</v>
      </c>
      <c r="AA213" s="1" t="s">
        <v>25</v>
      </c>
      <c r="AB213">
        <v>1</v>
      </c>
    </row>
    <row r="214" spans="1:29" x14ac:dyDescent="0.25">
      <c r="A214" t="s">
        <v>19</v>
      </c>
      <c r="B214">
        <v>2</v>
      </c>
      <c r="C214" t="s">
        <v>115</v>
      </c>
      <c r="D214">
        <v>1213</v>
      </c>
      <c r="E214" t="s">
        <v>181</v>
      </c>
      <c r="F214" t="s">
        <v>182</v>
      </c>
      <c r="G214" t="s">
        <v>142</v>
      </c>
      <c r="H214">
        <v>6</v>
      </c>
      <c r="I214">
        <v>9.4</v>
      </c>
      <c r="J214">
        <v>0.33</v>
      </c>
      <c r="K214">
        <v>15.034232230000001</v>
      </c>
      <c r="L214">
        <v>14.89712362</v>
      </c>
      <c r="M214">
        <v>27.1</v>
      </c>
      <c r="N214">
        <v>28.41</v>
      </c>
      <c r="O214">
        <f t="shared" si="12"/>
        <v>6.3391840974000011E-2</v>
      </c>
      <c r="P214">
        <f t="shared" si="13"/>
        <v>0.36054940937500002</v>
      </c>
      <c r="Q214">
        <f t="shared" si="14"/>
        <v>0.39619900608750008</v>
      </c>
      <c r="R214">
        <v>0.20140582600000001</v>
      </c>
      <c r="S214">
        <v>0.21888120999999999</v>
      </c>
      <c r="T214">
        <f t="shared" si="15"/>
        <v>3.9908867466053731E-2</v>
      </c>
      <c r="U214">
        <v>0.10070291300000001</v>
      </c>
      <c r="V214">
        <v>0.109440605</v>
      </c>
      <c r="W214">
        <v>2.0849315069999999</v>
      </c>
      <c r="X214">
        <v>0.62831800299999996</v>
      </c>
      <c r="Y214">
        <v>4.190877E-3</v>
      </c>
      <c r="Z214" s="1" t="s">
        <v>24</v>
      </c>
      <c r="AA214" s="1" t="s">
        <v>25</v>
      </c>
      <c r="AB214">
        <v>1</v>
      </c>
    </row>
    <row r="215" spans="1:29" x14ac:dyDescent="0.25">
      <c r="A215" t="s">
        <v>19</v>
      </c>
      <c r="B215">
        <v>2</v>
      </c>
      <c r="C215" t="s">
        <v>115</v>
      </c>
      <c r="D215">
        <v>1214</v>
      </c>
      <c r="E215" t="s">
        <v>181</v>
      </c>
      <c r="F215" t="s">
        <v>182</v>
      </c>
      <c r="G215" t="s">
        <v>142</v>
      </c>
      <c r="J215">
        <v>0.33</v>
      </c>
      <c r="K215">
        <v>11.66093807</v>
      </c>
      <c r="L215">
        <v>11.20121063</v>
      </c>
      <c r="M215">
        <v>17.5</v>
      </c>
      <c r="N215">
        <v>17.829999999999998</v>
      </c>
      <c r="O215">
        <f t="shared" si="12"/>
        <v>2.4968565005999997E-2</v>
      </c>
      <c r="P215">
        <f t="shared" si="13"/>
        <v>0.15034960937499997</v>
      </c>
      <c r="Q215">
        <f t="shared" si="14"/>
        <v>0.15605353128749999</v>
      </c>
      <c r="R215">
        <v>6.6930925000000002E-2</v>
      </c>
      <c r="S215">
        <v>6.6744379000000006E-2</v>
      </c>
      <c r="T215">
        <f t="shared" si="15"/>
        <v>-1.3386691219207133E-3</v>
      </c>
      <c r="U215">
        <v>3.3465462000000001E-2</v>
      </c>
      <c r="V215">
        <v>3.3372188999999997E-2</v>
      </c>
      <c r="W215">
        <v>2.0849315069999999</v>
      </c>
      <c r="X215">
        <v>0.158278581</v>
      </c>
      <c r="Y215" s="2">
        <v>-4.4736700000000001E-5</v>
      </c>
      <c r="Z215" s="1" t="s">
        <v>24</v>
      </c>
      <c r="AA215" s="1" t="s">
        <v>25</v>
      </c>
      <c r="AB215">
        <v>1</v>
      </c>
    </row>
    <row r="216" spans="1:29" x14ac:dyDescent="0.25">
      <c r="A216" t="s">
        <v>19</v>
      </c>
      <c r="B216">
        <v>2</v>
      </c>
      <c r="C216" t="s">
        <v>115</v>
      </c>
      <c r="D216">
        <v>1215</v>
      </c>
      <c r="E216" t="s">
        <v>116</v>
      </c>
      <c r="F216" t="s">
        <v>117</v>
      </c>
      <c r="G216" t="s">
        <v>83</v>
      </c>
      <c r="J216">
        <v>0.5</v>
      </c>
      <c r="K216">
        <v>15.51835872</v>
      </c>
      <c r="L216">
        <v>15.91868755</v>
      </c>
      <c r="M216">
        <v>28.8</v>
      </c>
      <c r="N216">
        <v>32.15</v>
      </c>
      <c r="O216">
        <f t="shared" si="12"/>
        <v>8.1180711149999987E-2</v>
      </c>
      <c r="P216">
        <f t="shared" si="13"/>
        <v>0.40720320000000004</v>
      </c>
      <c r="Q216">
        <f t="shared" si="14"/>
        <v>0.50737944468749996</v>
      </c>
      <c r="R216">
        <v>0.35092104400000002</v>
      </c>
      <c r="S216">
        <v>0.44595243600000001</v>
      </c>
      <c r="T216">
        <f t="shared" si="15"/>
        <v>0.1149443267060232</v>
      </c>
      <c r="U216">
        <v>0.17546052200000001</v>
      </c>
      <c r="V216">
        <v>0.222976218</v>
      </c>
      <c r="W216">
        <v>2.0849315069999999</v>
      </c>
      <c r="X216">
        <v>1.6067674110000001</v>
      </c>
      <c r="Y216">
        <v>2.2790050999999999E-2</v>
      </c>
      <c r="Z216" s="1" t="s">
        <v>24</v>
      </c>
      <c r="AA216" s="1" t="s">
        <v>25</v>
      </c>
      <c r="AB216">
        <v>1</v>
      </c>
    </row>
    <row r="217" spans="1:29" x14ac:dyDescent="0.25">
      <c r="A217" t="s">
        <v>19</v>
      </c>
      <c r="B217">
        <v>2</v>
      </c>
      <c r="C217" t="s">
        <v>115</v>
      </c>
      <c r="D217">
        <v>1216</v>
      </c>
      <c r="E217" t="s">
        <v>116</v>
      </c>
      <c r="F217" t="s">
        <v>117</v>
      </c>
      <c r="G217" t="s">
        <v>83</v>
      </c>
      <c r="J217">
        <v>0.5</v>
      </c>
      <c r="K217">
        <v>8.1748854380000004</v>
      </c>
      <c r="L217">
        <v>8.5746470299999995</v>
      </c>
      <c r="M217">
        <v>10.5</v>
      </c>
      <c r="N217">
        <v>12.3</v>
      </c>
      <c r="O217">
        <f t="shared" si="12"/>
        <v>1.1882316600000001E-2</v>
      </c>
      <c r="P217">
        <f t="shared" si="13"/>
        <v>5.4125859374999988E-2</v>
      </c>
      <c r="Q217">
        <f t="shared" si="14"/>
        <v>7.4264478750000001E-2</v>
      </c>
      <c r="R217">
        <v>2.6191079999999999E-2</v>
      </c>
      <c r="S217">
        <v>3.7370045999999997E-2</v>
      </c>
      <c r="T217">
        <f t="shared" si="15"/>
        <v>0.17048549482529499</v>
      </c>
      <c r="U217">
        <v>1.3095539999999999E-2</v>
      </c>
      <c r="V217">
        <v>1.8685022999999999E-2</v>
      </c>
      <c r="W217">
        <v>2.0849315069999999</v>
      </c>
      <c r="X217">
        <v>0.86333771299999995</v>
      </c>
      <c r="Y217">
        <v>2.680895E-3</v>
      </c>
      <c r="Z217" s="1" t="s">
        <v>24</v>
      </c>
      <c r="AA217" s="1" t="s">
        <v>25</v>
      </c>
      <c r="AB217">
        <v>1</v>
      </c>
    </row>
    <row r="218" spans="1:29" x14ac:dyDescent="0.25">
      <c r="A218" t="s">
        <v>19</v>
      </c>
      <c r="B218">
        <v>2</v>
      </c>
      <c r="C218" t="s">
        <v>115</v>
      </c>
      <c r="D218">
        <v>1217</v>
      </c>
      <c r="E218" t="s">
        <v>219</v>
      </c>
      <c r="F218" t="s">
        <v>220</v>
      </c>
      <c r="G218" t="s">
        <v>56</v>
      </c>
      <c r="J218">
        <v>0.51780000000000004</v>
      </c>
      <c r="K218">
        <v>10.639325360000001</v>
      </c>
      <c r="L218">
        <v>10.779253300000001</v>
      </c>
      <c r="M218">
        <v>15.2</v>
      </c>
      <c r="N218">
        <v>16.850000000000001</v>
      </c>
      <c r="O218">
        <f t="shared" si="12"/>
        <v>2.2299273150000007E-2</v>
      </c>
      <c r="P218">
        <f t="shared" si="13"/>
        <v>0.1134262</v>
      </c>
      <c r="Q218">
        <f t="shared" si="14"/>
        <v>0.13937045718750005</v>
      </c>
      <c r="R218">
        <v>7.2154605999999996E-2</v>
      </c>
      <c r="S218">
        <v>8.9364861000000004E-2</v>
      </c>
      <c r="T218">
        <f t="shared" si="15"/>
        <v>0.10260117807134342</v>
      </c>
      <c r="U218">
        <v>3.6077302999999998E-2</v>
      </c>
      <c r="V218">
        <v>4.4682431000000002E-2</v>
      </c>
      <c r="W218">
        <v>2.0849315069999999</v>
      </c>
      <c r="X218">
        <v>0.79139290399999995</v>
      </c>
      <c r="Y218">
        <v>4.1272949999999996E-3</v>
      </c>
      <c r="Z218" s="1" t="s">
        <v>24</v>
      </c>
      <c r="AA218" s="1" t="s">
        <v>25</v>
      </c>
      <c r="AB218">
        <v>1</v>
      </c>
    </row>
    <row r="219" spans="1:29" x14ac:dyDescent="0.25">
      <c r="A219" t="s">
        <v>19</v>
      </c>
      <c r="B219">
        <v>2</v>
      </c>
      <c r="C219" t="s">
        <v>115</v>
      </c>
      <c r="D219">
        <v>1218</v>
      </c>
      <c r="E219" t="s">
        <v>116</v>
      </c>
      <c r="F219" t="s">
        <v>117</v>
      </c>
      <c r="G219" t="s">
        <v>83</v>
      </c>
      <c r="J219">
        <v>0.5</v>
      </c>
      <c r="K219">
        <v>16.93653106</v>
      </c>
      <c r="L219">
        <v>16.622672590000001</v>
      </c>
      <c r="M219">
        <v>34.4</v>
      </c>
      <c r="N219">
        <v>35</v>
      </c>
      <c r="O219">
        <f t="shared" si="12"/>
        <v>9.6211500000000005E-2</v>
      </c>
      <c r="P219">
        <f t="shared" si="13"/>
        <v>0.58095579999999991</v>
      </c>
      <c r="Q219">
        <f t="shared" si="14"/>
        <v>0.60132187500000001</v>
      </c>
      <c r="R219">
        <v>0.54063548100000003</v>
      </c>
      <c r="S219">
        <v>0.54907875699999997</v>
      </c>
      <c r="T219">
        <f t="shared" si="15"/>
        <v>7.432676911993911E-3</v>
      </c>
      <c r="U219">
        <v>0.27031773999999997</v>
      </c>
      <c r="V219">
        <v>0.274539378</v>
      </c>
      <c r="W219">
        <v>2.0849315069999999</v>
      </c>
      <c r="X219">
        <v>0.28777923799999999</v>
      </c>
      <c r="Y219">
        <v>2.0248330000000002E-3</v>
      </c>
      <c r="Z219" s="1" t="s">
        <v>24</v>
      </c>
      <c r="AA219" s="1" t="s">
        <v>25</v>
      </c>
      <c r="AB219">
        <v>1</v>
      </c>
      <c r="AC219" t="s">
        <v>114</v>
      </c>
    </row>
    <row r="220" spans="1:29" x14ac:dyDescent="0.25">
      <c r="A220" t="s">
        <v>19</v>
      </c>
      <c r="B220">
        <v>2</v>
      </c>
      <c r="C220" t="s">
        <v>115</v>
      </c>
      <c r="D220">
        <v>1219</v>
      </c>
      <c r="E220" t="s">
        <v>185</v>
      </c>
      <c r="F220" t="s">
        <v>186</v>
      </c>
      <c r="G220" t="s">
        <v>142</v>
      </c>
      <c r="J220">
        <v>0.4</v>
      </c>
      <c r="K220">
        <v>12.35375015</v>
      </c>
      <c r="L220">
        <v>12.703914640000001</v>
      </c>
      <c r="M220">
        <v>19.2</v>
      </c>
      <c r="N220">
        <v>21.66</v>
      </c>
      <c r="O220">
        <f t="shared" si="12"/>
        <v>3.6847480824000002E-2</v>
      </c>
      <c r="P220">
        <f t="shared" si="13"/>
        <v>0.18097919999999998</v>
      </c>
      <c r="Q220">
        <f t="shared" si="14"/>
        <v>0.23029675515</v>
      </c>
      <c r="R220">
        <v>0.102382388</v>
      </c>
      <c r="S220">
        <v>0.13312940200000001</v>
      </c>
      <c r="T220">
        <f t="shared" si="15"/>
        <v>0.12595468775661359</v>
      </c>
      <c r="U220">
        <v>5.1191194000000002E-2</v>
      </c>
      <c r="V220">
        <v>6.6564701000000004E-2</v>
      </c>
      <c r="W220">
        <v>2.0849315069999999</v>
      </c>
      <c r="X220">
        <v>1.179894875</v>
      </c>
      <c r="Y220">
        <v>7.3736269999999998E-3</v>
      </c>
      <c r="Z220" s="1" t="s">
        <v>24</v>
      </c>
      <c r="AA220" s="1" t="s">
        <v>25</v>
      </c>
      <c r="AB220">
        <v>1</v>
      </c>
    </row>
    <row r="221" spans="1:29" x14ac:dyDescent="0.25">
      <c r="A221" t="s">
        <v>19</v>
      </c>
      <c r="B221">
        <v>2</v>
      </c>
      <c r="C221" t="s">
        <v>115</v>
      </c>
      <c r="D221">
        <v>1220</v>
      </c>
      <c r="E221" t="s">
        <v>219</v>
      </c>
      <c r="F221" t="s">
        <v>220</v>
      </c>
      <c r="G221" t="s">
        <v>56</v>
      </c>
      <c r="J221">
        <v>0.51780000000000004</v>
      </c>
      <c r="K221">
        <v>9.5044957609999994</v>
      </c>
      <c r="L221">
        <v>9.5042853039999997</v>
      </c>
      <c r="M221">
        <v>12.9</v>
      </c>
      <c r="N221">
        <v>14.11</v>
      </c>
      <c r="O221">
        <f t="shared" si="12"/>
        <v>1.5636693533999997E-2</v>
      </c>
      <c r="P221">
        <f t="shared" si="13"/>
        <v>8.1696909374999988E-2</v>
      </c>
      <c r="Q221">
        <f t="shared" si="14"/>
        <v>9.772933458749998E-2</v>
      </c>
      <c r="R221">
        <v>4.6920984999999998E-2</v>
      </c>
      <c r="S221">
        <v>5.5893762999999999E-2</v>
      </c>
      <c r="T221">
        <f t="shared" si="15"/>
        <v>8.3929751343946438E-2</v>
      </c>
      <c r="U221">
        <v>2.3460491999999999E-2</v>
      </c>
      <c r="V221">
        <v>2.7946881999999999E-2</v>
      </c>
      <c r="W221">
        <v>2.0849315069999999</v>
      </c>
      <c r="X221">
        <v>0.58035479599999995</v>
      </c>
      <c r="Y221">
        <v>2.151816E-3</v>
      </c>
      <c r="Z221" s="1" t="s">
        <v>24</v>
      </c>
      <c r="AA221" s="1" t="s">
        <v>25</v>
      </c>
      <c r="AB221">
        <v>1</v>
      </c>
    </row>
    <row r="222" spans="1:29" x14ac:dyDescent="0.25">
      <c r="A222" t="s">
        <v>19</v>
      </c>
      <c r="B222">
        <v>3</v>
      </c>
      <c r="C222" t="s">
        <v>115</v>
      </c>
      <c r="D222">
        <v>1221</v>
      </c>
      <c r="E222" t="s">
        <v>105</v>
      </c>
      <c r="F222" t="s">
        <v>106</v>
      </c>
      <c r="G222" t="s">
        <v>107</v>
      </c>
      <c r="J222">
        <v>0.4017</v>
      </c>
      <c r="K222">
        <v>11.952182609999999</v>
      </c>
      <c r="L222">
        <v>12.58649827</v>
      </c>
      <c r="M222">
        <v>18.2</v>
      </c>
      <c r="N222">
        <v>21.34</v>
      </c>
      <c r="O222">
        <f t="shared" si="12"/>
        <v>3.5766770424000005E-2</v>
      </c>
      <c r="P222">
        <f t="shared" si="13"/>
        <v>0.16261813750000001</v>
      </c>
      <c r="Q222">
        <f t="shared" si="14"/>
        <v>0.22354231515000003</v>
      </c>
      <c r="R222">
        <v>8.9674938999999995E-2</v>
      </c>
      <c r="S222">
        <v>0.12868204499999999</v>
      </c>
      <c r="T222">
        <f t="shared" si="15"/>
        <v>0.17322067894489404</v>
      </c>
      <c r="U222">
        <v>4.4837468999999998E-2</v>
      </c>
      <c r="V222">
        <v>6.4341021999999998E-2</v>
      </c>
      <c r="W222">
        <v>2.0849315069999999</v>
      </c>
      <c r="X222">
        <v>1.5060446780000001</v>
      </c>
      <c r="Y222">
        <v>9.3545290000000003E-3</v>
      </c>
      <c r="Z222" s="1" t="s">
        <v>24</v>
      </c>
      <c r="AA222" s="1" t="s">
        <v>25</v>
      </c>
      <c r="AB222">
        <v>1</v>
      </c>
    </row>
    <row r="223" spans="1:29" x14ac:dyDescent="0.25">
      <c r="A223" t="s">
        <v>19</v>
      </c>
      <c r="B223">
        <v>3</v>
      </c>
      <c r="C223" t="s">
        <v>115</v>
      </c>
      <c r="D223">
        <v>1222</v>
      </c>
      <c r="E223" t="s">
        <v>111</v>
      </c>
      <c r="F223" t="s">
        <v>112</v>
      </c>
      <c r="G223" t="s">
        <v>113</v>
      </c>
      <c r="J223">
        <v>0.46279999999999999</v>
      </c>
      <c r="K223">
        <v>9.0248816949999995</v>
      </c>
      <c r="L223">
        <v>9.2952338060000006</v>
      </c>
      <c r="M223">
        <v>12</v>
      </c>
      <c r="N223">
        <v>13.69</v>
      </c>
      <c r="O223">
        <f t="shared" si="12"/>
        <v>1.4719660494E-2</v>
      </c>
      <c r="P223">
        <f t="shared" si="13"/>
        <v>7.0694999999999994E-2</v>
      </c>
      <c r="Q223">
        <f t="shared" si="14"/>
        <v>9.1997878087499999E-2</v>
      </c>
      <c r="R223">
        <v>3.4714561999999997E-2</v>
      </c>
      <c r="S223">
        <v>4.6208362000000003E-2</v>
      </c>
      <c r="T223">
        <f t="shared" si="15"/>
        <v>0.13717550112290011</v>
      </c>
      <c r="U223">
        <v>1.7357280999999999E-2</v>
      </c>
      <c r="V223">
        <v>2.3104181000000001E-2</v>
      </c>
      <c r="W223">
        <v>2.0849315069999999</v>
      </c>
      <c r="X223">
        <v>0.81057818699999995</v>
      </c>
      <c r="Y223">
        <v>2.7563980000000002E-3</v>
      </c>
      <c r="Z223" s="1" t="s">
        <v>24</v>
      </c>
      <c r="AA223" s="1" t="s">
        <v>25</v>
      </c>
      <c r="AB223">
        <v>1</v>
      </c>
    </row>
    <row r="224" spans="1:29" x14ac:dyDescent="0.25">
      <c r="A224" t="s">
        <v>19</v>
      </c>
      <c r="B224">
        <v>3</v>
      </c>
      <c r="C224" t="s">
        <v>115</v>
      </c>
      <c r="D224">
        <v>1223</v>
      </c>
      <c r="E224" t="s">
        <v>215</v>
      </c>
      <c r="F224" t="s">
        <v>216</v>
      </c>
      <c r="G224" t="s">
        <v>142</v>
      </c>
      <c r="J224">
        <v>0.55100000000000005</v>
      </c>
      <c r="K224">
        <v>10.01313158</v>
      </c>
      <c r="L224">
        <v>11.32293039</v>
      </c>
      <c r="M224">
        <v>13.9</v>
      </c>
      <c r="N224">
        <v>18.12</v>
      </c>
      <c r="O224">
        <f t="shared" si="12"/>
        <v>2.5787383776000004E-2</v>
      </c>
      <c r="P224">
        <f t="shared" si="13"/>
        <v>9.4854034375000021E-2</v>
      </c>
      <c r="Q224">
        <f t="shared" si="14"/>
        <v>0.16117114860000004</v>
      </c>
      <c r="R224">
        <v>6.0687627000000001E-2</v>
      </c>
      <c r="S224">
        <v>0.114806808</v>
      </c>
      <c r="T224">
        <f t="shared" si="15"/>
        <v>0.30577069049285022</v>
      </c>
      <c r="U224">
        <v>3.0343814E-2</v>
      </c>
      <c r="V224">
        <v>5.7403403999999998E-2</v>
      </c>
      <c r="W224">
        <v>2.0849315069999999</v>
      </c>
      <c r="X224">
        <v>2.0240473059999999</v>
      </c>
      <c r="Y224">
        <v>1.2978646999999999E-2</v>
      </c>
      <c r="Z224" s="1" t="s">
        <v>24</v>
      </c>
      <c r="AA224" s="1" t="s">
        <v>25</v>
      </c>
      <c r="AB224">
        <v>1</v>
      </c>
    </row>
    <row r="225" spans="1:29" x14ac:dyDescent="0.25">
      <c r="A225" t="s">
        <v>19</v>
      </c>
      <c r="B225">
        <v>3</v>
      </c>
      <c r="C225" t="s">
        <v>115</v>
      </c>
      <c r="D225">
        <v>1224</v>
      </c>
      <c r="E225" t="s">
        <v>116</v>
      </c>
      <c r="F225" t="s">
        <v>117</v>
      </c>
      <c r="G225" t="s">
        <v>83</v>
      </c>
      <c r="J225">
        <v>0.5</v>
      </c>
      <c r="K225">
        <v>19.420378329999998</v>
      </c>
      <c r="L225">
        <v>19.381251249999998</v>
      </c>
      <c r="M225">
        <v>47.2</v>
      </c>
      <c r="N225">
        <v>49.04</v>
      </c>
      <c r="O225">
        <f t="shared" si="12"/>
        <v>0.18888254246400002</v>
      </c>
      <c r="P225">
        <f t="shared" si="13"/>
        <v>1.0937302</v>
      </c>
      <c r="Q225">
        <f t="shared" si="14"/>
        <v>1.1805158904000002</v>
      </c>
      <c r="R225">
        <v>1.145734714</v>
      </c>
      <c r="S225">
        <v>1.232108454</v>
      </c>
      <c r="T225">
        <f t="shared" si="15"/>
        <v>3.4860036887666812E-2</v>
      </c>
      <c r="U225">
        <v>0.57286735700000002</v>
      </c>
      <c r="V225">
        <v>0.61605422700000001</v>
      </c>
      <c r="W225">
        <v>2.0849315069999999</v>
      </c>
      <c r="X225">
        <v>0.88252299599999995</v>
      </c>
      <c r="Y225">
        <v>2.0713808E-2</v>
      </c>
      <c r="Z225" s="1" t="s">
        <v>24</v>
      </c>
      <c r="AA225" s="1" t="s">
        <v>25</v>
      </c>
      <c r="AB225">
        <v>1</v>
      </c>
      <c r="AC225" t="s">
        <v>114</v>
      </c>
    </row>
    <row r="226" spans="1:29" x14ac:dyDescent="0.25">
      <c r="A226" t="s">
        <v>19</v>
      </c>
      <c r="B226">
        <v>3</v>
      </c>
      <c r="C226" t="s">
        <v>115</v>
      </c>
      <c r="D226">
        <v>1225</v>
      </c>
      <c r="E226" t="s">
        <v>219</v>
      </c>
      <c r="F226" t="s">
        <v>220</v>
      </c>
      <c r="G226" t="s">
        <v>56</v>
      </c>
      <c r="J226">
        <v>0.51780000000000004</v>
      </c>
      <c r="K226">
        <v>12.47104212</v>
      </c>
      <c r="L226">
        <v>12.091041219999999</v>
      </c>
      <c r="M226">
        <v>19.5</v>
      </c>
      <c r="N226">
        <v>20.03</v>
      </c>
      <c r="O226">
        <f t="shared" si="12"/>
        <v>3.1510318686000002E-2</v>
      </c>
      <c r="P226">
        <f t="shared" si="13"/>
        <v>0.18667898437500002</v>
      </c>
      <c r="Q226">
        <f t="shared" si="14"/>
        <v>0.1969394917875</v>
      </c>
      <c r="R226">
        <v>0.13702059899999999</v>
      </c>
      <c r="S226">
        <v>0.140088668</v>
      </c>
      <c r="T226">
        <f t="shared" si="15"/>
        <v>1.0621112840098987E-2</v>
      </c>
      <c r="U226">
        <v>6.8510299999999996E-2</v>
      </c>
      <c r="V226">
        <v>7.0044334E-2</v>
      </c>
      <c r="W226">
        <v>2.0849315069999999</v>
      </c>
      <c r="X226">
        <v>0.25420499299999999</v>
      </c>
      <c r="Y226">
        <v>7.3577199999999999E-4</v>
      </c>
      <c r="Z226" s="1" t="s">
        <v>24</v>
      </c>
      <c r="AA226" s="1" t="s">
        <v>25</v>
      </c>
      <c r="AB226">
        <v>1</v>
      </c>
    </row>
    <row r="227" spans="1:29" x14ac:dyDescent="0.25">
      <c r="A227" t="s">
        <v>19</v>
      </c>
      <c r="B227">
        <v>3</v>
      </c>
      <c r="C227" t="s">
        <v>115</v>
      </c>
      <c r="D227">
        <v>1226</v>
      </c>
      <c r="E227" t="s">
        <v>219</v>
      </c>
      <c r="F227" t="s">
        <v>220</v>
      </c>
      <c r="G227" t="s">
        <v>56</v>
      </c>
      <c r="J227">
        <v>0.51780000000000004</v>
      </c>
      <c r="K227">
        <v>9.3470069010000003</v>
      </c>
      <c r="L227">
        <v>9.4993526970000008</v>
      </c>
      <c r="M227">
        <v>12.6</v>
      </c>
      <c r="N227">
        <v>14.1</v>
      </c>
      <c r="O227">
        <f t="shared" si="12"/>
        <v>1.5614537399999998E-2</v>
      </c>
      <c r="P227">
        <f t="shared" si="13"/>
        <v>7.794123750000001E-2</v>
      </c>
      <c r="Q227">
        <f t="shared" si="14"/>
        <v>9.7590858749999981E-2</v>
      </c>
      <c r="R227">
        <v>4.4089679999999999E-2</v>
      </c>
      <c r="S227">
        <v>5.5788192E-2</v>
      </c>
      <c r="T227">
        <f t="shared" si="15"/>
        <v>0.11287492746828545</v>
      </c>
      <c r="U227">
        <v>2.204484E-2</v>
      </c>
      <c r="V227">
        <v>2.7894096E-2</v>
      </c>
      <c r="W227">
        <v>2.0849315069999999</v>
      </c>
      <c r="X227">
        <v>0.71944809499999995</v>
      </c>
      <c r="Y227">
        <v>2.8054909999999998E-3</v>
      </c>
      <c r="Z227" s="1" t="s">
        <v>24</v>
      </c>
      <c r="AA227" s="1" t="s">
        <v>25</v>
      </c>
      <c r="AB227">
        <v>1</v>
      </c>
    </row>
    <row r="228" spans="1:29" x14ac:dyDescent="0.25">
      <c r="A228" t="s">
        <v>19</v>
      </c>
      <c r="B228">
        <v>3</v>
      </c>
      <c r="C228" t="s">
        <v>115</v>
      </c>
      <c r="D228">
        <v>1227</v>
      </c>
      <c r="E228" t="s">
        <v>105</v>
      </c>
      <c r="F228" t="s">
        <v>106</v>
      </c>
      <c r="G228" t="s">
        <v>107</v>
      </c>
      <c r="H228">
        <v>12.2</v>
      </c>
      <c r="I228">
        <v>13.8</v>
      </c>
      <c r="J228">
        <v>0.4017</v>
      </c>
      <c r="K228">
        <v>17.254271790000001</v>
      </c>
      <c r="L228">
        <v>17.224686089999999</v>
      </c>
      <c r="M228">
        <v>35.799999999999997</v>
      </c>
      <c r="N228">
        <v>37.64</v>
      </c>
      <c r="O228">
        <f t="shared" si="12"/>
        <v>0.11127308438400002</v>
      </c>
      <c r="P228">
        <f t="shared" si="13"/>
        <v>0.62920513749999996</v>
      </c>
      <c r="Q228">
        <f t="shared" si="14"/>
        <v>0.69545677740000011</v>
      </c>
      <c r="R228">
        <v>0.48063349799999999</v>
      </c>
      <c r="S228">
        <v>0.52914534999999996</v>
      </c>
      <c r="T228">
        <f t="shared" si="15"/>
        <v>4.6120525423489274E-2</v>
      </c>
      <c r="U228">
        <v>0.240316749</v>
      </c>
      <c r="V228">
        <v>0.26457267499999998</v>
      </c>
      <c r="W228">
        <v>2.0849315069999999</v>
      </c>
      <c r="X228">
        <v>0.88252299599999995</v>
      </c>
      <c r="Y228">
        <v>1.1633920000000001E-2</v>
      </c>
      <c r="Z228" s="1" t="s">
        <v>24</v>
      </c>
      <c r="AA228" s="1" t="s">
        <v>25</v>
      </c>
      <c r="AB228">
        <v>1</v>
      </c>
    </row>
    <row r="229" spans="1:29" x14ac:dyDescent="0.25">
      <c r="A229" t="s">
        <v>19</v>
      </c>
      <c r="B229">
        <v>3</v>
      </c>
      <c r="C229" t="s">
        <v>115</v>
      </c>
      <c r="D229">
        <v>1228</v>
      </c>
      <c r="E229" t="s">
        <v>105</v>
      </c>
      <c r="F229" t="s">
        <v>106</v>
      </c>
      <c r="G229" t="s">
        <v>107</v>
      </c>
      <c r="J229">
        <v>0.4017</v>
      </c>
      <c r="K229">
        <v>11.006521190000001</v>
      </c>
      <c r="L229">
        <v>11.56222796</v>
      </c>
      <c r="M229">
        <v>16</v>
      </c>
      <c r="N229">
        <v>18.7</v>
      </c>
      <c r="O229">
        <f t="shared" si="12"/>
        <v>2.74646526E-2</v>
      </c>
      <c r="P229">
        <f t="shared" si="13"/>
        <v>0.12567999999999999</v>
      </c>
      <c r="Q229">
        <f t="shared" si="14"/>
        <v>0.17165407874999999</v>
      </c>
      <c r="R229">
        <v>6.4345166999999995E-2</v>
      </c>
      <c r="S229">
        <v>9.1534876000000001E-2</v>
      </c>
      <c r="T229">
        <f t="shared" si="15"/>
        <v>0.16905026885493146</v>
      </c>
      <c r="U229">
        <v>3.2172582999999998E-2</v>
      </c>
      <c r="V229">
        <v>4.5767438000000001E-2</v>
      </c>
      <c r="W229">
        <v>2.0849315069999999</v>
      </c>
      <c r="X229">
        <v>1.29500657</v>
      </c>
      <c r="Y229">
        <v>6.5205280000000003E-3</v>
      </c>
      <c r="Z229" s="1" t="s">
        <v>24</v>
      </c>
      <c r="AA229" s="1" t="s">
        <v>25</v>
      </c>
      <c r="AB229">
        <v>1</v>
      </c>
    </row>
    <row r="230" spans="1:29" x14ac:dyDescent="0.25">
      <c r="A230" t="s">
        <v>19</v>
      </c>
      <c r="B230">
        <v>3</v>
      </c>
      <c r="C230" t="s">
        <v>115</v>
      </c>
      <c r="D230">
        <v>1229</v>
      </c>
      <c r="E230" t="s">
        <v>105</v>
      </c>
      <c r="F230" t="s">
        <v>106</v>
      </c>
      <c r="G230" t="s">
        <v>107</v>
      </c>
      <c r="J230">
        <v>0.4017</v>
      </c>
      <c r="K230">
        <v>11.185251129999999</v>
      </c>
      <c r="L230">
        <v>10.84492777</v>
      </c>
      <c r="M230">
        <v>16.399999999999999</v>
      </c>
      <c r="N230">
        <v>17</v>
      </c>
      <c r="O230">
        <f t="shared" si="12"/>
        <v>2.2698059999999999E-2</v>
      </c>
      <c r="P230">
        <f t="shared" si="13"/>
        <v>0.13204254999999995</v>
      </c>
      <c r="Q230">
        <f t="shared" si="14"/>
        <v>0.141862875</v>
      </c>
      <c r="R230">
        <v>6.8592507999999996E-2</v>
      </c>
      <c r="S230">
        <v>7.1390556999999993E-2</v>
      </c>
      <c r="T230">
        <f t="shared" si="15"/>
        <v>1.9176788121429221E-2</v>
      </c>
      <c r="U230">
        <v>3.4296253999999998E-2</v>
      </c>
      <c r="V230">
        <v>3.5695277999999997E-2</v>
      </c>
      <c r="W230">
        <v>2.0849315069999999</v>
      </c>
      <c r="X230">
        <v>0.28777923799999999</v>
      </c>
      <c r="Y230">
        <v>6.7101699999999999E-4</v>
      </c>
      <c r="Z230" s="1" t="s">
        <v>24</v>
      </c>
      <c r="AA230" s="1" t="s">
        <v>25</v>
      </c>
      <c r="AB230">
        <v>1</v>
      </c>
    </row>
    <row r="231" spans="1:29" x14ac:dyDescent="0.25">
      <c r="A231" t="s">
        <v>19</v>
      </c>
      <c r="B231">
        <v>3</v>
      </c>
      <c r="C231" t="s">
        <v>115</v>
      </c>
      <c r="D231">
        <v>1230</v>
      </c>
      <c r="E231" t="s">
        <v>149</v>
      </c>
      <c r="F231" t="s">
        <v>150</v>
      </c>
      <c r="G231" t="s">
        <v>151</v>
      </c>
      <c r="J231">
        <v>0.52610000000000001</v>
      </c>
      <c r="K231">
        <v>9.5044957609999994</v>
      </c>
      <c r="L231">
        <v>9.5829138199999999</v>
      </c>
      <c r="M231">
        <v>12.9</v>
      </c>
      <c r="N231">
        <v>14.27</v>
      </c>
      <c r="O231">
        <f t="shared" si="12"/>
        <v>1.5993327966E-2</v>
      </c>
      <c r="P231">
        <f t="shared" si="13"/>
        <v>8.1696909374999988E-2</v>
      </c>
      <c r="Q231">
        <f t="shared" si="14"/>
        <v>9.9958299787499996E-2</v>
      </c>
      <c r="R231">
        <v>4.7654907000000003E-2</v>
      </c>
      <c r="S231">
        <v>5.8499877999999998E-2</v>
      </c>
      <c r="T231">
        <f t="shared" si="15"/>
        <v>9.8343309224336678E-2</v>
      </c>
      <c r="U231">
        <v>2.3827452999999998E-2</v>
      </c>
      <c r="V231">
        <v>2.9249938999999999E-2</v>
      </c>
      <c r="W231">
        <v>2.0849315069999999</v>
      </c>
      <c r="X231">
        <v>0.657095926</v>
      </c>
      <c r="Y231">
        <v>2.6007980000000001E-3</v>
      </c>
      <c r="Z231" s="1" t="s">
        <v>24</v>
      </c>
      <c r="AA231" s="1" t="s">
        <v>25</v>
      </c>
      <c r="AB231">
        <v>1</v>
      </c>
    </row>
    <row r="232" spans="1:29" x14ac:dyDescent="0.25">
      <c r="A232" t="s">
        <v>19</v>
      </c>
      <c r="B232">
        <v>3</v>
      </c>
      <c r="C232" t="s">
        <v>115</v>
      </c>
      <c r="D232">
        <v>1231</v>
      </c>
      <c r="E232" t="s">
        <v>149</v>
      </c>
      <c r="F232" t="s">
        <v>150</v>
      </c>
      <c r="G232" t="s">
        <v>151</v>
      </c>
      <c r="J232">
        <v>0.52610000000000001</v>
      </c>
      <c r="K232">
        <v>9.8126179479999998</v>
      </c>
      <c r="L232">
        <v>9.6122579990000006</v>
      </c>
      <c r="M232">
        <v>13.5</v>
      </c>
      <c r="N232">
        <v>14.33</v>
      </c>
      <c r="O232">
        <f t="shared" si="12"/>
        <v>1.6128102606000002E-2</v>
      </c>
      <c r="P232">
        <f t="shared" si="13"/>
        <v>8.9473359374999992E-2</v>
      </c>
      <c r="Q232">
        <f t="shared" si="14"/>
        <v>0.10080064128750001</v>
      </c>
      <c r="R232">
        <v>5.3724366000000003E-2</v>
      </c>
      <c r="S232">
        <v>5.9157239E-2</v>
      </c>
      <c r="T232">
        <f t="shared" si="15"/>
        <v>4.6204071817906603E-2</v>
      </c>
      <c r="U232">
        <v>2.6862183000000001E-2</v>
      </c>
      <c r="V232">
        <v>2.957862E-2</v>
      </c>
      <c r="W232">
        <v>2.0849315069999999</v>
      </c>
      <c r="X232">
        <v>0.39809461200000001</v>
      </c>
      <c r="Y232">
        <v>1.3028899999999999E-3</v>
      </c>
      <c r="Z232" s="1" t="s">
        <v>24</v>
      </c>
      <c r="AA232" s="1" t="s">
        <v>25</v>
      </c>
      <c r="AB232">
        <v>1</v>
      </c>
    </row>
    <row r="233" spans="1:29" x14ac:dyDescent="0.25">
      <c r="A233" t="s">
        <v>19</v>
      </c>
      <c r="B233">
        <v>3</v>
      </c>
      <c r="C233" t="s">
        <v>115</v>
      </c>
      <c r="D233">
        <v>1232</v>
      </c>
      <c r="E233" t="s">
        <v>77</v>
      </c>
      <c r="F233" t="s">
        <v>78</v>
      </c>
      <c r="G233" t="s">
        <v>79</v>
      </c>
      <c r="J233">
        <v>0.69669999999999999</v>
      </c>
      <c r="K233">
        <v>7.8762426640000003</v>
      </c>
      <c r="L233">
        <v>7.7203219990000003</v>
      </c>
      <c r="M233">
        <v>10</v>
      </c>
      <c r="N233">
        <v>10.76</v>
      </c>
      <c r="O233">
        <f t="shared" si="12"/>
        <v>9.093172703999999E-3</v>
      </c>
      <c r="P233">
        <f t="shared" si="13"/>
        <v>4.9093750000000005E-2</v>
      </c>
      <c r="Q233">
        <f t="shared" si="14"/>
        <v>5.6832329399999992E-2</v>
      </c>
      <c r="R233">
        <v>3.1742066999999999E-2</v>
      </c>
      <c r="S233">
        <v>3.5913479999999998E-2</v>
      </c>
      <c r="T233">
        <f t="shared" si="15"/>
        <v>5.9220111651577131E-2</v>
      </c>
      <c r="U233">
        <v>1.5871033999999999E-2</v>
      </c>
      <c r="V233">
        <v>1.7956739999999999E-2</v>
      </c>
      <c r="W233">
        <v>2.0849315069999999</v>
      </c>
      <c r="X233">
        <v>0.36452036799999998</v>
      </c>
      <c r="Y233">
        <v>1.0003709999999999E-3</v>
      </c>
      <c r="Z233" s="1" t="s">
        <v>24</v>
      </c>
      <c r="AA233" s="1" t="s">
        <v>25</v>
      </c>
      <c r="AB233">
        <v>1</v>
      </c>
    </row>
    <row r="234" spans="1:29" x14ac:dyDescent="0.25">
      <c r="A234" t="s">
        <v>19</v>
      </c>
      <c r="B234">
        <v>3</v>
      </c>
      <c r="C234" t="s">
        <v>115</v>
      </c>
      <c r="D234">
        <v>1233</v>
      </c>
      <c r="E234" t="s">
        <v>105</v>
      </c>
      <c r="F234" t="s">
        <v>106</v>
      </c>
      <c r="G234" t="s">
        <v>107</v>
      </c>
      <c r="H234">
        <v>10.4</v>
      </c>
      <c r="I234">
        <v>12.8</v>
      </c>
      <c r="J234">
        <v>0.4017</v>
      </c>
      <c r="K234">
        <v>14.17223856</v>
      </c>
      <c r="L234">
        <v>14.10825955</v>
      </c>
      <c r="M234">
        <v>24.3</v>
      </c>
      <c r="N234">
        <v>25.8</v>
      </c>
      <c r="O234">
        <f t="shared" si="12"/>
        <v>5.2279365600000002E-2</v>
      </c>
      <c r="P234">
        <f t="shared" si="13"/>
        <v>0.28989368437500002</v>
      </c>
      <c r="Q234">
        <f t="shared" si="14"/>
        <v>0.32674603499999999</v>
      </c>
      <c r="R234">
        <v>0.186178973</v>
      </c>
      <c r="S234">
        <v>0.208348797</v>
      </c>
      <c r="T234">
        <f t="shared" si="15"/>
        <v>5.3961078351975209E-2</v>
      </c>
      <c r="U234">
        <v>9.3089485999999999E-2</v>
      </c>
      <c r="V234">
        <v>0.104174398</v>
      </c>
      <c r="W234">
        <v>2.0849315069999999</v>
      </c>
      <c r="X234">
        <v>0.71944809499999995</v>
      </c>
      <c r="Y234">
        <v>5.3166790000000004E-3</v>
      </c>
      <c r="Z234" s="1" t="s">
        <v>24</v>
      </c>
      <c r="AA234" s="1" t="s">
        <v>25</v>
      </c>
      <c r="AB234">
        <v>1</v>
      </c>
    </row>
    <row r="235" spans="1:29" x14ac:dyDescent="0.25">
      <c r="A235" t="s">
        <v>19</v>
      </c>
      <c r="B235">
        <v>3</v>
      </c>
      <c r="C235" t="s">
        <v>115</v>
      </c>
      <c r="D235">
        <v>1234</v>
      </c>
      <c r="E235" t="s">
        <v>181</v>
      </c>
      <c r="F235" t="s">
        <v>182</v>
      </c>
      <c r="G235" t="s">
        <v>142</v>
      </c>
      <c r="H235">
        <v>9.8000000000000007</v>
      </c>
      <c r="I235">
        <v>13</v>
      </c>
      <c r="J235">
        <v>0.33</v>
      </c>
      <c r="K235">
        <v>12.81453419</v>
      </c>
      <c r="L235">
        <v>13.3533174</v>
      </c>
      <c r="M235">
        <v>20.399999999999999</v>
      </c>
      <c r="N235">
        <v>23.5</v>
      </c>
      <c r="O235">
        <f t="shared" si="12"/>
        <v>4.3373715E-2</v>
      </c>
      <c r="P235">
        <f t="shared" si="13"/>
        <v>0.20430854999999998</v>
      </c>
      <c r="Q235">
        <f t="shared" si="14"/>
        <v>0.27108571874999998</v>
      </c>
      <c r="R235">
        <v>9.8992140000000006E-2</v>
      </c>
      <c r="S235">
        <v>0.13582639299999999</v>
      </c>
      <c r="T235">
        <f t="shared" si="15"/>
        <v>0.15172541358001668</v>
      </c>
      <c r="U235">
        <v>4.9496070000000003E-2</v>
      </c>
      <c r="V235">
        <v>6.7913196999999995E-2</v>
      </c>
      <c r="W235">
        <v>2.0849315069999999</v>
      </c>
      <c r="X235">
        <v>1.486859395</v>
      </c>
      <c r="Y235">
        <v>8.8334450000000005E-3</v>
      </c>
      <c r="Z235" s="1" t="s">
        <v>24</v>
      </c>
      <c r="AA235" s="1" t="s">
        <v>25</v>
      </c>
      <c r="AB235">
        <v>1</v>
      </c>
    </row>
    <row r="236" spans="1:29" x14ac:dyDescent="0.25">
      <c r="A236" t="s">
        <v>19</v>
      </c>
      <c r="B236">
        <v>3</v>
      </c>
      <c r="C236" t="s">
        <v>115</v>
      </c>
      <c r="D236">
        <v>1235</v>
      </c>
      <c r="E236" t="s">
        <v>181</v>
      </c>
      <c r="F236" t="s">
        <v>182</v>
      </c>
      <c r="G236" t="s">
        <v>142</v>
      </c>
      <c r="J236">
        <v>0.33</v>
      </c>
      <c r="K236">
        <v>15.29398746</v>
      </c>
      <c r="L236">
        <v>15.74953472</v>
      </c>
      <c r="M236">
        <v>28</v>
      </c>
      <c r="N236">
        <v>31.5</v>
      </c>
      <c r="O236">
        <f t="shared" si="12"/>
        <v>7.7931315000000001E-2</v>
      </c>
      <c r="P236">
        <f t="shared" si="13"/>
        <v>0.38489500000000004</v>
      </c>
      <c r="Q236">
        <f t="shared" si="14"/>
        <v>0.48707071875000002</v>
      </c>
      <c r="R236">
        <v>0.218287757</v>
      </c>
      <c r="S236">
        <v>0.28269633199999999</v>
      </c>
      <c r="T236">
        <f t="shared" si="15"/>
        <v>0.12401323988369894</v>
      </c>
      <c r="U236">
        <v>0.109143879</v>
      </c>
      <c r="V236">
        <v>0.141348166</v>
      </c>
      <c r="W236">
        <v>2.0849315069999999</v>
      </c>
      <c r="X236">
        <v>1.6787122210000001</v>
      </c>
      <c r="Y236">
        <v>1.5446209000000001E-2</v>
      </c>
      <c r="Z236" s="1" t="s">
        <v>24</v>
      </c>
      <c r="AA236" s="1" t="s">
        <v>25</v>
      </c>
      <c r="AB236">
        <v>1</v>
      </c>
    </row>
    <row r="237" spans="1:29" x14ac:dyDescent="0.25">
      <c r="A237" t="s">
        <v>19</v>
      </c>
      <c r="B237">
        <v>3</v>
      </c>
      <c r="C237" t="s">
        <v>115</v>
      </c>
      <c r="D237">
        <v>1236</v>
      </c>
      <c r="E237" t="s">
        <v>165</v>
      </c>
      <c r="F237" t="s">
        <v>166</v>
      </c>
      <c r="G237" t="s">
        <v>167</v>
      </c>
      <c r="J237">
        <v>0.67600000000000005</v>
      </c>
      <c r="K237">
        <v>7.8762426640000003</v>
      </c>
      <c r="L237">
        <v>8.5639422449999998</v>
      </c>
      <c r="M237">
        <v>10</v>
      </c>
      <c r="N237">
        <v>12.28</v>
      </c>
      <c r="O237">
        <f t="shared" si="12"/>
        <v>1.1843706335999999E-2</v>
      </c>
      <c r="P237">
        <f t="shared" si="13"/>
        <v>4.9093750000000005E-2</v>
      </c>
      <c r="Q237">
        <f t="shared" si="14"/>
        <v>7.4023164599999997E-2</v>
      </c>
      <c r="R237">
        <v>3.0821266E-2</v>
      </c>
      <c r="S237">
        <v>4.9939916000000001E-2</v>
      </c>
      <c r="T237">
        <f t="shared" si="15"/>
        <v>0.23147796219709779</v>
      </c>
      <c r="U237">
        <v>1.5410633E-2</v>
      </c>
      <c r="V237">
        <v>2.4969958E-2</v>
      </c>
      <c r="W237">
        <v>2.0849315069999999</v>
      </c>
      <c r="X237">
        <v>1.093561104</v>
      </c>
      <c r="Y237">
        <v>4.5849590000000004E-3</v>
      </c>
      <c r="Z237" s="1" t="s">
        <v>24</v>
      </c>
      <c r="AA237" s="1" t="s">
        <v>25</v>
      </c>
      <c r="AB237">
        <v>1</v>
      </c>
    </row>
    <row r="238" spans="1:29" x14ac:dyDescent="0.25">
      <c r="A238" t="s">
        <v>19</v>
      </c>
      <c r="B238">
        <v>3</v>
      </c>
      <c r="C238" t="s">
        <v>115</v>
      </c>
      <c r="D238">
        <v>1237</v>
      </c>
      <c r="E238" t="s">
        <v>105</v>
      </c>
      <c r="F238" t="s">
        <v>106</v>
      </c>
      <c r="G238" t="s">
        <v>107</v>
      </c>
      <c r="J238">
        <v>0.4017</v>
      </c>
      <c r="K238">
        <v>11.952182609999999</v>
      </c>
      <c r="L238">
        <v>12.816359909999999</v>
      </c>
      <c r="M238">
        <v>18.2</v>
      </c>
      <c r="N238">
        <v>21.97</v>
      </c>
      <c r="O238">
        <f t="shared" si="12"/>
        <v>3.7909757885999998E-2</v>
      </c>
      <c r="P238">
        <f t="shared" si="13"/>
        <v>0.16261813750000001</v>
      </c>
      <c r="Q238">
        <f t="shared" si="14"/>
        <v>0.23693598678749997</v>
      </c>
      <c r="R238">
        <v>8.9674938999999995E-2</v>
      </c>
      <c r="S238">
        <v>0.13862892800000001</v>
      </c>
      <c r="T238">
        <f t="shared" si="15"/>
        <v>0.2089322531987069</v>
      </c>
      <c r="U238">
        <v>4.4837468999999998E-2</v>
      </c>
      <c r="V238">
        <v>6.9314464000000006E-2</v>
      </c>
      <c r="W238">
        <v>2.0849315069999999</v>
      </c>
      <c r="X238">
        <v>1.808212878</v>
      </c>
      <c r="Y238">
        <v>1.1739952E-2</v>
      </c>
      <c r="Z238" s="1" t="s">
        <v>24</v>
      </c>
      <c r="AA238" s="1" t="s">
        <v>25</v>
      </c>
      <c r="AB238">
        <v>1</v>
      </c>
    </row>
    <row r="239" spans="1:29" x14ac:dyDescent="0.25">
      <c r="A239" t="s">
        <v>19</v>
      </c>
      <c r="B239">
        <v>3</v>
      </c>
      <c r="C239" t="s">
        <v>115</v>
      </c>
      <c r="D239">
        <v>1238</v>
      </c>
      <c r="E239" t="s">
        <v>105</v>
      </c>
      <c r="F239" t="s">
        <v>106</v>
      </c>
      <c r="G239" t="s">
        <v>107</v>
      </c>
      <c r="J239">
        <v>0.4017</v>
      </c>
      <c r="K239">
        <v>9.6596806770000008</v>
      </c>
      <c r="L239">
        <v>10.18809742</v>
      </c>
      <c r="M239">
        <v>13.2</v>
      </c>
      <c r="N239">
        <v>15.54</v>
      </c>
      <c r="O239">
        <f t="shared" si="12"/>
        <v>1.8966750264E-2</v>
      </c>
      <c r="P239">
        <f t="shared" si="13"/>
        <v>8.5540950000000004E-2</v>
      </c>
      <c r="Q239">
        <f t="shared" si="14"/>
        <v>0.11854218914999999</v>
      </c>
      <c r="R239">
        <v>3.8914121000000003E-2</v>
      </c>
      <c r="S239">
        <v>5.6368241999999999E-2</v>
      </c>
      <c r="T239">
        <f t="shared" si="15"/>
        <v>0.17772704815312229</v>
      </c>
      <c r="U239">
        <v>1.9457061000000001E-2</v>
      </c>
      <c r="V239">
        <v>2.8184120999999999E-2</v>
      </c>
      <c r="W239">
        <v>2.0849315069999999</v>
      </c>
      <c r="X239">
        <v>1.1223390280000001</v>
      </c>
      <c r="Y239">
        <v>4.1857780000000002E-3</v>
      </c>
      <c r="Z239" s="1" t="s">
        <v>24</v>
      </c>
      <c r="AA239" s="1" t="s">
        <v>25</v>
      </c>
      <c r="AB239">
        <v>1</v>
      </c>
    </row>
    <row r="240" spans="1:29" x14ac:dyDescent="0.25">
      <c r="A240" t="s">
        <v>19</v>
      </c>
      <c r="B240">
        <v>4</v>
      </c>
      <c r="C240" t="s">
        <v>115</v>
      </c>
      <c r="D240">
        <v>1239</v>
      </c>
      <c r="E240" t="s">
        <v>268</v>
      </c>
      <c r="F240" t="s">
        <v>220</v>
      </c>
      <c r="G240" t="s">
        <v>269</v>
      </c>
      <c r="J240">
        <v>0.56000000000000005</v>
      </c>
      <c r="K240">
        <v>7.9366191979999998</v>
      </c>
      <c r="L240">
        <v>7.9426018589999998</v>
      </c>
      <c r="M240">
        <v>10.1</v>
      </c>
      <c r="N240">
        <v>11.15</v>
      </c>
      <c r="O240">
        <f t="shared" si="12"/>
        <v>9.7642891500000009E-3</v>
      </c>
      <c r="P240">
        <f t="shared" si="13"/>
        <v>5.0080534374999992E-2</v>
      </c>
      <c r="Q240">
        <f t="shared" si="14"/>
        <v>6.1026807187500004E-2</v>
      </c>
      <c r="R240">
        <v>2.6346698000000002E-2</v>
      </c>
      <c r="S240">
        <v>3.1980909000000002E-2</v>
      </c>
      <c r="T240">
        <f t="shared" si="15"/>
        <v>9.2950860171740146E-2</v>
      </c>
      <c r="U240">
        <v>1.3173349000000001E-2</v>
      </c>
      <c r="V240">
        <v>1.5990455000000001E-2</v>
      </c>
      <c r="W240">
        <v>2.0849315069999999</v>
      </c>
      <c r="X240">
        <v>0.50361366600000002</v>
      </c>
      <c r="Y240">
        <v>1.3511739999999999E-3</v>
      </c>
      <c r="Z240" s="1" t="s">
        <v>24</v>
      </c>
      <c r="AA240" s="1" t="s">
        <v>25</v>
      </c>
      <c r="AB240">
        <v>1</v>
      </c>
    </row>
    <row r="241" spans="1:29" x14ac:dyDescent="0.25">
      <c r="A241" t="s">
        <v>19</v>
      </c>
      <c r="B241">
        <v>4</v>
      </c>
      <c r="C241" t="s">
        <v>115</v>
      </c>
      <c r="D241">
        <v>1240</v>
      </c>
      <c r="E241" t="s">
        <v>219</v>
      </c>
      <c r="F241" t="s">
        <v>220</v>
      </c>
      <c r="G241" t="s">
        <v>56</v>
      </c>
      <c r="J241">
        <v>0.51780000000000004</v>
      </c>
      <c r="K241">
        <v>14.074679529999999</v>
      </c>
      <c r="L241">
        <v>14.8884328</v>
      </c>
      <c r="M241">
        <v>24</v>
      </c>
      <c r="N241">
        <v>28.38</v>
      </c>
      <c r="O241">
        <f t="shared" si="12"/>
        <v>6.3258032376000001E-2</v>
      </c>
      <c r="P241">
        <f t="shared" si="13"/>
        <v>0.28277999999999998</v>
      </c>
      <c r="Q241">
        <f t="shared" si="14"/>
        <v>0.39536270234999998</v>
      </c>
      <c r="R241">
        <v>0.231252031</v>
      </c>
      <c r="S241">
        <v>0.33885821399999999</v>
      </c>
      <c r="T241">
        <f t="shared" si="15"/>
        <v>0.1832547552585708</v>
      </c>
      <c r="U241">
        <v>0.115626015</v>
      </c>
      <c r="V241">
        <v>0.169429107</v>
      </c>
      <c r="W241">
        <v>2.0849315069999999</v>
      </c>
      <c r="X241">
        <v>2.1007884360000002</v>
      </c>
      <c r="Y241">
        <v>2.5805688E-2</v>
      </c>
      <c r="Z241" s="1" t="s">
        <v>24</v>
      </c>
      <c r="AA241" s="1" t="s">
        <v>25</v>
      </c>
      <c r="AB241">
        <v>1</v>
      </c>
      <c r="AC241" t="s">
        <v>114</v>
      </c>
    </row>
    <row r="242" spans="1:29" x14ac:dyDescent="0.25">
      <c r="A242" t="s">
        <v>19</v>
      </c>
      <c r="B242">
        <v>4</v>
      </c>
      <c r="C242" t="s">
        <v>115</v>
      </c>
      <c r="D242">
        <v>1241</v>
      </c>
      <c r="E242" t="s">
        <v>219</v>
      </c>
      <c r="F242" t="s">
        <v>220</v>
      </c>
      <c r="G242" t="s">
        <v>56</v>
      </c>
      <c r="J242">
        <v>0.51780000000000004</v>
      </c>
      <c r="K242">
        <v>13.74162791</v>
      </c>
      <c r="L242">
        <v>14.117720070000001</v>
      </c>
      <c r="M242">
        <v>23</v>
      </c>
      <c r="N242">
        <v>25.83</v>
      </c>
      <c r="O242">
        <f t="shared" si="12"/>
        <v>5.2401016205999996E-2</v>
      </c>
      <c r="P242">
        <f t="shared" si="13"/>
        <v>0.25970593749999998</v>
      </c>
      <c r="Q242">
        <f t="shared" si="14"/>
        <v>0.3275063512875</v>
      </c>
      <c r="R242">
        <v>0.20790035200000001</v>
      </c>
      <c r="S242">
        <v>0.26771597000000003</v>
      </c>
      <c r="T242">
        <f t="shared" si="15"/>
        <v>0.12128346482627463</v>
      </c>
      <c r="U242">
        <v>0.10395017600000001</v>
      </c>
      <c r="V242">
        <v>0.13385798500000001</v>
      </c>
      <c r="W242">
        <v>2.0849315069999999</v>
      </c>
      <c r="X242">
        <v>1.3573587380000001</v>
      </c>
      <c r="Y242">
        <v>1.4344744E-2</v>
      </c>
      <c r="Z242" s="1" t="s">
        <v>24</v>
      </c>
      <c r="AA242" s="1" t="s">
        <v>25</v>
      </c>
      <c r="AB242">
        <v>1</v>
      </c>
      <c r="AC242" t="s">
        <v>114</v>
      </c>
    </row>
    <row r="243" spans="1:29" x14ac:dyDescent="0.25">
      <c r="A243" t="s">
        <v>19</v>
      </c>
      <c r="B243">
        <v>4</v>
      </c>
      <c r="C243" t="s">
        <v>115</v>
      </c>
      <c r="D243">
        <v>1242</v>
      </c>
      <c r="E243" t="s">
        <v>219</v>
      </c>
      <c r="F243" t="s">
        <v>220</v>
      </c>
      <c r="G243" t="s">
        <v>56</v>
      </c>
      <c r="J243">
        <v>0.51780000000000004</v>
      </c>
      <c r="K243">
        <v>11.2294426</v>
      </c>
      <c r="L243">
        <v>11.828026039999999</v>
      </c>
      <c r="M243">
        <v>16.5</v>
      </c>
      <c r="N243">
        <v>19.36</v>
      </c>
      <c r="O243">
        <f t="shared" si="12"/>
        <v>2.9437545983999999E-2</v>
      </c>
      <c r="P243">
        <f t="shared" si="13"/>
        <v>0.133657734375</v>
      </c>
      <c r="Q243">
        <f t="shared" si="14"/>
        <v>0.1839846624</v>
      </c>
      <c r="R243">
        <v>8.9272044999999994E-2</v>
      </c>
      <c r="S243">
        <v>0.12830360199999999</v>
      </c>
      <c r="T243">
        <f t="shared" si="15"/>
        <v>0.1739678027185334</v>
      </c>
      <c r="U243">
        <v>4.4636021999999997E-2</v>
      </c>
      <c r="V243">
        <v>6.4151800999999994E-2</v>
      </c>
      <c r="W243">
        <v>2.0849315069999999</v>
      </c>
      <c r="X243">
        <v>1.3717477</v>
      </c>
      <c r="Y243">
        <v>9.3603929999999998E-3</v>
      </c>
      <c r="Z243" s="1" t="s">
        <v>24</v>
      </c>
      <c r="AA243" s="1" t="s">
        <v>25</v>
      </c>
      <c r="AB243">
        <v>1</v>
      </c>
      <c r="AC243" t="s">
        <v>114</v>
      </c>
    </row>
    <row r="244" spans="1:29" x14ac:dyDescent="0.25">
      <c r="A244" t="s">
        <v>19</v>
      </c>
      <c r="B244">
        <v>4</v>
      </c>
      <c r="C244" t="s">
        <v>115</v>
      </c>
      <c r="D244">
        <v>1243</v>
      </c>
      <c r="E244" t="s">
        <v>219</v>
      </c>
      <c r="F244" t="s">
        <v>220</v>
      </c>
      <c r="G244" t="s">
        <v>56</v>
      </c>
      <c r="J244">
        <v>0.51780000000000004</v>
      </c>
      <c r="K244">
        <v>9.0792460740000003</v>
      </c>
      <c r="L244">
        <v>8.9431967229999998</v>
      </c>
      <c r="M244">
        <v>12.1</v>
      </c>
      <c r="N244">
        <v>13</v>
      </c>
      <c r="O244">
        <f t="shared" si="12"/>
        <v>1.3273260000000002E-2</v>
      </c>
      <c r="P244">
        <f t="shared" si="13"/>
        <v>7.1878159374999986E-2</v>
      </c>
      <c r="Q244">
        <f t="shared" si="14"/>
        <v>8.2957875000000014E-2</v>
      </c>
      <c r="R244">
        <v>3.9599605000000003E-2</v>
      </c>
      <c r="S244">
        <v>4.4886071999999999E-2</v>
      </c>
      <c r="T244">
        <f t="shared" si="15"/>
        <v>6.0101927711648448E-2</v>
      </c>
      <c r="U244">
        <v>1.9799803000000001E-2</v>
      </c>
      <c r="V244">
        <v>2.2443036E-2</v>
      </c>
      <c r="W244">
        <v>2.0849315069999999</v>
      </c>
      <c r="X244">
        <v>0.43166885700000002</v>
      </c>
      <c r="Y244">
        <v>1.2677789999999999E-3</v>
      </c>
      <c r="Z244" s="1" t="s">
        <v>24</v>
      </c>
      <c r="AA244" s="1" t="s">
        <v>25</v>
      </c>
      <c r="AB244">
        <v>1</v>
      </c>
      <c r="AC244" t="s">
        <v>114</v>
      </c>
    </row>
    <row r="245" spans="1:29" x14ac:dyDescent="0.25">
      <c r="A245" t="s">
        <v>19</v>
      </c>
      <c r="B245">
        <v>4</v>
      </c>
      <c r="C245" t="s">
        <v>115</v>
      </c>
      <c r="D245">
        <v>1244</v>
      </c>
      <c r="E245" t="s">
        <v>181</v>
      </c>
      <c r="F245" t="s">
        <v>182</v>
      </c>
      <c r="G245" t="s">
        <v>142</v>
      </c>
      <c r="J245">
        <v>0.33</v>
      </c>
      <c r="K245">
        <v>20.475572209999999</v>
      </c>
      <c r="L245">
        <v>20.284435999999999</v>
      </c>
      <c r="M245">
        <v>54.3</v>
      </c>
      <c r="N245">
        <v>55</v>
      </c>
      <c r="O245">
        <f t="shared" si="12"/>
        <v>0.2375835</v>
      </c>
      <c r="P245">
        <f t="shared" si="13"/>
        <v>1.4475243093749997</v>
      </c>
      <c r="Q245">
        <f t="shared" si="14"/>
        <v>1.484896875</v>
      </c>
      <c r="R245">
        <v>1.0572563909999999</v>
      </c>
      <c r="S245">
        <v>1.074146866</v>
      </c>
      <c r="T245">
        <f t="shared" si="15"/>
        <v>7.6019241618064922E-3</v>
      </c>
      <c r="U245">
        <v>0.52862819599999999</v>
      </c>
      <c r="V245">
        <v>0.53707343299999999</v>
      </c>
      <c r="W245">
        <v>2.0849315069999999</v>
      </c>
      <c r="X245">
        <v>0.33574244399999997</v>
      </c>
      <c r="Y245">
        <v>4.050606E-3</v>
      </c>
      <c r="Z245" s="1" t="s">
        <v>24</v>
      </c>
      <c r="AA245" s="1" t="s">
        <v>25</v>
      </c>
      <c r="AB245">
        <v>0</v>
      </c>
      <c r="AC245" t="s">
        <v>84</v>
      </c>
    </row>
    <row r="246" spans="1:29" x14ac:dyDescent="0.25">
      <c r="A246" t="s">
        <v>19</v>
      </c>
      <c r="B246">
        <v>4</v>
      </c>
      <c r="C246" t="s">
        <v>115</v>
      </c>
      <c r="D246">
        <v>1245</v>
      </c>
      <c r="E246" t="s">
        <v>181</v>
      </c>
      <c r="F246" t="s">
        <v>182</v>
      </c>
      <c r="G246" t="s">
        <v>142</v>
      </c>
      <c r="J246">
        <v>0.33</v>
      </c>
      <c r="K246">
        <v>15.43492153</v>
      </c>
      <c r="L246">
        <v>16.028770569999999</v>
      </c>
      <c r="M246">
        <v>28.5</v>
      </c>
      <c r="N246">
        <v>32.58</v>
      </c>
      <c r="O246">
        <f t="shared" si="12"/>
        <v>8.3366785655999989E-2</v>
      </c>
      <c r="P246">
        <f t="shared" si="13"/>
        <v>0.39876398437499999</v>
      </c>
      <c r="Q246">
        <f t="shared" si="14"/>
        <v>0.52104241034999987</v>
      </c>
      <c r="R246">
        <v>0.22799333699999999</v>
      </c>
      <c r="S246">
        <v>0.307148066</v>
      </c>
      <c r="T246">
        <f t="shared" si="15"/>
        <v>0.14293684236081192</v>
      </c>
      <c r="U246">
        <v>0.11399666899999999</v>
      </c>
      <c r="V246">
        <v>0.153574033</v>
      </c>
      <c r="W246">
        <v>2.0849315069999999</v>
      </c>
      <c r="X246">
        <v>1.9568988169999999</v>
      </c>
      <c r="Y246">
        <v>1.8982572999999999E-2</v>
      </c>
      <c r="Z246" s="1" t="s">
        <v>24</v>
      </c>
      <c r="AA246" s="1" t="s">
        <v>25</v>
      </c>
      <c r="AB246">
        <v>1</v>
      </c>
    </row>
    <row r="247" spans="1:29" x14ac:dyDescent="0.25">
      <c r="A247" t="s">
        <v>19</v>
      </c>
      <c r="B247">
        <v>4</v>
      </c>
      <c r="C247" t="s">
        <v>115</v>
      </c>
      <c r="D247">
        <v>1246</v>
      </c>
      <c r="E247" t="s">
        <v>105</v>
      </c>
      <c r="F247" t="s">
        <v>106</v>
      </c>
      <c r="G247" t="s">
        <v>107</v>
      </c>
      <c r="J247">
        <v>0.4017</v>
      </c>
      <c r="K247">
        <v>14.705669049999999</v>
      </c>
      <c r="L247">
        <v>15.6464192</v>
      </c>
      <c r="M247">
        <v>26</v>
      </c>
      <c r="N247">
        <v>31.11</v>
      </c>
      <c r="O247">
        <f t="shared" si="12"/>
        <v>7.6013533134E-2</v>
      </c>
      <c r="P247">
        <f t="shared" si="13"/>
        <v>0.33187375000000002</v>
      </c>
      <c r="Q247">
        <f t="shared" si="14"/>
        <v>0.47508458208749998</v>
      </c>
      <c r="R247">
        <v>0.22025023499999999</v>
      </c>
      <c r="S247">
        <v>0.33213380199999998</v>
      </c>
      <c r="T247">
        <f t="shared" si="15"/>
        <v>0.19702017674661917</v>
      </c>
      <c r="U247">
        <v>0.11012511699999999</v>
      </c>
      <c r="V247">
        <v>0.16606690099999999</v>
      </c>
      <c r="W247">
        <v>2.0849315069999999</v>
      </c>
      <c r="X247">
        <v>2.4509198419999998</v>
      </c>
      <c r="Y247">
        <v>2.6831473000000002E-2</v>
      </c>
      <c r="Z247" s="1" t="s">
        <v>24</v>
      </c>
      <c r="AA247" s="1" t="s">
        <v>25</v>
      </c>
      <c r="AB247">
        <v>1</v>
      </c>
    </row>
    <row r="248" spans="1:29" x14ac:dyDescent="0.25">
      <c r="A248" t="s">
        <v>19</v>
      </c>
      <c r="B248">
        <v>4</v>
      </c>
      <c r="C248" t="s">
        <v>115</v>
      </c>
      <c r="D248">
        <v>1247</v>
      </c>
      <c r="E248" t="s">
        <v>219</v>
      </c>
      <c r="F248" t="s">
        <v>220</v>
      </c>
      <c r="G248" t="s">
        <v>56</v>
      </c>
      <c r="J248">
        <v>0.51780000000000004</v>
      </c>
      <c r="K248">
        <v>9.5044957609999994</v>
      </c>
      <c r="L248">
        <v>8.9431967229999998</v>
      </c>
      <c r="M248">
        <v>12.9</v>
      </c>
      <c r="N248">
        <v>13</v>
      </c>
      <c r="O248">
        <f t="shared" si="12"/>
        <v>1.3273260000000002E-2</v>
      </c>
      <c r="P248">
        <f t="shared" si="13"/>
        <v>8.1696909374999988E-2</v>
      </c>
      <c r="Q248">
        <f t="shared" si="14"/>
        <v>8.2957875000000014E-2</v>
      </c>
      <c r="R248">
        <v>4.6920984999999998E-2</v>
      </c>
      <c r="S248">
        <v>4.4886071999999999E-2</v>
      </c>
      <c r="T248">
        <f t="shared" si="15"/>
        <v>-2.1265672476663045E-2</v>
      </c>
      <c r="U248">
        <v>2.3460491999999999E-2</v>
      </c>
      <c r="V248">
        <v>2.2443036E-2</v>
      </c>
      <c r="W248">
        <v>2.0849315069999999</v>
      </c>
      <c r="X248">
        <v>4.7963206000000001E-2</v>
      </c>
      <c r="Y248">
        <v>-4.8800500000000001E-4</v>
      </c>
      <c r="Z248" s="1" t="s">
        <v>24</v>
      </c>
      <c r="AA248" s="1" t="s">
        <v>25</v>
      </c>
      <c r="AB248">
        <v>1</v>
      </c>
    </row>
    <row r="249" spans="1:29" x14ac:dyDescent="0.25">
      <c r="A249" t="s">
        <v>19</v>
      </c>
      <c r="B249">
        <v>4</v>
      </c>
      <c r="C249" t="s">
        <v>115</v>
      </c>
      <c r="D249">
        <v>1248</v>
      </c>
      <c r="E249" t="s">
        <v>181</v>
      </c>
      <c r="F249" t="s">
        <v>182</v>
      </c>
      <c r="G249" t="s">
        <v>142</v>
      </c>
      <c r="J249">
        <v>0.33</v>
      </c>
      <c r="K249">
        <v>10.498152360000001</v>
      </c>
      <c r="L249">
        <v>10.72200922</v>
      </c>
      <c r="M249">
        <v>14.9</v>
      </c>
      <c r="N249">
        <v>16.72</v>
      </c>
      <c r="O249">
        <f t="shared" si="12"/>
        <v>2.1956516735999996E-2</v>
      </c>
      <c r="P249">
        <f t="shared" si="13"/>
        <v>0.10899303437499998</v>
      </c>
      <c r="Q249">
        <f t="shared" si="14"/>
        <v>0.13722822959999997</v>
      </c>
      <c r="R249">
        <v>4.4131677000000001E-2</v>
      </c>
      <c r="S249">
        <v>5.6414588000000002E-2</v>
      </c>
      <c r="T249">
        <f t="shared" si="15"/>
        <v>0.11777363083537226</v>
      </c>
      <c r="U249">
        <v>2.2065838000000001E-2</v>
      </c>
      <c r="V249">
        <v>2.8207294000000001E-2</v>
      </c>
      <c r="W249">
        <v>2.0849315069999999</v>
      </c>
      <c r="X249">
        <v>0.87293035500000005</v>
      </c>
      <c r="Y249">
        <v>2.9456389999999999E-3</v>
      </c>
      <c r="Z249" s="1" t="s">
        <v>24</v>
      </c>
      <c r="AA249" s="1" t="s">
        <v>25</v>
      </c>
      <c r="AB249">
        <v>1</v>
      </c>
    </row>
    <row r="250" spans="1:29" x14ac:dyDescent="0.25">
      <c r="A250" t="s">
        <v>19</v>
      </c>
      <c r="B250">
        <v>4</v>
      </c>
      <c r="C250" t="s">
        <v>115</v>
      </c>
      <c r="D250">
        <v>1249</v>
      </c>
      <c r="E250" t="s">
        <v>116</v>
      </c>
      <c r="F250" t="s">
        <v>117</v>
      </c>
      <c r="G250" t="s">
        <v>83</v>
      </c>
      <c r="J250">
        <v>0.5</v>
      </c>
      <c r="K250">
        <v>13.60490938</v>
      </c>
      <c r="L250">
        <v>13.288215750000001</v>
      </c>
      <c r="M250">
        <v>22.6</v>
      </c>
      <c r="N250">
        <v>23.31</v>
      </c>
      <c r="O250">
        <f t="shared" si="12"/>
        <v>4.2675188093999998E-2</v>
      </c>
      <c r="P250">
        <f t="shared" si="13"/>
        <v>0.2507512375</v>
      </c>
      <c r="Q250">
        <f t="shared" si="14"/>
        <v>0.26671992558749996</v>
      </c>
      <c r="R250">
        <v>0.19227216599999999</v>
      </c>
      <c r="S250">
        <v>0.19959781200000001</v>
      </c>
      <c r="T250">
        <f t="shared" si="15"/>
        <v>1.7934643051380903E-2</v>
      </c>
      <c r="U250">
        <v>9.6136082999999997E-2</v>
      </c>
      <c r="V250">
        <v>9.9798906000000007E-2</v>
      </c>
      <c r="W250">
        <v>2.0849315069999999</v>
      </c>
      <c r="X250">
        <v>0.34053876500000002</v>
      </c>
      <c r="Y250">
        <v>1.756807E-3</v>
      </c>
      <c r="Z250" s="1" t="s">
        <v>24</v>
      </c>
      <c r="AA250" s="1" t="s">
        <v>25</v>
      </c>
      <c r="AB250">
        <v>1</v>
      </c>
    </row>
    <row r="251" spans="1:29" x14ac:dyDescent="0.25">
      <c r="A251" t="s">
        <v>19</v>
      </c>
      <c r="B251">
        <v>4</v>
      </c>
      <c r="C251" t="s">
        <v>115</v>
      </c>
      <c r="D251">
        <v>1250</v>
      </c>
      <c r="E251" t="s">
        <v>219</v>
      </c>
      <c r="F251" t="s">
        <v>220</v>
      </c>
      <c r="G251" t="s">
        <v>56</v>
      </c>
      <c r="J251">
        <v>0.51780000000000004</v>
      </c>
      <c r="K251">
        <v>12.23501424</v>
      </c>
      <c r="L251">
        <v>11.764211960000001</v>
      </c>
      <c r="M251">
        <v>18.899999999999999</v>
      </c>
      <c r="N251">
        <v>19.2</v>
      </c>
      <c r="O251">
        <f t="shared" si="12"/>
        <v>2.8952985599999998E-2</v>
      </c>
      <c r="P251">
        <f t="shared" si="13"/>
        <v>0.17536778437499995</v>
      </c>
      <c r="Q251">
        <f t="shared" si="14"/>
        <v>0.18095615999999998</v>
      </c>
      <c r="R251">
        <v>0.126529745</v>
      </c>
      <c r="S251">
        <v>0.12557713000000001</v>
      </c>
      <c r="T251">
        <f t="shared" si="15"/>
        <v>-3.6247077538352182E-3</v>
      </c>
      <c r="U251">
        <v>6.3264872999999999E-2</v>
      </c>
      <c r="V251">
        <v>6.2788565000000005E-2</v>
      </c>
      <c r="W251">
        <v>2.0849315069999999</v>
      </c>
      <c r="X251">
        <v>0.143889619</v>
      </c>
      <c r="Y251">
        <v>-2.2845299999999999E-4</v>
      </c>
      <c r="Z251" s="1" t="s">
        <v>24</v>
      </c>
      <c r="AA251" s="1" t="s">
        <v>25</v>
      </c>
      <c r="AB251">
        <v>1</v>
      </c>
      <c r="AC251" t="s">
        <v>202</v>
      </c>
    </row>
    <row r="252" spans="1:29" x14ac:dyDescent="0.25">
      <c r="A252" t="s">
        <v>19</v>
      </c>
      <c r="B252">
        <v>4</v>
      </c>
      <c r="C252" t="s">
        <v>115</v>
      </c>
      <c r="D252">
        <v>1251</v>
      </c>
      <c r="E252" t="s">
        <v>219</v>
      </c>
      <c r="F252" t="s">
        <v>220</v>
      </c>
      <c r="G252" t="s">
        <v>56</v>
      </c>
      <c r="J252">
        <v>0.51780000000000004</v>
      </c>
      <c r="K252">
        <v>8.1157989649999998</v>
      </c>
      <c r="L252">
        <v>9.0720066310000007</v>
      </c>
      <c r="M252">
        <v>10.4</v>
      </c>
      <c r="N252">
        <v>13.25</v>
      </c>
      <c r="O252">
        <f t="shared" si="12"/>
        <v>1.3788678750000002E-2</v>
      </c>
      <c r="P252">
        <f t="shared" si="13"/>
        <v>5.3099800000000009E-2</v>
      </c>
      <c r="Q252">
        <f t="shared" si="14"/>
        <v>8.6179242187500005E-2</v>
      </c>
      <c r="R252">
        <v>2.6411534E-2</v>
      </c>
      <c r="S252">
        <v>4.7241219000000001E-2</v>
      </c>
      <c r="T252">
        <f t="shared" si="15"/>
        <v>0.27888973079727486</v>
      </c>
      <c r="U252">
        <v>1.3205767E-2</v>
      </c>
      <c r="V252">
        <v>2.3620609000000001E-2</v>
      </c>
      <c r="W252">
        <v>2.0849315069999999</v>
      </c>
      <c r="X252">
        <v>1.3669513799999999</v>
      </c>
      <c r="Y252">
        <v>4.9952920000000001E-3</v>
      </c>
      <c r="Z252" s="1" t="s">
        <v>24</v>
      </c>
      <c r="AA252" s="1" t="s">
        <v>25</v>
      </c>
      <c r="AB252">
        <v>1</v>
      </c>
      <c r="AC252" t="s">
        <v>202</v>
      </c>
    </row>
    <row r="253" spans="1:29" x14ac:dyDescent="0.25">
      <c r="A253" t="s">
        <v>19</v>
      </c>
      <c r="B253">
        <v>4</v>
      </c>
      <c r="C253" t="s">
        <v>115</v>
      </c>
      <c r="D253">
        <v>1252</v>
      </c>
      <c r="E253" t="s">
        <v>116</v>
      </c>
      <c r="F253" t="s">
        <v>117</v>
      </c>
      <c r="G253" t="s">
        <v>83</v>
      </c>
      <c r="J253">
        <v>0.5</v>
      </c>
      <c r="K253">
        <v>14.613855859999999</v>
      </c>
      <c r="L253">
        <v>14.205559989999999</v>
      </c>
      <c r="M253">
        <v>25.7</v>
      </c>
      <c r="N253">
        <v>26.11</v>
      </c>
      <c r="O253">
        <f t="shared" si="12"/>
        <v>5.3543239133999991E-2</v>
      </c>
      <c r="P253">
        <f t="shared" si="13"/>
        <v>0.32425930937499997</v>
      </c>
      <c r="Q253">
        <f t="shared" si="14"/>
        <v>0.33464524458749995</v>
      </c>
      <c r="R253">
        <v>0.26497793400000003</v>
      </c>
      <c r="S253">
        <v>0.265837449</v>
      </c>
      <c r="T253">
        <f t="shared" si="15"/>
        <v>1.5532756817687979E-3</v>
      </c>
      <c r="U253">
        <v>0.13248896700000001</v>
      </c>
      <c r="V253">
        <v>0.13291872399999999</v>
      </c>
      <c r="W253">
        <v>2.0849315069999999</v>
      </c>
      <c r="X253">
        <v>0.196649146</v>
      </c>
      <c r="Y253">
        <v>2.0612500000000001E-4</v>
      </c>
      <c r="Z253" s="1" t="s">
        <v>24</v>
      </c>
      <c r="AA253" s="1" t="s">
        <v>25</v>
      </c>
      <c r="AB253">
        <v>1</v>
      </c>
    </row>
    <row r="254" spans="1:29" x14ac:dyDescent="0.25">
      <c r="A254" t="s">
        <v>19</v>
      </c>
      <c r="B254">
        <v>4</v>
      </c>
      <c r="C254" t="s">
        <v>115</v>
      </c>
      <c r="D254">
        <v>1253</v>
      </c>
      <c r="E254" t="s">
        <v>149</v>
      </c>
      <c r="F254" t="s">
        <v>150</v>
      </c>
      <c r="G254" t="s">
        <v>151</v>
      </c>
      <c r="J254">
        <v>0.52610000000000001</v>
      </c>
      <c r="K254">
        <v>8.1748854380000004</v>
      </c>
      <c r="L254">
        <v>8.6705474910000007</v>
      </c>
      <c r="M254">
        <v>10.5</v>
      </c>
      <c r="N254">
        <v>12.48</v>
      </c>
      <c r="O254">
        <f t="shared" si="12"/>
        <v>1.2232636416000002E-2</v>
      </c>
      <c r="P254">
        <f t="shared" si="13"/>
        <v>5.4125859374999988E-2</v>
      </c>
      <c r="Q254">
        <f t="shared" si="14"/>
        <v>7.6453977600000014E-2</v>
      </c>
      <c r="R254">
        <v>2.7524620999999999E-2</v>
      </c>
      <c r="S254">
        <v>4.0843411000000003E-2</v>
      </c>
      <c r="T254">
        <f t="shared" si="15"/>
        <v>0.18929379518137424</v>
      </c>
      <c r="U254">
        <v>1.3762310999999999E-2</v>
      </c>
      <c r="V254">
        <v>2.0421704999999998E-2</v>
      </c>
      <c r="W254">
        <v>2.0849315069999999</v>
      </c>
      <c r="X254">
        <v>0.94967148499999998</v>
      </c>
      <c r="Y254">
        <v>3.194059E-3</v>
      </c>
      <c r="Z254" s="1" t="s">
        <v>24</v>
      </c>
      <c r="AA254" s="1" t="s">
        <v>25</v>
      </c>
      <c r="AB254">
        <v>1</v>
      </c>
    </row>
    <row r="255" spans="1:29" x14ac:dyDescent="0.25">
      <c r="A255" t="s">
        <v>19</v>
      </c>
      <c r="B255">
        <v>4</v>
      </c>
      <c r="C255" t="s">
        <v>115</v>
      </c>
      <c r="D255">
        <v>1254</v>
      </c>
      <c r="E255" t="s">
        <v>105</v>
      </c>
      <c r="F255" t="s">
        <v>106</v>
      </c>
      <c r="G255" t="s">
        <v>107</v>
      </c>
      <c r="J255">
        <v>0.4017</v>
      </c>
      <c r="K255">
        <v>12.393006489999999</v>
      </c>
      <c r="L255">
        <v>12.58649827</v>
      </c>
      <c r="M255">
        <v>19.3</v>
      </c>
      <c r="N255">
        <v>21.34</v>
      </c>
      <c r="O255">
        <f t="shared" si="12"/>
        <v>3.5766770424000005E-2</v>
      </c>
      <c r="P255">
        <f t="shared" si="13"/>
        <v>0.18286930937500001</v>
      </c>
      <c r="Q255">
        <f t="shared" si="14"/>
        <v>0.22354231515000003</v>
      </c>
      <c r="R255">
        <v>0.10417693</v>
      </c>
      <c r="S255">
        <v>0.12868204499999999</v>
      </c>
      <c r="T255">
        <f t="shared" si="15"/>
        <v>0.10132413943385001</v>
      </c>
      <c r="U255">
        <v>5.2088465E-2</v>
      </c>
      <c r="V255">
        <v>6.4341021999999998E-2</v>
      </c>
      <c r="W255">
        <v>2.0849315069999999</v>
      </c>
      <c r="X255">
        <v>0.97844940899999999</v>
      </c>
      <c r="Y255">
        <v>5.8767189999999999E-3</v>
      </c>
      <c r="Z255" s="1" t="s">
        <v>24</v>
      </c>
      <c r="AA255" s="1" t="s">
        <v>25</v>
      </c>
      <c r="AB255">
        <v>1</v>
      </c>
    </row>
    <row r="256" spans="1:29" x14ac:dyDescent="0.25">
      <c r="A256" t="s">
        <v>19</v>
      </c>
      <c r="B256">
        <v>4</v>
      </c>
      <c r="C256" t="s">
        <v>115</v>
      </c>
      <c r="D256">
        <v>1255</v>
      </c>
      <c r="E256" t="s">
        <v>219</v>
      </c>
      <c r="F256" t="s">
        <v>220</v>
      </c>
      <c r="G256" t="s">
        <v>56</v>
      </c>
      <c r="J256">
        <v>0.51780000000000004</v>
      </c>
      <c r="K256">
        <v>13.876324159999999</v>
      </c>
      <c r="L256">
        <v>13.852404480000001</v>
      </c>
      <c r="M256">
        <v>23.4</v>
      </c>
      <c r="N256">
        <v>25</v>
      </c>
      <c r="O256">
        <f t="shared" si="12"/>
        <v>4.9087499999999999E-2</v>
      </c>
      <c r="P256">
        <f t="shared" si="13"/>
        <v>0.26881773749999999</v>
      </c>
      <c r="Q256">
        <f t="shared" si="14"/>
        <v>0.30679687499999997</v>
      </c>
      <c r="R256">
        <v>0.21707330799999999</v>
      </c>
      <c r="S256">
        <v>0.24657252299999999</v>
      </c>
      <c r="T256">
        <f t="shared" si="15"/>
        <v>6.1115216188856007E-2</v>
      </c>
      <c r="U256">
        <v>0.108536654</v>
      </c>
      <c r="V256">
        <v>0.12328626099999999</v>
      </c>
      <c r="W256">
        <v>2.0849315069999999</v>
      </c>
      <c r="X256">
        <v>0.76741130099999999</v>
      </c>
      <c r="Y256">
        <v>7.0743840000000004E-3</v>
      </c>
      <c r="Z256" s="1" t="s">
        <v>24</v>
      </c>
      <c r="AA256" s="1" t="s">
        <v>25</v>
      </c>
      <c r="AB256">
        <v>1</v>
      </c>
    </row>
    <row r="257" spans="1:29" x14ac:dyDescent="0.25">
      <c r="A257" t="s">
        <v>19</v>
      </c>
      <c r="B257">
        <v>4</v>
      </c>
      <c r="C257" t="s">
        <v>115</v>
      </c>
      <c r="D257">
        <v>1256</v>
      </c>
      <c r="E257" t="s">
        <v>219</v>
      </c>
      <c r="F257" t="s">
        <v>220</v>
      </c>
      <c r="G257" t="s">
        <v>56</v>
      </c>
      <c r="J257">
        <v>0.51780000000000004</v>
      </c>
      <c r="K257">
        <v>13.9096878</v>
      </c>
      <c r="L257">
        <v>14.596853339999999</v>
      </c>
      <c r="M257">
        <v>23.5</v>
      </c>
      <c r="N257">
        <v>27.39</v>
      </c>
      <c r="O257">
        <f t="shared" si="12"/>
        <v>5.8921658334000003E-2</v>
      </c>
      <c r="P257">
        <f t="shared" si="13"/>
        <v>0.27112023437499994</v>
      </c>
      <c r="Q257">
        <f t="shared" si="14"/>
        <v>0.3682603645875</v>
      </c>
      <c r="R257">
        <v>0.21940143000000001</v>
      </c>
      <c r="S257">
        <v>0.31012293899999999</v>
      </c>
      <c r="T257">
        <f t="shared" si="15"/>
        <v>0.165984220356868</v>
      </c>
      <c r="U257">
        <v>0.109700715</v>
      </c>
      <c r="V257">
        <v>0.15506146900000001</v>
      </c>
      <c r="W257">
        <v>2.0849315069999999</v>
      </c>
      <c r="X257">
        <v>1.8657687249999999</v>
      </c>
      <c r="Y257">
        <v>2.1756471999999999E-2</v>
      </c>
      <c r="Z257" s="1" t="s">
        <v>24</v>
      </c>
      <c r="AA257" s="1" t="s">
        <v>25</v>
      </c>
      <c r="AB257">
        <v>1</v>
      </c>
    </row>
    <row r="258" spans="1:29" x14ac:dyDescent="0.25">
      <c r="A258" t="s">
        <v>19</v>
      </c>
      <c r="B258">
        <v>4</v>
      </c>
      <c r="C258" t="s">
        <v>115</v>
      </c>
      <c r="D258">
        <v>1257</v>
      </c>
      <c r="E258" t="s">
        <v>181</v>
      </c>
      <c r="F258" t="s">
        <v>182</v>
      </c>
      <c r="G258" t="s">
        <v>142</v>
      </c>
      <c r="J258">
        <v>0.33</v>
      </c>
      <c r="K258">
        <v>16.8900367</v>
      </c>
      <c r="L258">
        <v>16.793713690000001</v>
      </c>
      <c r="M258">
        <v>34.200000000000003</v>
      </c>
      <c r="N258">
        <v>35.729999999999997</v>
      </c>
      <c r="O258">
        <f t="shared" si="12"/>
        <v>0.10026674796599999</v>
      </c>
      <c r="P258">
        <f t="shared" si="13"/>
        <v>0.57422013750000001</v>
      </c>
      <c r="Q258">
        <f t="shared" si="14"/>
        <v>0.62666717478749989</v>
      </c>
      <c r="R258">
        <v>0.35536208400000002</v>
      </c>
      <c r="S258">
        <v>0.38490037999999999</v>
      </c>
      <c r="T258">
        <f t="shared" si="15"/>
        <v>3.8297336236787369E-2</v>
      </c>
      <c r="U258">
        <v>0.17768104200000001</v>
      </c>
      <c r="V258">
        <v>0.19245018999999999</v>
      </c>
      <c r="W258">
        <v>2.0849315069999999</v>
      </c>
      <c r="X258">
        <v>0.73383705600000004</v>
      </c>
      <c r="Y258">
        <v>7.0837570000000004E-3</v>
      </c>
      <c r="Z258" s="1" t="s">
        <v>24</v>
      </c>
      <c r="AA258" s="1" t="s">
        <v>25</v>
      </c>
      <c r="AB258">
        <v>1</v>
      </c>
    </row>
    <row r="259" spans="1:29" x14ac:dyDescent="0.25">
      <c r="A259" t="s">
        <v>19</v>
      </c>
      <c r="B259">
        <v>4</v>
      </c>
      <c r="C259" t="s">
        <v>115</v>
      </c>
      <c r="D259">
        <v>1258</v>
      </c>
      <c r="E259" t="s">
        <v>181</v>
      </c>
      <c r="F259" t="s">
        <v>182</v>
      </c>
      <c r="G259" t="s">
        <v>142</v>
      </c>
      <c r="J259">
        <v>0.33</v>
      </c>
      <c r="K259">
        <v>17.516303829999998</v>
      </c>
      <c r="L259">
        <v>17.35102569</v>
      </c>
      <c r="M259">
        <v>37</v>
      </c>
      <c r="N259">
        <v>38.22</v>
      </c>
      <c r="O259">
        <f t="shared" ref="O259:O322" si="16">(0.00007854*N259*N259)</f>
        <v>0.11472875013600001</v>
      </c>
      <c r="P259">
        <f t="shared" ref="P259:P322" si="17">(3.142*(M259/200)^2)/0.16</f>
        <v>0.67209343749999995</v>
      </c>
      <c r="Q259">
        <f t="shared" ref="Q259:Q322" si="18">O259/0.16</f>
        <v>0.71705468835000008</v>
      </c>
      <c r="R259">
        <v>0.42935278599999999</v>
      </c>
      <c r="S259">
        <v>0.45320785800000002</v>
      </c>
      <c r="T259">
        <f t="shared" ref="T259:T322" si="19">(LN(S259)-LN(R259))/W259</f>
        <v>2.5934637070438908E-2</v>
      </c>
      <c r="U259">
        <v>0.21467639299999999</v>
      </c>
      <c r="V259">
        <v>0.22660392900000001</v>
      </c>
      <c r="W259">
        <v>2.0849315069999999</v>
      </c>
      <c r="X259">
        <v>0.585151117</v>
      </c>
      <c r="Y259">
        <v>5.7208290000000002E-3</v>
      </c>
      <c r="Z259" s="1" t="s">
        <v>24</v>
      </c>
      <c r="AA259" s="1" t="s">
        <v>25</v>
      </c>
      <c r="AB259">
        <v>0</v>
      </c>
      <c r="AC259" t="s">
        <v>84</v>
      </c>
    </row>
    <row r="260" spans="1:29" x14ac:dyDescent="0.25">
      <c r="A260" t="s">
        <v>19</v>
      </c>
      <c r="B260">
        <v>4</v>
      </c>
      <c r="C260" t="s">
        <v>115</v>
      </c>
      <c r="D260">
        <v>1259</v>
      </c>
      <c r="E260" t="s">
        <v>181</v>
      </c>
      <c r="F260" t="s">
        <v>182</v>
      </c>
      <c r="G260" t="s">
        <v>142</v>
      </c>
      <c r="H260">
        <v>8</v>
      </c>
      <c r="I260">
        <v>10.5</v>
      </c>
      <c r="J260">
        <v>0.33</v>
      </c>
      <c r="K260">
        <v>15.29398746</v>
      </c>
      <c r="L260">
        <v>15.59573385</v>
      </c>
      <c r="M260">
        <v>28</v>
      </c>
      <c r="N260">
        <v>30.92</v>
      </c>
      <c r="O260">
        <f t="shared" si="16"/>
        <v>7.5087884256000006E-2</v>
      </c>
      <c r="P260">
        <f t="shared" si="17"/>
        <v>0.38489500000000004</v>
      </c>
      <c r="Q260">
        <f t="shared" si="18"/>
        <v>0.46929927660000004</v>
      </c>
      <c r="R260">
        <v>0.218287757</v>
      </c>
      <c r="S260">
        <v>0.27002614800000002</v>
      </c>
      <c r="T260">
        <f t="shared" si="19"/>
        <v>0.10201995577691601</v>
      </c>
      <c r="U260">
        <v>0.109143879</v>
      </c>
      <c r="V260">
        <v>0.13501307400000001</v>
      </c>
      <c r="W260">
        <v>2.0849315069999999</v>
      </c>
      <c r="X260">
        <v>1.4005256239999999</v>
      </c>
      <c r="Y260">
        <v>1.2407695E-2</v>
      </c>
      <c r="Z260" s="1" t="s">
        <v>24</v>
      </c>
      <c r="AA260" s="1" t="s">
        <v>25</v>
      </c>
      <c r="AB260">
        <v>1</v>
      </c>
      <c r="AC260" t="s">
        <v>114</v>
      </c>
    </row>
    <row r="261" spans="1:29" x14ac:dyDescent="0.25">
      <c r="A261" t="s">
        <v>19</v>
      </c>
      <c r="B261">
        <v>4</v>
      </c>
      <c r="C261" t="s">
        <v>51</v>
      </c>
      <c r="D261">
        <v>1260</v>
      </c>
      <c r="E261" t="s">
        <v>219</v>
      </c>
      <c r="F261" t="s">
        <v>220</v>
      </c>
      <c r="G261" t="s">
        <v>56</v>
      </c>
      <c r="J261">
        <v>0.51780000000000004</v>
      </c>
      <c r="K261">
        <v>10.639325360000001</v>
      </c>
      <c r="L261">
        <v>10.53945558</v>
      </c>
      <c r="M261">
        <v>15.2</v>
      </c>
      <c r="N261">
        <v>16.309999999999999</v>
      </c>
      <c r="O261">
        <f t="shared" si="16"/>
        <v>2.0892904494000001E-2</v>
      </c>
      <c r="P261">
        <f t="shared" si="17"/>
        <v>0.1134262</v>
      </c>
      <c r="Q261">
        <f t="shared" si="18"/>
        <v>0.1305806530875</v>
      </c>
      <c r="R261">
        <v>7.2154605999999996E-2</v>
      </c>
      <c r="S261">
        <v>8.2038534999999996E-2</v>
      </c>
      <c r="T261">
        <f t="shared" si="19"/>
        <v>6.1574182684073955E-2</v>
      </c>
      <c r="U261">
        <v>3.6077302999999998E-2</v>
      </c>
      <c r="V261">
        <v>4.1019266999999998E-2</v>
      </c>
      <c r="W261">
        <v>2.0849315069999999</v>
      </c>
      <c r="X261">
        <v>0.53239159000000003</v>
      </c>
      <c r="Y261">
        <v>2.370324E-3</v>
      </c>
      <c r="Z261" s="1" t="s">
        <v>24</v>
      </c>
      <c r="AA261" s="1" t="s">
        <v>25</v>
      </c>
      <c r="AB261">
        <v>1</v>
      </c>
    </row>
    <row r="262" spans="1:29" x14ac:dyDescent="0.25">
      <c r="A262" t="s">
        <v>19</v>
      </c>
      <c r="B262">
        <v>4</v>
      </c>
      <c r="C262" t="s">
        <v>51</v>
      </c>
      <c r="D262">
        <v>1261</v>
      </c>
      <c r="E262" t="s">
        <v>181</v>
      </c>
      <c r="F262" t="s">
        <v>182</v>
      </c>
      <c r="G262" t="s">
        <v>142</v>
      </c>
      <c r="J262">
        <v>0.33</v>
      </c>
      <c r="K262">
        <v>14.67517196</v>
      </c>
      <c r="L262">
        <v>14.39410402</v>
      </c>
      <c r="M262">
        <v>25.9</v>
      </c>
      <c r="N262">
        <v>26.72</v>
      </c>
      <c r="O262">
        <f t="shared" si="16"/>
        <v>5.6074292736000002E-2</v>
      </c>
      <c r="P262">
        <f t="shared" si="17"/>
        <v>0.32932578437499999</v>
      </c>
      <c r="Q262">
        <f t="shared" si="18"/>
        <v>0.35046432960000001</v>
      </c>
      <c r="R262">
        <v>0.18006570699999999</v>
      </c>
      <c r="S262">
        <v>0.187783588</v>
      </c>
      <c r="T262">
        <f t="shared" si="19"/>
        <v>2.0129365787087277E-2</v>
      </c>
      <c r="U262">
        <v>9.0032853999999995E-2</v>
      </c>
      <c r="V262">
        <v>9.3891794000000001E-2</v>
      </c>
      <c r="W262">
        <v>2.0849315069999999</v>
      </c>
      <c r="X262">
        <v>0.39329829199999999</v>
      </c>
      <c r="Y262">
        <v>1.850871E-3</v>
      </c>
      <c r="Z262" s="1" t="s">
        <v>24</v>
      </c>
      <c r="AA262" s="1" t="s">
        <v>25</v>
      </c>
      <c r="AB262">
        <v>1</v>
      </c>
    </row>
    <row r="263" spans="1:29" x14ac:dyDescent="0.25">
      <c r="A263" t="s">
        <v>19</v>
      </c>
      <c r="B263">
        <v>1</v>
      </c>
      <c r="C263" t="s">
        <v>20</v>
      </c>
      <c r="D263">
        <v>1262</v>
      </c>
      <c r="E263" t="s">
        <v>181</v>
      </c>
      <c r="F263" t="s">
        <v>182</v>
      </c>
      <c r="G263" t="s">
        <v>142</v>
      </c>
      <c r="H263">
        <v>7</v>
      </c>
      <c r="I263">
        <v>13.2</v>
      </c>
      <c r="J263">
        <v>0.33</v>
      </c>
      <c r="K263">
        <v>18.288717340000002</v>
      </c>
      <c r="L263">
        <v>18.072072729999999</v>
      </c>
      <c r="M263">
        <v>40.799999999999997</v>
      </c>
      <c r="N263">
        <v>41.72</v>
      </c>
      <c r="O263">
        <f t="shared" si="16"/>
        <v>0.13670345673600001</v>
      </c>
      <c r="P263">
        <f t="shared" si="17"/>
        <v>0.81723419999999991</v>
      </c>
      <c r="Q263">
        <f t="shared" si="18"/>
        <v>0.85439660460000011</v>
      </c>
      <c r="R263">
        <v>0.54198111999999998</v>
      </c>
      <c r="S263">
        <v>0.55954693</v>
      </c>
      <c r="T263">
        <f t="shared" si="19"/>
        <v>1.52984573860637E-2</v>
      </c>
      <c r="U263">
        <v>0.27099055999999999</v>
      </c>
      <c r="V263">
        <v>0.279773465</v>
      </c>
      <c r="W263">
        <v>2.0849315069999999</v>
      </c>
      <c r="X263">
        <v>0.44126149799999997</v>
      </c>
      <c r="Y263">
        <v>4.2125629999999999E-3</v>
      </c>
      <c r="Z263" s="1" t="s">
        <v>24</v>
      </c>
      <c r="AA263" s="1" t="s">
        <v>25</v>
      </c>
      <c r="AB263">
        <v>1</v>
      </c>
    </row>
    <row r="264" spans="1:29" x14ac:dyDescent="0.25">
      <c r="A264" t="s">
        <v>19</v>
      </c>
      <c r="B264">
        <v>1</v>
      </c>
      <c r="C264" t="s">
        <v>20</v>
      </c>
      <c r="D264">
        <v>1263</v>
      </c>
      <c r="E264" t="s">
        <v>163</v>
      </c>
      <c r="F264" t="s">
        <v>164</v>
      </c>
      <c r="G264" t="s">
        <v>79</v>
      </c>
      <c r="H264">
        <v>11</v>
      </c>
      <c r="I264">
        <v>13.8</v>
      </c>
      <c r="J264">
        <v>0.50749999999999995</v>
      </c>
      <c r="K264">
        <v>16.605030559999999</v>
      </c>
      <c r="L264">
        <v>17.14079126</v>
      </c>
      <c r="M264">
        <v>33</v>
      </c>
      <c r="N264">
        <v>37.26</v>
      </c>
      <c r="O264">
        <f t="shared" si="16"/>
        <v>0.109037678904</v>
      </c>
      <c r="P264">
        <f t="shared" si="17"/>
        <v>0.53463093750000001</v>
      </c>
      <c r="Q264">
        <f t="shared" si="18"/>
        <v>0.68148549314999995</v>
      </c>
      <c r="R264">
        <v>0.49615090000000001</v>
      </c>
      <c r="S264">
        <v>0.64863565099999998</v>
      </c>
      <c r="T264">
        <f t="shared" si="19"/>
        <v>0.12853709736627425</v>
      </c>
      <c r="U264">
        <v>0.24807545</v>
      </c>
      <c r="V264">
        <v>0.32431782599999998</v>
      </c>
      <c r="W264">
        <v>2.0849315069999999</v>
      </c>
      <c r="X264">
        <v>2.043232589</v>
      </c>
      <c r="Y264">
        <v>3.6568287999999997E-2</v>
      </c>
      <c r="Z264" s="1" t="s">
        <v>24</v>
      </c>
      <c r="AA264" s="1" t="s">
        <v>25</v>
      </c>
      <c r="AB264">
        <v>1</v>
      </c>
    </row>
    <row r="265" spans="1:29" x14ac:dyDescent="0.25">
      <c r="A265" t="s">
        <v>19</v>
      </c>
      <c r="B265">
        <v>1</v>
      </c>
      <c r="C265" t="s">
        <v>20</v>
      </c>
      <c r="D265">
        <v>1264</v>
      </c>
      <c r="E265" t="s">
        <v>163</v>
      </c>
      <c r="F265" t="s">
        <v>164</v>
      </c>
      <c r="G265" t="s">
        <v>79</v>
      </c>
      <c r="J265">
        <v>0.50749999999999995</v>
      </c>
      <c r="K265">
        <v>14.705669049999999</v>
      </c>
      <c r="L265">
        <v>15.606429139999999</v>
      </c>
      <c r="M265">
        <v>26</v>
      </c>
      <c r="N265">
        <v>30.96</v>
      </c>
      <c r="O265">
        <f t="shared" si="16"/>
        <v>7.5282286464000009E-2</v>
      </c>
      <c r="P265">
        <f t="shared" si="17"/>
        <v>0.33187375000000002</v>
      </c>
      <c r="Q265">
        <f t="shared" si="18"/>
        <v>0.47051429040000003</v>
      </c>
      <c r="R265">
        <v>0.27670294000000001</v>
      </c>
      <c r="S265">
        <v>0.41231426799999998</v>
      </c>
      <c r="T265">
        <f t="shared" si="19"/>
        <v>0.19129709138271855</v>
      </c>
      <c r="U265">
        <v>0.13835147</v>
      </c>
      <c r="V265">
        <v>0.20615713399999999</v>
      </c>
      <c r="W265">
        <v>2.0849315069999999</v>
      </c>
      <c r="X265">
        <v>2.3789750330000001</v>
      </c>
      <c r="Y265">
        <v>3.2521770999999998E-2</v>
      </c>
      <c r="Z265" s="1" t="s">
        <v>24</v>
      </c>
      <c r="AA265" s="1" t="s">
        <v>25</v>
      </c>
      <c r="AB265">
        <v>1</v>
      </c>
    </row>
    <row r="266" spans="1:29" x14ac:dyDescent="0.25">
      <c r="A266" t="s">
        <v>19</v>
      </c>
      <c r="B266">
        <v>1</v>
      </c>
      <c r="C266" t="s">
        <v>20</v>
      </c>
      <c r="D266">
        <v>1265</v>
      </c>
      <c r="E266" t="s">
        <v>111</v>
      </c>
      <c r="F266" t="s">
        <v>112</v>
      </c>
      <c r="G266" t="s">
        <v>113</v>
      </c>
      <c r="H266">
        <v>4</v>
      </c>
      <c r="I266">
        <v>6</v>
      </c>
      <c r="J266">
        <v>0.48859999999999998</v>
      </c>
      <c r="K266">
        <v>8.5228824729999992</v>
      </c>
      <c r="L266">
        <v>8.5048887519999994</v>
      </c>
      <c r="M266">
        <v>11.1</v>
      </c>
      <c r="N266">
        <v>12.17</v>
      </c>
      <c r="O266">
        <f t="shared" si="16"/>
        <v>1.1632473006E-2</v>
      </c>
      <c r="P266">
        <f t="shared" si="17"/>
        <v>6.0488409375000003E-2</v>
      </c>
      <c r="Q266">
        <f t="shared" si="18"/>
        <v>7.2702956287499995E-2</v>
      </c>
      <c r="R266">
        <v>2.9727371999999998E-2</v>
      </c>
      <c r="S266">
        <v>3.5504013000000001E-2</v>
      </c>
      <c r="T266">
        <f t="shared" si="19"/>
        <v>8.5171860181999431E-2</v>
      </c>
      <c r="U266">
        <v>1.4863685999999999E-2</v>
      </c>
      <c r="V266">
        <v>1.7752006000000001E-2</v>
      </c>
      <c r="W266">
        <v>2.0849315069999999</v>
      </c>
      <c r="X266">
        <v>0.51320630700000003</v>
      </c>
      <c r="Y266">
        <v>1.3853310000000001E-3</v>
      </c>
      <c r="Z266" s="1" t="s">
        <v>24</v>
      </c>
      <c r="AA266" s="1" t="s">
        <v>25</v>
      </c>
      <c r="AB266">
        <v>1</v>
      </c>
    </row>
    <row r="267" spans="1:29" x14ac:dyDescent="0.25">
      <c r="A267" t="s">
        <v>19</v>
      </c>
      <c r="B267">
        <v>1</v>
      </c>
      <c r="C267" t="s">
        <v>20</v>
      </c>
      <c r="D267">
        <v>1266</v>
      </c>
      <c r="E267" t="s">
        <v>111</v>
      </c>
      <c r="F267" t="s">
        <v>112</v>
      </c>
      <c r="G267" t="s">
        <v>113</v>
      </c>
      <c r="H267">
        <v>4</v>
      </c>
      <c r="I267">
        <v>7</v>
      </c>
      <c r="J267">
        <v>0.48859999999999998</v>
      </c>
      <c r="K267">
        <v>8.4656455259999994</v>
      </c>
      <c r="L267">
        <v>8.8233981969999995</v>
      </c>
      <c r="M267">
        <v>11</v>
      </c>
      <c r="N267">
        <v>12.77</v>
      </c>
      <c r="O267">
        <f t="shared" si="16"/>
        <v>1.2807745566000001E-2</v>
      </c>
      <c r="P267">
        <f t="shared" si="17"/>
        <v>5.9403437499999989E-2</v>
      </c>
      <c r="Q267">
        <f t="shared" si="18"/>
        <v>8.0048409787500011E-2</v>
      </c>
      <c r="R267">
        <v>2.9015388999999999E-2</v>
      </c>
      <c r="S267">
        <v>4.0425824999999999E-2</v>
      </c>
      <c r="T267">
        <f t="shared" si="19"/>
        <v>0.15906636160157089</v>
      </c>
      <c r="U267">
        <v>1.4507694999999999E-2</v>
      </c>
      <c r="V267">
        <v>2.0212912999999999E-2</v>
      </c>
      <c r="W267">
        <v>2.0849315069999999</v>
      </c>
      <c r="X267">
        <v>0.84894875199999997</v>
      </c>
      <c r="Y267">
        <v>2.7364049999999999E-3</v>
      </c>
      <c r="Z267" s="1" t="s">
        <v>24</v>
      </c>
      <c r="AA267" s="1" t="s">
        <v>25</v>
      </c>
      <c r="AB267">
        <v>1</v>
      </c>
    </row>
    <row r="268" spans="1:29" x14ac:dyDescent="0.25">
      <c r="A268" t="s">
        <v>19</v>
      </c>
      <c r="B268">
        <v>1</v>
      </c>
      <c r="C268" t="s">
        <v>20</v>
      </c>
      <c r="D268">
        <v>1267</v>
      </c>
      <c r="E268" t="s">
        <v>105</v>
      </c>
      <c r="F268" t="s">
        <v>106</v>
      </c>
      <c r="G268" t="s">
        <v>107</v>
      </c>
      <c r="J268">
        <v>0.4017</v>
      </c>
      <c r="K268">
        <v>7.8762426640000003</v>
      </c>
      <c r="L268">
        <v>7.851912531</v>
      </c>
      <c r="M268">
        <v>10</v>
      </c>
      <c r="N268">
        <v>10.99</v>
      </c>
      <c r="O268">
        <f t="shared" si="16"/>
        <v>9.4860690540000004E-3</v>
      </c>
      <c r="P268">
        <f t="shared" si="17"/>
        <v>4.9093750000000005E-2</v>
      </c>
      <c r="Q268">
        <f t="shared" si="18"/>
        <v>5.9287931587500002E-2</v>
      </c>
      <c r="R268">
        <v>1.8545163999999999E-2</v>
      </c>
      <c r="S268">
        <v>2.2230375E-2</v>
      </c>
      <c r="T268">
        <f t="shared" si="19"/>
        <v>8.6933571709501764E-2</v>
      </c>
      <c r="U268">
        <v>9.2725819999999997E-3</v>
      </c>
      <c r="V268">
        <v>1.1115188E-2</v>
      </c>
      <c r="W268">
        <v>2.0849315069999999</v>
      </c>
      <c r="X268">
        <v>0.47483574200000001</v>
      </c>
      <c r="Y268">
        <v>8.8377300000000002E-4</v>
      </c>
      <c r="Z268" s="1" t="s">
        <v>24</v>
      </c>
      <c r="AA268" s="1" t="s">
        <v>25</v>
      </c>
      <c r="AB268">
        <v>1</v>
      </c>
    </row>
    <row r="269" spans="1:29" x14ac:dyDescent="0.25">
      <c r="A269" t="s">
        <v>19</v>
      </c>
      <c r="B269">
        <v>1</v>
      </c>
      <c r="C269" t="s">
        <v>20</v>
      </c>
      <c r="D269">
        <v>1268</v>
      </c>
      <c r="E269" t="s">
        <v>105</v>
      </c>
      <c r="F269" t="s">
        <v>106</v>
      </c>
      <c r="G269" t="s">
        <v>107</v>
      </c>
      <c r="J269">
        <v>0.4017</v>
      </c>
      <c r="K269">
        <v>12.47104212</v>
      </c>
      <c r="L269">
        <v>12.118135710000001</v>
      </c>
      <c r="M269">
        <v>19.5</v>
      </c>
      <c r="N269">
        <v>20.100000000000001</v>
      </c>
      <c r="O269">
        <f t="shared" si="16"/>
        <v>3.1730945400000002E-2</v>
      </c>
      <c r="P269">
        <f t="shared" si="17"/>
        <v>0.18667898437500002</v>
      </c>
      <c r="Q269">
        <f t="shared" si="18"/>
        <v>0.19831840875000001</v>
      </c>
      <c r="R269">
        <v>0.106947809</v>
      </c>
      <c r="S269">
        <v>0.11033042899999999</v>
      </c>
      <c r="T269">
        <f t="shared" si="19"/>
        <v>1.4935173594452952E-2</v>
      </c>
      <c r="U269">
        <v>5.3473905000000002E-2</v>
      </c>
      <c r="V269">
        <v>5.5165214999999997E-2</v>
      </c>
      <c r="W269">
        <v>2.0849315069999999</v>
      </c>
      <c r="X269">
        <v>0.28777923799999999</v>
      </c>
      <c r="Y269">
        <v>8.1120699999999999E-4</v>
      </c>
      <c r="Z269" s="1" t="s">
        <v>24</v>
      </c>
      <c r="AA269" s="1" t="s">
        <v>25</v>
      </c>
      <c r="AB269">
        <v>1</v>
      </c>
    </row>
    <row r="270" spans="1:29" x14ac:dyDescent="0.25">
      <c r="A270" t="s">
        <v>19</v>
      </c>
      <c r="B270">
        <v>1</v>
      </c>
      <c r="C270" t="s">
        <v>20</v>
      </c>
      <c r="D270">
        <v>1269</v>
      </c>
      <c r="E270" t="s">
        <v>185</v>
      </c>
      <c r="F270" t="s">
        <v>186</v>
      </c>
      <c r="G270" t="s">
        <v>142</v>
      </c>
      <c r="H270">
        <v>8.6</v>
      </c>
      <c r="I270">
        <v>12.4</v>
      </c>
      <c r="J270">
        <v>0.4</v>
      </c>
      <c r="K270">
        <v>14.268743110000001</v>
      </c>
      <c r="L270">
        <v>15.151192930000001</v>
      </c>
      <c r="M270">
        <v>24.6</v>
      </c>
      <c r="N270">
        <v>29.3</v>
      </c>
      <c r="O270">
        <f t="shared" si="16"/>
        <v>6.7425804600000014E-2</v>
      </c>
      <c r="P270">
        <f t="shared" si="17"/>
        <v>0.29709573750000001</v>
      </c>
      <c r="Q270">
        <f t="shared" si="18"/>
        <v>0.42141127875000006</v>
      </c>
      <c r="R270">
        <v>0.19116633199999999</v>
      </c>
      <c r="S270">
        <v>0.28514602100000003</v>
      </c>
      <c r="T270">
        <f t="shared" si="19"/>
        <v>0.19178448062083928</v>
      </c>
      <c r="U270">
        <v>9.5583165999999997E-2</v>
      </c>
      <c r="V270">
        <v>0.14257301</v>
      </c>
      <c r="W270">
        <v>2.0849315069999999</v>
      </c>
      <c r="X270">
        <v>2.2542706959999999</v>
      </c>
      <c r="Y270">
        <v>2.2537835999999999E-2</v>
      </c>
      <c r="Z270" s="1" t="s">
        <v>24</v>
      </c>
      <c r="AA270" s="1" t="s">
        <v>25</v>
      </c>
      <c r="AB270">
        <v>1</v>
      </c>
    </row>
    <row r="271" spans="1:29" x14ac:dyDescent="0.25">
      <c r="A271" t="s">
        <v>19</v>
      </c>
      <c r="B271">
        <v>1</v>
      </c>
      <c r="C271" t="s">
        <v>20</v>
      </c>
      <c r="D271">
        <v>1270</v>
      </c>
      <c r="E271" t="s">
        <v>181</v>
      </c>
      <c r="F271" t="s">
        <v>182</v>
      </c>
      <c r="G271" t="s">
        <v>142</v>
      </c>
      <c r="H271">
        <v>10.199999999999999</v>
      </c>
      <c r="I271">
        <v>13.6</v>
      </c>
      <c r="J271">
        <v>0.33</v>
      </c>
      <c r="K271">
        <v>16.105757319999999</v>
      </c>
      <c r="L271">
        <v>15.67297686</v>
      </c>
      <c r="M271">
        <v>31</v>
      </c>
      <c r="N271">
        <v>31.21</v>
      </c>
      <c r="O271">
        <f t="shared" si="16"/>
        <v>7.6502994414000006E-2</v>
      </c>
      <c r="P271">
        <f t="shared" si="17"/>
        <v>0.47179093750000001</v>
      </c>
      <c r="Q271">
        <f t="shared" si="18"/>
        <v>0.47814371508750003</v>
      </c>
      <c r="R271">
        <v>0.280050466</v>
      </c>
      <c r="S271">
        <v>0.27632104499999999</v>
      </c>
      <c r="T271">
        <f t="shared" si="19"/>
        <v>-6.4301519544733661E-3</v>
      </c>
      <c r="U271">
        <v>0.140025233</v>
      </c>
      <c r="V271">
        <v>0.13816052200000001</v>
      </c>
      <c r="W271">
        <v>2.0849315069999999</v>
      </c>
      <c r="X271">
        <v>0.10072273299999999</v>
      </c>
      <c r="Y271">
        <v>-8.9437499999999999E-4</v>
      </c>
      <c r="Z271" s="1" t="s">
        <v>24</v>
      </c>
      <c r="AA271" s="1" t="s">
        <v>25</v>
      </c>
      <c r="AB271">
        <v>1</v>
      </c>
    </row>
    <row r="272" spans="1:29" x14ac:dyDescent="0.25">
      <c r="A272" t="s">
        <v>19</v>
      </c>
      <c r="B272">
        <v>1</v>
      </c>
      <c r="C272" t="s">
        <v>20</v>
      </c>
      <c r="D272">
        <v>1271</v>
      </c>
      <c r="E272" t="s">
        <v>105</v>
      </c>
      <c r="F272" t="s">
        <v>106</v>
      </c>
      <c r="G272" t="s">
        <v>107</v>
      </c>
      <c r="H272">
        <v>7.6</v>
      </c>
      <c r="I272">
        <v>8.6</v>
      </c>
      <c r="J272">
        <v>0.4017</v>
      </c>
      <c r="K272">
        <v>8.9153220579999992</v>
      </c>
      <c r="L272">
        <v>9.1384175750000001</v>
      </c>
      <c r="M272">
        <v>11.8</v>
      </c>
      <c r="N272">
        <v>13.38</v>
      </c>
      <c r="O272">
        <f t="shared" si="16"/>
        <v>1.4060576376000002E-2</v>
      </c>
      <c r="P272">
        <f t="shared" si="17"/>
        <v>6.8358137499999999E-2</v>
      </c>
      <c r="Q272">
        <f t="shared" si="18"/>
        <v>8.7878602350000015E-2</v>
      </c>
      <c r="R272">
        <v>2.8911504000000001E-2</v>
      </c>
      <c r="S272">
        <v>3.7850854000000003E-2</v>
      </c>
      <c r="T272">
        <f t="shared" si="19"/>
        <v>0.12921957545162668</v>
      </c>
      <c r="U272">
        <v>1.4455752000000001E-2</v>
      </c>
      <c r="V272">
        <v>1.8925427000000002E-2</v>
      </c>
      <c r="W272">
        <v>2.0849315069999999</v>
      </c>
      <c r="X272">
        <v>0.75781865999999998</v>
      </c>
      <c r="Y272">
        <v>2.1437990000000001E-3</v>
      </c>
      <c r="Z272" s="1" t="s">
        <v>24</v>
      </c>
      <c r="AA272" s="1" t="s">
        <v>25</v>
      </c>
      <c r="AB272">
        <v>1</v>
      </c>
    </row>
    <row r="273" spans="1:29" x14ac:dyDescent="0.25">
      <c r="A273" t="s">
        <v>19</v>
      </c>
      <c r="B273">
        <v>1</v>
      </c>
      <c r="C273" t="s">
        <v>20</v>
      </c>
      <c r="D273">
        <v>1272</v>
      </c>
      <c r="E273" t="s">
        <v>181</v>
      </c>
      <c r="F273" t="s">
        <v>182</v>
      </c>
      <c r="G273" t="s">
        <v>142</v>
      </c>
      <c r="J273">
        <v>0.33</v>
      </c>
      <c r="K273">
        <v>9.5044957609999994</v>
      </c>
      <c r="L273">
        <v>9.7674731220000002</v>
      </c>
      <c r="M273">
        <v>12.9</v>
      </c>
      <c r="N273">
        <v>14.65</v>
      </c>
      <c r="O273">
        <f t="shared" si="16"/>
        <v>1.6856451150000003E-2</v>
      </c>
      <c r="P273">
        <f t="shared" si="17"/>
        <v>8.1696909374999988E-2</v>
      </c>
      <c r="Q273">
        <f t="shared" si="18"/>
        <v>0.10535281968750002</v>
      </c>
      <c r="R273">
        <v>3.0228359E-2</v>
      </c>
      <c r="S273">
        <v>3.9794876999999999E-2</v>
      </c>
      <c r="T273">
        <f t="shared" si="19"/>
        <v>0.13187851063471276</v>
      </c>
      <c r="U273">
        <v>1.5114179E-2</v>
      </c>
      <c r="V273">
        <v>1.9897438E-2</v>
      </c>
      <c r="W273">
        <v>2.0849315069999999</v>
      </c>
      <c r="X273">
        <v>0.83935610999999999</v>
      </c>
      <c r="Y273">
        <v>2.2942040000000002E-3</v>
      </c>
      <c r="Z273" s="1" t="s">
        <v>24</v>
      </c>
      <c r="AA273" s="1" t="s">
        <v>25</v>
      </c>
      <c r="AB273">
        <v>1</v>
      </c>
    </row>
    <row r="274" spans="1:29" x14ac:dyDescent="0.25">
      <c r="A274" t="s">
        <v>19</v>
      </c>
      <c r="B274">
        <v>1</v>
      </c>
      <c r="C274" t="s">
        <v>20</v>
      </c>
      <c r="D274">
        <v>1273</v>
      </c>
      <c r="E274" t="s">
        <v>105</v>
      </c>
      <c r="F274" t="s">
        <v>106</v>
      </c>
      <c r="G274" t="s">
        <v>107</v>
      </c>
      <c r="J274">
        <v>0.4017</v>
      </c>
      <c r="K274">
        <v>17.320650440000001</v>
      </c>
      <c r="L274">
        <v>17.303344620000001</v>
      </c>
      <c r="M274">
        <v>36.1</v>
      </c>
      <c r="N274">
        <v>38</v>
      </c>
      <c r="O274">
        <f t="shared" si="16"/>
        <v>0.11341176</v>
      </c>
      <c r="P274">
        <f t="shared" si="17"/>
        <v>0.63979465937499991</v>
      </c>
      <c r="Q274">
        <f t="shared" si="18"/>
        <v>0.70882349999999994</v>
      </c>
      <c r="R274">
        <v>0.49036105000000002</v>
      </c>
      <c r="S274">
        <v>0.54147170700000002</v>
      </c>
      <c r="T274">
        <f t="shared" si="19"/>
        <v>4.7554971914992458E-2</v>
      </c>
      <c r="U274">
        <v>0.24518052500000001</v>
      </c>
      <c r="V274">
        <v>0.27073585300000003</v>
      </c>
      <c r="W274">
        <v>2.0849315069999999</v>
      </c>
      <c r="X274">
        <v>0.91130091999999996</v>
      </c>
      <c r="Y274">
        <v>1.2257155E-2</v>
      </c>
      <c r="Z274" s="1" t="s">
        <v>24</v>
      </c>
      <c r="AA274" s="1" t="s">
        <v>25</v>
      </c>
      <c r="AB274">
        <v>1</v>
      </c>
      <c r="AC274" t="s">
        <v>228</v>
      </c>
    </row>
    <row r="275" spans="1:29" x14ac:dyDescent="0.25">
      <c r="A275" t="s">
        <v>19</v>
      </c>
      <c r="B275">
        <v>1</v>
      </c>
      <c r="C275" t="s">
        <v>20</v>
      </c>
      <c r="D275">
        <v>1274</v>
      </c>
      <c r="E275" t="s">
        <v>219</v>
      </c>
      <c r="F275" t="s">
        <v>220</v>
      </c>
      <c r="G275" t="s">
        <v>56</v>
      </c>
      <c r="J275">
        <v>0.51780000000000004</v>
      </c>
      <c r="K275">
        <v>10.545425979999999</v>
      </c>
      <c r="L275">
        <v>11.509065039999999</v>
      </c>
      <c r="M275">
        <v>15</v>
      </c>
      <c r="N275">
        <v>18.57</v>
      </c>
      <c r="O275">
        <f t="shared" si="16"/>
        <v>2.7084118446000002E-2</v>
      </c>
      <c r="P275">
        <f t="shared" si="17"/>
        <v>0.11046093749999999</v>
      </c>
      <c r="Q275">
        <f t="shared" si="18"/>
        <v>0.1692757402875</v>
      </c>
      <c r="R275">
        <v>6.9707249999999998E-2</v>
      </c>
      <c r="S275">
        <v>0.115168349</v>
      </c>
      <c r="T275">
        <f t="shared" si="19"/>
        <v>0.24081876598259763</v>
      </c>
      <c r="U275">
        <v>3.4853624999999999E-2</v>
      </c>
      <c r="V275">
        <v>5.7584174000000002E-2</v>
      </c>
      <c r="W275">
        <v>2.0849315069999999</v>
      </c>
      <c r="X275">
        <v>1.712286465</v>
      </c>
      <c r="Y275">
        <v>1.09023E-2</v>
      </c>
      <c r="Z275" s="1" t="s">
        <v>24</v>
      </c>
      <c r="AA275" s="1" t="s">
        <v>25</v>
      </c>
      <c r="AB275">
        <v>1</v>
      </c>
    </row>
    <row r="276" spans="1:29" x14ac:dyDescent="0.25">
      <c r="A276" t="s">
        <v>19</v>
      </c>
      <c r="B276">
        <v>1</v>
      </c>
      <c r="C276" t="s">
        <v>20</v>
      </c>
      <c r="D276">
        <v>1275</v>
      </c>
      <c r="E276" t="s">
        <v>219</v>
      </c>
      <c r="F276" t="s">
        <v>220</v>
      </c>
      <c r="G276" t="s">
        <v>56</v>
      </c>
      <c r="J276">
        <v>0.51780000000000004</v>
      </c>
      <c r="K276">
        <v>15.322363749999999</v>
      </c>
      <c r="L276">
        <v>15.58770372</v>
      </c>
      <c r="M276">
        <v>28.1</v>
      </c>
      <c r="N276">
        <v>30.89</v>
      </c>
      <c r="O276">
        <f t="shared" si="16"/>
        <v>7.4942247534000014E-2</v>
      </c>
      <c r="P276">
        <f t="shared" si="17"/>
        <v>0.38764915937500005</v>
      </c>
      <c r="Q276">
        <f t="shared" si="18"/>
        <v>0.46838904708750007</v>
      </c>
      <c r="R276">
        <v>0.34181404799999998</v>
      </c>
      <c r="S276">
        <v>0.41813560399999999</v>
      </c>
      <c r="T276">
        <f t="shared" si="19"/>
        <v>9.6664528703178501E-2</v>
      </c>
      <c r="U276">
        <v>0.17090702399999999</v>
      </c>
      <c r="V276">
        <v>0.209067802</v>
      </c>
      <c r="W276">
        <v>2.0849315069999999</v>
      </c>
      <c r="X276">
        <v>1.338173456</v>
      </c>
      <c r="Y276">
        <v>1.8303132999999999E-2</v>
      </c>
      <c r="Z276" s="1" t="s">
        <v>24</v>
      </c>
      <c r="AA276" s="1" t="s">
        <v>25</v>
      </c>
      <c r="AB276">
        <v>1</v>
      </c>
    </row>
    <row r="277" spans="1:29" x14ac:dyDescent="0.25">
      <c r="A277" t="s">
        <v>19</v>
      </c>
      <c r="B277">
        <v>1</v>
      </c>
      <c r="C277" t="s">
        <v>20</v>
      </c>
      <c r="D277">
        <v>1276</v>
      </c>
      <c r="E277" t="s">
        <v>268</v>
      </c>
      <c r="F277" t="s">
        <v>220</v>
      </c>
      <c r="G277" t="s">
        <v>269</v>
      </c>
      <c r="J277">
        <v>0.56000000000000005</v>
      </c>
      <c r="K277">
        <v>9.8126179479999998</v>
      </c>
      <c r="L277">
        <v>9.7674731220000002</v>
      </c>
      <c r="M277">
        <v>13.5</v>
      </c>
      <c r="N277">
        <v>14.65</v>
      </c>
      <c r="O277">
        <f t="shared" si="16"/>
        <v>1.6856451150000003E-2</v>
      </c>
      <c r="P277">
        <f t="shared" si="17"/>
        <v>8.9473359374999992E-2</v>
      </c>
      <c r="Q277">
        <f t="shared" si="18"/>
        <v>0.10535281968750002</v>
      </c>
      <c r="R277">
        <v>5.7100531000000003E-2</v>
      </c>
      <c r="S277">
        <v>6.6678999000000003E-2</v>
      </c>
      <c r="T277">
        <f t="shared" si="19"/>
        <v>7.4379723822256563E-2</v>
      </c>
      <c r="U277">
        <v>2.8550266000000001E-2</v>
      </c>
      <c r="V277">
        <v>3.3339500000000001E-2</v>
      </c>
      <c r="W277">
        <v>2.0849315069999999</v>
      </c>
      <c r="X277">
        <v>0.55157687200000005</v>
      </c>
      <c r="Y277">
        <v>2.29707E-3</v>
      </c>
      <c r="Z277" s="1" t="s">
        <v>24</v>
      </c>
      <c r="AA277" s="1" t="s">
        <v>25</v>
      </c>
      <c r="AB277">
        <v>1</v>
      </c>
    </row>
    <row r="278" spans="1:29" x14ac:dyDescent="0.25">
      <c r="A278" t="s">
        <v>19</v>
      </c>
      <c r="B278">
        <v>1</v>
      </c>
      <c r="C278" t="s">
        <v>20</v>
      </c>
      <c r="D278">
        <v>1277</v>
      </c>
      <c r="E278" t="s">
        <v>105</v>
      </c>
      <c r="F278" t="s">
        <v>106</v>
      </c>
      <c r="G278" t="s">
        <v>107</v>
      </c>
      <c r="J278">
        <v>0.4017</v>
      </c>
      <c r="K278">
        <v>11.185251129999999</v>
      </c>
      <c r="L278">
        <v>11.069530950000001</v>
      </c>
      <c r="M278">
        <v>16.399999999999999</v>
      </c>
      <c r="N278">
        <v>17.52</v>
      </c>
      <c r="O278">
        <f t="shared" si="16"/>
        <v>2.4107884415999998E-2</v>
      </c>
      <c r="P278">
        <f t="shared" si="17"/>
        <v>0.13204254999999995</v>
      </c>
      <c r="Q278">
        <f t="shared" si="18"/>
        <v>0.15067427759999999</v>
      </c>
      <c r="R278">
        <v>6.8592507999999996E-2</v>
      </c>
      <c r="S278">
        <v>7.7245277000000001E-2</v>
      </c>
      <c r="T278">
        <f t="shared" si="19"/>
        <v>5.6981468413536872E-2</v>
      </c>
      <c r="U278">
        <v>3.4296253999999998E-2</v>
      </c>
      <c r="V278">
        <v>3.8622639E-2</v>
      </c>
      <c r="W278">
        <v>2.0849315069999999</v>
      </c>
      <c r="X278">
        <v>0.53718791099999996</v>
      </c>
      <c r="Y278">
        <v>2.0750730000000002E-3</v>
      </c>
      <c r="Z278" s="1" t="s">
        <v>24</v>
      </c>
      <c r="AA278" s="1" t="s">
        <v>25</v>
      </c>
      <c r="AB278">
        <v>1</v>
      </c>
    </row>
    <row r="279" spans="1:29" x14ac:dyDescent="0.25">
      <c r="A279" t="s">
        <v>19</v>
      </c>
      <c r="B279">
        <v>1</v>
      </c>
      <c r="C279" t="s">
        <v>20</v>
      </c>
      <c r="D279">
        <v>1278</v>
      </c>
      <c r="E279" t="s">
        <v>105</v>
      </c>
      <c r="F279" t="s">
        <v>106</v>
      </c>
      <c r="G279" t="s">
        <v>107</v>
      </c>
      <c r="J279">
        <v>0.4017</v>
      </c>
      <c r="K279">
        <v>11.86984612</v>
      </c>
      <c r="L279">
        <v>12.527270290000001</v>
      </c>
      <c r="M279">
        <v>18</v>
      </c>
      <c r="N279">
        <v>21.18</v>
      </c>
      <c r="O279">
        <f t="shared" si="16"/>
        <v>3.5232447096E-2</v>
      </c>
      <c r="P279">
        <f t="shared" si="17"/>
        <v>0.15906375</v>
      </c>
      <c r="Q279">
        <f t="shared" si="18"/>
        <v>0.22020279434999998</v>
      </c>
      <c r="R279">
        <v>8.7171313E-2</v>
      </c>
      <c r="S279">
        <v>0.12622303300000001</v>
      </c>
      <c r="T279">
        <f t="shared" si="19"/>
        <v>0.17754786987742735</v>
      </c>
      <c r="U279">
        <v>4.3585657E-2</v>
      </c>
      <c r="V279">
        <v>6.3111516000000006E-2</v>
      </c>
      <c r="W279">
        <v>2.0849315069999999</v>
      </c>
      <c r="X279">
        <v>1.5252299600000001</v>
      </c>
      <c r="Y279">
        <v>9.3652279999999997E-3</v>
      </c>
      <c r="Z279" s="1" t="s">
        <v>24</v>
      </c>
      <c r="AA279" s="1" t="s">
        <v>25</v>
      </c>
      <c r="AB279">
        <v>1</v>
      </c>
    </row>
    <row r="280" spans="1:29" x14ac:dyDescent="0.25">
      <c r="A280" t="s">
        <v>19</v>
      </c>
      <c r="B280">
        <v>1</v>
      </c>
      <c r="C280" t="s">
        <v>20</v>
      </c>
      <c r="D280">
        <v>1279</v>
      </c>
      <c r="E280" t="s">
        <v>105</v>
      </c>
      <c r="F280" t="s">
        <v>106</v>
      </c>
      <c r="G280" t="s">
        <v>107</v>
      </c>
      <c r="J280">
        <v>0.4017</v>
      </c>
      <c r="K280">
        <v>11.27344051</v>
      </c>
      <c r="L280">
        <v>11.335442370000001</v>
      </c>
      <c r="M280">
        <v>16.600000000000001</v>
      </c>
      <c r="N280">
        <v>18.149999999999999</v>
      </c>
      <c r="O280">
        <f t="shared" si="16"/>
        <v>2.5872843149999998E-2</v>
      </c>
      <c r="P280">
        <f t="shared" si="17"/>
        <v>0.13528273750000003</v>
      </c>
      <c r="Q280">
        <f t="shared" si="18"/>
        <v>0.16170526968749999</v>
      </c>
      <c r="R280">
        <v>7.0775242000000002E-2</v>
      </c>
      <c r="S280">
        <v>8.4699800000000006E-2</v>
      </c>
      <c r="T280">
        <f t="shared" si="19"/>
        <v>8.6143832302661635E-2</v>
      </c>
      <c r="U280">
        <v>3.5387621000000001E-2</v>
      </c>
      <c r="V280">
        <v>4.2349900000000003E-2</v>
      </c>
      <c r="W280">
        <v>2.0849315069999999</v>
      </c>
      <c r="X280">
        <v>0.74342969800000003</v>
      </c>
      <c r="Y280">
        <v>3.339332E-3</v>
      </c>
      <c r="Z280" s="1" t="s">
        <v>24</v>
      </c>
      <c r="AA280" s="1" t="s">
        <v>25</v>
      </c>
      <c r="AB280">
        <v>1</v>
      </c>
    </row>
    <row r="281" spans="1:29" x14ac:dyDescent="0.25">
      <c r="A281" t="s">
        <v>19</v>
      </c>
      <c r="B281">
        <v>1</v>
      </c>
      <c r="C281" t="s">
        <v>20</v>
      </c>
      <c r="D281">
        <v>1280</v>
      </c>
      <c r="E281" t="s">
        <v>181</v>
      </c>
      <c r="F281" t="s">
        <v>182</v>
      </c>
      <c r="G281" t="s">
        <v>142</v>
      </c>
      <c r="H281">
        <v>6.2</v>
      </c>
      <c r="I281">
        <v>8.6</v>
      </c>
      <c r="J281">
        <v>0.33</v>
      </c>
      <c r="K281">
        <v>13.109747540000001</v>
      </c>
      <c r="L281">
        <v>13.04454932</v>
      </c>
      <c r="M281">
        <v>21.2</v>
      </c>
      <c r="N281">
        <v>22.61</v>
      </c>
      <c r="O281">
        <f t="shared" si="16"/>
        <v>4.0150598333999997E-2</v>
      </c>
      <c r="P281">
        <f t="shared" si="17"/>
        <v>0.22064694999999995</v>
      </c>
      <c r="Q281">
        <f t="shared" si="18"/>
        <v>0.25094123958749998</v>
      </c>
      <c r="R281">
        <v>0.109109944</v>
      </c>
      <c r="S281">
        <v>0.123122705</v>
      </c>
      <c r="T281">
        <f t="shared" si="19"/>
        <v>5.7951748004959683E-2</v>
      </c>
      <c r="U281">
        <v>5.4554972E-2</v>
      </c>
      <c r="V281">
        <v>6.1561352999999999E-2</v>
      </c>
      <c r="W281">
        <v>2.0849315069999999</v>
      </c>
      <c r="X281">
        <v>0.67628120899999999</v>
      </c>
      <c r="Y281">
        <v>3.3604849999999999E-3</v>
      </c>
      <c r="Z281" s="1" t="s">
        <v>24</v>
      </c>
      <c r="AA281" s="1" t="s">
        <v>25</v>
      </c>
      <c r="AB281">
        <v>1</v>
      </c>
    </row>
    <row r="282" spans="1:29" x14ac:dyDescent="0.25">
      <c r="A282" t="s">
        <v>19</v>
      </c>
      <c r="B282">
        <v>1</v>
      </c>
      <c r="C282" t="s">
        <v>20</v>
      </c>
      <c r="D282">
        <v>1281</v>
      </c>
      <c r="E282" t="s">
        <v>116</v>
      </c>
      <c r="F282" t="s">
        <v>117</v>
      </c>
      <c r="G282" t="s">
        <v>83</v>
      </c>
      <c r="H282">
        <v>13</v>
      </c>
      <c r="I282">
        <v>17.5</v>
      </c>
      <c r="J282">
        <v>0.5</v>
      </c>
      <c r="K282">
        <v>16.843259100000001</v>
      </c>
      <c r="L282">
        <v>17.14079126</v>
      </c>
      <c r="M282">
        <v>34</v>
      </c>
      <c r="N282">
        <v>37.26</v>
      </c>
      <c r="O282">
        <f t="shared" si="16"/>
        <v>0.109037678904</v>
      </c>
      <c r="P282">
        <f t="shared" si="17"/>
        <v>0.5675237500000001</v>
      </c>
      <c r="Q282">
        <f t="shared" si="18"/>
        <v>0.68148549314999995</v>
      </c>
      <c r="R282">
        <v>0.525591747</v>
      </c>
      <c r="S282">
        <v>0.63927829300000005</v>
      </c>
      <c r="T282">
        <f t="shared" si="19"/>
        <v>9.3919204166379069E-2</v>
      </c>
      <c r="U282">
        <v>0.26279587300000001</v>
      </c>
      <c r="V282">
        <v>0.31963914700000001</v>
      </c>
      <c r="W282">
        <v>2.0849315069999999</v>
      </c>
      <c r="X282">
        <v>1.5636005260000001</v>
      </c>
      <c r="Y282">
        <v>2.7263856999999999E-2</v>
      </c>
      <c r="Z282" s="1" t="s">
        <v>24</v>
      </c>
      <c r="AA282" s="1" t="s">
        <v>25</v>
      </c>
      <c r="AB282">
        <v>1</v>
      </c>
    </row>
    <row r="283" spans="1:29" x14ac:dyDescent="0.25">
      <c r="A283" t="s">
        <v>19</v>
      </c>
      <c r="B283">
        <v>1</v>
      </c>
      <c r="C283" t="s">
        <v>20</v>
      </c>
      <c r="D283">
        <v>1282</v>
      </c>
      <c r="E283" t="s">
        <v>268</v>
      </c>
      <c r="F283" t="s">
        <v>220</v>
      </c>
      <c r="G283" t="s">
        <v>269</v>
      </c>
      <c r="H283">
        <v>11.5</v>
      </c>
      <c r="I283">
        <v>13.6</v>
      </c>
      <c r="J283">
        <v>0.56000000000000005</v>
      </c>
      <c r="K283">
        <v>11.618620870000001</v>
      </c>
      <c r="L283">
        <v>11.0609792</v>
      </c>
      <c r="M283">
        <v>17.399999999999999</v>
      </c>
      <c r="N283">
        <v>17.5</v>
      </c>
      <c r="O283">
        <f t="shared" si="16"/>
        <v>2.4052875000000001E-2</v>
      </c>
      <c r="P283">
        <f t="shared" si="17"/>
        <v>0.14863623749999996</v>
      </c>
      <c r="Q283">
        <f t="shared" si="18"/>
        <v>0.15033046875</v>
      </c>
      <c r="R283">
        <v>0.11050694699999999</v>
      </c>
      <c r="S283">
        <v>0.106512206</v>
      </c>
      <c r="T283">
        <f t="shared" si="19"/>
        <v>-1.7659476450644338E-2</v>
      </c>
      <c r="U283">
        <v>5.5253473999999997E-2</v>
      </c>
      <c r="V283">
        <v>5.3256102999999999E-2</v>
      </c>
      <c r="W283">
        <v>2.0849315069999999</v>
      </c>
      <c r="X283">
        <v>4.7963206000000001E-2</v>
      </c>
      <c r="Y283">
        <v>-9.5800300000000002E-4</v>
      </c>
      <c r="Z283" s="1" t="s">
        <v>24</v>
      </c>
      <c r="AA283" s="1" t="s">
        <v>25</v>
      </c>
      <c r="AB283">
        <v>0</v>
      </c>
      <c r="AC283" t="s">
        <v>84</v>
      </c>
    </row>
    <row r="284" spans="1:29" x14ac:dyDescent="0.25">
      <c r="A284" t="s">
        <v>19</v>
      </c>
      <c r="B284">
        <v>1</v>
      </c>
      <c r="C284" t="s">
        <v>20</v>
      </c>
      <c r="D284">
        <v>1283</v>
      </c>
      <c r="E284" t="s">
        <v>344</v>
      </c>
      <c r="F284" t="s">
        <v>345</v>
      </c>
      <c r="G284" t="s">
        <v>226</v>
      </c>
      <c r="J284">
        <v>0.48859999999999998</v>
      </c>
      <c r="K284">
        <v>8.1748854380000004</v>
      </c>
      <c r="L284">
        <v>7.7433119970000002</v>
      </c>
      <c r="M284">
        <v>10.5</v>
      </c>
      <c r="N284">
        <v>10.8</v>
      </c>
      <c r="O284">
        <f t="shared" si="16"/>
        <v>9.1609056000000015E-3</v>
      </c>
      <c r="P284">
        <f t="shared" si="17"/>
        <v>5.4125859374999988E-2</v>
      </c>
      <c r="Q284">
        <f t="shared" si="18"/>
        <v>5.7255660000000007E-2</v>
      </c>
      <c r="R284">
        <v>2.5608095000000001E-2</v>
      </c>
      <c r="S284">
        <v>2.5660749E-2</v>
      </c>
      <c r="T284">
        <f t="shared" si="19"/>
        <v>9.8518139112049744E-4</v>
      </c>
      <c r="U284">
        <v>1.2804047000000001E-2</v>
      </c>
      <c r="V284">
        <v>1.2830375E-2</v>
      </c>
      <c r="W284">
        <v>2.0849315069999999</v>
      </c>
      <c r="X284">
        <v>0.143889619</v>
      </c>
      <c r="Y284" s="2">
        <v>1.26278E-5</v>
      </c>
      <c r="Z284" s="1" t="s">
        <v>24</v>
      </c>
      <c r="AA284" s="1" t="s">
        <v>25</v>
      </c>
      <c r="AB284">
        <v>1</v>
      </c>
      <c r="AC284" t="s">
        <v>364</v>
      </c>
    </row>
    <row r="285" spans="1:29" x14ac:dyDescent="0.25">
      <c r="A285" t="s">
        <v>19</v>
      </c>
      <c r="B285">
        <v>1</v>
      </c>
      <c r="C285" t="s">
        <v>20</v>
      </c>
      <c r="D285">
        <v>1284</v>
      </c>
      <c r="E285" t="s">
        <v>105</v>
      </c>
      <c r="F285" t="s">
        <v>106</v>
      </c>
      <c r="G285" t="s">
        <v>107</v>
      </c>
      <c r="J285">
        <v>0.4017</v>
      </c>
      <c r="K285">
        <v>17.276463540000002</v>
      </c>
      <c r="L285">
        <v>17.620662339999999</v>
      </c>
      <c r="M285">
        <v>35.9</v>
      </c>
      <c r="N285">
        <v>39.49</v>
      </c>
      <c r="O285">
        <f t="shared" si="16"/>
        <v>0.12247999625400001</v>
      </c>
      <c r="P285">
        <f t="shared" si="17"/>
        <v>0.63272515937499996</v>
      </c>
      <c r="Q285">
        <f t="shared" si="18"/>
        <v>0.76549997658750002</v>
      </c>
      <c r="R285">
        <v>0.48386426300000002</v>
      </c>
      <c r="S285">
        <v>0.59413321500000005</v>
      </c>
      <c r="T285">
        <f t="shared" si="19"/>
        <v>9.8468051429683748E-2</v>
      </c>
      <c r="U285">
        <v>0.24193213099999999</v>
      </c>
      <c r="V285">
        <v>0.29706660800000001</v>
      </c>
      <c r="W285">
        <v>2.0849315069999999</v>
      </c>
      <c r="X285">
        <v>1.721879106</v>
      </c>
      <c r="Y285">
        <v>2.6444262999999999E-2</v>
      </c>
      <c r="Z285" s="1" t="s">
        <v>24</v>
      </c>
      <c r="AA285" s="1" t="s">
        <v>25</v>
      </c>
      <c r="AB285">
        <v>1</v>
      </c>
    </row>
    <row r="286" spans="1:29" x14ac:dyDescent="0.25">
      <c r="A286" t="s">
        <v>19</v>
      </c>
      <c r="B286">
        <v>2</v>
      </c>
      <c r="C286" t="s">
        <v>20</v>
      </c>
      <c r="D286">
        <v>1285</v>
      </c>
      <c r="E286" t="s">
        <v>185</v>
      </c>
      <c r="F286" t="s">
        <v>186</v>
      </c>
      <c r="G286" t="s">
        <v>142</v>
      </c>
      <c r="H286">
        <v>8.4</v>
      </c>
      <c r="I286">
        <v>11.4</v>
      </c>
      <c r="J286">
        <v>0.4</v>
      </c>
      <c r="K286">
        <v>14.583035669999999</v>
      </c>
      <c r="L286">
        <v>14.98930685</v>
      </c>
      <c r="M286">
        <v>25.6</v>
      </c>
      <c r="N286">
        <v>28.73</v>
      </c>
      <c r="O286">
        <f t="shared" si="16"/>
        <v>6.4827929166000012E-2</v>
      </c>
      <c r="P286">
        <f t="shared" si="17"/>
        <v>0.32174079999999999</v>
      </c>
      <c r="Q286">
        <f t="shared" si="18"/>
        <v>0.40517455728750007</v>
      </c>
      <c r="R286">
        <v>0.21106956499999999</v>
      </c>
      <c r="S286">
        <v>0.27155609200000003</v>
      </c>
      <c r="T286">
        <f t="shared" si="19"/>
        <v>0.1208581416102362</v>
      </c>
      <c r="U286">
        <v>0.10553478299999999</v>
      </c>
      <c r="V286">
        <v>0.13577804600000001</v>
      </c>
      <c r="W286">
        <v>2.0849315069999999</v>
      </c>
      <c r="X286">
        <v>1.5012483569999999</v>
      </c>
      <c r="Y286">
        <v>1.4505639000000001E-2</v>
      </c>
      <c r="Z286" s="1" t="s">
        <v>24</v>
      </c>
      <c r="AA286" s="1" t="s">
        <v>25</v>
      </c>
      <c r="AB286">
        <v>1</v>
      </c>
    </row>
    <row r="287" spans="1:29" x14ac:dyDescent="0.25">
      <c r="A287" t="s">
        <v>19</v>
      </c>
      <c r="B287">
        <v>2</v>
      </c>
      <c r="C287" t="s">
        <v>20</v>
      </c>
      <c r="D287">
        <v>1286</v>
      </c>
      <c r="E287" t="s">
        <v>111</v>
      </c>
      <c r="F287" t="s">
        <v>112</v>
      </c>
      <c r="G287" t="s">
        <v>113</v>
      </c>
      <c r="J287">
        <v>0.48859999999999998</v>
      </c>
      <c r="K287">
        <v>11.786813520000001</v>
      </c>
      <c r="L287">
        <v>11.37704198</v>
      </c>
      <c r="M287">
        <v>17.8</v>
      </c>
      <c r="N287">
        <v>18.25</v>
      </c>
      <c r="O287">
        <f t="shared" si="16"/>
        <v>2.6158728750000002E-2</v>
      </c>
      <c r="P287">
        <f t="shared" si="17"/>
        <v>0.1555486375</v>
      </c>
      <c r="Q287">
        <f t="shared" si="18"/>
        <v>0.1634920546875</v>
      </c>
      <c r="R287">
        <v>0.102550171</v>
      </c>
      <c r="S287">
        <v>0.104016783</v>
      </c>
      <c r="T287">
        <f t="shared" si="19"/>
        <v>6.8108276352841085E-3</v>
      </c>
      <c r="U287">
        <v>5.1275084999999998E-2</v>
      </c>
      <c r="V287">
        <v>5.2008392000000001E-2</v>
      </c>
      <c r="W287">
        <v>2.0849315069999999</v>
      </c>
      <c r="X287">
        <v>0.21583442799999999</v>
      </c>
      <c r="Y287">
        <v>3.51718E-4</v>
      </c>
      <c r="Z287" s="1" t="s">
        <v>24</v>
      </c>
      <c r="AA287" s="1" t="s">
        <v>25</v>
      </c>
      <c r="AB287">
        <v>1</v>
      </c>
    </row>
    <row r="288" spans="1:29" x14ac:dyDescent="0.25">
      <c r="A288" t="s">
        <v>19</v>
      </c>
      <c r="B288">
        <v>2</v>
      </c>
      <c r="C288" t="s">
        <v>20</v>
      </c>
      <c r="D288">
        <v>1287</v>
      </c>
      <c r="E288" t="s">
        <v>73</v>
      </c>
      <c r="F288" t="s">
        <v>74</v>
      </c>
      <c r="G288" t="s">
        <v>75</v>
      </c>
      <c r="J288">
        <v>0.64410000000000001</v>
      </c>
      <c r="K288">
        <v>19.62789231</v>
      </c>
      <c r="L288">
        <v>19.381251249999998</v>
      </c>
      <c r="M288">
        <v>48.5</v>
      </c>
      <c r="N288">
        <v>49.04</v>
      </c>
      <c r="O288">
        <f t="shared" si="16"/>
        <v>0.18888254246400002</v>
      </c>
      <c r="P288">
        <f t="shared" si="17"/>
        <v>1.1548077343749998</v>
      </c>
      <c r="Q288">
        <f t="shared" si="18"/>
        <v>1.1805158904000002</v>
      </c>
      <c r="R288">
        <v>1.5630254750000001</v>
      </c>
      <c r="S288">
        <v>1.577584509</v>
      </c>
      <c r="T288">
        <f t="shared" si="19"/>
        <v>4.4469256424725205E-3</v>
      </c>
      <c r="U288">
        <v>0.78151273799999998</v>
      </c>
      <c r="V288">
        <v>0.78879225500000005</v>
      </c>
      <c r="W288">
        <v>2.0849315069999999</v>
      </c>
      <c r="X288">
        <v>0.25900131399999998</v>
      </c>
      <c r="Y288">
        <v>3.4914899999999999E-3</v>
      </c>
      <c r="Z288" s="1" t="s">
        <v>24</v>
      </c>
      <c r="AA288" s="1" t="s">
        <v>25</v>
      </c>
      <c r="AB288">
        <v>1</v>
      </c>
    </row>
    <row r="289" spans="1:28" x14ac:dyDescent="0.25">
      <c r="A289" t="s">
        <v>19</v>
      </c>
      <c r="B289">
        <v>2</v>
      </c>
      <c r="C289" t="s">
        <v>20</v>
      </c>
      <c r="D289">
        <v>1288</v>
      </c>
      <c r="E289" t="s">
        <v>149</v>
      </c>
      <c r="F289" t="s">
        <v>150</v>
      </c>
      <c r="G289" t="s">
        <v>151</v>
      </c>
      <c r="J289">
        <v>0.52610000000000001</v>
      </c>
      <c r="K289">
        <v>14.67517196</v>
      </c>
      <c r="L289">
        <v>15.638435960000001</v>
      </c>
      <c r="M289">
        <v>25.9</v>
      </c>
      <c r="N289">
        <v>31.08</v>
      </c>
      <c r="O289">
        <f t="shared" si="16"/>
        <v>7.5867001056E-2</v>
      </c>
      <c r="P289">
        <f t="shared" si="17"/>
        <v>0.32932578437499999</v>
      </c>
      <c r="Q289">
        <f t="shared" si="18"/>
        <v>0.47416875659999996</v>
      </c>
      <c r="R289">
        <v>0.28387298799999999</v>
      </c>
      <c r="S289">
        <v>0.43115490899999998</v>
      </c>
      <c r="T289">
        <f t="shared" si="19"/>
        <v>0.20045767881817728</v>
      </c>
      <c r="U289">
        <v>0.141936494</v>
      </c>
      <c r="V289">
        <v>0.215577454</v>
      </c>
      <c r="W289">
        <v>2.0849315069999999</v>
      </c>
      <c r="X289">
        <v>2.4844940869999999</v>
      </c>
      <c r="Y289">
        <v>3.5320565999999998E-2</v>
      </c>
      <c r="Z289" s="1" t="s">
        <v>24</v>
      </c>
      <c r="AA289" s="1" t="s">
        <v>25</v>
      </c>
      <c r="AB289">
        <v>1</v>
      </c>
    </row>
    <row r="290" spans="1:28" x14ac:dyDescent="0.25">
      <c r="A290" t="s">
        <v>19</v>
      </c>
      <c r="B290">
        <v>2</v>
      </c>
      <c r="C290" t="s">
        <v>20</v>
      </c>
      <c r="D290">
        <v>1289</v>
      </c>
      <c r="E290" t="s">
        <v>165</v>
      </c>
      <c r="F290" t="s">
        <v>166</v>
      </c>
      <c r="G290" t="s">
        <v>167</v>
      </c>
      <c r="H290">
        <v>7</v>
      </c>
      <c r="I290">
        <v>8.6</v>
      </c>
      <c r="J290">
        <v>0.67600000000000005</v>
      </c>
      <c r="K290">
        <v>11.786813520000001</v>
      </c>
      <c r="L290">
        <v>11.919074220000001</v>
      </c>
      <c r="M290">
        <v>17.8</v>
      </c>
      <c r="N290">
        <v>19.59</v>
      </c>
      <c r="O290">
        <f t="shared" si="16"/>
        <v>3.0141146574000004E-2</v>
      </c>
      <c r="P290">
        <f t="shared" si="17"/>
        <v>0.1555486375</v>
      </c>
      <c r="Q290">
        <f t="shared" si="18"/>
        <v>0.18838216608750002</v>
      </c>
      <c r="R290">
        <v>0.140781563</v>
      </c>
      <c r="S290">
        <v>0.17159592200000001</v>
      </c>
      <c r="T290">
        <f t="shared" si="19"/>
        <v>9.4934980353308621E-2</v>
      </c>
      <c r="U290">
        <v>7.0390781999999999E-2</v>
      </c>
      <c r="V290">
        <v>8.5797961000000006E-2</v>
      </c>
      <c r="W290">
        <v>2.0849315069999999</v>
      </c>
      <c r="X290">
        <v>0.85854139299999999</v>
      </c>
      <c r="Y290">
        <v>7.3897770000000002E-3</v>
      </c>
      <c r="Z290" s="1" t="s">
        <v>24</v>
      </c>
      <c r="AA290" s="1" t="s">
        <v>25</v>
      </c>
      <c r="AB290">
        <v>1</v>
      </c>
    </row>
    <row r="291" spans="1:28" x14ac:dyDescent="0.25">
      <c r="A291" t="s">
        <v>19</v>
      </c>
      <c r="B291">
        <v>2</v>
      </c>
      <c r="C291" t="s">
        <v>20</v>
      </c>
      <c r="D291">
        <v>1290</v>
      </c>
      <c r="E291" t="s">
        <v>116</v>
      </c>
      <c r="F291" t="s">
        <v>117</v>
      </c>
      <c r="G291" t="s">
        <v>83</v>
      </c>
      <c r="J291">
        <v>0.5</v>
      </c>
      <c r="K291">
        <v>13.9096878</v>
      </c>
      <c r="L291">
        <v>13.387406929999999</v>
      </c>
      <c r="M291">
        <v>23.5</v>
      </c>
      <c r="N291">
        <v>23.6</v>
      </c>
      <c r="O291">
        <f t="shared" si="16"/>
        <v>4.3743638400000007E-2</v>
      </c>
      <c r="P291">
        <f t="shared" si="17"/>
        <v>0.27112023437499994</v>
      </c>
      <c r="Q291">
        <f t="shared" si="18"/>
        <v>0.27339774000000006</v>
      </c>
      <c r="R291">
        <v>0.21203718099999999</v>
      </c>
      <c r="S291">
        <v>0.20596326500000001</v>
      </c>
      <c r="T291">
        <f t="shared" si="19"/>
        <v>-1.3939936936652476E-2</v>
      </c>
      <c r="U291">
        <v>0.10601859</v>
      </c>
      <c r="V291">
        <v>0.102981632</v>
      </c>
      <c r="W291">
        <v>2.0849315069999999</v>
      </c>
      <c r="X291">
        <v>4.7963206000000001E-2</v>
      </c>
      <c r="Y291">
        <v>-1.4566220000000001E-3</v>
      </c>
      <c r="Z291" s="1" t="s">
        <v>24</v>
      </c>
      <c r="AA291" s="1" t="s">
        <v>25</v>
      </c>
      <c r="AB291">
        <v>1</v>
      </c>
    </row>
    <row r="292" spans="1:28" x14ac:dyDescent="0.25">
      <c r="A292" t="s">
        <v>19</v>
      </c>
      <c r="B292">
        <v>2</v>
      </c>
      <c r="C292" t="s">
        <v>20</v>
      </c>
      <c r="D292">
        <v>1291</v>
      </c>
      <c r="E292" t="s">
        <v>105</v>
      </c>
      <c r="F292" t="s">
        <v>106</v>
      </c>
      <c r="G292" t="s">
        <v>107</v>
      </c>
      <c r="J292">
        <v>0.4017</v>
      </c>
      <c r="K292">
        <v>13.57040808</v>
      </c>
      <c r="L292">
        <v>13.884768040000001</v>
      </c>
      <c r="M292">
        <v>22.5</v>
      </c>
      <c r="N292">
        <v>25.1</v>
      </c>
      <c r="O292">
        <f t="shared" si="16"/>
        <v>4.948098540000001E-2</v>
      </c>
      <c r="P292">
        <f t="shared" si="17"/>
        <v>0.24853710937500001</v>
      </c>
      <c r="Q292">
        <f t="shared" si="18"/>
        <v>0.30925615875000007</v>
      </c>
      <c r="R292">
        <v>0.153565693</v>
      </c>
      <c r="S292">
        <v>0.19440349000000001</v>
      </c>
      <c r="T292">
        <f t="shared" si="19"/>
        <v>0.11310079052782324</v>
      </c>
      <c r="U292">
        <v>7.6782847000000001E-2</v>
      </c>
      <c r="V292">
        <v>9.7201745000000006E-2</v>
      </c>
      <c r="W292">
        <v>2.0849315069999999</v>
      </c>
      <c r="X292">
        <v>1.247043364</v>
      </c>
      <c r="Y292">
        <v>9.7935580000000008E-3</v>
      </c>
      <c r="Z292" s="1" t="s">
        <v>24</v>
      </c>
      <c r="AA292" s="1" t="s">
        <v>25</v>
      </c>
      <c r="AB292">
        <v>1</v>
      </c>
    </row>
    <row r="293" spans="1:28" x14ac:dyDescent="0.25">
      <c r="A293" t="s">
        <v>19</v>
      </c>
      <c r="B293">
        <v>2</v>
      </c>
      <c r="C293" t="s">
        <v>20</v>
      </c>
      <c r="D293">
        <v>1292</v>
      </c>
      <c r="E293" t="s">
        <v>105</v>
      </c>
      <c r="F293" t="s">
        <v>106</v>
      </c>
      <c r="G293" t="s">
        <v>107</v>
      </c>
      <c r="J293">
        <v>0.4017</v>
      </c>
      <c r="K293">
        <v>7.9966687759999999</v>
      </c>
      <c r="L293">
        <v>7.6684320179999999</v>
      </c>
      <c r="M293">
        <v>10.199999999999999</v>
      </c>
      <c r="N293">
        <v>10.67</v>
      </c>
      <c r="O293">
        <f t="shared" si="16"/>
        <v>8.9416926060000013E-3</v>
      </c>
      <c r="P293">
        <f t="shared" si="17"/>
        <v>5.1077137499999994E-2</v>
      </c>
      <c r="Q293">
        <f t="shared" si="18"/>
        <v>5.5885578787500008E-2</v>
      </c>
      <c r="R293">
        <v>1.9563659000000001E-2</v>
      </c>
      <c r="S293">
        <v>2.0505663E-2</v>
      </c>
      <c r="T293">
        <f t="shared" si="19"/>
        <v>2.255583897543045E-2</v>
      </c>
      <c r="U293">
        <v>9.7818290000000006E-3</v>
      </c>
      <c r="V293">
        <v>1.0252831E-2</v>
      </c>
      <c r="W293">
        <v>2.0849315069999999</v>
      </c>
      <c r="X293">
        <v>0.22542707000000001</v>
      </c>
      <c r="Y293">
        <v>2.2590800000000001E-4</v>
      </c>
      <c r="Z293" s="1" t="s">
        <v>24</v>
      </c>
      <c r="AA293" s="1" t="s">
        <v>25</v>
      </c>
      <c r="AB293">
        <v>1</v>
      </c>
    </row>
    <row r="294" spans="1:28" x14ac:dyDescent="0.25">
      <c r="A294" t="s">
        <v>19</v>
      </c>
      <c r="B294">
        <v>2</v>
      </c>
      <c r="C294" t="s">
        <v>20</v>
      </c>
      <c r="D294">
        <v>1293</v>
      </c>
      <c r="E294" t="s">
        <v>165</v>
      </c>
      <c r="F294" t="s">
        <v>166</v>
      </c>
      <c r="G294" t="s">
        <v>167</v>
      </c>
      <c r="J294">
        <v>0.67600000000000005</v>
      </c>
      <c r="K294">
        <v>15.736850199999999</v>
      </c>
      <c r="L294">
        <v>15.773156180000001</v>
      </c>
      <c r="M294">
        <v>29.6</v>
      </c>
      <c r="N294">
        <v>31.59</v>
      </c>
      <c r="O294">
        <f t="shared" si="16"/>
        <v>7.8377272974000003E-2</v>
      </c>
      <c r="P294">
        <f t="shared" si="17"/>
        <v>0.43013980000000013</v>
      </c>
      <c r="Q294">
        <f t="shared" si="18"/>
        <v>0.48985795608749999</v>
      </c>
      <c r="R294">
        <v>0.503728175</v>
      </c>
      <c r="S294">
        <v>0.57323469299999996</v>
      </c>
      <c r="T294">
        <f t="shared" si="19"/>
        <v>6.1996488397959855E-2</v>
      </c>
      <c r="U294">
        <v>0.25186408700000001</v>
      </c>
      <c r="V294">
        <v>0.286617346</v>
      </c>
      <c r="W294">
        <v>2.0849315069999999</v>
      </c>
      <c r="X294">
        <v>0.95446780499999995</v>
      </c>
      <c r="Y294">
        <v>1.6668776999999999E-2</v>
      </c>
      <c r="Z294" s="1" t="s">
        <v>24</v>
      </c>
      <c r="AA294" s="1" t="s">
        <v>25</v>
      </c>
      <c r="AB294">
        <v>1</v>
      </c>
    </row>
    <row r="295" spans="1:28" x14ac:dyDescent="0.25">
      <c r="A295" t="s">
        <v>19</v>
      </c>
      <c r="B295">
        <v>2</v>
      </c>
      <c r="C295" t="s">
        <v>20</v>
      </c>
      <c r="D295">
        <v>1294</v>
      </c>
      <c r="E295" t="s">
        <v>116</v>
      </c>
      <c r="F295" t="s">
        <v>117</v>
      </c>
      <c r="G295" t="s">
        <v>83</v>
      </c>
      <c r="J295">
        <v>0.5</v>
      </c>
      <c r="K295">
        <v>15.09264477</v>
      </c>
      <c r="L295">
        <v>15.337782369999999</v>
      </c>
      <c r="M295">
        <v>27.3</v>
      </c>
      <c r="N295">
        <v>29.97</v>
      </c>
      <c r="O295">
        <f t="shared" si="16"/>
        <v>7.0544698685999996E-2</v>
      </c>
      <c r="P295">
        <f t="shared" si="17"/>
        <v>0.36589080937500007</v>
      </c>
      <c r="Q295">
        <f t="shared" si="18"/>
        <v>0.44090436678749995</v>
      </c>
      <c r="R295">
        <v>0.30766228200000001</v>
      </c>
      <c r="S295">
        <v>0.37497868400000001</v>
      </c>
      <c r="T295">
        <f t="shared" si="19"/>
        <v>9.4903111514649474E-2</v>
      </c>
      <c r="U295">
        <v>0.153831141</v>
      </c>
      <c r="V295">
        <v>0.187489342</v>
      </c>
      <c r="W295">
        <v>2.0849315069999999</v>
      </c>
      <c r="X295">
        <v>1.280617608</v>
      </c>
      <c r="Y295">
        <v>1.6143551999999999E-2</v>
      </c>
      <c r="Z295" s="1" t="s">
        <v>24</v>
      </c>
      <c r="AA295" s="1" t="s">
        <v>25</v>
      </c>
      <c r="AB295">
        <v>1</v>
      </c>
    </row>
    <row r="296" spans="1:28" x14ac:dyDescent="0.25">
      <c r="A296" t="s">
        <v>19</v>
      </c>
      <c r="B296">
        <v>2</v>
      </c>
      <c r="C296" t="s">
        <v>20</v>
      </c>
      <c r="D296">
        <v>1295</v>
      </c>
      <c r="E296" t="s">
        <v>140</v>
      </c>
      <c r="F296" t="s">
        <v>141</v>
      </c>
      <c r="G296" t="s">
        <v>30</v>
      </c>
      <c r="J296">
        <v>0.46899999999999997</v>
      </c>
      <c r="K296">
        <v>15.790582029999999</v>
      </c>
      <c r="L296">
        <v>16.503412019999999</v>
      </c>
      <c r="M296">
        <v>29.8</v>
      </c>
      <c r="N296">
        <v>34.5</v>
      </c>
      <c r="O296">
        <f t="shared" si="16"/>
        <v>9.3482235000000011E-2</v>
      </c>
      <c r="P296">
        <f t="shared" si="17"/>
        <v>0.43597213749999991</v>
      </c>
      <c r="Q296">
        <f t="shared" si="18"/>
        <v>0.58426396875000008</v>
      </c>
      <c r="R296">
        <v>0.35841525800000001</v>
      </c>
      <c r="S296">
        <v>0.49802896899999999</v>
      </c>
      <c r="T296">
        <f t="shared" si="19"/>
        <v>0.15778263802519343</v>
      </c>
      <c r="U296">
        <v>0.17920762900000001</v>
      </c>
      <c r="V296">
        <v>0.24901448400000001</v>
      </c>
      <c r="W296">
        <v>2.0849315069999999</v>
      </c>
      <c r="X296">
        <v>2.2542706959999999</v>
      </c>
      <c r="Y296">
        <v>3.3481605999999997E-2</v>
      </c>
      <c r="Z296" s="1" t="s">
        <v>24</v>
      </c>
      <c r="AA296" s="1" t="s">
        <v>25</v>
      </c>
      <c r="AB296">
        <v>1</v>
      </c>
    </row>
    <row r="297" spans="1:28" x14ac:dyDescent="0.25">
      <c r="A297" t="s">
        <v>19</v>
      </c>
      <c r="B297">
        <v>2</v>
      </c>
      <c r="C297" t="s">
        <v>20</v>
      </c>
      <c r="D297">
        <v>1296</v>
      </c>
      <c r="E297" t="s">
        <v>207</v>
      </c>
      <c r="F297" t="s">
        <v>208</v>
      </c>
      <c r="G297" t="s">
        <v>209</v>
      </c>
      <c r="H297">
        <v>9.4</v>
      </c>
      <c r="I297">
        <v>10.4</v>
      </c>
      <c r="J297">
        <v>0.58399999999999996</v>
      </c>
      <c r="K297">
        <v>13.876324159999999</v>
      </c>
      <c r="L297">
        <v>14.830278979999999</v>
      </c>
      <c r="M297">
        <v>23.4</v>
      </c>
      <c r="N297">
        <v>28.18</v>
      </c>
      <c r="O297">
        <f t="shared" si="16"/>
        <v>6.2369587896000007E-2</v>
      </c>
      <c r="P297">
        <f t="shared" si="17"/>
        <v>0.26881773749999999</v>
      </c>
      <c r="Q297">
        <f t="shared" si="18"/>
        <v>0.38980992435000006</v>
      </c>
      <c r="R297">
        <v>0.24411991299999999</v>
      </c>
      <c r="S297">
        <v>0.37442130299999998</v>
      </c>
      <c r="T297">
        <f t="shared" si="19"/>
        <v>0.20514922878427494</v>
      </c>
      <c r="U297">
        <v>0.122059957</v>
      </c>
      <c r="V297">
        <v>0.18721065100000001</v>
      </c>
      <c r="W297">
        <v>2.0849315069999999</v>
      </c>
      <c r="X297">
        <v>2.292641261</v>
      </c>
      <c r="Y297">
        <v>3.1248361999999998E-2</v>
      </c>
      <c r="Z297" s="1" t="s">
        <v>24</v>
      </c>
      <c r="AA297" s="1" t="s">
        <v>25</v>
      </c>
      <c r="AB297">
        <v>1</v>
      </c>
    </row>
    <row r="298" spans="1:28" x14ac:dyDescent="0.25">
      <c r="A298" t="s">
        <v>19</v>
      </c>
      <c r="B298">
        <v>2</v>
      </c>
      <c r="C298" t="s">
        <v>20</v>
      </c>
      <c r="D298">
        <v>1297</v>
      </c>
      <c r="E298" t="s">
        <v>185</v>
      </c>
      <c r="F298" t="s">
        <v>186</v>
      </c>
      <c r="G298" t="s">
        <v>142</v>
      </c>
      <c r="J298">
        <v>0.4</v>
      </c>
      <c r="K298">
        <v>12.889208979999999</v>
      </c>
      <c r="L298">
        <v>13.181054189999999</v>
      </c>
      <c r="M298">
        <v>20.6</v>
      </c>
      <c r="N298">
        <v>23</v>
      </c>
      <c r="O298">
        <f t="shared" si="16"/>
        <v>4.154766E-2</v>
      </c>
      <c r="P298">
        <f t="shared" si="17"/>
        <v>0.20833423750000005</v>
      </c>
      <c r="Q298">
        <f t="shared" si="18"/>
        <v>0.25967287499999997</v>
      </c>
      <c r="R298">
        <v>0.12242645200000001</v>
      </c>
      <c r="S298">
        <v>0.15516354500000001</v>
      </c>
      <c r="T298">
        <f t="shared" si="19"/>
        <v>0.11365804155091637</v>
      </c>
      <c r="U298">
        <v>6.1213226000000003E-2</v>
      </c>
      <c r="V298">
        <v>7.7581773000000007E-2</v>
      </c>
      <c r="W298">
        <v>2.0849315069999999</v>
      </c>
      <c r="X298">
        <v>1.1511169510000001</v>
      </c>
      <c r="Y298">
        <v>7.8508799999999993E-3</v>
      </c>
      <c r="Z298" s="1" t="s">
        <v>24</v>
      </c>
      <c r="AA298" s="1" t="s">
        <v>25</v>
      </c>
      <c r="AB298">
        <v>1</v>
      </c>
    </row>
    <row r="299" spans="1:28" x14ac:dyDescent="0.25">
      <c r="A299" t="s">
        <v>19</v>
      </c>
      <c r="B299">
        <v>3</v>
      </c>
      <c r="C299" t="s">
        <v>20</v>
      </c>
      <c r="D299">
        <v>1298</v>
      </c>
      <c r="E299" t="s">
        <v>181</v>
      </c>
      <c r="F299" t="s">
        <v>182</v>
      </c>
      <c r="G299" t="s">
        <v>142</v>
      </c>
      <c r="J299">
        <v>0.33</v>
      </c>
      <c r="K299">
        <v>17.49481844</v>
      </c>
      <c r="L299">
        <v>17.193881699999999</v>
      </c>
      <c r="M299">
        <v>36.9</v>
      </c>
      <c r="N299">
        <v>37.5</v>
      </c>
      <c r="O299">
        <f t="shared" si="16"/>
        <v>0.110446875</v>
      </c>
      <c r="P299">
        <f t="shared" si="17"/>
        <v>0.66846540937499999</v>
      </c>
      <c r="Q299">
        <f t="shared" si="18"/>
        <v>0.69029296875000001</v>
      </c>
      <c r="R299">
        <v>0.42657927299999998</v>
      </c>
      <c r="S299">
        <v>0.432831305</v>
      </c>
      <c r="T299">
        <f t="shared" si="19"/>
        <v>6.9785687632942881E-3</v>
      </c>
      <c r="U299">
        <v>0.213289636</v>
      </c>
      <c r="V299">
        <v>0.21641565199999999</v>
      </c>
      <c r="W299">
        <v>2.0849315069999999</v>
      </c>
      <c r="X299">
        <v>0.28777923799999999</v>
      </c>
      <c r="Y299">
        <v>1.499338E-3</v>
      </c>
      <c r="Z299" s="1" t="s">
        <v>24</v>
      </c>
      <c r="AA299" s="1" t="s">
        <v>25</v>
      </c>
      <c r="AB299">
        <v>1</v>
      </c>
    </row>
    <row r="300" spans="1:28" x14ac:dyDescent="0.25">
      <c r="A300" t="s">
        <v>19</v>
      </c>
      <c r="B300">
        <v>3</v>
      </c>
      <c r="C300" t="s">
        <v>20</v>
      </c>
      <c r="D300">
        <v>1299</v>
      </c>
      <c r="E300" t="s">
        <v>105</v>
      </c>
      <c r="F300" t="s">
        <v>106</v>
      </c>
      <c r="G300" t="s">
        <v>107</v>
      </c>
      <c r="H300">
        <v>5</v>
      </c>
      <c r="I300">
        <v>9.1999999999999993</v>
      </c>
      <c r="J300">
        <v>0.4017</v>
      </c>
      <c r="K300">
        <v>11.86984612</v>
      </c>
      <c r="L300">
        <v>11.85582142</v>
      </c>
      <c r="M300">
        <v>18</v>
      </c>
      <c r="N300">
        <v>19.43</v>
      </c>
      <c r="O300">
        <f t="shared" si="16"/>
        <v>2.9650805646000002E-2</v>
      </c>
      <c r="P300">
        <f t="shared" si="17"/>
        <v>0.15906375</v>
      </c>
      <c r="Q300">
        <f t="shared" si="18"/>
        <v>0.1853175352875</v>
      </c>
      <c r="R300">
        <v>8.7171313E-2</v>
      </c>
      <c r="S300">
        <v>0.101083309</v>
      </c>
      <c r="T300">
        <f t="shared" si="19"/>
        <v>7.1018985756538214E-2</v>
      </c>
      <c r="U300">
        <v>4.3585657E-2</v>
      </c>
      <c r="V300">
        <v>5.0541653999999998E-2</v>
      </c>
      <c r="W300">
        <v>2.0849315069999999</v>
      </c>
      <c r="X300">
        <v>0.68587385000000001</v>
      </c>
      <c r="Y300">
        <v>3.3363189999999999E-3</v>
      </c>
      <c r="Z300" s="1" t="s">
        <v>24</v>
      </c>
      <c r="AA300" s="1" t="s">
        <v>25</v>
      </c>
      <c r="AB300">
        <v>1</v>
      </c>
    </row>
    <row r="301" spans="1:28" x14ac:dyDescent="0.25">
      <c r="A301" t="s">
        <v>19</v>
      </c>
      <c r="B301">
        <v>3</v>
      </c>
      <c r="C301" t="s">
        <v>20</v>
      </c>
      <c r="D301">
        <v>1300</v>
      </c>
      <c r="E301" t="s">
        <v>116</v>
      </c>
      <c r="F301" t="s">
        <v>117</v>
      </c>
      <c r="G301" t="s">
        <v>83</v>
      </c>
      <c r="J301">
        <v>0.5</v>
      </c>
      <c r="K301">
        <v>18.346249350000001</v>
      </c>
      <c r="L301">
        <v>18.620398739999999</v>
      </c>
      <c r="M301">
        <v>41.1</v>
      </c>
      <c r="N301">
        <v>44.62</v>
      </c>
      <c r="O301">
        <f t="shared" si="16"/>
        <v>0.15636877317599998</v>
      </c>
      <c r="P301">
        <f t="shared" si="17"/>
        <v>0.82929653437499995</v>
      </c>
      <c r="Q301">
        <f t="shared" si="18"/>
        <v>0.97730483234999987</v>
      </c>
      <c r="R301">
        <v>0.827277441</v>
      </c>
      <c r="S301">
        <v>0.98537319199999995</v>
      </c>
      <c r="T301">
        <f t="shared" si="19"/>
        <v>8.3878211996107233E-2</v>
      </c>
      <c r="U301">
        <v>0.41363872000000002</v>
      </c>
      <c r="V301">
        <v>0.49268659599999998</v>
      </c>
      <c r="W301">
        <v>2.0849315069999999</v>
      </c>
      <c r="X301">
        <v>1.6883048620000001</v>
      </c>
      <c r="Y301">
        <v>3.7913896000000002E-2</v>
      </c>
      <c r="Z301" s="1" t="s">
        <v>24</v>
      </c>
      <c r="AA301" s="1" t="s">
        <v>25</v>
      </c>
      <c r="AB301">
        <v>1</v>
      </c>
    </row>
    <row r="302" spans="1:28" x14ac:dyDescent="0.25">
      <c r="A302" t="s">
        <v>19</v>
      </c>
      <c r="B302">
        <v>3</v>
      </c>
      <c r="C302" t="s">
        <v>20</v>
      </c>
      <c r="D302">
        <v>1301</v>
      </c>
      <c r="E302" t="s">
        <v>111</v>
      </c>
      <c r="F302" t="s">
        <v>112</v>
      </c>
      <c r="G302" t="s">
        <v>113</v>
      </c>
      <c r="J302">
        <v>0.48859999999999998</v>
      </c>
      <c r="K302">
        <v>11.86984612</v>
      </c>
      <c r="L302">
        <v>11.639444149999999</v>
      </c>
      <c r="M302">
        <v>18</v>
      </c>
      <c r="N302">
        <v>18.89</v>
      </c>
      <c r="O302">
        <f t="shared" si="16"/>
        <v>2.8025593134000003E-2</v>
      </c>
      <c r="P302">
        <f t="shared" si="17"/>
        <v>0.15906375</v>
      </c>
      <c r="Q302">
        <f t="shared" si="18"/>
        <v>0.17515995708750001</v>
      </c>
      <c r="R302">
        <v>0.105531954</v>
      </c>
      <c r="S302">
        <v>0.113759662</v>
      </c>
      <c r="T302">
        <f t="shared" si="19"/>
        <v>3.6007996453470602E-2</v>
      </c>
      <c r="U302">
        <v>5.2765976999999999E-2</v>
      </c>
      <c r="V302">
        <v>5.6879830999999999E-2</v>
      </c>
      <c r="W302">
        <v>2.0849315069999999</v>
      </c>
      <c r="X302">
        <v>0.42687253600000002</v>
      </c>
      <c r="Y302">
        <v>1.9731359999999999E-3</v>
      </c>
      <c r="Z302" s="1" t="s">
        <v>24</v>
      </c>
      <c r="AA302" s="1" t="s">
        <v>25</v>
      </c>
      <c r="AB302">
        <v>1</v>
      </c>
    </row>
    <row r="303" spans="1:28" x14ac:dyDescent="0.25">
      <c r="A303" t="s">
        <v>19</v>
      </c>
      <c r="B303">
        <v>3</v>
      </c>
      <c r="C303" t="s">
        <v>20</v>
      </c>
      <c r="D303">
        <v>1302</v>
      </c>
      <c r="E303" t="s">
        <v>105</v>
      </c>
      <c r="F303" t="s">
        <v>106</v>
      </c>
      <c r="G303" t="s">
        <v>107</v>
      </c>
      <c r="H303">
        <v>7</v>
      </c>
      <c r="I303">
        <v>9.8000000000000007</v>
      </c>
      <c r="J303">
        <v>0.4017</v>
      </c>
      <c r="K303">
        <v>9.2939885990000004</v>
      </c>
      <c r="L303">
        <v>9.844277967</v>
      </c>
      <c r="M303">
        <v>12.5</v>
      </c>
      <c r="N303">
        <v>14.81</v>
      </c>
      <c r="O303">
        <f t="shared" si="16"/>
        <v>1.7226657294000004E-2</v>
      </c>
      <c r="P303">
        <f t="shared" si="17"/>
        <v>7.6708984374999997E-2</v>
      </c>
      <c r="Q303">
        <f t="shared" si="18"/>
        <v>0.10766660808750002</v>
      </c>
      <c r="R303">
        <v>3.3694333999999999E-2</v>
      </c>
      <c r="S303">
        <v>4.9624276000000002E-2</v>
      </c>
      <c r="T303">
        <f t="shared" si="19"/>
        <v>0.18568977231216197</v>
      </c>
      <c r="U303">
        <v>1.6847167E-2</v>
      </c>
      <c r="V303">
        <v>2.4812138000000001E-2</v>
      </c>
      <c r="W303">
        <v>2.0849315069999999</v>
      </c>
      <c r="X303">
        <v>1.1079500659999999</v>
      </c>
      <c r="Y303">
        <v>3.8202549999999998E-3</v>
      </c>
      <c r="Z303" s="1" t="s">
        <v>24</v>
      </c>
      <c r="AA303" s="1" t="s">
        <v>25</v>
      </c>
      <c r="AB303">
        <v>1</v>
      </c>
    </row>
    <row r="304" spans="1:28" x14ac:dyDescent="0.25">
      <c r="A304" t="s">
        <v>19</v>
      </c>
      <c r="B304">
        <v>3</v>
      </c>
      <c r="C304" t="s">
        <v>20</v>
      </c>
      <c r="D304">
        <v>1303</v>
      </c>
      <c r="E304" t="s">
        <v>105</v>
      </c>
      <c r="F304" t="s">
        <v>106</v>
      </c>
      <c r="G304" t="s">
        <v>107</v>
      </c>
      <c r="H304">
        <v>6</v>
      </c>
      <c r="I304">
        <v>10.199999999999999</v>
      </c>
      <c r="J304">
        <v>0.4017</v>
      </c>
      <c r="K304">
        <v>12.07440291</v>
      </c>
      <c r="L304">
        <v>11.75220294</v>
      </c>
      <c r="M304">
        <v>18.5</v>
      </c>
      <c r="N304">
        <v>19.170000000000002</v>
      </c>
      <c r="O304">
        <f t="shared" si="16"/>
        <v>2.8862578206000009E-2</v>
      </c>
      <c r="P304">
        <f t="shared" si="17"/>
        <v>0.16802335937499999</v>
      </c>
      <c r="Q304">
        <f t="shared" si="18"/>
        <v>0.18039111378750006</v>
      </c>
      <c r="R304">
        <v>9.3506833999999997E-2</v>
      </c>
      <c r="S304">
        <v>9.7619827000000006E-2</v>
      </c>
      <c r="T304">
        <f t="shared" si="19"/>
        <v>2.064628674963798E-2</v>
      </c>
      <c r="U304">
        <v>4.6753416999999999E-2</v>
      </c>
      <c r="V304">
        <v>4.8809914000000003E-2</v>
      </c>
      <c r="W304">
        <v>2.0849315069999999</v>
      </c>
      <c r="X304">
        <v>0.32135348200000002</v>
      </c>
      <c r="Y304">
        <v>9.8636199999999996E-4</v>
      </c>
      <c r="Z304" s="1" t="s">
        <v>24</v>
      </c>
      <c r="AA304" s="1" t="s">
        <v>25</v>
      </c>
      <c r="AB304">
        <v>1</v>
      </c>
    </row>
    <row r="305" spans="1:28" x14ac:dyDescent="0.25">
      <c r="A305" t="s">
        <v>19</v>
      </c>
      <c r="B305">
        <v>3</v>
      </c>
      <c r="C305" t="s">
        <v>20</v>
      </c>
      <c r="D305">
        <v>1304</v>
      </c>
      <c r="E305" t="s">
        <v>140</v>
      </c>
      <c r="F305" t="s">
        <v>141</v>
      </c>
      <c r="G305" t="s">
        <v>30</v>
      </c>
      <c r="J305">
        <v>0.46899999999999997</v>
      </c>
      <c r="K305">
        <v>15.949695549999999</v>
      </c>
      <c r="L305">
        <v>16.416458169999999</v>
      </c>
      <c r="M305">
        <v>30.4</v>
      </c>
      <c r="N305">
        <v>34.14</v>
      </c>
      <c r="O305">
        <f t="shared" si="16"/>
        <v>9.1541480184000004E-2</v>
      </c>
      <c r="P305">
        <f t="shared" si="17"/>
        <v>0.45370480000000002</v>
      </c>
      <c r="Q305">
        <f t="shared" si="18"/>
        <v>0.57213425115000005</v>
      </c>
      <c r="R305">
        <v>0.37630096699999999</v>
      </c>
      <c r="S305">
        <v>0.48542585100000002</v>
      </c>
      <c r="T305">
        <f t="shared" si="19"/>
        <v>0.12213220471403737</v>
      </c>
      <c r="U305">
        <v>0.18815048300000001</v>
      </c>
      <c r="V305">
        <v>0.242712926</v>
      </c>
      <c r="W305">
        <v>2.0849315069999999</v>
      </c>
      <c r="X305">
        <v>1.793823916</v>
      </c>
      <c r="Y305">
        <v>2.6169897000000001E-2</v>
      </c>
      <c r="Z305" s="1" t="s">
        <v>24</v>
      </c>
      <c r="AA305" s="1" t="s">
        <v>25</v>
      </c>
      <c r="AB305">
        <v>1</v>
      </c>
    </row>
    <row r="306" spans="1:28" x14ac:dyDescent="0.25">
      <c r="A306" t="s">
        <v>19</v>
      </c>
      <c r="B306">
        <v>3</v>
      </c>
      <c r="C306" t="s">
        <v>20</v>
      </c>
      <c r="D306">
        <v>1305</v>
      </c>
      <c r="E306" t="s">
        <v>111</v>
      </c>
      <c r="F306" t="s">
        <v>112</v>
      </c>
      <c r="G306" t="s">
        <v>113</v>
      </c>
      <c r="J306">
        <v>0.48859999999999998</v>
      </c>
      <c r="K306">
        <v>9.2407056220000001</v>
      </c>
      <c r="L306">
        <v>8.9587307440000004</v>
      </c>
      <c r="M306">
        <v>12.4</v>
      </c>
      <c r="N306">
        <v>13.03</v>
      </c>
      <c r="O306">
        <f t="shared" si="16"/>
        <v>1.3334591885999999E-2</v>
      </c>
      <c r="P306">
        <f t="shared" si="17"/>
        <v>7.5486549999999986E-2</v>
      </c>
      <c r="Q306">
        <f t="shared" si="18"/>
        <v>8.3341199287499987E-2</v>
      </c>
      <c r="R306">
        <v>3.9931992999999999E-2</v>
      </c>
      <c r="S306">
        <v>4.2677376000000003E-2</v>
      </c>
      <c r="T306">
        <f t="shared" si="19"/>
        <v>3.1891269021011914E-2</v>
      </c>
      <c r="U306">
        <v>1.9965996E-2</v>
      </c>
      <c r="V306">
        <v>2.1338688000000001E-2</v>
      </c>
      <c r="W306">
        <v>2.0849315069999999</v>
      </c>
      <c r="X306">
        <v>0.3021682</v>
      </c>
      <c r="Y306">
        <v>6.5838699999999997E-4</v>
      </c>
      <c r="Z306" s="1" t="s">
        <v>24</v>
      </c>
      <c r="AA306" s="1" t="s">
        <v>25</v>
      </c>
      <c r="AB306">
        <v>1</v>
      </c>
    </row>
    <row r="307" spans="1:28" x14ac:dyDescent="0.25">
      <c r="A307" t="s">
        <v>19</v>
      </c>
      <c r="B307">
        <v>3</v>
      </c>
      <c r="C307" t="s">
        <v>20</v>
      </c>
      <c r="D307">
        <v>1306</v>
      </c>
      <c r="E307" t="s">
        <v>21</v>
      </c>
      <c r="F307" t="s">
        <v>22</v>
      </c>
      <c r="G307" t="s">
        <v>23</v>
      </c>
      <c r="J307">
        <v>0.48859999999999998</v>
      </c>
      <c r="K307">
        <v>26.79563671</v>
      </c>
      <c r="L307">
        <v>26.947921640000001</v>
      </c>
      <c r="M307">
        <v>224</v>
      </c>
      <c r="N307">
        <v>242</v>
      </c>
      <c r="O307">
        <f t="shared" si="16"/>
        <v>4.5996165600000003</v>
      </c>
      <c r="P307">
        <f t="shared" si="17"/>
        <v>24.633280000000003</v>
      </c>
      <c r="Q307">
        <f t="shared" si="18"/>
        <v>28.7476035</v>
      </c>
      <c r="Z307" s="1" t="s">
        <v>24</v>
      </c>
      <c r="AA307" s="1" t="s">
        <v>25</v>
      </c>
      <c r="AB307">
        <v>1</v>
      </c>
    </row>
    <row r="308" spans="1:28" x14ac:dyDescent="0.25">
      <c r="A308" t="s">
        <v>19</v>
      </c>
      <c r="B308">
        <v>3</v>
      </c>
      <c r="C308" t="s">
        <v>20</v>
      </c>
      <c r="D308">
        <v>1307</v>
      </c>
      <c r="E308" t="s">
        <v>116</v>
      </c>
      <c r="F308" t="s">
        <v>117</v>
      </c>
      <c r="G308" t="s">
        <v>83</v>
      </c>
      <c r="J308">
        <v>0.5</v>
      </c>
      <c r="K308">
        <v>11.185251129999999</v>
      </c>
      <c r="L308">
        <v>10.831824960000001</v>
      </c>
      <c r="M308">
        <v>16.399999999999999</v>
      </c>
      <c r="N308">
        <v>16.97</v>
      </c>
      <c r="O308">
        <f t="shared" si="16"/>
        <v>2.2618019885999999E-2</v>
      </c>
      <c r="P308">
        <f t="shared" si="17"/>
        <v>0.13204254999999995</v>
      </c>
      <c r="Q308">
        <f t="shared" si="18"/>
        <v>0.14136262428749999</v>
      </c>
      <c r="R308">
        <v>8.4930409999999998E-2</v>
      </c>
      <c r="S308">
        <v>8.7986803000000002E-2</v>
      </c>
      <c r="T308">
        <f t="shared" si="19"/>
        <v>1.6957210306014367E-2</v>
      </c>
      <c r="U308">
        <v>4.2465204999999999E-2</v>
      </c>
      <c r="V308">
        <v>4.3993402000000001E-2</v>
      </c>
      <c r="W308">
        <v>2.0849315069999999</v>
      </c>
      <c r="X308">
        <v>0.27339027599999999</v>
      </c>
      <c r="Y308">
        <v>7.3297200000000003E-4</v>
      </c>
      <c r="Z308" s="1" t="s">
        <v>24</v>
      </c>
      <c r="AA308" s="1" t="s">
        <v>25</v>
      </c>
      <c r="AB308">
        <v>1</v>
      </c>
    </row>
    <row r="309" spans="1:28" x14ac:dyDescent="0.25">
      <c r="A309" t="s">
        <v>19</v>
      </c>
      <c r="B309">
        <v>3</v>
      </c>
      <c r="C309" t="s">
        <v>20</v>
      </c>
      <c r="D309">
        <v>1308</v>
      </c>
      <c r="E309" t="s">
        <v>116</v>
      </c>
      <c r="F309" t="s">
        <v>117</v>
      </c>
      <c r="G309" t="s">
        <v>83</v>
      </c>
      <c r="J309">
        <v>0.5</v>
      </c>
      <c r="K309">
        <v>18.861044079999999</v>
      </c>
      <c r="L309">
        <v>18.867161759999998</v>
      </c>
      <c r="M309">
        <v>43.9</v>
      </c>
      <c r="N309">
        <v>46</v>
      </c>
      <c r="O309">
        <f t="shared" si="16"/>
        <v>0.16619064</v>
      </c>
      <c r="P309">
        <f t="shared" si="17"/>
        <v>0.94613965937499989</v>
      </c>
      <c r="Q309">
        <f t="shared" si="18"/>
        <v>1.0386914999999999</v>
      </c>
      <c r="R309">
        <v>0.96661311699999997</v>
      </c>
      <c r="S309">
        <v>1.059260289</v>
      </c>
      <c r="T309">
        <f t="shared" si="19"/>
        <v>4.3899654767352962E-2</v>
      </c>
      <c r="U309">
        <v>0.48330655900000002</v>
      </c>
      <c r="V309">
        <v>0.52963014399999997</v>
      </c>
      <c r="W309">
        <v>2.0849315069999999</v>
      </c>
      <c r="X309">
        <v>1.007227332</v>
      </c>
      <c r="Y309">
        <v>2.2218277000000002E-2</v>
      </c>
      <c r="Z309" s="1" t="s">
        <v>24</v>
      </c>
      <c r="AA309" s="1" t="s">
        <v>25</v>
      </c>
      <c r="AB309">
        <v>1</v>
      </c>
    </row>
    <row r="310" spans="1:28" x14ac:dyDescent="0.25">
      <c r="A310" t="s">
        <v>19</v>
      </c>
      <c r="B310">
        <v>3</v>
      </c>
      <c r="C310" t="s">
        <v>20</v>
      </c>
      <c r="D310">
        <v>1309</v>
      </c>
      <c r="E310" t="s">
        <v>73</v>
      </c>
      <c r="F310" t="s">
        <v>74</v>
      </c>
      <c r="G310" t="s">
        <v>75</v>
      </c>
      <c r="H310">
        <v>8</v>
      </c>
      <c r="I310">
        <v>12</v>
      </c>
      <c r="J310">
        <v>0.64410000000000001</v>
      </c>
      <c r="K310">
        <v>14.67517196</v>
      </c>
      <c r="L310">
        <v>15.48263103</v>
      </c>
      <c r="M310">
        <v>25.9</v>
      </c>
      <c r="N310">
        <v>30.5</v>
      </c>
      <c r="O310">
        <f t="shared" si="16"/>
        <v>7.3061835000000006E-2</v>
      </c>
      <c r="P310">
        <f t="shared" si="17"/>
        <v>0.32932578437499999</v>
      </c>
      <c r="Q310">
        <f t="shared" si="18"/>
        <v>0.45663646875000002</v>
      </c>
      <c r="R310">
        <v>0.34585959300000002</v>
      </c>
      <c r="S310">
        <v>0.50141261999999998</v>
      </c>
      <c r="T310">
        <f t="shared" si="19"/>
        <v>0.17813365166456838</v>
      </c>
      <c r="U310">
        <v>0.172929796</v>
      </c>
      <c r="V310">
        <v>0.25070630999999999</v>
      </c>
      <c r="W310">
        <v>2.0849315069999999</v>
      </c>
      <c r="X310">
        <v>2.2063074899999999</v>
      </c>
      <c r="Y310">
        <v>3.7304110000000001E-2</v>
      </c>
      <c r="Z310" s="1" t="s">
        <v>24</v>
      </c>
      <c r="AA310" s="1" t="s">
        <v>25</v>
      </c>
      <c r="AB310">
        <v>1</v>
      </c>
    </row>
    <row r="311" spans="1:28" x14ac:dyDescent="0.25">
      <c r="A311" t="s">
        <v>19</v>
      </c>
      <c r="B311">
        <v>3</v>
      </c>
      <c r="C311" t="s">
        <v>20</v>
      </c>
      <c r="D311">
        <v>1310</v>
      </c>
      <c r="E311" t="s">
        <v>219</v>
      </c>
      <c r="F311" t="s">
        <v>220</v>
      </c>
      <c r="G311" t="s">
        <v>56</v>
      </c>
      <c r="H311">
        <v>4</v>
      </c>
      <c r="I311">
        <v>6</v>
      </c>
      <c r="J311">
        <v>0.51780000000000004</v>
      </c>
      <c r="K311">
        <v>7.8762426640000003</v>
      </c>
      <c r="L311">
        <v>7.6105110600000003</v>
      </c>
      <c r="M311">
        <v>10</v>
      </c>
      <c r="N311">
        <v>10.57</v>
      </c>
      <c r="O311">
        <f t="shared" si="16"/>
        <v>8.7748736460000008E-3</v>
      </c>
      <c r="P311">
        <f t="shared" si="17"/>
        <v>4.9093750000000005E-2</v>
      </c>
      <c r="Q311">
        <f t="shared" si="18"/>
        <v>5.4842960287500006E-2</v>
      </c>
      <c r="R311">
        <v>2.3759901999999999E-2</v>
      </c>
      <c r="S311">
        <v>2.5603036999999999E-2</v>
      </c>
      <c r="T311">
        <f t="shared" si="19"/>
        <v>3.5834082368677023E-2</v>
      </c>
      <c r="U311">
        <v>1.1879951E-2</v>
      </c>
      <c r="V311">
        <v>1.2801519000000001E-2</v>
      </c>
      <c r="W311">
        <v>2.0849315069999999</v>
      </c>
      <c r="X311">
        <v>0.27339027599999999</v>
      </c>
      <c r="Y311">
        <v>4.4201400000000001E-4</v>
      </c>
      <c r="Z311" s="1" t="s">
        <v>24</v>
      </c>
      <c r="AA311" s="1" t="s">
        <v>25</v>
      </c>
      <c r="AB311">
        <v>1</v>
      </c>
    </row>
    <row r="312" spans="1:28" x14ac:dyDescent="0.25">
      <c r="A312" t="s">
        <v>19</v>
      </c>
      <c r="B312">
        <v>3</v>
      </c>
      <c r="C312" t="s">
        <v>20</v>
      </c>
      <c r="D312">
        <v>1311</v>
      </c>
      <c r="E312" t="s">
        <v>105</v>
      </c>
      <c r="F312" t="s">
        <v>106</v>
      </c>
      <c r="G312" t="s">
        <v>107</v>
      </c>
      <c r="H312">
        <v>5.4</v>
      </c>
      <c r="I312">
        <v>7</v>
      </c>
      <c r="J312">
        <v>0.4017</v>
      </c>
      <c r="K312">
        <v>9.2939885990000004</v>
      </c>
      <c r="L312">
        <v>9.0206567769999992</v>
      </c>
      <c r="M312">
        <v>12.5</v>
      </c>
      <c r="N312">
        <v>13.15</v>
      </c>
      <c r="O312">
        <f t="shared" si="16"/>
        <v>1.3581333150000001E-2</v>
      </c>
      <c r="P312">
        <f t="shared" si="17"/>
        <v>7.6708984374999997E-2</v>
      </c>
      <c r="Q312">
        <f t="shared" si="18"/>
        <v>8.4883332187500007E-2</v>
      </c>
      <c r="R312">
        <v>3.3694333999999999E-2</v>
      </c>
      <c r="S312">
        <v>3.6130899000000001E-2</v>
      </c>
      <c r="T312">
        <f t="shared" si="19"/>
        <v>3.3487303695976967E-2</v>
      </c>
      <c r="U312">
        <v>1.6847167E-2</v>
      </c>
      <c r="V312">
        <v>1.8065449000000001E-2</v>
      </c>
      <c r="W312">
        <v>2.0849315069999999</v>
      </c>
      <c r="X312">
        <v>0.31176084100000001</v>
      </c>
      <c r="Y312">
        <v>5.8432700000000005E-4</v>
      </c>
      <c r="Z312" s="1" t="s">
        <v>24</v>
      </c>
      <c r="AA312" s="1" t="s">
        <v>25</v>
      </c>
      <c r="AB312">
        <v>1</v>
      </c>
    </row>
    <row r="313" spans="1:28" x14ac:dyDescent="0.25">
      <c r="A313" t="s">
        <v>19</v>
      </c>
      <c r="B313">
        <v>3</v>
      </c>
      <c r="C313" t="s">
        <v>20</v>
      </c>
      <c r="D313">
        <v>1312</v>
      </c>
      <c r="E313" t="s">
        <v>165</v>
      </c>
      <c r="F313" t="s">
        <v>166</v>
      </c>
      <c r="G313" t="s">
        <v>167</v>
      </c>
      <c r="H313">
        <v>3.4</v>
      </c>
      <c r="I313">
        <v>5.4</v>
      </c>
      <c r="J313">
        <v>0.67600000000000005</v>
      </c>
      <c r="K313">
        <v>8.3502647650000004</v>
      </c>
      <c r="L313">
        <v>7.8348308600000003</v>
      </c>
      <c r="M313">
        <v>10.8</v>
      </c>
      <c r="N313">
        <v>10.96</v>
      </c>
      <c r="O313">
        <f t="shared" si="16"/>
        <v>9.4343504640000027E-3</v>
      </c>
      <c r="P313">
        <f t="shared" si="17"/>
        <v>5.7262950000000014E-2</v>
      </c>
      <c r="Q313">
        <f t="shared" si="18"/>
        <v>5.8964690400000012E-2</v>
      </c>
      <c r="R313">
        <v>3.7919766000000001E-2</v>
      </c>
      <c r="S313">
        <v>3.6671286999999997E-2</v>
      </c>
      <c r="T313">
        <f t="shared" si="19"/>
        <v>-1.6057327587293491E-2</v>
      </c>
      <c r="U313">
        <v>1.8959883E-2</v>
      </c>
      <c r="V313">
        <v>1.8335644000000002E-2</v>
      </c>
      <c r="W313">
        <v>2.0849315069999999</v>
      </c>
      <c r="X313">
        <v>7.6741130000000005E-2</v>
      </c>
      <c r="Y313">
        <v>-2.9940499999999998E-4</v>
      </c>
      <c r="Z313" s="1" t="s">
        <v>24</v>
      </c>
      <c r="AA313" s="1" t="s">
        <v>25</v>
      </c>
      <c r="AB313">
        <v>1</v>
      </c>
    </row>
    <row r="314" spans="1:28" x14ac:dyDescent="0.25">
      <c r="A314" t="s">
        <v>19</v>
      </c>
      <c r="B314">
        <v>3</v>
      </c>
      <c r="C314" t="s">
        <v>20</v>
      </c>
      <c r="D314">
        <v>1313</v>
      </c>
      <c r="E314" t="s">
        <v>140</v>
      </c>
      <c r="F314" t="s">
        <v>141</v>
      </c>
      <c r="G314" t="s">
        <v>30</v>
      </c>
      <c r="H314">
        <v>17.600000000000001</v>
      </c>
      <c r="I314">
        <v>22.4</v>
      </c>
      <c r="J314">
        <v>0.46899999999999997</v>
      </c>
      <c r="K314">
        <v>20.596663809999999</v>
      </c>
      <c r="L314">
        <v>20.3125742</v>
      </c>
      <c r="M314">
        <v>55.2</v>
      </c>
      <c r="N314">
        <v>55.2</v>
      </c>
      <c r="O314">
        <f t="shared" si="16"/>
        <v>0.23931452160000005</v>
      </c>
      <c r="P314">
        <f t="shared" si="17"/>
        <v>1.4959062000000001</v>
      </c>
      <c r="Q314">
        <f t="shared" si="18"/>
        <v>1.4957157600000004</v>
      </c>
      <c r="R314">
        <v>1.5474285080000001</v>
      </c>
      <c r="S314">
        <v>1.526593624</v>
      </c>
      <c r="T314">
        <f t="shared" si="19"/>
        <v>-6.5017303002617242E-3</v>
      </c>
      <c r="U314">
        <v>0.77371425400000005</v>
      </c>
      <c r="V314">
        <v>0.76329681199999999</v>
      </c>
      <c r="W314">
        <v>2.0849315069999999</v>
      </c>
      <c r="X314">
        <v>0</v>
      </c>
      <c r="Y314">
        <v>-4.9965390000000004E-3</v>
      </c>
      <c r="Z314" s="1" t="s">
        <v>24</v>
      </c>
      <c r="AA314" s="1" t="s">
        <v>25</v>
      </c>
      <c r="AB314">
        <v>1</v>
      </c>
    </row>
    <row r="315" spans="1:28" x14ac:dyDescent="0.25">
      <c r="A315" t="s">
        <v>19</v>
      </c>
      <c r="B315">
        <v>3</v>
      </c>
      <c r="C315" t="s">
        <v>20</v>
      </c>
      <c r="D315">
        <v>1314</v>
      </c>
      <c r="E315" t="s">
        <v>165</v>
      </c>
      <c r="F315" t="s">
        <v>166</v>
      </c>
      <c r="G315" t="s">
        <v>167</v>
      </c>
      <c r="J315">
        <v>0.67600000000000005</v>
      </c>
      <c r="K315">
        <v>10.870370510000001</v>
      </c>
      <c r="L315">
        <v>10.40845069</v>
      </c>
      <c r="M315">
        <v>15.7</v>
      </c>
      <c r="N315">
        <v>16.02</v>
      </c>
      <c r="O315">
        <f t="shared" si="16"/>
        <v>2.0156537016000002E-2</v>
      </c>
      <c r="P315">
        <f t="shared" si="17"/>
        <v>0.121011184375</v>
      </c>
      <c r="Q315">
        <f t="shared" si="18"/>
        <v>0.12597835635000001</v>
      </c>
      <c r="R315">
        <v>0.10181543999999999</v>
      </c>
      <c r="S315">
        <v>0.10151099500000001</v>
      </c>
      <c r="T315">
        <f t="shared" si="19"/>
        <v>-1.4363276723740018E-3</v>
      </c>
      <c r="U315">
        <v>5.0907719999999997E-2</v>
      </c>
      <c r="V315">
        <v>5.0755498000000003E-2</v>
      </c>
      <c r="W315">
        <v>2.0849315069999999</v>
      </c>
      <c r="X315">
        <v>0.15348226000000001</v>
      </c>
      <c r="Y315" s="2">
        <v>-7.3010599999999995E-5</v>
      </c>
      <c r="Z315" s="1" t="s">
        <v>24</v>
      </c>
      <c r="AA315" s="1" t="s">
        <v>25</v>
      </c>
      <c r="AB315">
        <v>1</v>
      </c>
    </row>
    <row r="316" spans="1:28" x14ac:dyDescent="0.25">
      <c r="A316" t="s">
        <v>19</v>
      </c>
      <c r="B316">
        <v>3</v>
      </c>
      <c r="C316" t="s">
        <v>20</v>
      </c>
      <c r="D316">
        <v>1315</v>
      </c>
      <c r="E316" t="s">
        <v>165</v>
      </c>
      <c r="F316" t="s">
        <v>166</v>
      </c>
      <c r="G316" t="s">
        <v>167</v>
      </c>
      <c r="J316">
        <v>0.67600000000000005</v>
      </c>
      <c r="K316">
        <v>14.85656825</v>
      </c>
      <c r="L316">
        <v>14.548840759999999</v>
      </c>
      <c r="M316">
        <v>26.5</v>
      </c>
      <c r="N316">
        <v>27.23</v>
      </c>
      <c r="O316">
        <f t="shared" si="16"/>
        <v>5.8235281565999997E-2</v>
      </c>
      <c r="P316">
        <f t="shared" si="17"/>
        <v>0.34476085937500006</v>
      </c>
      <c r="Q316">
        <f t="shared" si="18"/>
        <v>0.36397050978749995</v>
      </c>
      <c r="R316">
        <v>0.38371735600000001</v>
      </c>
      <c r="S316">
        <v>0.39643915699999999</v>
      </c>
      <c r="T316">
        <f t="shared" si="19"/>
        <v>1.5643847059960792E-2</v>
      </c>
      <c r="U316">
        <v>0.191858678</v>
      </c>
      <c r="V316">
        <v>0.19821957900000001</v>
      </c>
      <c r="W316">
        <v>2.0849315069999999</v>
      </c>
      <c r="X316">
        <v>0.35013140599999998</v>
      </c>
      <c r="Y316">
        <v>3.0508919999999999E-3</v>
      </c>
      <c r="Z316" s="1" t="s">
        <v>24</v>
      </c>
      <c r="AA316" s="1" t="s">
        <v>25</v>
      </c>
      <c r="AB316">
        <v>1</v>
      </c>
    </row>
    <row r="317" spans="1:28" x14ac:dyDescent="0.25">
      <c r="A317" t="s">
        <v>19</v>
      </c>
      <c r="B317">
        <v>3</v>
      </c>
      <c r="C317" t="s">
        <v>20</v>
      </c>
      <c r="D317">
        <v>1316</v>
      </c>
      <c r="E317" t="s">
        <v>165</v>
      </c>
      <c r="F317" t="s">
        <v>166</v>
      </c>
      <c r="G317" t="s">
        <v>167</v>
      </c>
      <c r="J317">
        <v>0.67600000000000005</v>
      </c>
      <c r="K317">
        <v>7.9966687759999999</v>
      </c>
      <c r="L317">
        <v>7.9595291179999998</v>
      </c>
      <c r="M317">
        <v>10.199999999999999</v>
      </c>
      <c r="N317">
        <v>11.18</v>
      </c>
      <c r="O317">
        <f t="shared" si="16"/>
        <v>9.8169030959999997E-3</v>
      </c>
      <c r="P317">
        <f t="shared" si="17"/>
        <v>5.1077137499999994E-2</v>
      </c>
      <c r="Q317">
        <f t="shared" si="18"/>
        <v>6.1355644349999995E-2</v>
      </c>
      <c r="R317">
        <v>3.2513960000000001E-2</v>
      </c>
      <c r="S317">
        <v>3.8713953000000002E-2</v>
      </c>
      <c r="T317">
        <f t="shared" si="19"/>
        <v>8.3710443980317933E-2</v>
      </c>
      <c r="U317">
        <v>1.6256980000000001E-2</v>
      </c>
      <c r="V317">
        <v>1.9356977000000001E-2</v>
      </c>
      <c r="W317">
        <v>2.0849315069999999</v>
      </c>
      <c r="X317">
        <v>0.47003942199999998</v>
      </c>
      <c r="Y317">
        <v>1.486858E-3</v>
      </c>
      <c r="Z317" s="1" t="s">
        <v>24</v>
      </c>
      <c r="AA317" s="1" t="s">
        <v>25</v>
      </c>
      <c r="AB317">
        <v>1</v>
      </c>
    </row>
    <row r="318" spans="1:28" x14ac:dyDescent="0.25">
      <c r="A318" t="s">
        <v>19</v>
      </c>
      <c r="B318">
        <v>3</v>
      </c>
      <c r="C318" t="s">
        <v>20</v>
      </c>
      <c r="D318">
        <v>1317</v>
      </c>
      <c r="E318" t="s">
        <v>185</v>
      </c>
      <c r="F318" t="s">
        <v>186</v>
      </c>
      <c r="G318" t="s">
        <v>142</v>
      </c>
      <c r="J318">
        <v>0.4</v>
      </c>
      <c r="K318">
        <v>17.298589660000001</v>
      </c>
      <c r="L318">
        <v>18.09168751</v>
      </c>
      <c r="M318">
        <v>36</v>
      </c>
      <c r="N318">
        <v>41.82</v>
      </c>
      <c r="O318">
        <f t="shared" si="16"/>
        <v>0.13735957989600001</v>
      </c>
      <c r="P318">
        <f t="shared" si="17"/>
        <v>0.63625500000000001</v>
      </c>
      <c r="Q318">
        <f t="shared" si="18"/>
        <v>0.85849737435000006</v>
      </c>
      <c r="R318">
        <v>0.48509470900000001</v>
      </c>
      <c r="S318">
        <v>0.67899538000000004</v>
      </c>
      <c r="T318">
        <f t="shared" si="19"/>
        <v>0.16128595789388028</v>
      </c>
      <c r="U318">
        <v>0.24254735399999999</v>
      </c>
      <c r="V318">
        <v>0.33949769000000002</v>
      </c>
      <c r="W318">
        <v>2.0849315069999999</v>
      </c>
      <c r="X318">
        <v>2.791458607</v>
      </c>
      <c r="Y318">
        <v>4.6500489999999998E-2</v>
      </c>
      <c r="Z318" s="1" t="s">
        <v>24</v>
      </c>
      <c r="AA318" s="1" t="s">
        <v>25</v>
      </c>
      <c r="AB318">
        <v>1</v>
      </c>
    </row>
    <row r="319" spans="1:28" x14ac:dyDescent="0.25">
      <c r="A319" t="s">
        <v>19</v>
      </c>
      <c r="B319">
        <v>3</v>
      </c>
      <c r="C319" t="s">
        <v>20</v>
      </c>
      <c r="D319">
        <v>1318</v>
      </c>
      <c r="E319" t="s">
        <v>185</v>
      </c>
      <c r="F319" t="s">
        <v>186</v>
      </c>
      <c r="G319" t="s">
        <v>142</v>
      </c>
      <c r="J319">
        <v>0.4</v>
      </c>
      <c r="K319">
        <v>8.4081071900000008</v>
      </c>
      <c r="L319">
        <v>8.6386688859999996</v>
      </c>
      <c r="M319">
        <v>10.9</v>
      </c>
      <c r="N319">
        <v>12.42</v>
      </c>
      <c r="O319">
        <f t="shared" si="16"/>
        <v>1.2115297656000001E-2</v>
      </c>
      <c r="P319">
        <f t="shared" si="17"/>
        <v>5.8328284374999997E-2</v>
      </c>
      <c r="Q319">
        <f t="shared" si="18"/>
        <v>7.5720610350000009E-2</v>
      </c>
      <c r="R319">
        <v>2.3290972E-2</v>
      </c>
      <c r="S319">
        <v>3.0854823999999999E-2</v>
      </c>
      <c r="T319">
        <f t="shared" si="19"/>
        <v>0.13488562527703796</v>
      </c>
      <c r="U319">
        <v>1.1645486E-2</v>
      </c>
      <c r="V319">
        <v>1.5427412E-2</v>
      </c>
      <c r="W319">
        <v>2.0849315069999999</v>
      </c>
      <c r="X319">
        <v>0.72904073599999997</v>
      </c>
      <c r="Y319">
        <v>1.813933E-3</v>
      </c>
      <c r="Z319" s="1" t="s">
        <v>24</v>
      </c>
      <c r="AA319" s="1" t="s">
        <v>25</v>
      </c>
      <c r="AB319">
        <v>1</v>
      </c>
    </row>
    <row r="320" spans="1:28" x14ac:dyDescent="0.25">
      <c r="A320" t="s">
        <v>19</v>
      </c>
      <c r="B320">
        <v>3</v>
      </c>
      <c r="C320" t="s">
        <v>20</v>
      </c>
      <c r="D320">
        <v>1319</v>
      </c>
      <c r="E320" t="s">
        <v>185</v>
      </c>
      <c r="F320" t="s">
        <v>186</v>
      </c>
      <c r="G320" t="s">
        <v>142</v>
      </c>
      <c r="J320">
        <v>0.4</v>
      </c>
      <c r="K320">
        <v>8.4656455259999994</v>
      </c>
      <c r="L320">
        <v>7.9426018589999998</v>
      </c>
      <c r="M320">
        <v>11</v>
      </c>
      <c r="N320">
        <v>11.15</v>
      </c>
      <c r="O320">
        <f t="shared" si="16"/>
        <v>9.7642891500000009E-3</v>
      </c>
      <c r="P320">
        <f t="shared" si="17"/>
        <v>5.9403437499999989E-2</v>
      </c>
      <c r="Q320">
        <f t="shared" si="18"/>
        <v>6.1026807187500004E-2</v>
      </c>
      <c r="R320">
        <v>2.3868238999999999E-2</v>
      </c>
      <c r="S320">
        <v>2.3028722000000001E-2</v>
      </c>
      <c r="T320">
        <f t="shared" si="19"/>
        <v>-1.7173918394527064E-2</v>
      </c>
      <c r="U320">
        <v>1.1934119E-2</v>
      </c>
      <c r="V320">
        <v>1.1514361000000001E-2</v>
      </c>
      <c r="W320">
        <v>2.0849315069999999</v>
      </c>
      <c r="X320">
        <v>7.1944808999999998E-2</v>
      </c>
      <c r="Y320">
        <v>-2.0132900000000001E-4</v>
      </c>
      <c r="Z320" s="1" t="s">
        <v>24</v>
      </c>
      <c r="AA320" s="1" t="s">
        <v>25</v>
      </c>
      <c r="AB320">
        <v>1</v>
      </c>
    </row>
    <row r="321" spans="1:29" x14ac:dyDescent="0.25">
      <c r="A321" t="s">
        <v>19</v>
      </c>
      <c r="B321">
        <v>4</v>
      </c>
      <c r="C321" t="s">
        <v>20</v>
      </c>
      <c r="D321">
        <v>1320</v>
      </c>
      <c r="E321" t="s">
        <v>73</v>
      </c>
      <c r="F321" t="s">
        <v>74</v>
      </c>
      <c r="G321" t="s">
        <v>75</v>
      </c>
      <c r="J321">
        <v>0.64410000000000001</v>
      </c>
      <c r="K321">
        <v>23.97833511</v>
      </c>
      <c r="L321">
        <v>24.160912490000001</v>
      </c>
      <c r="M321">
        <v>92.5</v>
      </c>
      <c r="N321">
        <v>96.72</v>
      </c>
      <c r="O321">
        <f t="shared" si="16"/>
        <v>0.73472272473599998</v>
      </c>
      <c r="P321">
        <f t="shared" si="17"/>
        <v>4.2005839843750001</v>
      </c>
      <c r="Q321">
        <f t="shared" si="18"/>
        <v>4.5920170296</v>
      </c>
      <c r="R321">
        <v>6.7013995980000001</v>
      </c>
      <c r="S321">
        <v>7.3654602579999997</v>
      </c>
      <c r="T321">
        <f t="shared" si="19"/>
        <v>4.5318102987887028E-2</v>
      </c>
      <c r="U321">
        <v>3.350699799</v>
      </c>
      <c r="V321">
        <v>3.6827301289999999</v>
      </c>
      <c r="W321">
        <v>2.0849315069999999</v>
      </c>
      <c r="X321">
        <v>2.0240473059999999</v>
      </c>
      <c r="Y321">
        <v>0.15925239199999999</v>
      </c>
      <c r="Z321" s="1" t="s">
        <v>24</v>
      </c>
      <c r="AA321" s="1" t="s">
        <v>25</v>
      </c>
      <c r="AB321">
        <v>1</v>
      </c>
    </row>
    <row r="322" spans="1:29" x14ac:dyDescent="0.25">
      <c r="A322" t="s">
        <v>19</v>
      </c>
      <c r="B322">
        <v>4</v>
      </c>
      <c r="C322" t="s">
        <v>20</v>
      </c>
      <c r="D322">
        <v>1321</v>
      </c>
      <c r="E322" t="s">
        <v>140</v>
      </c>
      <c r="F322" t="s">
        <v>141</v>
      </c>
      <c r="G322" t="s">
        <v>30</v>
      </c>
      <c r="H322">
        <v>6.4</v>
      </c>
      <c r="I322">
        <v>8.1999999999999993</v>
      </c>
      <c r="J322">
        <v>0.46899999999999997</v>
      </c>
      <c r="K322">
        <v>11.2294426</v>
      </c>
      <c r="L322">
        <v>11.335442370000001</v>
      </c>
      <c r="M322">
        <v>16.5</v>
      </c>
      <c r="N322">
        <v>18.149999999999999</v>
      </c>
      <c r="O322">
        <f t="shared" si="16"/>
        <v>2.5872843149999998E-2</v>
      </c>
      <c r="P322">
        <f t="shared" si="17"/>
        <v>0.133657734375</v>
      </c>
      <c r="Q322">
        <f t="shared" si="18"/>
        <v>0.16170526968749999</v>
      </c>
      <c r="R322">
        <v>8.1050933000000006E-2</v>
      </c>
      <c r="S322">
        <v>9.8523286000000002E-2</v>
      </c>
      <c r="T322">
        <f t="shared" si="19"/>
        <v>9.3631453189871733E-2</v>
      </c>
      <c r="U322">
        <v>4.0525467000000003E-2</v>
      </c>
      <c r="V322">
        <v>4.9261643000000001E-2</v>
      </c>
      <c r="W322">
        <v>2.0849315069999999</v>
      </c>
      <c r="X322">
        <v>0.79139290399999995</v>
      </c>
      <c r="Y322">
        <v>4.1901500000000001E-3</v>
      </c>
      <c r="Z322" s="1" t="s">
        <v>24</v>
      </c>
      <c r="AA322" s="1" t="s">
        <v>25</v>
      </c>
      <c r="AB322">
        <v>1</v>
      </c>
    </row>
    <row r="323" spans="1:29" x14ac:dyDescent="0.25">
      <c r="A323" t="s">
        <v>19</v>
      </c>
      <c r="B323">
        <v>4</v>
      </c>
      <c r="C323" t="s">
        <v>20</v>
      </c>
      <c r="D323">
        <v>1322</v>
      </c>
      <c r="E323" t="s">
        <v>73</v>
      </c>
      <c r="F323" t="s">
        <v>74</v>
      </c>
      <c r="G323" t="s">
        <v>75</v>
      </c>
      <c r="J323">
        <v>0.64410000000000001</v>
      </c>
      <c r="K323">
        <v>9.7109067840000005</v>
      </c>
      <c r="L323">
        <v>10.53496436</v>
      </c>
      <c r="M323">
        <v>13.3</v>
      </c>
      <c r="N323">
        <v>16.3</v>
      </c>
      <c r="O323">
        <f t="shared" ref="O323:O386" si="20">(0.00007854*N323*N323)</f>
        <v>2.08672926E-2</v>
      </c>
      <c r="P323">
        <f t="shared" ref="P323:P386" si="21">(3.142*(M323/200)^2)/0.16</f>
        <v>8.6841934375000013E-2</v>
      </c>
      <c r="Q323">
        <f t="shared" ref="Q323:Q386" si="22">O323/0.16</f>
        <v>0.13042057874999999</v>
      </c>
      <c r="R323">
        <v>6.2932855999999995E-2</v>
      </c>
      <c r="S323">
        <v>0.10135229</v>
      </c>
      <c r="T323">
        <f t="shared" ref="T323:T386" si="23">(LN(S323)-LN(R323))/W323</f>
        <v>0.22856102742079956</v>
      </c>
      <c r="U323">
        <v>3.1466427999999998E-2</v>
      </c>
      <c r="V323">
        <v>5.0676144999999999E-2</v>
      </c>
      <c r="W323">
        <v>2.0849315069999999</v>
      </c>
      <c r="X323">
        <v>1.438896189</v>
      </c>
      <c r="Y323">
        <v>9.2135959999999992E-3</v>
      </c>
      <c r="Z323" s="1" t="s">
        <v>24</v>
      </c>
      <c r="AA323" s="1" t="s">
        <v>25</v>
      </c>
      <c r="AB323">
        <v>1</v>
      </c>
      <c r="AC323" t="s">
        <v>228</v>
      </c>
    </row>
    <row r="324" spans="1:29" x14ac:dyDescent="0.25">
      <c r="A324" t="s">
        <v>19</v>
      </c>
      <c r="B324">
        <v>4</v>
      </c>
      <c r="C324" t="s">
        <v>20</v>
      </c>
      <c r="D324">
        <v>1323</v>
      </c>
      <c r="E324" t="s">
        <v>73</v>
      </c>
      <c r="F324" t="s">
        <v>74</v>
      </c>
      <c r="G324" t="s">
        <v>75</v>
      </c>
      <c r="J324">
        <v>0.64410000000000001</v>
      </c>
      <c r="K324">
        <v>8.5798206970000006</v>
      </c>
      <c r="L324">
        <v>9.7674731220000002</v>
      </c>
      <c r="M324">
        <v>11.2</v>
      </c>
      <c r="N324">
        <v>14.65</v>
      </c>
      <c r="O324">
        <f t="shared" si="20"/>
        <v>1.6856451150000003E-2</v>
      </c>
      <c r="P324">
        <f t="shared" si="21"/>
        <v>6.1583199999999984E-2</v>
      </c>
      <c r="Q324">
        <f t="shared" si="22"/>
        <v>0.10535281968750002</v>
      </c>
      <c r="R324">
        <v>3.9875101000000003E-2</v>
      </c>
      <c r="S324">
        <v>7.6435653000000006E-2</v>
      </c>
      <c r="T324">
        <f t="shared" si="23"/>
        <v>0.31209521915771476</v>
      </c>
      <c r="U324">
        <v>1.9937551000000001E-2</v>
      </c>
      <c r="V324">
        <v>3.8217826000000003E-2</v>
      </c>
      <c r="W324">
        <v>2.0849315069999999</v>
      </c>
      <c r="X324">
        <v>1.654730617</v>
      </c>
      <c r="Y324">
        <v>8.7678059999999995E-3</v>
      </c>
      <c r="Z324" s="1" t="s">
        <v>24</v>
      </c>
      <c r="AA324" s="1" t="s">
        <v>25</v>
      </c>
      <c r="AB324">
        <v>1</v>
      </c>
      <c r="AC324" t="s">
        <v>228</v>
      </c>
    </row>
    <row r="325" spans="1:29" x14ac:dyDescent="0.25">
      <c r="A325" t="s">
        <v>19</v>
      </c>
      <c r="B325">
        <v>4</v>
      </c>
      <c r="C325" t="s">
        <v>20</v>
      </c>
      <c r="D325">
        <v>1324</v>
      </c>
      <c r="E325" t="s">
        <v>73</v>
      </c>
      <c r="F325" t="s">
        <v>74</v>
      </c>
      <c r="G325" t="s">
        <v>75</v>
      </c>
      <c r="J325">
        <v>0.64410000000000001</v>
      </c>
      <c r="K325">
        <v>10.824578349999999</v>
      </c>
      <c r="L325">
        <v>10.84492777</v>
      </c>
      <c r="M325">
        <v>15.6</v>
      </c>
      <c r="N325">
        <v>17</v>
      </c>
      <c r="O325">
        <f t="shared" si="20"/>
        <v>2.2698059999999999E-2</v>
      </c>
      <c r="P325">
        <f t="shared" si="21"/>
        <v>0.11947455</v>
      </c>
      <c r="Q325">
        <f t="shared" si="22"/>
        <v>0.141862875</v>
      </c>
      <c r="R325">
        <v>9.5525171000000006E-2</v>
      </c>
      <c r="S325">
        <v>0.113180342</v>
      </c>
      <c r="T325">
        <f t="shared" si="23"/>
        <v>8.1342101376972398E-2</v>
      </c>
      <c r="U325">
        <v>4.7762586000000003E-2</v>
      </c>
      <c r="V325">
        <v>5.6590171000000002E-2</v>
      </c>
      <c r="W325">
        <v>2.0849315069999999</v>
      </c>
      <c r="X325">
        <v>0.67148488799999995</v>
      </c>
      <c r="Y325">
        <v>4.2339930000000001E-3</v>
      </c>
      <c r="Z325" s="1" t="s">
        <v>24</v>
      </c>
      <c r="AA325" s="1" t="s">
        <v>25</v>
      </c>
      <c r="AB325">
        <v>1</v>
      </c>
      <c r="AC325" t="s">
        <v>228</v>
      </c>
    </row>
    <row r="326" spans="1:29" x14ac:dyDescent="0.25">
      <c r="A326" t="s">
        <v>19</v>
      </c>
      <c r="B326">
        <v>4</v>
      </c>
      <c r="C326" t="s">
        <v>20</v>
      </c>
      <c r="D326">
        <v>1325</v>
      </c>
      <c r="E326" t="s">
        <v>165</v>
      </c>
      <c r="F326" t="s">
        <v>166</v>
      </c>
      <c r="G326" t="s">
        <v>167</v>
      </c>
      <c r="J326">
        <v>0.67600000000000005</v>
      </c>
      <c r="K326">
        <v>9.0248816949999995</v>
      </c>
      <c r="L326">
        <v>8.6386688859999996</v>
      </c>
      <c r="M326">
        <v>12</v>
      </c>
      <c r="N326">
        <v>12.42</v>
      </c>
      <c r="O326">
        <f t="shared" si="20"/>
        <v>1.2115297656000001E-2</v>
      </c>
      <c r="P326">
        <f t="shared" si="21"/>
        <v>7.0694999999999994E-2</v>
      </c>
      <c r="Q326">
        <f t="shared" si="22"/>
        <v>7.5720610350000009E-2</v>
      </c>
      <c r="R326">
        <v>5.0247649999999998E-2</v>
      </c>
      <c r="S326">
        <v>5.1492087999999998E-2</v>
      </c>
      <c r="T326">
        <f t="shared" si="23"/>
        <v>1.1733903507463448E-2</v>
      </c>
      <c r="U326">
        <v>2.5123824999999999E-2</v>
      </c>
      <c r="V326">
        <v>2.5746043999999999E-2</v>
      </c>
      <c r="W326">
        <v>2.0849315069999999</v>
      </c>
      <c r="X326">
        <v>0.20144546599999999</v>
      </c>
      <c r="Y326">
        <v>2.9843600000000001E-4</v>
      </c>
      <c r="Z326" s="1" t="s">
        <v>24</v>
      </c>
      <c r="AA326" s="1" t="s">
        <v>25</v>
      </c>
      <c r="AB326">
        <v>1</v>
      </c>
    </row>
    <row r="327" spans="1:29" x14ac:dyDescent="0.25">
      <c r="A327" t="s">
        <v>19</v>
      </c>
      <c r="B327">
        <v>4</v>
      </c>
      <c r="C327" t="s">
        <v>20</v>
      </c>
      <c r="D327">
        <v>1326</v>
      </c>
      <c r="E327" t="s">
        <v>111</v>
      </c>
      <c r="F327" t="s">
        <v>112</v>
      </c>
      <c r="G327" t="s">
        <v>113</v>
      </c>
      <c r="J327">
        <v>0.48859999999999998</v>
      </c>
      <c r="K327">
        <v>12.1951097</v>
      </c>
      <c r="L327">
        <v>12.0405319</v>
      </c>
      <c r="M327">
        <v>18.8</v>
      </c>
      <c r="N327">
        <v>19.899999999999999</v>
      </c>
      <c r="O327">
        <f t="shared" si="20"/>
        <v>3.1102625399999997E-2</v>
      </c>
      <c r="P327">
        <f t="shared" si="21"/>
        <v>0.17351694999999998</v>
      </c>
      <c r="Q327">
        <f t="shared" si="22"/>
        <v>0.19439140874999997</v>
      </c>
      <c r="R327">
        <v>0.11795246500000001</v>
      </c>
      <c r="S327">
        <v>0.13016823799999999</v>
      </c>
      <c r="T327">
        <f t="shared" si="23"/>
        <v>4.7265844268581166E-2</v>
      </c>
      <c r="U327">
        <v>5.8976232000000003E-2</v>
      </c>
      <c r="V327">
        <v>6.5084118999999996E-2</v>
      </c>
      <c r="W327">
        <v>2.0849315069999999</v>
      </c>
      <c r="X327">
        <v>0.52759526899999998</v>
      </c>
      <c r="Y327">
        <v>2.9295380000000002E-3</v>
      </c>
      <c r="Z327" s="1" t="s">
        <v>24</v>
      </c>
      <c r="AA327" s="1" t="s">
        <v>25</v>
      </c>
      <c r="AB327">
        <v>1</v>
      </c>
    </row>
    <row r="328" spans="1:29" x14ac:dyDescent="0.25">
      <c r="A328" t="s">
        <v>19</v>
      </c>
      <c r="B328">
        <v>4</v>
      </c>
      <c r="C328" t="s">
        <v>20</v>
      </c>
      <c r="D328">
        <v>1327</v>
      </c>
      <c r="E328" t="s">
        <v>303</v>
      </c>
      <c r="F328" t="s">
        <v>304</v>
      </c>
      <c r="G328" t="s">
        <v>305</v>
      </c>
      <c r="H328">
        <v>16.399999999999999</v>
      </c>
      <c r="I328">
        <v>22.8</v>
      </c>
      <c r="J328">
        <v>0.41189999999999999</v>
      </c>
      <c r="K328">
        <v>11.828417440000001</v>
      </c>
      <c r="L328">
        <v>11.883542240000001</v>
      </c>
      <c r="M328">
        <v>17.899999999999999</v>
      </c>
      <c r="N328">
        <v>19.5</v>
      </c>
      <c r="O328">
        <f t="shared" si="20"/>
        <v>2.9864835000000003E-2</v>
      </c>
      <c r="P328">
        <f t="shared" si="21"/>
        <v>0.15730128437499999</v>
      </c>
      <c r="Q328">
        <f t="shared" si="22"/>
        <v>0.18665521875000002</v>
      </c>
      <c r="R328">
        <v>8.8063790000000003E-2</v>
      </c>
      <c r="S328">
        <v>0.104555438</v>
      </c>
      <c r="T328">
        <f t="shared" si="23"/>
        <v>8.2331721256920384E-2</v>
      </c>
      <c r="U328">
        <v>4.4031895000000001E-2</v>
      </c>
      <c r="V328">
        <v>5.2277719E-2</v>
      </c>
      <c r="W328">
        <v>2.0849315069999999</v>
      </c>
      <c r="X328">
        <v>0.76741130099999999</v>
      </c>
      <c r="Y328">
        <v>3.9549620000000002E-3</v>
      </c>
      <c r="Z328" s="1" t="s">
        <v>24</v>
      </c>
      <c r="AA328" s="1" t="s">
        <v>25</v>
      </c>
      <c r="AB328">
        <v>1</v>
      </c>
    </row>
    <row r="329" spans="1:29" x14ac:dyDescent="0.25">
      <c r="A329" t="s">
        <v>19</v>
      </c>
      <c r="B329">
        <v>4</v>
      </c>
      <c r="C329" t="s">
        <v>20</v>
      </c>
      <c r="D329">
        <v>1328</v>
      </c>
      <c r="E329" t="s">
        <v>263</v>
      </c>
      <c r="F329" t="s">
        <v>264</v>
      </c>
      <c r="G329" t="s">
        <v>226</v>
      </c>
      <c r="H329">
        <v>3</v>
      </c>
      <c r="I329">
        <v>5.4</v>
      </c>
      <c r="J329">
        <v>0.48859999999999998</v>
      </c>
      <c r="K329">
        <v>9.2407056220000001</v>
      </c>
      <c r="L329">
        <v>9.0463605810000001</v>
      </c>
      <c r="M329">
        <v>12.4</v>
      </c>
      <c r="N329">
        <v>13.2</v>
      </c>
      <c r="O329">
        <f t="shared" si="20"/>
        <v>1.3684809599999999E-2</v>
      </c>
      <c r="P329">
        <f t="shared" si="21"/>
        <v>7.5486549999999986E-2</v>
      </c>
      <c r="Q329">
        <f t="shared" si="22"/>
        <v>8.5530059999999991E-2</v>
      </c>
      <c r="R329">
        <v>3.9931992999999999E-2</v>
      </c>
      <c r="S329">
        <v>4.4188827999999999E-2</v>
      </c>
      <c r="T329">
        <f t="shared" si="23"/>
        <v>4.858392922605579E-2</v>
      </c>
      <c r="U329">
        <v>1.9965996E-2</v>
      </c>
      <c r="V329">
        <v>2.2094414E-2</v>
      </c>
      <c r="W329">
        <v>2.0849315069999999</v>
      </c>
      <c r="X329">
        <v>0.38370565000000001</v>
      </c>
      <c r="Y329">
        <v>1.0208579999999999E-3</v>
      </c>
      <c r="Z329" s="1" t="s">
        <v>24</v>
      </c>
      <c r="AA329" s="1" t="s">
        <v>25</v>
      </c>
      <c r="AB329">
        <v>1</v>
      </c>
    </row>
    <row r="330" spans="1:29" x14ac:dyDescent="0.25">
      <c r="A330" t="s">
        <v>19</v>
      </c>
      <c r="B330">
        <v>4</v>
      </c>
      <c r="C330" t="s">
        <v>20</v>
      </c>
      <c r="D330">
        <v>1329</v>
      </c>
      <c r="E330" t="s">
        <v>263</v>
      </c>
      <c r="F330" t="s">
        <v>264</v>
      </c>
      <c r="G330" t="s">
        <v>226</v>
      </c>
      <c r="J330">
        <v>0.48859999999999998</v>
      </c>
      <c r="K330">
        <v>16.105757319999999</v>
      </c>
      <c r="L330">
        <v>15.93927652</v>
      </c>
      <c r="M330">
        <v>31</v>
      </c>
      <c r="N330">
        <v>32.229999999999997</v>
      </c>
      <c r="O330">
        <f t="shared" si="20"/>
        <v>8.1585223565999981E-2</v>
      </c>
      <c r="P330">
        <f t="shared" si="21"/>
        <v>0.47179093750000001</v>
      </c>
      <c r="Q330">
        <f t="shared" si="22"/>
        <v>0.50990764728749982</v>
      </c>
      <c r="R330">
        <v>0.410757284</v>
      </c>
      <c r="S330">
        <v>0.438699479</v>
      </c>
      <c r="T330">
        <f t="shared" si="23"/>
        <v>3.1565607875438308E-2</v>
      </c>
      <c r="U330">
        <v>0.205378642</v>
      </c>
      <c r="V330">
        <v>0.21934973999999999</v>
      </c>
      <c r="W330">
        <v>2.0849315069999999</v>
      </c>
      <c r="X330">
        <v>0.58994743800000005</v>
      </c>
      <c r="Y330">
        <v>6.7009870000000003E-3</v>
      </c>
      <c r="Z330" s="1" t="s">
        <v>24</v>
      </c>
      <c r="AA330" s="1" t="s">
        <v>25</v>
      </c>
      <c r="AB330">
        <v>1</v>
      </c>
    </row>
    <row r="331" spans="1:29" x14ac:dyDescent="0.25">
      <c r="A331" t="s">
        <v>19</v>
      </c>
      <c r="B331">
        <v>4</v>
      </c>
      <c r="C331" t="s">
        <v>20</v>
      </c>
      <c r="D331">
        <v>1330</v>
      </c>
      <c r="E331" t="s">
        <v>165</v>
      </c>
      <c r="F331" t="s">
        <v>166</v>
      </c>
      <c r="G331" t="s">
        <v>167</v>
      </c>
      <c r="J331">
        <v>0.67600000000000005</v>
      </c>
      <c r="K331">
        <v>17.11972682</v>
      </c>
      <c r="L331">
        <v>17.753017580000002</v>
      </c>
      <c r="M331">
        <v>35.200000000000003</v>
      </c>
      <c r="N331">
        <v>40.130000000000003</v>
      </c>
      <c r="O331">
        <f t="shared" si="20"/>
        <v>0.12648214332600002</v>
      </c>
      <c r="P331">
        <f t="shared" si="21"/>
        <v>0.60829120000000014</v>
      </c>
      <c r="Q331">
        <f t="shared" si="22"/>
        <v>0.79051339578750013</v>
      </c>
      <c r="R331">
        <v>0.76698562599999998</v>
      </c>
      <c r="S331">
        <v>1.0263712780000001</v>
      </c>
      <c r="T331">
        <f t="shared" si="23"/>
        <v>0.13972486292492198</v>
      </c>
      <c r="U331">
        <v>0.38349281299999999</v>
      </c>
      <c r="V331">
        <v>0.51318563900000003</v>
      </c>
      <c r="W331">
        <v>2.0849315069999999</v>
      </c>
      <c r="X331">
        <v>2.3645860710000002</v>
      </c>
      <c r="Y331">
        <v>6.2204837999999998E-2</v>
      </c>
      <c r="Z331" s="1" t="s">
        <v>24</v>
      </c>
      <c r="AA331" s="1" t="s">
        <v>25</v>
      </c>
      <c r="AB331">
        <v>1</v>
      </c>
    </row>
    <row r="332" spans="1:29" x14ac:dyDescent="0.25">
      <c r="A332" t="s">
        <v>19</v>
      </c>
      <c r="B332">
        <v>4</v>
      </c>
      <c r="C332" t="s">
        <v>20</v>
      </c>
      <c r="D332">
        <v>1331</v>
      </c>
      <c r="E332" t="s">
        <v>158</v>
      </c>
      <c r="F332" t="s">
        <v>159</v>
      </c>
      <c r="G332" t="s">
        <v>160</v>
      </c>
      <c r="J332">
        <v>0.23699999999999999</v>
      </c>
      <c r="K332">
        <v>20.805622360000001</v>
      </c>
      <c r="L332">
        <v>21.580860130000001</v>
      </c>
      <c r="M332">
        <v>56.8</v>
      </c>
      <c r="N332">
        <v>65.319999999999993</v>
      </c>
      <c r="O332">
        <f t="shared" si="20"/>
        <v>0.33510680649599994</v>
      </c>
      <c r="P332">
        <f t="shared" si="21"/>
        <v>1.5838821999999999</v>
      </c>
      <c r="Q332">
        <f t="shared" si="22"/>
        <v>2.0944175405999994</v>
      </c>
      <c r="R332">
        <v>0.84879297300000001</v>
      </c>
      <c r="S332">
        <v>1.1555551719999999</v>
      </c>
      <c r="T332">
        <f t="shared" si="23"/>
        <v>0.14797650009855876</v>
      </c>
      <c r="U332">
        <v>0.42439648699999999</v>
      </c>
      <c r="V332">
        <v>0.57777758599999995</v>
      </c>
      <c r="W332">
        <v>2.0849315069999999</v>
      </c>
      <c r="X332">
        <v>4.086465177</v>
      </c>
      <c r="Y332">
        <v>7.3566492999999997E-2</v>
      </c>
      <c r="Z332" s="1" t="s">
        <v>24</v>
      </c>
      <c r="AA332" s="1" t="s">
        <v>25</v>
      </c>
      <c r="AB332">
        <v>1</v>
      </c>
    </row>
    <row r="333" spans="1:29" x14ac:dyDescent="0.25">
      <c r="A333" t="s">
        <v>19</v>
      </c>
      <c r="B333">
        <v>4</v>
      </c>
      <c r="C333" t="s">
        <v>20</v>
      </c>
      <c r="D333">
        <v>1332</v>
      </c>
      <c r="E333" t="s">
        <v>219</v>
      </c>
      <c r="F333" t="s">
        <v>220</v>
      </c>
      <c r="G333" t="s">
        <v>56</v>
      </c>
      <c r="H333">
        <v>12.8</v>
      </c>
      <c r="I333">
        <v>17.2</v>
      </c>
      <c r="J333">
        <v>0.51780000000000004</v>
      </c>
      <c r="K333">
        <v>8.8601220030000007</v>
      </c>
      <c r="L333">
        <v>9.1384175750000001</v>
      </c>
      <c r="M333">
        <v>11.7</v>
      </c>
      <c r="N333">
        <v>13.38</v>
      </c>
      <c r="O333">
        <f t="shared" si="20"/>
        <v>1.4060576376000002E-2</v>
      </c>
      <c r="P333">
        <f t="shared" si="21"/>
        <v>6.7204434374999997E-2</v>
      </c>
      <c r="Q333">
        <f t="shared" si="22"/>
        <v>8.7878602350000015E-2</v>
      </c>
      <c r="R333">
        <v>3.6210721000000001E-2</v>
      </c>
      <c r="S333">
        <v>4.8494183000000003E-2</v>
      </c>
      <c r="T333">
        <f t="shared" si="23"/>
        <v>0.14009506615413952</v>
      </c>
      <c r="U333">
        <v>1.8105361E-2</v>
      </c>
      <c r="V333">
        <v>2.4247092000000001E-2</v>
      </c>
      <c r="W333">
        <v>2.0849315069999999</v>
      </c>
      <c r="X333">
        <v>0.80578186600000001</v>
      </c>
      <c r="Y333">
        <v>2.9457709999999998E-3</v>
      </c>
      <c r="Z333" s="1" t="s">
        <v>24</v>
      </c>
      <c r="AA333" s="1" t="s">
        <v>25</v>
      </c>
      <c r="AB333">
        <v>1</v>
      </c>
    </row>
    <row r="334" spans="1:29" x14ac:dyDescent="0.25">
      <c r="A334" t="s">
        <v>19</v>
      </c>
      <c r="B334">
        <v>4</v>
      </c>
      <c r="C334" t="s">
        <v>20</v>
      </c>
      <c r="D334">
        <v>1333</v>
      </c>
      <c r="E334" t="s">
        <v>219</v>
      </c>
      <c r="F334" t="s">
        <v>220</v>
      </c>
      <c r="G334" t="s">
        <v>56</v>
      </c>
      <c r="H334">
        <v>6.8</v>
      </c>
      <c r="I334">
        <v>12.2</v>
      </c>
      <c r="J334">
        <v>0.51780000000000004</v>
      </c>
      <c r="K334">
        <v>11.447524420000001</v>
      </c>
      <c r="L334">
        <v>11.639444149999999</v>
      </c>
      <c r="M334">
        <v>17</v>
      </c>
      <c r="N334">
        <v>18.89</v>
      </c>
      <c r="O334">
        <f t="shared" si="20"/>
        <v>2.8025593134000003E-2</v>
      </c>
      <c r="P334">
        <f t="shared" si="21"/>
        <v>0.14188093750000003</v>
      </c>
      <c r="Q334">
        <f t="shared" si="22"/>
        <v>0.17515995708750001</v>
      </c>
      <c r="R334">
        <v>9.6421973999999994E-2</v>
      </c>
      <c r="S334">
        <v>0.12039040300000001</v>
      </c>
      <c r="T334">
        <f t="shared" si="23"/>
        <v>0.10648105127254136</v>
      </c>
      <c r="U334">
        <v>4.8210986999999997E-2</v>
      </c>
      <c r="V334">
        <v>6.0195202000000003E-2</v>
      </c>
      <c r="W334">
        <v>2.0849315069999999</v>
      </c>
      <c r="X334">
        <v>0.90650459900000002</v>
      </c>
      <c r="Y334">
        <v>5.7480140000000001E-3</v>
      </c>
      <c r="Z334" s="1" t="s">
        <v>24</v>
      </c>
      <c r="AA334" s="1" t="s">
        <v>25</v>
      </c>
      <c r="AB334">
        <v>1</v>
      </c>
    </row>
    <row r="335" spans="1:29" x14ac:dyDescent="0.25">
      <c r="A335" t="s">
        <v>19</v>
      </c>
      <c r="B335">
        <v>4</v>
      </c>
      <c r="C335" t="s">
        <v>20</v>
      </c>
      <c r="D335">
        <v>1334</v>
      </c>
      <c r="E335" t="s">
        <v>73</v>
      </c>
      <c r="F335" t="s">
        <v>74</v>
      </c>
      <c r="G335" t="s">
        <v>75</v>
      </c>
      <c r="J335">
        <v>0.64410000000000001</v>
      </c>
      <c r="K335">
        <v>11.006521190000001</v>
      </c>
      <c r="L335">
        <v>11.44326107</v>
      </c>
      <c r="M335">
        <v>16</v>
      </c>
      <c r="N335">
        <v>18.41</v>
      </c>
      <c r="O335">
        <f t="shared" si="20"/>
        <v>2.6619412974000001E-2</v>
      </c>
      <c r="P335">
        <f t="shared" si="21"/>
        <v>0.12567999999999999</v>
      </c>
      <c r="Q335">
        <f t="shared" si="22"/>
        <v>0.16637133108749999</v>
      </c>
      <c r="R335">
        <v>0.102010802</v>
      </c>
      <c r="S335">
        <v>0.13934233700000001</v>
      </c>
      <c r="T335">
        <f t="shared" si="23"/>
        <v>0.14957568183954506</v>
      </c>
      <c r="U335">
        <v>5.1005400999999999E-2</v>
      </c>
      <c r="V335">
        <v>6.9671169000000005E-2</v>
      </c>
      <c r="W335">
        <v>2.0849315069999999</v>
      </c>
      <c r="X335">
        <v>1.155913272</v>
      </c>
      <c r="Y335">
        <v>8.9527010000000004E-3</v>
      </c>
      <c r="Z335" s="1" t="s">
        <v>24</v>
      </c>
      <c r="AA335" s="1" t="s">
        <v>25</v>
      </c>
      <c r="AB335">
        <v>1</v>
      </c>
    </row>
    <row r="336" spans="1:29" x14ac:dyDescent="0.25">
      <c r="A336" t="s">
        <v>19</v>
      </c>
      <c r="B336">
        <v>4</v>
      </c>
      <c r="C336" t="s">
        <v>20</v>
      </c>
      <c r="D336">
        <v>1335</v>
      </c>
      <c r="E336" t="s">
        <v>219</v>
      </c>
      <c r="F336" t="s">
        <v>220</v>
      </c>
      <c r="G336" t="s">
        <v>56</v>
      </c>
      <c r="J336">
        <v>0.51780000000000004</v>
      </c>
      <c r="K336">
        <v>9.399762741</v>
      </c>
      <c r="L336">
        <v>9.660994724</v>
      </c>
      <c r="M336">
        <v>12.7</v>
      </c>
      <c r="N336">
        <v>14.43</v>
      </c>
      <c r="O336">
        <f t="shared" si="20"/>
        <v>1.6353983645999999E-2</v>
      </c>
      <c r="P336">
        <f t="shared" si="21"/>
        <v>7.9183309374999997E-2</v>
      </c>
      <c r="Q336">
        <f t="shared" si="22"/>
        <v>0.10221239778749999</v>
      </c>
      <c r="R336">
        <v>4.5021935999999999E-2</v>
      </c>
      <c r="S336">
        <v>5.9334381999999998E-2</v>
      </c>
      <c r="T336">
        <f t="shared" si="23"/>
        <v>0.13239720203498498</v>
      </c>
      <c r="U336">
        <v>2.2510967999999999E-2</v>
      </c>
      <c r="V336">
        <v>2.9667190999999999E-2</v>
      </c>
      <c r="W336">
        <v>2.0849315069999999</v>
      </c>
      <c r="X336">
        <v>0.82976346899999998</v>
      </c>
      <c r="Y336">
        <v>3.4323539999999999E-3</v>
      </c>
      <c r="Z336" s="1" t="s">
        <v>24</v>
      </c>
      <c r="AA336" s="1" t="s">
        <v>25</v>
      </c>
      <c r="AB336">
        <v>1</v>
      </c>
    </row>
    <row r="337" spans="1:28" x14ac:dyDescent="0.25">
      <c r="A337" t="s">
        <v>19</v>
      </c>
      <c r="B337">
        <v>4</v>
      </c>
      <c r="C337" t="s">
        <v>20</v>
      </c>
      <c r="D337">
        <v>1336</v>
      </c>
      <c r="E337" t="s">
        <v>181</v>
      </c>
      <c r="F337" t="s">
        <v>182</v>
      </c>
      <c r="G337" t="s">
        <v>142</v>
      </c>
      <c r="H337">
        <v>3.6</v>
      </c>
      <c r="I337">
        <v>5.6</v>
      </c>
      <c r="J337">
        <v>0.33</v>
      </c>
      <c r="K337">
        <v>17.912938199999999</v>
      </c>
      <c r="L337">
        <v>17.959261430000002</v>
      </c>
      <c r="M337">
        <v>38.9</v>
      </c>
      <c r="N337">
        <v>41.15</v>
      </c>
      <c r="O337">
        <f t="shared" si="20"/>
        <v>0.13299354915</v>
      </c>
      <c r="P337">
        <f t="shared" si="21"/>
        <v>0.742891534375</v>
      </c>
      <c r="Q337">
        <f t="shared" si="22"/>
        <v>0.83120968218750002</v>
      </c>
      <c r="R337">
        <v>0.48390166400000001</v>
      </c>
      <c r="S337">
        <v>0.54140236100000005</v>
      </c>
      <c r="T337">
        <f t="shared" si="23"/>
        <v>5.3853579932717305E-2</v>
      </c>
      <c r="U337">
        <v>0.241950832</v>
      </c>
      <c r="V337">
        <v>0.27070117999999999</v>
      </c>
      <c r="W337">
        <v>2.0849315069999999</v>
      </c>
      <c r="X337">
        <v>1.079172142</v>
      </c>
      <c r="Y337">
        <v>1.3789589E-2</v>
      </c>
      <c r="Z337" s="1" t="s">
        <v>24</v>
      </c>
      <c r="AA337" s="1" t="s">
        <v>25</v>
      </c>
      <c r="AB337">
        <v>1</v>
      </c>
    </row>
    <row r="338" spans="1:28" x14ac:dyDescent="0.25">
      <c r="A338" t="s">
        <v>19</v>
      </c>
      <c r="B338">
        <v>4</v>
      </c>
      <c r="C338" t="s">
        <v>20</v>
      </c>
      <c r="D338">
        <v>1337</v>
      </c>
      <c r="E338" t="s">
        <v>263</v>
      </c>
      <c r="F338" t="s">
        <v>264</v>
      </c>
      <c r="G338" t="s">
        <v>226</v>
      </c>
      <c r="H338">
        <v>4.8</v>
      </c>
      <c r="I338">
        <v>8.8000000000000007</v>
      </c>
      <c r="J338">
        <v>0.48859999999999998</v>
      </c>
      <c r="K338">
        <v>8.7488692019999998</v>
      </c>
      <c r="L338">
        <v>8.791939846</v>
      </c>
      <c r="M338">
        <v>11.5</v>
      </c>
      <c r="N338">
        <v>12.71</v>
      </c>
      <c r="O338">
        <f t="shared" si="20"/>
        <v>1.2687673614000002E-2</v>
      </c>
      <c r="P338">
        <f t="shared" si="21"/>
        <v>6.4926484374999996E-2</v>
      </c>
      <c r="Q338">
        <f t="shared" si="22"/>
        <v>7.9297960087500008E-2</v>
      </c>
      <c r="R338">
        <v>3.2678408999999999E-2</v>
      </c>
      <c r="S338">
        <v>3.9916498000000002E-2</v>
      </c>
      <c r="T338">
        <f t="shared" si="23"/>
        <v>9.5962450985253314E-2</v>
      </c>
      <c r="U338">
        <v>1.6339204999999999E-2</v>
      </c>
      <c r="V338">
        <v>1.9958249000000001E-2</v>
      </c>
      <c r="W338">
        <v>2.0849315069999999</v>
      </c>
      <c r="X338">
        <v>0.58035479599999995</v>
      </c>
      <c r="Y338">
        <v>1.73581E-3</v>
      </c>
      <c r="Z338" s="1" t="s">
        <v>24</v>
      </c>
      <c r="AA338" s="1" t="s">
        <v>25</v>
      </c>
      <c r="AB338">
        <v>1</v>
      </c>
    </row>
    <row r="339" spans="1:28" x14ac:dyDescent="0.25">
      <c r="A339" t="s">
        <v>19</v>
      </c>
      <c r="B339">
        <v>4</v>
      </c>
      <c r="C339" t="s">
        <v>20</v>
      </c>
      <c r="D339">
        <v>1338</v>
      </c>
      <c r="E339" t="s">
        <v>116</v>
      </c>
      <c r="F339" t="s">
        <v>117</v>
      </c>
      <c r="G339" t="s">
        <v>83</v>
      </c>
      <c r="H339">
        <v>4.5999999999999996</v>
      </c>
      <c r="I339">
        <v>8.5</v>
      </c>
      <c r="J339">
        <v>0.5</v>
      </c>
      <c r="K339">
        <v>17.074340150000001</v>
      </c>
      <c r="L339">
        <v>16.779791100000001</v>
      </c>
      <c r="M339">
        <v>35</v>
      </c>
      <c r="N339">
        <v>35.67</v>
      </c>
      <c r="O339">
        <f t="shared" si="20"/>
        <v>9.9930282606000009E-2</v>
      </c>
      <c r="P339">
        <f t="shared" si="21"/>
        <v>0.60139843749999988</v>
      </c>
      <c r="Q339">
        <f t="shared" si="22"/>
        <v>0.62456426628750006</v>
      </c>
      <c r="R339">
        <v>0.56363543100000002</v>
      </c>
      <c r="S339">
        <v>0.575038775</v>
      </c>
      <c r="T339">
        <f t="shared" si="23"/>
        <v>9.6069485654870067E-3</v>
      </c>
      <c r="U339">
        <v>0.28181771500000002</v>
      </c>
      <c r="V339">
        <v>0.28751938799999999</v>
      </c>
      <c r="W339">
        <v>2.0849315069999999</v>
      </c>
      <c r="X339">
        <v>0.32135348200000002</v>
      </c>
      <c r="Y339">
        <v>2.734705E-3</v>
      </c>
      <c r="Z339" s="1" t="s">
        <v>24</v>
      </c>
      <c r="AA339" s="1" t="s">
        <v>25</v>
      </c>
      <c r="AB339">
        <v>1</v>
      </c>
    </row>
    <row r="340" spans="1:28" x14ac:dyDescent="0.25">
      <c r="A340" t="s">
        <v>19</v>
      </c>
      <c r="B340">
        <v>4</v>
      </c>
      <c r="C340" t="s">
        <v>20</v>
      </c>
      <c r="D340">
        <v>1339</v>
      </c>
      <c r="E340" t="s">
        <v>140</v>
      </c>
      <c r="F340" t="s">
        <v>141</v>
      </c>
      <c r="G340" t="s">
        <v>30</v>
      </c>
      <c r="H340">
        <v>17.399999999999999</v>
      </c>
      <c r="I340">
        <v>21.4</v>
      </c>
      <c r="J340">
        <v>0.46899999999999997</v>
      </c>
      <c r="K340">
        <v>17.408245879999999</v>
      </c>
      <c r="L340">
        <v>17.41986086</v>
      </c>
      <c r="M340">
        <v>36.5</v>
      </c>
      <c r="N340">
        <v>38.54</v>
      </c>
      <c r="O340">
        <f t="shared" si="20"/>
        <v>0.11665794386400001</v>
      </c>
      <c r="P340">
        <f t="shared" si="21"/>
        <v>0.65405148437499983</v>
      </c>
      <c r="Q340">
        <f t="shared" si="22"/>
        <v>0.72911214915</v>
      </c>
      <c r="R340">
        <v>0.58566911499999996</v>
      </c>
      <c r="S340">
        <v>0.65168695300000001</v>
      </c>
      <c r="T340">
        <f t="shared" si="23"/>
        <v>5.1229180862813924E-2</v>
      </c>
      <c r="U340">
        <v>0.292834557</v>
      </c>
      <c r="V340">
        <v>0.32584347699999999</v>
      </c>
      <c r="W340">
        <v>2.0849315069999999</v>
      </c>
      <c r="X340">
        <v>0.97844940899999999</v>
      </c>
      <c r="Y340">
        <v>1.5832136E-2</v>
      </c>
      <c r="Z340" s="1" t="s">
        <v>24</v>
      </c>
      <c r="AA340" s="1" t="s">
        <v>25</v>
      </c>
      <c r="AB340">
        <v>1</v>
      </c>
    </row>
    <row r="341" spans="1:28" x14ac:dyDescent="0.25">
      <c r="A341" t="s">
        <v>19</v>
      </c>
      <c r="B341">
        <v>4</v>
      </c>
      <c r="C341" t="s">
        <v>20</v>
      </c>
      <c r="D341">
        <v>1340</v>
      </c>
      <c r="E341" t="s">
        <v>140</v>
      </c>
      <c r="F341" t="s">
        <v>141</v>
      </c>
      <c r="G341" t="s">
        <v>30</v>
      </c>
      <c r="H341">
        <v>4</v>
      </c>
      <c r="I341">
        <v>7.2</v>
      </c>
      <c r="J341">
        <v>0.46899999999999997</v>
      </c>
      <c r="K341">
        <v>16.054070280000001</v>
      </c>
      <c r="L341">
        <v>15.56356864</v>
      </c>
      <c r="M341">
        <v>30.8</v>
      </c>
      <c r="N341">
        <v>30.8</v>
      </c>
      <c r="O341">
        <f t="shared" si="20"/>
        <v>7.4506185600000011E-2</v>
      </c>
      <c r="P341">
        <f t="shared" si="21"/>
        <v>0.46572295000000002</v>
      </c>
      <c r="Q341">
        <f t="shared" si="22"/>
        <v>0.46566366000000003</v>
      </c>
      <c r="R341">
        <v>0.38849181500000002</v>
      </c>
      <c r="S341">
        <v>0.376902764</v>
      </c>
      <c r="T341">
        <f t="shared" si="23"/>
        <v>-1.4525593534656836E-2</v>
      </c>
      <c r="U341">
        <v>0.19424590799999999</v>
      </c>
      <c r="V341">
        <v>0.188451382</v>
      </c>
      <c r="W341">
        <v>2.0849315069999999</v>
      </c>
      <c r="X341">
        <v>0</v>
      </c>
      <c r="Y341">
        <v>-2.7792400000000001E-3</v>
      </c>
      <c r="Z341" s="1" t="s">
        <v>24</v>
      </c>
      <c r="AA341" s="1" t="s">
        <v>25</v>
      </c>
      <c r="AB341">
        <v>1</v>
      </c>
    </row>
    <row r="342" spans="1:28" x14ac:dyDescent="0.25">
      <c r="A342" t="s">
        <v>19</v>
      </c>
      <c r="B342">
        <v>4</v>
      </c>
      <c r="C342" t="s">
        <v>20</v>
      </c>
      <c r="D342">
        <v>1341</v>
      </c>
      <c r="E342" t="s">
        <v>105</v>
      </c>
      <c r="F342" t="s">
        <v>106</v>
      </c>
      <c r="G342" t="s">
        <v>107</v>
      </c>
      <c r="J342">
        <v>0.4017</v>
      </c>
      <c r="K342">
        <v>8.2921155160000009</v>
      </c>
      <c r="L342">
        <v>7.8120170440000001</v>
      </c>
      <c r="M342">
        <v>10.7</v>
      </c>
      <c r="N342">
        <v>10.92</v>
      </c>
      <c r="O342">
        <f t="shared" si="20"/>
        <v>9.3656122559999996E-3</v>
      </c>
      <c r="P342">
        <f t="shared" si="21"/>
        <v>5.620743437499999E-2</v>
      </c>
      <c r="Q342">
        <f t="shared" si="22"/>
        <v>5.8535076599999999E-2</v>
      </c>
      <c r="R342">
        <v>2.2253471E-2</v>
      </c>
      <c r="S342">
        <v>2.1845939000000002E-2</v>
      </c>
      <c r="T342">
        <f t="shared" si="23"/>
        <v>-8.8650155840569057E-3</v>
      </c>
      <c r="U342">
        <v>1.1126736E-2</v>
      </c>
      <c r="V342">
        <v>1.0922968999999999E-2</v>
      </c>
      <c r="W342">
        <v>2.0849315069999999</v>
      </c>
      <c r="X342">
        <v>0.105519054</v>
      </c>
      <c r="Y342" s="2">
        <v>-9.7733199999999995E-5</v>
      </c>
      <c r="Z342" s="1" t="s">
        <v>24</v>
      </c>
      <c r="AA342" s="1" t="s">
        <v>25</v>
      </c>
      <c r="AB342">
        <v>1</v>
      </c>
    </row>
    <row r="343" spans="1:28" x14ac:dyDescent="0.25">
      <c r="A343" t="s">
        <v>19</v>
      </c>
      <c r="B343">
        <v>4</v>
      </c>
      <c r="C343" t="s">
        <v>20</v>
      </c>
      <c r="D343">
        <v>1342</v>
      </c>
      <c r="E343" t="s">
        <v>105</v>
      </c>
      <c r="F343" t="s">
        <v>106</v>
      </c>
      <c r="G343" t="s">
        <v>107</v>
      </c>
      <c r="J343">
        <v>0.4017</v>
      </c>
      <c r="K343">
        <v>13.63928125</v>
      </c>
      <c r="L343">
        <v>13.32253412</v>
      </c>
      <c r="M343">
        <v>22.7</v>
      </c>
      <c r="N343">
        <v>23.41</v>
      </c>
      <c r="O343">
        <f t="shared" si="20"/>
        <v>4.3042126973999999E-2</v>
      </c>
      <c r="P343">
        <f t="shared" si="21"/>
        <v>0.25297518437499994</v>
      </c>
      <c r="Q343">
        <f t="shared" si="22"/>
        <v>0.26901329358749998</v>
      </c>
      <c r="R343">
        <v>0.15701538700000001</v>
      </c>
      <c r="S343">
        <v>0.16296395999999999</v>
      </c>
      <c r="T343">
        <f t="shared" si="23"/>
        <v>1.7835245438449471E-2</v>
      </c>
      <c r="U343">
        <v>7.8507694000000003E-2</v>
      </c>
      <c r="V343">
        <v>8.1481979999999996E-2</v>
      </c>
      <c r="W343">
        <v>2.0849315069999999</v>
      </c>
      <c r="X343">
        <v>0.34053876500000002</v>
      </c>
      <c r="Y343">
        <v>1.426563E-3</v>
      </c>
      <c r="Z343" s="1" t="s">
        <v>24</v>
      </c>
      <c r="AA343" s="1" t="s">
        <v>25</v>
      </c>
      <c r="AB343">
        <v>1</v>
      </c>
    </row>
    <row r="344" spans="1:28" x14ac:dyDescent="0.25">
      <c r="A344" t="s">
        <v>19</v>
      </c>
      <c r="B344">
        <v>4</v>
      </c>
      <c r="C344" t="s">
        <v>20</v>
      </c>
      <c r="D344">
        <v>1343</v>
      </c>
      <c r="E344" t="s">
        <v>105</v>
      </c>
      <c r="F344" t="s">
        <v>106</v>
      </c>
      <c r="G344" t="s">
        <v>107</v>
      </c>
      <c r="J344">
        <v>0.4017</v>
      </c>
      <c r="K344">
        <v>14.85656825</v>
      </c>
      <c r="L344">
        <v>14.500575449999999</v>
      </c>
      <c r="M344">
        <v>26.5</v>
      </c>
      <c r="N344">
        <v>27.07</v>
      </c>
      <c r="O344">
        <f t="shared" si="20"/>
        <v>5.7552926046E-2</v>
      </c>
      <c r="P344">
        <f t="shared" si="21"/>
        <v>0.34476085937500006</v>
      </c>
      <c r="Q344">
        <f t="shared" si="22"/>
        <v>0.35970578778750001</v>
      </c>
      <c r="R344">
        <v>0.23088284000000001</v>
      </c>
      <c r="S344">
        <v>0.23504570499999999</v>
      </c>
      <c r="T344">
        <f t="shared" si="23"/>
        <v>8.5708277816578405E-3</v>
      </c>
      <c r="U344">
        <v>0.11544142</v>
      </c>
      <c r="V344">
        <v>0.117522852</v>
      </c>
      <c r="W344">
        <v>2.0849315069999999</v>
      </c>
      <c r="X344">
        <v>0.27339027599999999</v>
      </c>
      <c r="Y344">
        <v>9.9832200000000005E-4</v>
      </c>
      <c r="Z344" s="1" t="s">
        <v>24</v>
      </c>
      <c r="AA344" s="1" t="s">
        <v>25</v>
      </c>
      <c r="AB344">
        <v>1</v>
      </c>
    </row>
    <row r="345" spans="1:28" x14ac:dyDescent="0.25">
      <c r="A345" t="s">
        <v>19</v>
      </c>
      <c r="B345">
        <v>4</v>
      </c>
      <c r="C345" t="s">
        <v>20</v>
      </c>
      <c r="D345">
        <v>1344</v>
      </c>
      <c r="E345" t="s">
        <v>105</v>
      </c>
      <c r="F345" t="s">
        <v>106</v>
      </c>
      <c r="G345" t="s">
        <v>107</v>
      </c>
      <c r="J345">
        <v>0.4017</v>
      </c>
      <c r="K345">
        <v>15.46282656</v>
      </c>
      <c r="L345">
        <v>15.58770372</v>
      </c>
      <c r="M345">
        <v>28.6</v>
      </c>
      <c r="N345">
        <v>30.89</v>
      </c>
      <c r="O345">
        <f t="shared" si="20"/>
        <v>7.4942247534000014E-2</v>
      </c>
      <c r="P345">
        <f t="shared" si="21"/>
        <v>0.40156723750000012</v>
      </c>
      <c r="Q345">
        <f t="shared" si="22"/>
        <v>0.46838904708750007</v>
      </c>
      <c r="R345">
        <v>0.27860935799999997</v>
      </c>
      <c r="S345">
        <v>0.32636470099999998</v>
      </c>
      <c r="T345">
        <f t="shared" si="23"/>
        <v>7.5880104505793411E-2</v>
      </c>
      <c r="U345">
        <v>0.13930467899999999</v>
      </c>
      <c r="V345">
        <v>0.16318235</v>
      </c>
      <c r="W345">
        <v>2.0849315069999999</v>
      </c>
      <c r="X345">
        <v>1.098357424</v>
      </c>
      <c r="Y345">
        <v>1.1452497000000001E-2</v>
      </c>
      <c r="Z345" s="1" t="s">
        <v>24</v>
      </c>
      <c r="AA345" s="1" t="s">
        <v>25</v>
      </c>
      <c r="AB345">
        <v>1</v>
      </c>
    </row>
    <row r="346" spans="1:28" x14ac:dyDescent="0.25">
      <c r="A346" t="s">
        <v>19</v>
      </c>
      <c r="B346">
        <v>4</v>
      </c>
      <c r="C346" t="s">
        <v>20</v>
      </c>
      <c r="D346">
        <v>1345</v>
      </c>
      <c r="E346" t="s">
        <v>149</v>
      </c>
      <c r="F346" t="s">
        <v>150</v>
      </c>
      <c r="G346" t="s">
        <v>151</v>
      </c>
      <c r="J346">
        <v>0.52610000000000001</v>
      </c>
      <c r="K346">
        <v>14.644567759999999</v>
      </c>
      <c r="L346">
        <v>14.90580606</v>
      </c>
      <c r="M346">
        <v>25.8</v>
      </c>
      <c r="N346">
        <v>28.44</v>
      </c>
      <c r="O346">
        <f t="shared" si="20"/>
        <v>6.3525790944000002E-2</v>
      </c>
      <c r="P346">
        <f t="shared" si="21"/>
        <v>0.32678763749999995</v>
      </c>
      <c r="Q346">
        <f t="shared" si="22"/>
        <v>0.39703619340000001</v>
      </c>
      <c r="R346">
        <v>0.28116400000000003</v>
      </c>
      <c r="S346">
        <v>0.34597381100000002</v>
      </c>
      <c r="T346">
        <f t="shared" si="23"/>
        <v>9.9487657874554089E-2</v>
      </c>
      <c r="U346">
        <v>0.14058200000000001</v>
      </c>
      <c r="V346">
        <v>0.172986906</v>
      </c>
      <c r="W346">
        <v>2.0849315069999999</v>
      </c>
      <c r="X346">
        <v>1.2662286460000001</v>
      </c>
      <c r="Y346">
        <v>1.5542432E-2</v>
      </c>
      <c r="Z346" s="1" t="s">
        <v>24</v>
      </c>
      <c r="AA346" s="1" t="s">
        <v>25</v>
      </c>
      <c r="AB346">
        <v>1</v>
      </c>
    </row>
    <row r="347" spans="1:28" x14ac:dyDescent="0.25">
      <c r="A347" t="s">
        <v>19</v>
      </c>
      <c r="B347">
        <v>4</v>
      </c>
      <c r="C347" t="s">
        <v>20</v>
      </c>
      <c r="D347">
        <v>1346</v>
      </c>
      <c r="E347" t="s">
        <v>149</v>
      </c>
      <c r="F347" t="s">
        <v>150</v>
      </c>
      <c r="G347" t="s">
        <v>151</v>
      </c>
      <c r="H347">
        <v>4.2</v>
      </c>
      <c r="I347">
        <v>4.2</v>
      </c>
      <c r="J347">
        <v>0.52610000000000001</v>
      </c>
      <c r="K347">
        <v>21.17686235</v>
      </c>
      <c r="L347">
        <v>21.1695958</v>
      </c>
      <c r="M347">
        <v>59.8</v>
      </c>
      <c r="N347">
        <v>61.78</v>
      </c>
      <c r="O347">
        <f t="shared" si="20"/>
        <v>0.29976899013600006</v>
      </c>
      <c r="P347">
        <f t="shared" si="21"/>
        <v>1.7556121374999998</v>
      </c>
      <c r="Q347">
        <f t="shared" si="22"/>
        <v>1.8735561883500003</v>
      </c>
      <c r="R347">
        <v>2.0794063839999999</v>
      </c>
      <c r="S347">
        <v>2.2151763170000001</v>
      </c>
      <c r="T347">
        <f t="shared" si="23"/>
        <v>3.033650784101341E-2</v>
      </c>
      <c r="U347">
        <v>1.0397031919999999</v>
      </c>
      <c r="V347">
        <v>1.1075881590000001</v>
      </c>
      <c r="W347">
        <v>2.0849315069999999</v>
      </c>
      <c r="X347">
        <v>0.94967148499999998</v>
      </c>
      <c r="Y347">
        <v>3.2559807000000003E-2</v>
      </c>
      <c r="Z347" s="1" t="s">
        <v>24</v>
      </c>
      <c r="AA347" s="1" t="s">
        <v>25</v>
      </c>
      <c r="AB347">
        <v>1</v>
      </c>
    </row>
    <row r="348" spans="1:28" x14ac:dyDescent="0.25">
      <c r="A348" t="s">
        <v>19</v>
      </c>
      <c r="B348">
        <v>4</v>
      </c>
      <c r="C348" t="s">
        <v>20</v>
      </c>
      <c r="D348">
        <v>1347</v>
      </c>
      <c r="E348" t="s">
        <v>207</v>
      </c>
      <c r="F348" t="s">
        <v>208</v>
      </c>
      <c r="G348" t="s">
        <v>209</v>
      </c>
      <c r="H348">
        <v>8</v>
      </c>
      <c r="I348">
        <v>13.8</v>
      </c>
      <c r="J348">
        <v>0.58399999999999996</v>
      </c>
      <c r="K348">
        <v>12.1951097</v>
      </c>
      <c r="L348">
        <v>12.64537865</v>
      </c>
      <c r="M348">
        <v>18.8</v>
      </c>
      <c r="N348">
        <v>21.5</v>
      </c>
      <c r="O348">
        <f t="shared" si="20"/>
        <v>3.6305114999999999E-2</v>
      </c>
      <c r="P348">
        <f t="shared" si="21"/>
        <v>0.17351694999999998</v>
      </c>
      <c r="Q348">
        <f t="shared" si="22"/>
        <v>0.22690696874999999</v>
      </c>
      <c r="R348">
        <v>0.140380692</v>
      </c>
      <c r="S348">
        <v>0.18899022900000001</v>
      </c>
      <c r="T348">
        <f t="shared" si="23"/>
        <v>0.14261252877851782</v>
      </c>
      <c r="U348">
        <v>7.0190346000000001E-2</v>
      </c>
      <c r="V348">
        <v>9.4495114000000005E-2</v>
      </c>
      <c r="W348">
        <v>2.0849315069999999</v>
      </c>
      <c r="X348">
        <v>1.29500657</v>
      </c>
      <c r="Y348">
        <v>1.1657346000000001E-2</v>
      </c>
      <c r="Z348" s="1" t="s">
        <v>24</v>
      </c>
      <c r="AA348" s="1" t="s">
        <v>25</v>
      </c>
      <c r="AB348">
        <v>1</v>
      </c>
    </row>
    <row r="349" spans="1:28" x14ac:dyDescent="0.25">
      <c r="A349" t="s">
        <v>19</v>
      </c>
      <c r="B349">
        <v>4</v>
      </c>
      <c r="C349" t="s">
        <v>20</v>
      </c>
      <c r="D349">
        <v>1348</v>
      </c>
      <c r="E349" t="s">
        <v>73</v>
      </c>
      <c r="F349" t="s">
        <v>74</v>
      </c>
      <c r="G349" t="s">
        <v>75</v>
      </c>
      <c r="H349">
        <v>17.8</v>
      </c>
      <c r="I349">
        <v>21</v>
      </c>
      <c r="J349">
        <v>0.64410000000000001</v>
      </c>
      <c r="K349">
        <v>17.386443610000001</v>
      </c>
      <c r="L349">
        <v>17.517747910000001</v>
      </c>
      <c r="M349">
        <v>36.4</v>
      </c>
      <c r="N349">
        <v>39</v>
      </c>
      <c r="O349">
        <f t="shared" si="20"/>
        <v>0.11945934000000001</v>
      </c>
      <c r="P349">
        <f t="shared" si="21"/>
        <v>0.65047255000000004</v>
      </c>
      <c r="Q349">
        <f t="shared" si="22"/>
        <v>0.74662087500000007</v>
      </c>
      <c r="R349">
        <v>0.79299250600000004</v>
      </c>
      <c r="S349">
        <v>0.91400041099999996</v>
      </c>
      <c r="T349">
        <f t="shared" si="23"/>
        <v>6.8116026472797561E-2</v>
      </c>
      <c r="U349">
        <v>0.39649625300000002</v>
      </c>
      <c r="V349">
        <v>0.45700020499999999</v>
      </c>
      <c r="W349">
        <v>2.0849315069999999</v>
      </c>
      <c r="X349">
        <v>1.247043364</v>
      </c>
      <c r="Y349">
        <v>2.9019634999999998E-2</v>
      </c>
      <c r="Z349" s="1" t="s">
        <v>24</v>
      </c>
      <c r="AA349" s="1" t="s">
        <v>25</v>
      </c>
      <c r="AB349">
        <v>1</v>
      </c>
    </row>
    <row r="350" spans="1:28" x14ac:dyDescent="0.25">
      <c r="A350" t="s">
        <v>19</v>
      </c>
      <c r="B350">
        <v>4</v>
      </c>
      <c r="C350" t="s">
        <v>20</v>
      </c>
      <c r="D350">
        <v>1349</v>
      </c>
      <c r="E350" t="s">
        <v>116</v>
      </c>
      <c r="F350" t="s">
        <v>117</v>
      </c>
      <c r="G350" t="s">
        <v>83</v>
      </c>
      <c r="H350">
        <v>7</v>
      </c>
      <c r="I350">
        <v>8.8000000000000007</v>
      </c>
      <c r="J350">
        <v>0.5</v>
      </c>
      <c r="K350">
        <v>9.8126179479999998</v>
      </c>
      <c r="L350">
        <v>9.4548616209999992</v>
      </c>
      <c r="M350">
        <v>13.5</v>
      </c>
      <c r="N350">
        <v>14.01</v>
      </c>
      <c r="O350">
        <f t="shared" si="20"/>
        <v>1.5415839054000001E-2</v>
      </c>
      <c r="P350">
        <f t="shared" si="21"/>
        <v>8.9473359374999992E-2</v>
      </c>
      <c r="Q350">
        <f t="shared" si="22"/>
        <v>9.6348994087500001E-2</v>
      </c>
      <c r="R350">
        <v>5.1121473000000001E-2</v>
      </c>
      <c r="S350">
        <v>5.3002515E-2</v>
      </c>
      <c r="T350">
        <f t="shared" si="23"/>
        <v>1.7331380396431378E-2</v>
      </c>
      <c r="U350">
        <v>2.5560736000000001E-2</v>
      </c>
      <c r="V350">
        <v>2.6501258E-2</v>
      </c>
      <c r="W350">
        <v>2.0849315069999999</v>
      </c>
      <c r="X350">
        <v>0.24461235200000001</v>
      </c>
      <c r="Y350">
        <v>4.5110499999999998E-4</v>
      </c>
      <c r="Z350" s="1" t="s">
        <v>24</v>
      </c>
      <c r="AA350" s="1" t="s">
        <v>25</v>
      </c>
      <c r="AB350">
        <v>1</v>
      </c>
    </row>
    <row r="351" spans="1:28" x14ac:dyDescent="0.25">
      <c r="A351" t="s">
        <v>19</v>
      </c>
      <c r="B351">
        <v>4</v>
      </c>
      <c r="C351" t="s">
        <v>20</v>
      </c>
      <c r="D351">
        <v>1350</v>
      </c>
      <c r="E351" t="s">
        <v>116</v>
      </c>
      <c r="F351" t="s">
        <v>117</v>
      </c>
      <c r="G351" t="s">
        <v>83</v>
      </c>
      <c r="J351">
        <v>0.48859999999999998</v>
      </c>
      <c r="K351">
        <v>18.608542010000001</v>
      </c>
      <c r="L351">
        <v>19.112181410000002</v>
      </c>
      <c r="M351">
        <v>42.5</v>
      </c>
      <c r="N351">
        <v>47.42</v>
      </c>
      <c r="O351">
        <f t="shared" si="20"/>
        <v>0.17660947365600002</v>
      </c>
      <c r="P351">
        <f t="shared" si="21"/>
        <v>0.88675585937499979</v>
      </c>
      <c r="Q351">
        <f t="shared" si="22"/>
        <v>1.1038092103500001</v>
      </c>
      <c r="R351">
        <v>0.87556438199999997</v>
      </c>
      <c r="S351">
        <v>1.112933977</v>
      </c>
      <c r="T351">
        <f t="shared" si="23"/>
        <v>0.11505718169879829</v>
      </c>
      <c r="U351">
        <v>0.43778219099999999</v>
      </c>
      <c r="V351">
        <v>0.55646698900000002</v>
      </c>
      <c r="W351">
        <v>2.0849315069999999</v>
      </c>
      <c r="X351">
        <v>2.35978975</v>
      </c>
      <c r="Y351">
        <v>5.6925034999999999E-2</v>
      </c>
      <c r="Z351" s="1" t="s">
        <v>24</v>
      </c>
      <c r="AA351" s="1" t="s">
        <v>25</v>
      </c>
      <c r="AB351">
        <v>1</v>
      </c>
    </row>
    <row r="352" spans="1:28" x14ac:dyDescent="0.25">
      <c r="A352" t="s">
        <v>19</v>
      </c>
      <c r="B352">
        <v>1</v>
      </c>
      <c r="C352" t="s">
        <v>104</v>
      </c>
      <c r="D352">
        <v>1351</v>
      </c>
      <c r="E352" t="s">
        <v>219</v>
      </c>
      <c r="F352" t="s">
        <v>220</v>
      </c>
      <c r="G352" t="s">
        <v>56</v>
      </c>
      <c r="H352">
        <v>13.4</v>
      </c>
      <c r="I352">
        <v>15.8</v>
      </c>
      <c r="J352">
        <v>0.51780000000000004</v>
      </c>
      <c r="K352">
        <v>13.14600516</v>
      </c>
      <c r="L352">
        <v>13.215751149999999</v>
      </c>
      <c r="M352">
        <v>21.3</v>
      </c>
      <c r="N352">
        <v>23.1</v>
      </c>
      <c r="O352">
        <f t="shared" si="20"/>
        <v>4.1909729400000012E-2</v>
      </c>
      <c r="P352">
        <f t="shared" si="21"/>
        <v>0.22273343437499998</v>
      </c>
      <c r="Q352">
        <f t="shared" si="22"/>
        <v>0.26193580875000005</v>
      </c>
      <c r="R352">
        <v>0.17138663600000001</v>
      </c>
      <c r="S352">
        <v>0.20183359400000001</v>
      </c>
      <c r="T352">
        <f t="shared" si="23"/>
        <v>7.8430169915677181E-2</v>
      </c>
      <c r="U352">
        <v>8.5693318000000004E-2</v>
      </c>
      <c r="V352">
        <v>0.100916797</v>
      </c>
      <c r="W352">
        <v>2.0849315069999999</v>
      </c>
      <c r="X352">
        <v>0.86333771299999995</v>
      </c>
      <c r="Y352">
        <v>7.3016690000000002E-3</v>
      </c>
      <c r="Z352" s="1" t="s">
        <v>24</v>
      </c>
      <c r="AA352" s="1" t="s">
        <v>25</v>
      </c>
      <c r="AB352">
        <v>1</v>
      </c>
    </row>
    <row r="353" spans="1:29" x14ac:dyDescent="0.25">
      <c r="A353" t="s">
        <v>19</v>
      </c>
      <c r="B353">
        <v>1</v>
      </c>
      <c r="C353" t="s">
        <v>104</v>
      </c>
      <c r="D353">
        <v>1352</v>
      </c>
      <c r="E353" t="s">
        <v>105</v>
      </c>
      <c r="F353" t="s">
        <v>106</v>
      </c>
      <c r="G353" t="s">
        <v>107</v>
      </c>
      <c r="H353">
        <v>2.1</v>
      </c>
      <c r="I353">
        <v>4.8</v>
      </c>
      <c r="J353">
        <v>0.4017</v>
      </c>
      <c r="K353">
        <v>15.063488420000001</v>
      </c>
      <c r="L353">
        <v>14.765874650000001</v>
      </c>
      <c r="M353">
        <v>27.2</v>
      </c>
      <c r="N353">
        <v>27.96</v>
      </c>
      <c r="O353">
        <f t="shared" si="20"/>
        <v>6.1399556064000001E-2</v>
      </c>
      <c r="P353">
        <f t="shared" si="21"/>
        <v>0.36321520000000002</v>
      </c>
      <c r="Q353">
        <f t="shared" si="22"/>
        <v>0.3837472254</v>
      </c>
      <c r="R353">
        <v>0.24623914699999999</v>
      </c>
      <c r="S353">
        <v>0.25483598800000001</v>
      </c>
      <c r="T353">
        <f t="shared" si="23"/>
        <v>1.6459508532157684E-2</v>
      </c>
      <c r="U353">
        <v>0.123119573</v>
      </c>
      <c r="V353">
        <v>0.12741799400000001</v>
      </c>
      <c r="W353">
        <v>2.0849315069999999</v>
      </c>
      <c r="X353">
        <v>0.36452036799999998</v>
      </c>
      <c r="Y353">
        <v>2.0616609999999998E-3</v>
      </c>
      <c r="Z353" s="1" t="s">
        <v>24</v>
      </c>
      <c r="AA353" s="1" t="s">
        <v>25</v>
      </c>
      <c r="AB353">
        <v>1</v>
      </c>
    </row>
    <row r="354" spans="1:29" x14ac:dyDescent="0.25">
      <c r="A354" t="s">
        <v>19</v>
      </c>
      <c r="B354">
        <v>1</v>
      </c>
      <c r="C354" t="s">
        <v>104</v>
      </c>
      <c r="D354">
        <v>1353</v>
      </c>
      <c r="E354" t="s">
        <v>105</v>
      </c>
      <c r="F354" t="s">
        <v>106</v>
      </c>
      <c r="G354" t="s">
        <v>107</v>
      </c>
      <c r="H354">
        <v>4.8</v>
      </c>
      <c r="I354">
        <v>6.6</v>
      </c>
      <c r="J354">
        <v>0.4017</v>
      </c>
      <c r="K354">
        <v>21.019170970000001</v>
      </c>
      <c r="L354">
        <v>21.314970639999999</v>
      </c>
      <c r="M354">
        <v>58.5</v>
      </c>
      <c r="N354">
        <v>63</v>
      </c>
      <c r="O354">
        <f t="shared" si="20"/>
        <v>0.31172526</v>
      </c>
      <c r="P354">
        <f t="shared" si="21"/>
        <v>1.6801108593749996</v>
      </c>
      <c r="Q354">
        <f t="shared" si="22"/>
        <v>1.9482828750000001</v>
      </c>
      <c r="R354">
        <v>1.51979255</v>
      </c>
      <c r="S354">
        <v>1.7804603619999999</v>
      </c>
      <c r="T354">
        <f t="shared" si="23"/>
        <v>7.5924851914698277E-2</v>
      </c>
      <c r="U354">
        <v>0.75989627500000001</v>
      </c>
      <c r="V354">
        <v>0.89023018099999995</v>
      </c>
      <c r="W354">
        <v>2.0849315069999999</v>
      </c>
      <c r="X354">
        <v>2.158344284</v>
      </c>
      <c r="Y354">
        <v>6.2512319999999996E-2</v>
      </c>
      <c r="Z354" s="1" t="s">
        <v>24</v>
      </c>
      <c r="AA354" s="1" t="s">
        <v>25</v>
      </c>
      <c r="AB354">
        <v>1</v>
      </c>
    </row>
    <row r="355" spans="1:29" x14ac:dyDescent="0.25">
      <c r="A355" t="s">
        <v>19</v>
      </c>
      <c r="B355">
        <v>1</v>
      </c>
      <c r="C355" t="s">
        <v>104</v>
      </c>
      <c r="D355">
        <v>1354</v>
      </c>
      <c r="E355" t="s">
        <v>105</v>
      </c>
      <c r="F355" t="s">
        <v>106</v>
      </c>
      <c r="G355" t="s">
        <v>107</v>
      </c>
      <c r="J355">
        <v>0.4017</v>
      </c>
      <c r="K355">
        <v>15.20828223</v>
      </c>
      <c r="L355">
        <v>15.38176307</v>
      </c>
      <c r="M355">
        <v>27.7</v>
      </c>
      <c r="N355">
        <v>30.13</v>
      </c>
      <c r="O355">
        <f t="shared" si="20"/>
        <v>7.1299939325999998E-2</v>
      </c>
      <c r="P355">
        <f t="shared" si="21"/>
        <v>0.37669143437499986</v>
      </c>
      <c r="Q355">
        <f t="shared" si="22"/>
        <v>0.44562462078749998</v>
      </c>
      <c r="R355">
        <v>0.257545521</v>
      </c>
      <c r="S355">
        <v>0.30686512100000002</v>
      </c>
      <c r="T355">
        <f t="shared" si="23"/>
        <v>8.4037207034946187E-2</v>
      </c>
      <c r="U355">
        <v>0.12877275999999999</v>
      </c>
      <c r="V355">
        <v>0.15343256</v>
      </c>
      <c r="W355">
        <v>2.0849315069999999</v>
      </c>
      <c r="X355">
        <v>1.1655059130000001</v>
      </c>
      <c r="Y355">
        <v>1.1827631E-2</v>
      </c>
      <c r="Z355" s="1" t="s">
        <v>24</v>
      </c>
      <c r="AA355" s="1" t="s">
        <v>25</v>
      </c>
      <c r="AB355">
        <v>1</v>
      </c>
    </row>
    <row r="356" spans="1:29" x14ac:dyDescent="0.25">
      <c r="A356" t="s">
        <v>19</v>
      </c>
      <c r="B356">
        <v>1</v>
      </c>
      <c r="C356" t="s">
        <v>104</v>
      </c>
      <c r="D356">
        <v>1355</v>
      </c>
      <c r="E356" t="s">
        <v>165</v>
      </c>
      <c r="F356" t="s">
        <v>166</v>
      </c>
      <c r="G356" t="s">
        <v>167</v>
      </c>
      <c r="J356">
        <v>0.67600000000000005</v>
      </c>
      <c r="K356">
        <v>18.681661210000001</v>
      </c>
      <c r="L356">
        <v>18.556407149999998</v>
      </c>
      <c r="M356">
        <v>42.9</v>
      </c>
      <c r="N356">
        <v>44.27</v>
      </c>
      <c r="O356">
        <f t="shared" si="20"/>
        <v>0.15392527596600003</v>
      </c>
      <c r="P356">
        <f t="shared" si="21"/>
        <v>0.90352628437499993</v>
      </c>
      <c r="Q356">
        <f t="shared" si="22"/>
        <v>0.96203297478750016</v>
      </c>
      <c r="R356">
        <v>1.2288565650000001</v>
      </c>
      <c r="S356">
        <v>1.2980722499999999</v>
      </c>
      <c r="T356">
        <f t="shared" si="23"/>
        <v>2.6281997293417639E-2</v>
      </c>
      <c r="U356">
        <v>0.61442828199999999</v>
      </c>
      <c r="V356">
        <v>0.64903612499999996</v>
      </c>
      <c r="W356">
        <v>2.0849315069999999</v>
      </c>
      <c r="X356">
        <v>0.657095926</v>
      </c>
      <c r="Y356">
        <v>1.6599031E-2</v>
      </c>
      <c r="Z356" s="1" t="s">
        <v>24</v>
      </c>
      <c r="AA356" s="1" t="s">
        <v>25</v>
      </c>
      <c r="AB356">
        <v>1</v>
      </c>
    </row>
    <row r="357" spans="1:29" x14ac:dyDescent="0.25">
      <c r="A357" t="s">
        <v>19</v>
      </c>
      <c r="B357">
        <v>1</v>
      </c>
      <c r="C357" t="s">
        <v>104</v>
      </c>
      <c r="D357">
        <v>1356</v>
      </c>
      <c r="E357" t="s">
        <v>158</v>
      </c>
      <c r="F357" t="s">
        <v>159</v>
      </c>
      <c r="G357" t="s">
        <v>160</v>
      </c>
      <c r="J357">
        <v>0.23699999999999999</v>
      </c>
      <c r="K357">
        <v>10.40294892</v>
      </c>
      <c r="L357">
        <v>11.27273353</v>
      </c>
      <c r="M357">
        <v>14.7</v>
      </c>
      <c r="N357">
        <v>18</v>
      </c>
      <c r="O357">
        <f t="shared" si="20"/>
        <v>2.5446960000000001E-2</v>
      </c>
      <c r="P357">
        <f t="shared" si="21"/>
        <v>0.10608668437499996</v>
      </c>
      <c r="Q357">
        <f t="shared" si="22"/>
        <v>0.1590435</v>
      </c>
      <c r="R357">
        <v>3.0840229E-2</v>
      </c>
      <c r="S357">
        <v>4.9526988000000001E-2</v>
      </c>
      <c r="T357">
        <f t="shared" si="23"/>
        <v>0.22720063342236121</v>
      </c>
      <c r="U357">
        <v>1.5420115E-2</v>
      </c>
      <c r="V357">
        <v>2.4763494E-2</v>
      </c>
      <c r="W357">
        <v>2.0849315069999999</v>
      </c>
      <c r="X357">
        <v>1.5827858079999999</v>
      </c>
      <c r="Y357">
        <v>4.4813839999999997E-3</v>
      </c>
      <c r="Z357" s="1" t="s">
        <v>24</v>
      </c>
      <c r="AA357" s="1" t="s">
        <v>25</v>
      </c>
      <c r="AB357">
        <v>1</v>
      </c>
    </row>
    <row r="358" spans="1:29" x14ac:dyDescent="0.25">
      <c r="A358" t="s">
        <v>19</v>
      </c>
      <c r="B358">
        <v>1</v>
      </c>
      <c r="C358" t="s">
        <v>104</v>
      </c>
      <c r="D358">
        <v>1357</v>
      </c>
      <c r="E358" t="s">
        <v>165</v>
      </c>
      <c r="F358" t="s">
        <v>166</v>
      </c>
      <c r="G358" t="s">
        <v>167</v>
      </c>
      <c r="J358">
        <v>0.67600000000000005</v>
      </c>
      <c r="K358">
        <v>18.807734270000001</v>
      </c>
      <c r="L358">
        <v>18.572917589999999</v>
      </c>
      <c r="M358">
        <v>43.6</v>
      </c>
      <c r="N358">
        <v>44.36</v>
      </c>
      <c r="O358">
        <f t="shared" si="20"/>
        <v>0.154551765984</v>
      </c>
      <c r="P358">
        <f t="shared" si="21"/>
        <v>0.93325254999999996</v>
      </c>
      <c r="Q358">
        <f t="shared" si="22"/>
        <v>0.96594853739999997</v>
      </c>
      <c r="R358">
        <v>1.2766535910000001</v>
      </c>
      <c r="S358">
        <v>1.3043601709999999</v>
      </c>
      <c r="T358">
        <f t="shared" si="23"/>
        <v>1.0297871951200759E-2</v>
      </c>
      <c r="U358">
        <v>0.63832679599999997</v>
      </c>
      <c r="V358">
        <v>0.65218008599999999</v>
      </c>
      <c r="W358">
        <v>2.0849315069999999</v>
      </c>
      <c r="X358">
        <v>0.36452036799999998</v>
      </c>
      <c r="Y358">
        <v>6.6444820000000002E-3</v>
      </c>
      <c r="Z358" s="1" t="s">
        <v>24</v>
      </c>
      <c r="AA358" s="1" t="s">
        <v>25</v>
      </c>
      <c r="AB358">
        <v>1</v>
      </c>
    </row>
    <row r="359" spans="1:29" x14ac:dyDescent="0.25">
      <c r="A359" t="s">
        <v>19</v>
      </c>
      <c r="B359">
        <v>1</v>
      </c>
      <c r="C359" t="s">
        <v>104</v>
      </c>
      <c r="D359">
        <v>1358</v>
      </c>
      <c r="E359" t="s">
        <v>105</v>
      </c>
      <c r="F359" t="s">
        <v>106</v>
      </c>
      <c r="G359" t="s">
        <v>107</v>
      </c>
      <c r="J359">
        <v>0.4017</v>
      </c>
      <c r="K359">
        <v>11.91110078</v>
      </c>
      <c r="L359">
        <v>12.40775844</v>
      </c>
      <c r="M359">
        <v>18.100000000000001</v>
      </c>
      <c r="N359">
        <v>20.86</v>
      </c>
      <c r="O359">
        <f t="shared" si="20"/>
        <v>3.4175864184000003E-2</v>
      </c>
      <c r="P359">
        <f t="shared" si="21"/>
        <v>0.16083603437500002</v>
      </c>
      <c r="Q359">
        <f t="shared" si="22"/>
        <v>0.21359915115000003</v>
      </c>
      <c r="R359">
        <v>8.8418040000000003E-2</v>
      </c>
      <c r="S359">
        <v>0.12138624100000001</v>
      </c>
      <c r="T359">
        <f t="shared" si="23"/>
        <v>0.15199612737276055</v>
      </c>
      <c r="U359">
        <v>4.4209020000000002E-2</v>
      </c>
      <c r="V359">
        <v>6.0693121000000003E-2</v>
      </c>
      <c r="W359">
        <v>2.0849315069999999</v>
      </c>
      <c r="X359">
        <v>1.3237844940000001</v>
      </c>
      <c r="Y359">
        <v>7.9063029999999999E-3</v>
      </c>
      <c r="Z359" s="1" t="s">
        <v>24</v>
      </c>
      <c r="AA359" s="1" t="s">
        <v>25</v>
      </c>
      <c r="AB359">
        <v>1</v>
      </c>
    </row>
    <row r="360" spans="1:29" x14ac:dyDescent="0.25">
      <c r="A360" t="s">
        <v>19</v>
      </c>
      <c r="B360">
        <v>1</v>
      </c>
      <c r="C360" t="s">
        <v>104</v>
      </c>
      <c r="D360">
        <v>1359</v>
      </c>
      <c r="E360" t="s">
        <v>140</v>
      </c>
      <c r="F360" t="s">
        <v>141</v>
      </c>
      <c r="G360" t="s">
        <v>30</v>
      </c>
      <c r="J360">
        <v>0.46899999999999997</v>
      </c>
      <c r="K360">
        <v>10.824578349999999</v>
      </c>
      <c r="L360">
        <v>11.80414182</v>
      </c>
      <c r="M360">
        <v>15.6</v>
      </c>
      <c r="N360">
        <v>19.3</v>
      </c>
      <c r="O360">
        <f t="shared" si="20"/>
        <v>2.9255364600000007E-2</v>
      </c>
      <c r="P360">
        <f t="shared" si="21"/>
        <v>0.11947455</v>
      </c>
      <c r="Q360">
        <f t="shared" si="22"/>
        <v>0.18284602875000003</v>
      </c>
      <c r="R360">
        <v>7.0088070000000002E-2</v>
      </c>
      <c r="S360">
        <v>0.115556191</v>
      </c>
      <c r="T360">
        <f t="shared" si="23"/>
        <v>0.23981810339371579</v>
      </c>
      <c r="U360">
        <v>3.5044035000000001E-2</v>
      </c>
      <c r="V360">
        <v>5.7778096000000001E-2</v>
      </c>
      <c r="W360">
        <v>2.0849315069999999</v>
      </c>
      <c r="X360">
        <v>1.7746386329999999</v>
      </c>
      <c r="Y360">
        <v>1.0903985E-2</v>
      </c>
      <c r="Z360" s="1" t="s">
        <v>24</v>
      </c>
      <c r="AA360" s="1" t="s">
        <v>25</v>
      </c>
      <c r="AB360">
        <v>1</v>
      </c>
    </row>
    <row r="361" spans="1:29" x14ac:dyDescent="0.25">
      <c r="A361" t="s">
        <v>19</v>
      </c>
      <c r="B361">
        <v>1</v>
      </c>
      <c r="C361" t="s">
        <v>104</v>
      </c>
      <c r="D361">
        <v>1360</v>
      </c>
      <c r="E361" t="s">
        <v>301</v>
      </c>
      <c r="F361" t="s">
        <v>302</v>
      </c>
      <c r="G361" t="s">
        <v>226</v>
      </c>
      <c r="J361">
        <v>0.4874</v>
      </c>
      <c r="K361">
        <v>8.0563943820000006</v>
      </c>
      <c r="L361">
        <v>7.903010589</v>
      </c>
      <c r="M361">
        <v>10.3</v>
      </c>
      <c r="N361">
        <v>11.08</v>
      </c>
      <c r="O361">
        <f t="shared" si="20"/>
        <v>9.6420730560000008E-3</v>
      </c>
      <c r="P361">
        <f t="shared" si="21"/>
        <v>5.2083559375000012E-2</v>
      </c>
      <c r="Q361">
        <f t="shared" si="22"/>
        <v>6.0262956600000001E-2</v>
      </c>
      <c r="R361">
        <v>2.4257326999999999E-2</v>
      </c>
      <c r="S361">
        <v>2.7452285E-2</v>
      </c>
      <c r="T361">
        <f t="shared" si="23"/>
        <v>5.9345206428770975E-2</v>
      </c>
      <c r="U361">
        <v>1.2128663E-2</v>
      </c>
      <c r="V361">
        <v>1.3726142E-2</v>
      </c>
      <c r="W361">
        <v>2.0849315069999999</v>
      </c>
      <c r="X361">
        <v>0.374113009</v>
      </c>
      <c r="Y361">
        <v>7.6620200000000001E-4</v>
      </c>
      <c r="Z361" s="1" t="s">
        <v>24</v>
      </c>
      <c r="AA361" s="1" t="s">
        <v>25</v>
      </c>
      <c r="AB361">
        <v>1</v>
      </c>
    </row>
    <row r="362" spans="1:29" x14ac:dyDescent="0.25">
      <c r="A362" t="s">
        <v>19</v>
      </c>
      <c r="B362">
        <v>1</v>
      </c>
      <c r="C362" t="s">
        <v>104</v>
      </c>
      <c r="D362">
        <v>1361</v>
      </c>
      <c r="E362" t="s">
        <v>105</v>
      </c>
      <c r="F362" t="s">
        <v>106</v>
      </c>
      <c r="G362" t="s">
        <v>107</v>
      </c>
      <c r="J362">
        <v>0.4017</v>
      </c>
      <c r="K362">
        <v>9.6082048489999998</v>
      </c>
      <c r="L362">
        <v>10.84492777</v>
      </c>
      <c r="M362">
        <v>13.1</v>
      </c>
      <c r="N362">
        <v>17</v>
      </c>
      <c r="O362">
        <f t="shared" si="20"/>
        <v>2.2698059999999999E-2</v>
      </c>
      <c r="P362">
        <f t="shared" si="21"/>
        <v>8.4249784375000011E-2</v>
      </c>
      <c r="Q362">
        <f t="shared" si="22"/>
        <v>0.141862875</v>
      </c>
      <c r="R362">
        <v>3.8141315000000002E-2</v>
      </c>
      <c r="S362">
        <v>7.1390556999999993E-2</v>
      </c>
      <c r="T362">
        <f t="shared" si="23"/>
        <v>0.30066576565056652</v>
      </c>
      <c r="U362">
        <v>1.9070657000000001E-2</v>
      </c>
      <c r="V362">
        <v>3.5695277999999997E-2</v>
      </c>
      <c r="W362">
        <v>2.0849315069999999</v>
      </c>
      <c r="X362">
        <v>1.8705650460000001</v>
      </c>
      <c r="Y362">
        <v>7.9737009999999997E-3</v>
      </c>
      <c r="Z362" s="1" t="s">
        <v>24</v>
      </c>
      <c r="AA362" s="1" t="s">
        <v>25</v>
      </c>
      <c r="AB362">
        <v>1</v>
      </c>
    </row>
    <row r="363" spans="1:29" x14ac:dyDescent="0.25">
      <c r="A363" t="s">
        <v>19</v>
      </c>
      <c r="B363">
        <v>1</v>
      </c>
      <c r="C363" t="s">
        <v>104</v>
      </c>
      <c r="D363">
        <v>1362</v>
      </c>
      <c r="E363" t="s">
        <v>105</v>
      </c>
      <c r="F363" t="s">
        <v>106</v>
      </c>
      <c r="G363" t="s">
        <v>107</v>
      </c>
      <c r="J363">
        <v>0.4017</v>
      </c>
      <c r="K363">
        <v>7.8762426640000003</v>
      </c>
      <c r="L363">
        <v>9.5975955150000001</v>
      </c>
      <c r="M363">
        <v>10</v>
      </c>
      <c r="N363">
        <v>14.3</v>
      </c>
      <c r="O363">
        <f t="shared" si="20"/>
        <v>1.60606446E-2</v>
      </c>
      <c r="P363">
        <f t="shared" si="21"/>
        <v>4.9093750000000005E-2</v>
      </c>
      <c r="Q363">
        <f t="shared" si="22"/>
        <v>0.10037902875</v>
      </c>
      <c r="R363">
        <v>1.8545163999999999E-2</v>
      </c>
      <c r="S363">
        <v>4.5209503999999998E-2</v>
      </c>
      <c r="T363">
        <f t="shared" si="23"/>
        <v>0.42739930447305874</v>
      </c>
      <c r="U363">
        <v>9.2725819999999997E-3</v>
      </c>
      <c r="V363">
        <v>2.2604751999999999E-2</v>
      </c>
      <c r="W363">
        <v>2.0849315069999999</v>
      </c>
      <c r="X363">
        <v>2.0624178710000001</v>
      </c>
      <c r="Y363">
        <v>6.3945360000000001E-3</v>
      </c>
      <c r="Z363" s="1" t="s">
        <v>24</v>
      </c>
      <c r="AA363" s="1" t="s">
        <v>25</v>
      </c>
      <c r="AB363">
        <v>1</v>
      </c>
    </row>
    <row r="364" spans="1:29" x14ac:dyDescent="0.25">
      <c r="A364" t="s">
        <v>19</v>
      </c>
      <c r="B364">
        <v>1</v>
      </c>
      <c r="C364" t="s">
        <v>104</v>
      </c>
      <c r="D364">
        <v>1363</v>
      </c>
      <c r="E364" t="s">
        <v>165</v>
      </c>
      <c r="F364" t="s">
        <v>166</v>
      </c>
      <c r="G364" t="s">
        <v>167</v>
      </c>
      <c r="J364">
        <v>0.67600000000000005</v>
      </c>
      <c r="K364">
        <v>13.97604767</v>
      </c>
      <c r="L364">
        <v>13.57945498</v>
      </c>
      <c r="M364">
        <v>23.7</v>
      </c>
      <c r="N364">
        <v>24.17</v>
      </c>
      <c r="O364">
        <f t="shared" si="20"/>
        <v>4.5882196206000009E-2</v>
      </c>
      <c r="P364">
        <f t="shared" si="21"/>
        <v>0.27575468437499995</v>
      </c>
      <c r="Q364">
        <f t="shared" si="22"/>
        <v>0.28676372628750008</v>
      </c>
      <c r="R364">
        <v>0.29070129</v>
      </c>
      <c r="S364">
        <v>0.293692073</v>
      </c>
      <c r="T364">
        <f t="shared" si="23"/>
        <v>4.9093231890382444E-3</v>
      </c>
      <c r="U364">
        <v>0.145350645</v>
      </c>
      <c r="V364">
        <v>0.14684603600000001</v>
      </c>
      <c r="W364">
        <v>2.0849315069999999</v>
      </c>
      <c r="X364">
        <v>0.22542707000000001</v>
      </c>
      <c r="Y364">
        <v>7.1723700000000002E-4</v>
      </c>
      <c r="Z364" s="1" t="s">
        <v>24</v>
      </c>
      <c r="AA364" s="1" t="s">
        <v>25</v>
      </c>
      <c r="AB364">
        <v>1</v>
      </c>
    </row>
    <row r="365" spans="1:29" x14ac:dyDescent="0.25">
      <c r="A365" t="s">
        <v>19</v>
      </c>
      <c r="B365">
        <v>1</v>
      </c>
      <c r="C365" t="s">
        <v>104</v>
      </c>
      <c r="D365">
        <v>1364</v>
      </c>
      <c r="E365" t="s">
        <v>116</v>
      </c>
      <c r="F365" t="s">
        <v>117</v>
      </c>
      <c r="G365" t="s">
        <v>83</v>
      </c>
      <c r="J365">
        <v>0.5</v>
      </c>
      <c r="K365">
        <v>11.70307508</v>
      </c>
      <c r="L365">
        <v>11.883542240000001</v>
      </c>
      <c r="M365">
        <v>17.600000000000001</v>
      </c>
      <c r="N365">
        <v>19.5</v>
      </c>
      <c r="O365">
        <f t="shared" si="20"/>
        <v>2.9864835000000003E-2</v>
      </c>
      <c r="P365">
        <f t="shared" si="21"/>
        <v>0.15207280000000004</v>
      </c>
      <c r="Q365">
        <f t="shared" si="22"/>
        <v>0.18665521875000002</v>
      </c>
      <c r="R365">
        <v>0.101885248</v>
      </c>
      <c r="S365">
        <v>0.12632943699999999</v>
      </c>
      <c r="T365">
        <f t="shared" si="23"/>
        <v>0.1031429153241788</v>
      </c>
      <c r="U365">
        <v>5.0942623999999999E-2</v>
      </c>
      <c r="V365">
        <v>6.3164718999999994E-2</v>
      </c>
      <c r="W365">
        <v>2.0849315069999999</v>
      </c>
      <c r="X365">
        <v>0.91130091999999996</v>
      </c>
      <c r="Y365">
        <v>5.8621089999999999E-3</v>
      </c>
      <c r="Z365" s="1" t="s">
        <v>24</v>
      </c>
      <c r="AA365" s="1" t="s">
        <v>25</v>
      </c>
      <c r="AB365">
        <v>1</v>
      </c>
    </row>
    <row r="366" spans="1:29" x14ac:dyDescent="0.25">
      <c r="A366" t="s">
        <v>19</v>
      </c>
      <c r="B366">
        <v>1</v>
      </c>
      <c r="C366" t="s">
        <v>104</v>
      </c>
      <c r="D366">
        <v>1365</v>
      </c>
      <c r="E366" t="s">
        <v>116</v>
      </c>
      <c r="F366" t="s">
        <v>117</v>
      </c>
      <c r="G366" t="s">
        <v>83</v>
      </c>
      <c r="J366">
        <v>0.5</v>
      </c>
      <c r="K366">
        <v>13.60490938</v>
      </c>
      <c r="L366">
        <v>13.181054189999999</v>
      </c>
      <c r="M366">
        <v>22.6</v>
      </c>
      <c r="N366">
        <v>23</v>
      </c>
      <c r="O366">
        <f t="shared" si="20"/>
        <v>4.154766E-2</v>
      </c>
      <c r="P366">
        <f t="shared" si="21"/>
        <v>0.2507512375</v>
      </c>
      <c r="Q366">
        <f t="shared" si="22"/>
        <v>0.25967287499999997</v>
      </c>
      <c r="R366">
        <v>0.19227216599999999</v>
      </c>
      <c r="S366">
        <v>0.192918495</v>
      </c>
      <c r="T366">
        <f t="shared" si="23"/>
        <v>1.6095945929929993E-3</v>
      </c>
      <c r="U366">
        <v>9.6136082999999997E-2</v>
      </c>
      <c r="V366">
        <v>9.6459247999999997E-2</v>
      </c>
      <c r="W366">
        <v>2.0849315069999999</v>
      </c>
      <c r="X366">
        <v>0.191852825</v>
      </c>
      <c r="Y366">
        <v>1.55E-4</v>
      </c>
      <c r="Z366" s="1" t="s">
        <v>24</v>
      </c>
      <c r="AA366" s="1" t="s">
        <v>25</v>
      </c>
      <c r="AB366">
        <v>1</v>
      </c>
    </row>
    <row r="367" spans="1:29" x14ac:dyDescent="0.25">
      <c r="A367" t="s">
        <v>19</v>
      </c>
      <c r="B367">
        <v>1</v>
      </c>
      <c r="C367" t="s">
        <v>104</v>
      </c>
      <c r="D367">
        <v>1366</v>
      </c>
      <c r="E367" t="s">
        <v>165</v>
      </c>
      <c r="F367" t="s">
        <v>166</v>
      </c>
      <c r="G367" t="s">
        <v>167</v>
      </c>
      <c r="J367">
        <v>0.67600000000000005</v>
      </c>
      <c r="K367">
        <v>12.5098235</v>
      </c>
      <c r="L367">
        <v>12.10266193</v>
      </c>
      <c r="M367">
        <v>19.600000000000001</v>
      </c>
      <c r="N367">
        <v>20.059999999999999</v>
      </c>
      <c r="O367">
        <f t="shared" si="20"/>
        <v>3.1604778744000001E-2</v>
      </c>
      <c r="P367">
        <f t="shared" si="21"/>
        <v>0.18859855</v>
      </c>
      <c r="Q367">
        <f t="shared" si="22"/>
        <v>0.19752986715000001</v>
      </c>
      <c r="R367">
        <v>0.18007111100000001</v>
      </c>
      <c r="S367">
        <v>0.18242517599999999</v>
      </c>
      <c r="T367">
        <f t="shared" si="23"/>
        <v>6.2295861530368268E-3</v>
      </c>
      <c r="U367">
        <v>9.0035556000000003E-2</v>
      </c>
      <c r="V367">
        <v>9.1212587999999997E-2</v>
      </c>
      <c r="W367">
        <v>2.0849315069999999</v>
      </c>
      <c r="X367">
        <v>0.22063074899999999</v>
      </c>
      <c r="Y367">
        <v>5.6454200000000002E-4</v>
      </c>
      <c r="Z367" s="1" t="s">
        <v>24</v>
      </c>
      <c r="AA367" s="1" t="s">
        <v>25</v>
      </c>
      <c r="AB367">
        <v>1</v>
      </c>
      <c r="AC367" t="s">
        <v>202</v>
      </c>
    </row>
    <row r="368" spans="1:29" x14ac:dyDescent="0.25">
      <c r="A368" t="s">
        <v>19</v>
      </c>
      <c r="B368">
        <v>1</v>
      </c>
      <c r="C368" t="s">
        <v>104</v>
      </c>
      <c r="D368">
        <v>1367</v>
      </c>
      <c r="E368" t="s">
        <v>165</v>
      </c>
      <c r="F368" t="s">
        <v>166</v>
      </c>
      <c r="G368" t="s">
        <v>167</v>
      </c>
      <c r="J368">
        <v>0.67600000000000005</v>
      </c>
      <c r="K368">
        <v>13.9096878</v>
      </c>
      <c r="L368">
        <v>14.006749449999999</v>
      </c>
      <c r="M368">
        <v>23.5</v>
      </c>
      <c r="N368">
        <v>25.48</v>
      </c>
      <c r="O368">
        <f t="shared" si="20"/>
        <v>5.0990555616000001E-2</v>
      </c>
      <c r="P368">
        <f t="shared" si="21"/>
        <v>0.27112023437499994</v>
      </c>
      <c r="Q368">
        <f t="shared" si="22"/>
        <v>0.31869097260000001</v>
      </c>
      <c r="R368">
        <v>0.28460679999999999</v>
      </c>
      <c r="S368">
        <v>0.33555952999999999</v>
      </c>
      <c r="T368">
        <f t="shared" si="23"/>
        <v>7.8990987582444022E-2</v>
      </c>
      <c r="U368">
        <v>0.1423034</v>
      </c>
      <c r="V368">
        <v>0.167779765</v>
      </c>
      <c r="W368">
        <v>2.0849315069999999</v>
      </c>
      <c r="X368">
        <v>0.94967148499999998</v>
      </c>
      <c r="Y368">
        <v>1.2219282E-2</v>
      </c>
      <c r="Z368" s="1" t="s">
        <v>24</v>
      </c>
      <c r="AA368" s="1" t="s">
        <v>25</v>
      </c>
      <c r="AB368">
        <v>1</v>
      </c>
      <c r="AC368" t="s">
        <v>202</v>
      </c>
    </row>
    <row r="369" spans="1:28" x14ac:dyDescent="0.25">
      <c r="A369" t="s">
        <v>19</v>
      </c>
      <c r="B369">
        <v>1</v>
      </c>
      <c r="C369" t="s">
        <v>104</v>
      </c>
      <c r="D369">
        <v>1368</v>
      </c>
      <c r="E369" t="s">
        <v>165</v>
      </c>
      <c r="F369" t="s">
        <v>166</v>
      </c>
      <c r="G369" t="s">
        <v>167</v>
      </c>
      <c r="J369">
        <v>0.67600000000000005</v>
      </c>
      <c r="K369">
        <v>12.73926599</v>
      </c>
      <c r="L369">
        <v>12.805533459999999</v>
      </c>
      <c r="M369">
        <v>20.2</v>
      </c>
      <c r="N369">
        <v>21.94</v>
      </c>
      <c r="O369">
        <f t="shared" si="20"/>
        <v>3.7806297144000009E-2</v>
      </c>
      <c r="P369">
        <f t="shared" si="21"/>
        <v>0.20032213749999997</v>
      </c>
      <c r="Q369">
        <f t="shared" si="22"/>
        <v>0.23628935715000005</v>
      </c>
      <c r="R369">
        <v>0.19440608400000001</v>
      </c>
      <c r="S369">
        <v>0.22959216299999999</v>
      </c>
      <c r="T369">
        <f t="shared" si="23"/>
        <v>7.978935624319311E-2</v>
      </c>
      <c r="U369">
        <v>9.7203042000000003E-2</v>
      </c>
      <c r="V369">
        <v>0.11479608099999999</v>
      </c>
      <c r="W369">
        <v>2.0849315069999999</v>
      </c>
      <c r="X369">
        <v>0.83455979000000002</v>
      </c>
      <c r="Y369">
        <v>8.4381860000000003E-3</v>
      </c>
      <c r="Z369" s="1" t="s">
        <v>24</v>
      </c>
      <c r="AA369" s="1" t="s">
        <v>25</v>
      </c>
      <c r="AB369">
        <v>1</v>
      </c>
    </row>
    <row r="370" spans="1:28" x14ac:dyDescent="0.25">
      <c r="A370" t="s">
        <v>19</v>
      </c>
      <c r="B370">
        <v>1</v>
      </c>
      <c r="C370" t="s">
        <v>104</v>
      </c>
      <c r="D370">
        <v>1369</v>
      </c>
      <c r="E370" t="s">
        <v>165</v>
      </c>
      <c r="F370" t="s">
        <v>166</v>
      </c>
      <c r="G370" t="s">
        <v>167</v>
      </c>
      <c r="J370">
        <v>0.67600000000000005</v>
      </c>
      <c r="K370">
        <v>19.155230799999998</v>
      </c>
      <c r="L370">
        <v>19.142618299999999</v>
      </c>
      <c r="M370">
        <v>45.6</v>
      </c>
      <c r="N370">
        <v>47.6</v>
      </c>
      <c r="O370">
        <f t="shared" si="20"/>
        <v>0.1779527904</v>
      </c>
      <c r="P370">
        <f t="shared" si="21"/>
        <v>1.0208358</v>
      </c>
      <c r="Q370">
        <f t="shared" si="22"/>
        <v>1.11220494</v>
      </c>
      <c r="R370">
        <v>1.4185835</v>
      </c>
      <c r="S370">
        <v>1.541576633</v>
      </c>
      <c r="T370">
        <f t="shared" si="23"/>
        <v>3.9879891288041765E-2</v>
      </c>
      <c r="U370">
        <v>0.70929175</v>
      </c>
      <c r="V370">
        <v>0.77078831699999995</v>
      </c>
      <c r="W370">
        <v>2.0849315069999999</v>
      </c>
      <c r="X370">
        <v>0.95926412599999999</v>
      </c>
      <c r="Y370">
        <v>2.9495725E-2</v>
      </c>
      <c r="Z370" s="1" t="s">
        <v>24</v>
      </c>
      <c r="AA370" s="1" t="s">
        <v>25</v>
      </c>
      <c r="AB370">
        <v>1</v>
      </c>
    </row>
    <row r="371" spans="1:28" x14ac:dyDescent="0.25">
      <c r="A371" t="s">
        <v>19</v>
      </c>
      <c r="B371">
        <v>1</v>
      </c>
      <c r="C371" t="s">
        <v>104</v>
      </c>
      <c r="D371">
        <v>1370</v>
      </c>
      <c r="E371" t="s">
        <v>165</v>
      </c>
      <c r="F371" t="s">
        <v>166</v>
      </c>
      <c r="G371" t="s">
        <v>167</v>
      </c>
      <c r="J371">
        <v>0.67600000000000005</v>
      </c>
      <c r="K371">
        <v>15.004875670000001</v>
      </c>
      <c r="L371">
        <v>15.066355890000001</v>
      </c>
      <c r="M371">
        <v>27</v>
      </c>
      <c r="N371">
        <v>29</v>
      </c>
      <c r="O371">
        <f t="shared" si="20"/>
        <v>6.6052139999999995E-2</v>
      </c>
      <c r="P371">
        <f t="shared" si="21"/>
        <v>0.35789343749999997</v>
      </c>
      <c r="Q371">
        <f t="shared" si="22"/>
        <v>0.41282587499999995</v>
      </c>
      <c r="R371">
        <v>0.401853662</v>
      </c>
      <c r="S371">
        <v>0.46385255800000003</v>
      </c>
      <c r="T371">
        <f t="shared" si="23"/>
        <v>6.8817004705384183E-2</v>
      </c>
      <c r="U371">
        <v>0.200926831</v>
      </c>
      <c r="V371">
        <v>0.23192627900000001</v>
      </c>
      <c r="W371">
        <v>2.0849315069999999</v>
      </c>
      <c r="X371">
        <v>0.95926412599999999</v>
      </c>
      <c r="Y371">
        <v>1.4868329E-2</v>
      </c>
      <c r="Z371" s="1" t="s">
        <v>24</v>
      </c>
      <c r="AA371" s="1" t="s">
        <v>25</v>
      </c>
      <c r="AB371">
        <v>1</v>
      </c>
    </row>
    <row r="372" spans="1:28" x14ac:dyDescent="0.25">
      <c r="A372" t="s">
        <v>19</v>
      </c>
      <c r="B372">
        <v>1</v>
      </c>
      <c r="C372" t="s">
        <v>104</v>
      </c>
      <c r="D372">
        <v>1371</v>
      </c>
      <c r="E372" t="s">
        <v>207</v>
      </c>
      <c r="F372" t="s">
        <v>208</v>
      </c>
      <c r="G372" t="s">
        <v>209</v>
      </c>
      <c r="H372">
        <v>11.5</v>
      </c>
      <c r="I372">
        <v>13.6</v>
      </c>
      <c r="J372">
        <v>0.58399999999999996</v>
      </c>
      <c r="K372">
        <v>12.926326209999999</v>
      </c>
      <c r="L372">
        <v>12.703914640000001</v>
      </c>
      <c r="M372">
        <v>20.7</v>
      </c>
      <c r="N372">
        <v>21.66</v>
      </c>
      <c r="O372">
        <f t="shared" si="20"/>
        <v>3.6847480824000002E-2</v>
      </c>
      <c r="P372">
        <f t="shared" si="21"/>
        <v>0.21036180937499996</v>
      </c>
      <c r="Q372">
        <f t="shared" si="22"/>
        <v>0.23029675515</v>
      </c>
      <c r="R372">
        <v>0.179311369</v>
      </c>
      <c r="S372">
        <v>0.19261156800000001</v>
      </c>
      <c r="T372">
        <f t="shared" si="23"/>
        <v>3.4318524770680266E-2</v>
      </c>
      <c r="U372">
        <v>8.9655684999999999E-2</v>
      </c>
      <c r="V372">
        <v>9.6305784000000005E-2</v>
      </c>
      <c r="W372">
        <v>2.0849315069999999</v>
      </c>
      <c r="X372">
        <v>0.46044678100000003</v>
      </c>
      <c r="Y372">
        <v>3.1896009999999998E-3</v>
      </c>
      <c r="Z372" s="1" t="s">
        <v>24</v>
      </c>
      <c r="AA372" s="1" t="s">
        <v>25</v>
      </c>
      <c r="AB372">
        <v>1</v>
      </c>
    </row>
    <row r="373" spans="1:28" x14ac:dyDescent="0.25">
      <c r="A373" t="s">
        <v>19</v>
      </c>
      <c r="B373">
        <v>1</v>
      </c>
      <c r="C373" t="s">
        <v>104</v>
      </c>
      <c r="D373">
        <v>1372</v>
      </c>
      <c r="E373" t="s">
        <v>111</v>
      </c>
      <c r="F373" t="s">
        <v>112</v>
      </c>
      <c r="G373" t="s">
        <v>113</v>
      </c>
      <c r="J373">
        <v>0.4874</v>
      </c>
      <c r="K373">
        <v>12.23501424</v>
      </c>
      <c r="L373">
        <v>13.005702550000001</v>
      </c>
      <c r="M373">
        <v>18.899999999999999</v>
      </c>
      <c r="N373">
        <v>22.5</v>
      </c>
      <c r="O373">
        <f t="shared" si="20"/>
        <v>3.9760875000000001E-2</v>
      </c>
      <c r="P373">
        <f t="shared" si="21"/>
        <v>0.17536778437499995</v>
      </c>
      <c r="Q373">
        <f t="shared" si="22"/>
        <v>0.24850546875000001</v>
      </c>
      <c r="R373">
        <v>0.119274265</v>
      </c>
      <c r="S373">
        <v>0.177928787</v>
      </c>
      <c r="T373">
        <f t="shared" si="23"/>
        <v>0.19183258860635866</v>
      </c>
      <c r="U373">
        <v>5.9637133000000002E-2</v>
      </c>
      <c r="V373">
        <v>8.8964393000000003E-2</v>
      </c>
      <c r="W373">
        <v>2.0849315069999999</v>
      </c>
      <c r="X373">
        <v>1.726675427</v>
      </c>
      <c r="Y373">
        <v>1.4066294E-2</v>
      </c>
      <c r="Z373" s="1" t="s">
        <v>24</v>
      </c>
      <c r="AA373" s="1" t="s">
        <v>25</v>
      </c>
      <c r="AB373">
        <v>1</v>
      </c>
    </row>
    <row r="374" spans="1:28" x14ac:dyDescent="0.25">
      <c r="A374" t="s">
        <v>19</v>
      </c>
      <c r="B374">
        <v>1</v>
      </c>
      <c r="C374" t="s">
        <v>104</v>
      </c>
      <c r="D374">
        <v>1373</v>
      </c>
      <c r="E374" t="s">
        <v>149</v>
      </c>
      <c r="F374" t="s">
        <v>150</v>
      </c>
      <c r="G374" t="s">
        <v>151</v>
      </c>
      <c r="J374">
        <v>0.52610000000000001</v>
      </c>
      <c r="K374">
        <v>17.580385700000001</v>
      </c>
      <c r="L374">
        <v>17.62274824</v>
      </c>
      <c r="M374">
        <v>37.299999999999997</v>
      </c>
      <c r="N374">
        <v>39.5</v>
      </c>
      <c r="O374">
        <f t="shared" si="20"/>
        <v>0.12254203499999999</v>
      </c>
      <c r="P374">
        <f t="shared" si="21"/>
        <v>0.68303643437499995</v>
      </c>
      <c r="Q374">
        <f t="shared" si="22"/>
        <v>0.76588771874999995</v>
      </c>
      <c r="R374">
        <v>0.69008261100000001</v>
      </c>
      <c r="S374">
        <v>0.77357624899999999</v>
      </c>
      <c r="T374">
        <f t="shared" si="23"/>
        <v>5.4780180960147057E-2</v>
      </c>
      <c r="U374">
        <v>0.34504130500000002</v>
      </c>
      <c r="V374">
        <v>0.38678812400000001</v>
      </c>
      <c r="W374">
        <v>2.0849315069999999</v>
      </c>
      <c r="X374">
        <v>1.055190539</v>
      </c>
      <c r="Y374">
        <v>2.0023112999999999E-2</v>
      </c>
      <c r="Z374" s="1" t="s">
        <v>24</v>
      </c>
      <c r="AA374" s="1" t="s">
        <v>25</v>
      </c>
      <c r="AB374">
        <v>1</v>
      </c>
    </row>
    <row r="375" spans="1:28" x14ac:dyDescent="0.25">
      <c r="A375" t="s">
        <v>19</v>
      </c>
      <c r="B375">
        <v>1</v>
      </c>
      <c r="C375" t="s">
        <v>104</v>
      </c>
      <c r="D375">
        <v>1374</v>
      </c>
      <c r="E375" t="s">
        <v>207</v>
      </c>
      <c r="F375" t="s">
        <v>208</v>
      </c>
      <c r="G375" t="s">
        <v>209</v>
      </c>
      <c r="H375">
        <v>8.4</v>
      </c>
      <c r="I375">
        <v>11.4</v>
      </c>
      <c r="J375">
        <v>0.58399999999999996</v>
      </c>
      <c r="K375">
        <v>14.204523010000001</v>
      </c>
      <c r="L375">
        <v>14.86521623</v>
      </c>
      <c r="M375">
        <v>24.4</v>
      </c>
      <c r="N375">
        <v>28.3</v>
      </c>
      <c r="O375">
        <f t="shared" si="20"/>
        <v>6.2901900600000005E-2</v>
      </c>
      <c r="P375">
        <f t="shared" si="21"/>
        <v>0.29228454999999998</v>
      </c>
      <c r="Q375">
        <f t="shared" si="22"/>
        <v>0.39313687875000003</v>
      </c>
      <c r="R375">
        <v>0.271011275</v>
      </c>
      <c r="S375">
        <v>0.37840794500000002</v>
      </c>
      <c r="T375">
        <f t="shared" si="23"/>
        <v>0.16010713395451306</v>
      </c>
      <c r="U375">
        <v>0.13550563700000001</v>
      </c>
      <c r="V375">
        <v>0.189203973</v>
      </c>
      <c r="W375">
        <v>2.0849315069999999</v>
      </c>
      <c r="X375">
        <v>1.8705650460000001</v>
      </c>
      <c r="Y375">
        <v>2.5755443999999999E-2</v>
      </c>
      <c r="Z375" s="1" t="s">
        <v>24</v>
      </c>
      <c r="AA375" s="1" t="s">
        <v>25</v>
      </c>
      <c r="AB375">
        <v>1</v>
      </c>
    </row>
    <row r="376" spans="1:28" x14ac:dyDescent="0.25">
      <c r="A376" t="s">
        <v>19</v>
      </c>
      <c r="B376">
        <v>1</v>
      </c>
      <c r="C376" t="s">
        <v>104</v>
      </c>
      <c r="D376">
        <v>1375</v>
      </c>
      <c r="E376" t="s">
        <v>165</v>
      </c>
      <c r="F376" t="s">
        <v>166</v>
      </c>
      <c r="G376" t="s">
        <v>167</v>
      </c>
      <c r="J376">
        <v>0.67600000000000005</v>
      </c>
      <c r="K376">
        <v>16.629184500000001</v>
      </c>
      <c r="L376">
        <v>17.411289889999999</v>
      </c>
      <c r="M376">
        <v>33.1</v>
      </c>
      <c r="N376">
        <v>38.5</v>
      </c>
      <c r="O376">
        <f t="shared" si="20"/>
        <v>0.11641591500000001</v>
      </c>
      <c r="P376">
        <f t="shared" si="21"/>
        <v>0.53787603437500009</v>
      </c>
      <c r="Q376">
        <f t="shared" si="22"/>
        <v>0.72759946875000003</v>
      </c>
      <c r="R376">
        <v>0.66117638300000003</v>
      </c>
      <c r="S376">
        <v>0.92878113799999995</v>
      </c>
      <c r="T376">
        <f t="shared" si="23"/>
        <v>0.16300414387431583</v>
      </c>
      <c r="U376">
        <v>0.33058819099999998</v>
      </c>
      <c r="V376">
        <v>0.46439056899999998</v>
      </c>
      <c r="W376">
        <v>2.0849315069999999</v>
      </c>
      <c r="X376">
        <v>2.5900131399999999</v>
      </c>
      <c r="Y376">
        <v>6.4175911000000002E-2</v>
      </c>
      <c r="Z376" s="1" t="s">
        <v>24</v>
      </c>
      <c r="AA376" s="1" t="s">
        <v>25</v>
      </c>
      <c r="AB376">
        <v>1</v>
      </c>
    </row>
    <row r="377" spans="1:28" x14ac:dyDescent="0.25">
      <c r="A377" t="s">
        <v>19</v>
      </c>
      <c r="B377">
        <v>2</v>
      </c>
      <c r="C377" t="s">
        <v>104</v>
      </c>
      <c r="D377">
        <v>1376</v>
      </c>
      <c r="E377" t="s">
        <v>207</v>
      </c>
      <c r="F377" t="s">
        <v>208</v>
      </c>
      <c r="G377" t="s">
        <v>209</v>
      </c>
      <c r="J377">
        <v>0.58399999999999996</v>
      </c>
      <c r="K377">
        <v>11.91110078</v>
      </c>
      <c r="L377">
        <v>12.10266193</v>
      </c>
      <c r="M377">
        <v>18.100000000000001</v>
      </c>
      <c r="N377">
        <v>20.059999999999999</v>
      </c>
      <c r="O377">
        <f t="shared" si="20"/>
        <v>3.1604778744000001E-2</v>
      </c>
      <c r="P377">
        <f t="shared" si="21"/>
        <v>0.16083603437500002</v>
      </c>
      <c r="Q377">
        <f t="shared" si="22"/>
        <v>0.19752986715000001</v>
      </c>
      <c r="R377">
        <v>0.12739478100000001</v>
      </c>
      <c r="S377">
        <v>0.15815238200000001</v>
      </c>
      <c r="T377">
        <f t="shared" si="23"/>
        <v>0.10372917946062636</v>
      </c>
      <c r="U377">
        <v>6.3697390000000007E-2</v>
      </c>
      <c r="V377">
        <v>7.9076191000000004E-2</v>
      </c>
      <c r="W377">
        <v>2.0849315069999999</v>
      </c>
      <c r="X377">
        <v>0.94007884399999997</v>
      </c>
      <c r="Y377">
        <v>7.376166E-3</v>
      </c>
      <c r="Z377" s="1" t="s">
        <v>24</v>
      </c>
      <c r="AA377" s="1" t="s">
        <v>25</v>
      </c>
      <c r="AB377">
        <v>1</v>
      </c>
    </row>
    <row r="378" spans="1:28" x14ac:dyDescent="0.25">
      <c r="A378" t="s">
        <v>19</v>
      </c>
      <c r="B378">
        <v>2</v>
      </c>
      <c r="C378" t="s">
        <v>104</v>
      </c>
      <c r="D378">
        <v>1377</v>
      </c>
      <c r="E378" t="s">
        <v>140</v>
      </c>
      <c r="F378" t="s">
        <v>141</v>
      </c>
      <c r="G378" t="s">
        <v>30</v>
      </c>
      <c r="J378">
        <v>0.46899999999999997</v>
      </c>
      <c r="K378">
        <v>20.649650699999999</v>
      </c>
      <c r="L378">
        <v>21.092965329999998</v>
      </c>
      <c r="M378">
        <v>55.6</v>
      </c>
      <c r="N378">
        <v>61.15</v>
      </c>
      <c r="O378">
        <f t="shared" si="20"/>
        <v>0.29368638915</v>
      </c>
      <c r="P378">
        <f t="shared" si="21"/>
        <v>1.5176645500000003</v>
      </c>
      <c r="Q378">
        <f t="shared" si="22"/>
        <v>1.8355399321874999</v>
      </c>
      <c r="R378">
        <v>1.573332655</v>
      </c>
      <c r="S378">
        <v>1.934122543</v>
      </c>
      <c r="T378">
        <f t="shared" si="23"/>
        <v>9.9023721885657778E-2</v>
      </c>
      <c r="U378">
        <v>0.78666632700000005</v>
      </c>
      <c r="V378">
        <v>0.96706127099999994</v>
      </c>
      <c r="W378">
        <v>2.0849315069999999</v>
      </c>
      <c r="X378">
        <v>2.6619579500000001</v>
      </c>
      <c r="Y378">
        <v>8.6523198999999995E-2</v>
      </c>
      <c r="Z378" s="1" t="s">
        <v>24</v>
      </c>
      <c r="AA378" s="1" t="s">
        <v>25</v>
      </c>
      <c r="AB378">
        <v>1</v>
      </c>
    </row>
    <row r="379" spans="1:28" x14ac:dyDescent="0.25">
      <c r="A379" t="s">
        <v>19</v>
      </c>
      <c r="B379">
        <v>2</v>
      </c>
      <c r="C379" t="s">
        <v>104</v>
      </c>
      <c r="D379">
        <v>1378</v>
      </c>
      <c r="E379" t="s">
        <v>111</v>
      </c>
      <c r="F379" t="s">
        <v>112</v>
      </c>
      <c r="G379" t="s">
        <v>113</v>
      </c>
      <c r="H379">
        <v>2.9</v>
      </c>
      <c r="I379">
        <v>5.8</v>
      </c>
      <c r="J379">
        <v>0.4874</v>
      </c>
      <c r="K379">
        <v>8.2921155160000009</v>
      </c>
      <c r="L379">
        <v>8.4671523670000006</v>
      </c>
      <c r="M379">
        <v>10.7</v>
      </c>
      <c r="N379">
        <v>12.1</v>
      </c>
      <c r="O379">
        <f t="shared" si="20"/>
        <v>1.14990414E-2</v>
      </c>
      <c r="P379">
        <f t="shared" si="21"/>
        <v>5.620743437499999E-2</v>
      </c>
      <c r="Q379">
        <f t="shared" si="22"/>
        <v>7.1869008750000005E-2</v>
      </c>
      <c r="R379">
        <v>2.6876074999999999E-2</v>
      </c>
      <c r="S379">
        <v>3.4870651000000003E-2</v>
      </c>
      <c r="T379">
        <f t="shared" si="23"/>
        <v>0.12490052710816309</v>
      </c>
      <c r="U379">
        <v>1.3438037999999999E-2</v>
      </c>
      <c r="V379">
        <v>1.7435326000000001E-2</v>
      </c>
      <c r="W379">
        <v>2.0849315069999999</v>
      </c>
      <c r="X379">
        <v>0.67148488799999995</v>
      </c>
      <c r="Y379">
        <v>1.9172270000000001E-3</v>
      </c>
      <c r="Z379" s="1" t="s">
        <v>24</v>
      </c>
      <c r="AA379" s="1" t="s">
        <v>25</v>
      </c>
      <c r="AB379">
        <v>1</v>
      </c>
    </row>
    <row r="380" spans="1:28" x14ac:dyDescent="0.25">
      <c r="A380" t="s">
        <v>19</v>
      </c>
      <c r="B380">
        <v>2</v>
      </c>
      <c r="C380" t="s">
        <v>104</v>
      </c>
      <c r="D380">
        <v>1379</v>
      </c>
      <c r="E380" t="s">
        <v>149</v>
      </c>
      <c r="F380" t="s">
        <v>150</v>
      </c>
      <c r="G380" t="s">
        <v>151</v>
      </c>
      <c r="J380">
        <v>0.52610000000000001</v>
      </c>
      <c r="K380">
        <v>9.8126179479999998</v>
      </c>
      <c r="L380">
        <v>9.4399920959999992</v>
      </c>
      <c r="M380">
        <v>13.5</v>
      </c>
      <c r="N380">
        <v>13.98</v>
      </c>
      <c r="O380">
        <f t="shared" si="20"/>
        <v>1.5349889016E-2</v>
      </c>
      <c r="P380">
        <f t="shared" si="21"/>
        <v>8.9473359374999992E-2</v>
      </c>
      <c r="Q380">
        <f t="shared" si="22"/>
        <v>9.5936806350000001E-2</v>
      </c>
      <c r="R380">
        <v>5.3724366000000003E-2</v>
      </c>
      <c r="S380">
        <v>5.5383453999999999E-2</v>
      </c>
      <c r="T380">
        <f t="shared" si="23"/>
        <v>1.4587646241998523E-2</v>
      </c>
      <c r="U380">
        <v>2.6862183000000001E-2</v>
      </c>
      <c r="V380">
        <v>2.7691726999999999E-2</v>
      </c>
      <c r="W380">
        <v>2.0849315069999999</v>
      </c>
      <c r="X380">
        <v>0.23022339</v>
      </c>
      <c r="Y380">
        <v>3.9787600000000002E-4</v>
      </c>
      <c r="Z380" s="1" t="s">
        <v>24</v>
      </c>
      <c r="AA380" s="1" t="s">
        <v>25</v>
      </c>
      <c r="AB380">
        <v>1</v>
      </c>
    </row>
    <row r="381" spans="1:28" x14ac:dyDescent="0.25">
      <c r="A381" t="s">
        <v>19</v>
      </c>
      <c r="B381">
        <v>2</v>
      </c>
      <c r="C381" t="s">
        <v>104</v>
      </c>
      <c r="D381">
        <v>1380</v>
      </c>
      <c r="E381" t="s">
        <v>165</v>
      </c>
      <c r="F381" t="s">
        <v>166</v>
      </c>
      <c r="G381" t="s">
        <v>167</v>
      </c>
      <c r="J381">
        <v>0.67600000000000005</v>
      </c>
      <c r="K381">
        <v>14.236690980000001</v>
      </c>
      <c r="L381">
        <v>14.95197143</v>
      </c>
      <c r="M381">
        <v>24.5</v>
      </c>
      <c r="N381">
        <v>28.6</v>
      </c>
      <c r="O381">
        <f t="shared" si="20"/>
        <v>6.42425784E-2</v>
      </c>
      <c r="P381">
        <f t="shared" si="21"/>
        <v>0.29468523437499994</v>
      </c>
      <c r="Q381">
        <f t="shared" si="22"/>
        <v>0.40151611500000001</v>
      </c>
      <c r="R381">
        <v>0.31580752699999998</v>
      </c>
      <c r="S381">
        <v>0.44810029699999998</v>
      </c>
      <c r="T381">
        <f t="shared" si="23"/>
        <v>0.16781565589691616</v>
      </c>
      <c r="U381">
        <v>0.157903764</v>
      </c>
      <c r="V381">
        <v>0.224050148</v>
      </c>
      <c r="W381">
        <v>2.0849315069999999</v>
      </c>
      <c r="X381">
        <v>1.9664914579999999</v>
      </c>
      <c r="Y381">
        <v>3.1725927000000001E-2</v>
      </c>
      <c r="Z381" s="1" t="s">
        <v>24</v>
      </c>
      <c r="AA381" s="1" t="s">
        <v>25</v>
      </c>
      <c r="AB381">
        <v>1</v>
      </c>
    </row>
    <row r="382" spans="1:28" x14ac:dyDescent="0.25">
      <c r="A382" t="s">
        <v>19</v>
      </c>
      <c r="B382">
        <v>2</v>
      </c>
      <c r="C382" t="s">
        <v>104</v>
      </c>
      <c r="D382">
        <v>1381</v>
      </c>
      <c r="E382" t="s">
        <v>105</v>
      </c>
      <c r="F382" t="s">
        <v>106</v>
      </c>
      <c r="G382" t="s">
        <v>107</v>
      </c>
      <c r="J382">
        <v>0.4017</v>
      </c>
      <c r="K382">
        <v>16.054070280000001</v>
      </c>
      <c r="L382">
        <v>16.244718219999999</v>
      </c>
      <c r="M382">
        <v>30.8</v>
      </c>
      <c r="N382">
        <v>33.44</v>
      </c>
      <c r="O382">
        <f t="shared" si="20"/>
        <v>8.7826066943999984E-2</v>
      </c>
      <c r="P382">
        <f t="shared" si="21"/>
        <v>0.46572295000000002</v>
      </c>
      <c r="Q382">
        <f t="shared" si="22"/>
        <v>0.54891291839999989</v>
      </c>
      <c r="R382">
        <v>0.33398377299999998</v>
      </c>
      <c r="S382">
        <v>0.39668529200000002</v>
      </c>
      <c r="T382">
        <f t="shared" si="23"/>
        <v>8.2521100772471573E-2</v>
      </c>
      <c r="U382">
        <v>0.16699188600000001</v>
      </c>
      <c r="V382">
        <v>0.19834264600000001</v>
      </c>
      <c r="W382">
        <v>2.0849315069999999</v>
      </c>
      <c r="X382">
        <v>1.2662286460000001</v>
      </c>
      <c r="Y382">
        <v>1.5036829999999999E-2</v>
      </c>
      <c r="Z382" s="1" t="s">
        <v>24</v>
      </c>
      <c r="AA382" s="1" t="s">
        <v>25</v>
      </c>
      <c r="AB382">
        <v>1</v>
      </c>
    </row>
    <row r="383" spans="1:28" x14ac:dyDescent="0.25">
      <c r="A383" t="s">
        <v>19</v>
      </c>
      <c r="B383">
        <v>2</v>
      </c>
      <c r="C383" t="s">
        <v>104</v>
      </c>
      <c r="D383">
        <v>1382</v>
      </c>
      <c r="E383" t="s">
        <v>224</v>
      </c>
      <c r="F383" t="s">
        <v>300</v>
      </c>
      <c r="G383" t="s">
        <v>226</v>
      </c>
      <c r="J383">
        <v>0.52500000000000002</v>
      </c>
      <c r="K383">
        <v>8.3502647650000004</v>
      </c>
      <c r="L383">
        <v>7.851912531</v>
      </c>
      <c r="M383">
        <v>10.8</v>
      </c>
      <c r="N383">
        <v>10.99</v>
      </c>
      <c r="O383">
        <f t="shared" si="20"/>
        <v>9.4860690540000004E-3</v>
      </c>
      <c r="P383">
        <f t="shared" si="21"/>
        <v>5.7262950000000014E-2</v>
      </c>
      <c r="Q383">
        <f t="shared" si="22"/>
        <v>5.9287931587500002E-2</v>
      </c>
      <c r="R383">
        <v>2.9628738000000002E-2</v>
      </c>
      <c r="S383">
        <v>2.8867825999999999E-2</v>
      </c>
      <c r="T383">
        <f t="shared" si="23"/>
        <v>-1.2478626212333621E-2</v>
      </c>
      <c r="U383">
        <v>1.4814369000000001E-2</v>
      </c>
      <c r="V383">
        <v>1.4433913E-2</v>
      </c>
      <c r="W383">
        <v>2.0849315069999999</v>
      </c>
      <c r="X383">
        <v>9.1130091999999996E-2</v>
      </c>
      <c r="Y383">
        <v>-1.8247900000000001E-4</v>
      </c>
      <c r="Z383" s="1" t="s">
        <v>24</v>
      </c>
      <c r="AA383" s="1" t="s">
        <v>25</v>
      </c>
      <c r="AB383">
        <v>1</v>
      </c>
    </row>
    <row r="384" spans="1:28" x14ac:dyDescent="0.25">
      <c r="A384" t="s">
        <v>19</v>
      </c>
      <c r="B384">
        <v>2</v>
      </c>
      <c r="C384" t="s">
        <v>104</v>
      </c>
      <c r="D384">
        <v>1383</v>
      </c>
      <c r="E384" t="s">
        <v>181</v>
      </c>
      <c r="F384" t="s">
        <v>182</v>
      </c>
      <c r="G384" t="s">
        <v>142</v>
      </c>
      <c r="J384">
        <v>0.33</v>
      </c>
      <c r="K384">
        <v>8.4656455259999994</v>
      </c>
      <c r="L384">
        <v>8.4671523670000006</v>
      </c>
      <c r="M384">
        <v>11</v>
      </c>
      <c r="N384">
        <v>12.1</v>
      </c>
      <c r="O384">
        <f t="shared" si="20"/>
        <v>1.14990414E-2</v>
      </c>
      <c r="P384">
        <f t="shared" si="21"/>
        <v>5.9403437499999989E-2</v>
      </c>
      <c r="Q384">
        <f t="shared" si="22"/>
        <v>7.1869008750000005E-2</v>
      </c>
      <c r="R384">
        <v>1.9782419999999998E-2</v>
      </c>
      <c r="S384">
        <v>2.383161E-2</v>
      </c>
      <c r="T384">
        <f t="shared" si="23"/>
        <v>8.93166924597905E-2</v>
      </c>
      <c r="U384">
        <v>9.8912099999999992E-3</v>
      </c>
      <c r="V384">
        <v>1.1915805E-2</v>
      </c>
      <c r="W384">
        <v>2.0849315069999999</v>
      </c>
      <c r="X384">
        <v>0.52759526899999998</v>
      </c>
      <c r="Y384">
        <v>9.7106099999999995E-4</v>
      </c>
      <c r="Z384" s="1" t="s">
        <v>24</v>
      </c>
      <c r="AA384" s="1" t="s">
        <v>25</v>
      </c>
      <c r="AB384">
        <v>1</v>
      </c>
    </row>
    <row r="385" spans="1:28" x14ac:dyDescent="0.25">
      <c r="A385" t="s">
        <v>19</v>
      </c>
      <c r="B385">
        <v>2</v>
      </c>
      <c r="C385" t="s">
        <v>104</v>
      </c>
      <c r="D385">
        <v>1384</v>
      </c>
      <c r="E385" t="s">
        <v>224</v>
      </c>
      <c r="F385" t="s">
        <v>300</v>
      </c>
      <c r="G385" t="s">
        <v>226</v>
      </c>
      <c r="J385">
        <v>0.52500000000000002</v>
      </c>
      <c r="K385">
        <v>8.9702411509999997</v>
      </c>
      <c r="L385">
        <v>9.4548616209999992</v>
      </c>
      <c r="M385">
        <v>11.9</v>
      </c>
      <c r="N385">
        <v>14.01</v>
      </c>
      <c r="O385">
        <f t="shared" si="20"/>
        <v>1.5415839054000001E-2</v>
      </c>
      <c r="P385">
        <f t="shared" si="21"/>
        <v>6.9521659375000003E-2</v>
      </c>
      <c r="Q385">
        <f t="shared" si="22"/>
        <v>9.6348994087500001E-2</v>
      </c>
      <c r="R385">
        <v>3.8396800000000002E-2</v>
      </c>
      <c r="S385">
        <v>5.5587511999999999E-2</v>
      </c>
      <c r="T385">
        <f t="shared" si="23"/>
        <v>0.17745640453057357</v>
      </c>
      <c r="U385">
        <v>1.9198400000000001E-2</v>
      </c>
      <c r="V385">
        <v>2.7793755999999999E-2</v>
      </c>
      <c r="W385">
        <v>2.0849315069999999</v>
      </c>
      <c r="X385">
        <v>1.012023653</v>
      </c>
      <c r="Y385">
        <v>4.1226079999999998E-3</v>
      </c>
      <c r="Z385" s="1" t="s">
        <v>24</v>
      </c>
      <c r="AA385" s="1" t="s">
        <v>25</v>
      </c>
      <c r="AB385">
        <v>1</v>
      </c>
    </row>
    <row r="386" spans="1:28" x14ac:dyDescent="0.25">
      <c r="A386" t="s">
        <v>19</v>
      </c>
      <c r="B386">
        <v>2</v>
      </c>
      <c r="C386" t="s">
        <v>104</v>
      </c>
      <c r="D386">
        <v>1385</v>
      </c>
      <c r="E386" t="s">
        <v>105</v>
      </c>
      <c r="F386" t="s">
        <v>106</v>
      </c>
      <c r="G386" t="s">
        <v>107</v>
      </c>
      <c r="H386">
        <v>9.4</v>
      </c>
      <c r="I386">
        <v>10.4</v>
      </c>
      <c r="J386">
        <v>0.4017</v>
      </c>
      <c r="K386">
        <v>12.73926599</v>
      </c>
      <c r="L386">
        <v>13.48559317</v>
      </c>
      <c r="M386">
        <v>20.2</v>
      </c>
      <c r="N386">
        <v>23.89</v>
      </c>
      <c r="O386">
        <f t="shared" si="20"/>
        <v>4.4825299134000005E-2</v>
      </c>
      <c r="P386">
        <f t="shared" si="21"/>
        <v>0.20032213749999997</v>
      </c>
      <c r="Q386">
        <f t="shared" si="22"/>
        <v>0.28015811958750003</v>
      </c>
      <c r="R386">
        <v>0.116974195</v>
      </c>
      <c r="S386">
        <v>0.17157513499999999</v>
      </c>
      <c r="T386">
        <f t="shared" si="23"/>
        <v>0.18373165709278128</v>
      </c>
      <c r="U386">
        <v>5.8487097000000002E-2</v>
      </c>
      <c r="V386">
        <v>8.5787566999999995E-2</v>
      </c>
      <c r="W386">
        <v>2.0849315069999999</v>
      </c>
      <c r="X386">
        <v>1.7698423130000001</v>
      </c>
      <c r="Y386">
        <v>1.3094181E-2</v>
      </c>
      <c r="Z386" s="1" t="s">
        <v>24</v>
      </c>
      <c r="AA386" s="1" t="s">
        <v>25</v>
      </c>
      <c r="AB386">
        <v>1</v>
      </c>
    </row>
    <row r="387" spans="1:28" x14ac:dyDescent="0.25">
      <c r="A387" t="s">
        <v>19</v>
      </c>
      <c r="B387">
        <v>2</v>
      </c>
      <c r="C387" t="s">
        <v>104</v>
      </c>
      <c r="D387">
        <v>1386</v>
      </c>
      <c r="E387" t="s">
        <v>165</v>
      </c>
      <c r="F387" t="s">
        <v>166</v>
      </c>
      <c r="G387" t="s">
        <v>167</v>
      </c>
      <c r="J387">
        <v>0.67600000000000005</v>
      </c>
      <c r="K387">
        <v>16.4090755</v>
      </c>
      <c r="L387">
        <v>16.25957863</v>
      </c>
      <c r="M387">
        <v>32.200000000000003</v>
      </c>
      <c r="N387">
        <v>33.5</v>
      </c>
      <c r="O387">
        <f t="shared" ref="O387:O450" si="24">(0.00007854*N387*N387)</f>
        <v>8.8141515000000004E-2</v>
      </c>
      <c r="P387">
        <f t="shared" ref="P387:P450" si="25">(3.142*(M387/200)^2)/0.16</f>
        <v>0.50902363750000001</v>
      </c>
      <c r="Q387">
        <f t="shared" ref="Q387:Q450" si="26">O387/0.16</f>
        <v>0.55088446874999997</v>
      </c>
      <c r="R387">
        <v>0.61844316700000002</v>
      </c>
      <c r="S387">
        <v>0.66217558899999995</v>
      </c>
      <c r="T387">
        <f t="shared" ref="T387:T450" si="27">(LN(S387)-LN(R387))/W387</f>
        <v>3.2771082190543796E-2</v>
      </c>
      <c r="U387">
        <v>0.30922158300000002</v>
      </c>
      <c r="V387">
        <v>0.33108779399999999</v>
      </c>
      <c r="W387">
        <v>2.0849315069999999</v>
      </c>
      <c r="X387">
        <v>0.62352168200000002</v>
      </c>
      <c r="Y387">
        <v>1.0487735999999999E-2</v>
      </c>
      <c r="Z387" s="1" t="s">
        <v>24</v>
      </c>
      <c r="AA387" s="1" t="s">
        <v>25</v>
      </c>
      <c r="AB387">
        <v>1</v>
      </c>
    </row>
    <row r="388" spans="1:28" x14ac:dyDescent="0.25">
      <c r="A388" t="s">
        <v>19</v>
      </c>
      <c r="B388">
        <v>2</v>
      </c>
      <c r="C388" t="s">
        <v>104</v>
      </c>
      <c r="D388">
        <v>1387</v>
      </c>
      <c r="E388" t="s">
        <v>165</v>
      </c>
      <c r="F388" t="s">
        <v>166</v>
      </c>
      <c r="G388" t="s">
        <v>167</v>
      </c>
      <c r="J388">
        <v>0.67600000000000005</v>
      </c>
      <c r="K388">
        <v>7.9366191979999998</v>
      </c>
      <c r="L388">
        <v>7.593079983</v>
      </c>
      <c r="M388">
        <v>10.1</v>
      </c>
      <c r="N388">
        <v>10.54</v>
      </c>
      <c r="O388">
        <f t="shared" si="24"/>
        <v>8.7251342639999997E-3</v>
      </c>
      <c r="P388">
        <f t="shared" si="25"/>
        <v>5.0080534374999992E-2</v>
      </c>
      <c r="Q388">
        <f t="shared" si="26"/>
        <v>5.4532089149999997E-2</v>
      </c>
      <c r="R388">
        <v>3.1660856000000001E-2</v>
      </c>
      <c r="S388">
        <v>3.2954586000000001E-2</v>
      </c>
      <c r="T388">
        <f t="shared" si="27"/>
        <v>1.9208947798810935E-2</v>
      </c>
      <c r="U388">
        <v>1.5830428000000001E-2</v>
      </c>
      <c r="V388">
        <v>1.6477293E-2</v>
      </c>
      <c r="W388">
        <v>2.0849315069999999</v>
      </c>
      <c r="X388">
        <v>0.211038108</v>
      </c>
      <c r="Y388">
        <v>3.1025699999999998E-4</v>
      </c>
      <c r="Z388" s="1" t="s">
        <v>24</v>
      </c>
      <c r="AA388" s="1" t="s">
        <v>25</v>
      </c>
      <c r="AB388">
        <v>1</v>
      </c>
    </row>
    <row r="389" spans="1:28" x14ac:dyDescent="0.25">
      <c r="A389" t="s">
        <v>19</v>
      </c>
      <c r="B389">
        <v>2</v>
      </c>
      <c r="C389" t="s">
        <v>104</v>
      </c>
      <c r="D389">
        <v>1388</v>
      </c>
      <c r="E389" t="s">
        <v>165</v>
      </c>
      <c r="F389" t="s">
        <v>166</v>
      </c>
      <c r="G389" t="s">
        <v>167</v>
      </c>
      <c r="J389">
        <v>0.67600000000000005</v>
      </c>
      <c r="K389">
        <v>8.7488692019999998</v>
      </c>
      <c r="L389">
        <v>10.0715526</v>
      </c>
      <c r="M389">
        <v>11.5</v>
      </c>
      <c r="N389">
        <v>15.29</v>
      </c>
      <c r="O389">
        <f t="shared" si="24"/>
        <v>1.8361403214E-2</v>
      </c>
      <c r="P389">
        <f t="shared" si="25"/>
        <v>6.4926484374999996E-2</v>
      </c>
      <c r="Q389">
        <f t="shared" si="26"/>
        <v>0.1147587700875</v>
      </c>
      <c r="R389">
        <v>4.4861140000000001E-2</v>
      </c>
      <c r="S389">
        <v>8.9748781999999999E-2</v>
      </c>
      <c r="T389">
        <f t="shared" si="27"/>
        <v>0.33259726410876889</v>
      </c>
      <c r="U389">
        <v>2.243057E-2</v>
      </c>
      <c r="V389">
        <v>4.4874391E-2</v>
      </c>
      <c r="W389">
        <v>2.0849315069999999</v>
      </c>
      <c r="X389">
        <v>1.817805519</v>
      </c>
      <c r="Y389">
        <v>1.0764776E-2</v>
      </c>
      <c r="Z389" s="1" t="s">
        <v>24</v>
      </c>
      <c r="AA389" s="1" t="s">
        <v>25</v>
      </c>
      <c r="AB389">
        <v>1</v>
      </c>
    </row>
    <row r="390" spans="1:28" x14ac:dyDescent="0.25">
      <c r="A390" t="s">
        <v>19</v>
      </c>
      <c r="B390">
        <v>2</v>
      </c>
      <c r="C390" t="s">
        <v>104</v>
      </c>
      <c r="D390">
        <v>1389</v>
      </c>
      <c r="E390" t="s">
        <v>207</v>
      </c>
      <c r="F390" t="s">
        <v>208</v>
      </c>
      <c r="G390" t="s">
        <v>209</v>
      </c>
      <c r="J390">
        <v>0.58399999999999996</v>
      </c>
      <c r="K390">
        <v>7.8762426640000003</v>
      </c>
      <c r="L390">
        <v>9.2196255140000005</v>
      </c>
      <c r="M390">
        <v>10</v>
      </c>
      <c r="N390">
        <v>13.54</v>
      </c>
      <c r="O390">
        <f t="shared" si="24"/>
        <v>1.4398863864E-2</v>
      </c>
      <c r="P390">
        <f t="shared" si="25"/>
        <v>4.9093750000000005E-2</v>
      </c>
      <c r="Q390">
        <f t="shared" si="26"/>
        <v>8.999289915E-2</v>
      </c>
      <c r="R390">
        <v>2.6720305999999999E-2</v>
      </c>
      <c r="S390">
        <v>5.6300700000000002E-2</v>
      </c>
      <c r="T390">
        <f t="shared" si="27"/>
        <v>0.35746170330295285</v>
      </c>
      <c r="U390">
        <v>1.3360153E-2</v>
      </c>
      <c r="V390">
        <v>2.8150350000000001E-2</v>
      </c>
      <c r="W390">
        <v>2.0849315069999999</v>
      </c>
      <c r="X390">
        <v>1.6978975030000001</v>
      </c>
      <c r="Y390">
        <v>7.0938529999999998E-3</v>
      </c>
      <c r="Z390" s="1" t="s">
        <v>24</v>
      </c>
      <c r="AA390" s="1" t="s">
        <v>25</v>
      </c>
      <c r="AB390">
        <v>1</v>
      </c>
    </row>
    <row r="391" spans="1:28" x14ac:dyDescent="0.25">
      <c r="A391" t="s">
        <v>19</v>
      </c>
      <c r="B391">
        <v>2</v>
      </c>
      <c r="C391" t="s">
        <v>104</v>
      </c>
      <c r="D391">
        <v>1390</v>
      </c>
      <c r="E391" t="s">
        <v>181</v>
      </c>
      <c r="F391" t="s">
        <v>182</v>
      </c>
      <c r="G391" t="s">
        <v>142</v>
      </c>
      <c r="J391">
        <v>0.33</v>
      </c>
      <c r="K391">
        <v>9.8631070049999998</v>
      </c>
      <c r="L391">
        <v>9.4499072930000008</v>
      </c>
      <c r="M391">
        <v>13.6</v>
      </c>
      <c r="N391">
        <v>14</v>
      </c>
      <c r="O391">
        <f t="shared" si="24"/>
        <v>1.5393840000000001E-2</v>
      </c>
      <c r="P391">
        <f t="shared" si="25"/>
        <v>9.0803800000000004E-2</v>
      </c>
      <c r="Q391">
        <f t="shared" si="26"/>
        <v>9.6211500000000005E-2</v>
      </c>
      <c r="R391">
        <v>3.4746417000000002E-2</v>
      </c>
      <c r="S391">
        <v>3.5264998999999998E-2</v>
      </c>
      <c r="T391">
        <f t="shared" si="27"/>
        <v>7.1055012946613667E-3</v>
      </c>
      <c r="U391">
        <v>1.7373209000000001E-2</v>
      </c>
      <c r="V391">
        <v>1.7632499999999999E-2</v>
      </c>
      <c r="W391">
        <v>2.0849315069999999</v>
      </c>
      <c r="X391">
        <v>0.191852825</v>
      </c>
      <c r="Y391">
        <v>1.2436399999999999E-4</v>
      </c>
      <c r="Z391" s="1" t="s">
        <v>24</v>
      </c>
      <c r="AA391" s="1" t="s">
        <v>25</v>
      </c>
      <c r="AB391">
        <v>1</v>
      </c>
    </row>
    <row r="392" spans="1:28" x14ac:dyDescent="0.25">
      <c r="A392" t="s">
        <v>19</v>
      </c>
      <c r="B392">
        <v>2</v>
      </c>
      <c r="C392" t="s">
        <v>104</v>
      </c>
      <c r="D392">
        <v>1391</v>
      </c>
      <c r="E392" t="s">
        <v>149</v>
      </c>
      <c r="F392" t="s">
        <v>150</v>
      </c>
      <c r="G392" t="s">
        <v>151</v>
      </c>
      <c r="J392">
        <v>0.52610000000000001</v>
      </c>
      <c r="K392">
        <v>17.254271790000001</v>
      </c>
      <c r="L392">
        <v>17.8183352</v>
      </c>
      <c r="M392">
        <v>35.799999999999997</v>
      </c>
      <c r="N392">
        <v>40.450000000000003</v>
      </c>
      <c r="O392">
        <f t="shared" si="24"/>
        <v>0.12850734435000002</v>
      </c>
      <c r="P392">
        <f t="shared" si="25"/>
        <v>0.62920513749999996</v>
      </c>
      <c r="Q392">
        <f t="shared" si="26"/>
        <v>0.80317090218750009</v>
      </c>
      <c r="R392">
        <v>0.62541531299999997</v>
      </c>
      <c r="S392">
        <v>0.81908505700000001</v>
      </c>
      <c r="T392">
        <f t="shared" si="27"/>
        <v>0.12939130249706374</v>
      </c>
      <c r="U392">
        <v>0.312707656</v>
      </c>
      <c r="V392">
        <v>0.40954252899999999</v>
      </c>
      <c r="W392">
        <v>2.0849315069999999</v>
      </c>
      <c r="X392">
        <v>2.2302890930000001</v>
      </c>
      <c r="Y392">
        <v>4.6445109999999998E-2</v>
      </c>
      <c r="Z392" s="1" t="s">
        <v>24</v>
      </c>
      <c r="AA392" s="1" t="s">
        <v>25</v>
      </c>
      <c r="AB392">
        <v>1</v>
      </c>
    </row>
    <row r="393" spans="1:28" x14ac:dyDescent="0.25">
      <c r="A393" t="s">
        <v>19</v>
      </c>
      <c r="B393">
        <v>2</v>
      </c>
      <c r="C393" t="s">
        <v>104</v>
      </c>
      <c r="D393">
        <v>1392</v>
      </c>
      <c r="E393" t="s">
        <v>181</v>
      </c>
      <c r="F393" t="s">
        <v>182</v>
      </c>
      <c r="G393" t="s">
        <v>142</v>
      </c>
      <c r="J393">
        <v>0.33</v>
      </c>
      <c r="K393">
        <v>10.11196492</v>
      </c>
      <c r="L393">
        <v>10.48092437</v>
      </c>
      <c r="M393">
        <v>14.1</v>
      </c>
      <c r="N393">
        <v>16.18</v>
      </c>
      <c r="O393">
        <f t="shared" si="24"/>
        <v>2.0561175096000001E-2</v>
      </c>
      <c r="P393">
        <f t="shared" si="25"/>
        <v>9.7603284374999974E-2</v>
      </c>
      <c r="Q393">
        <f t="shared" si="26"/>
        <v>0.12850734435</v>
      </c>
      <c r="R393">
        <v>3.8201453000000003E-2</v>
      </c>
      <c r="S393">
        <v>5.1751236999999999E-2</v>
      </c>
      <c r="T393">
        <f t="shared" si="27"/>
        <v>0.14560419979449726</v>
      </c>
      <c r="U393">
        <v>1.9100725999999998E-2</v>
      </c>
      <c r="V393">
        <v>2.5875618E-2</v>
      </c>
      <c r="W393">
        <v>2.0849315069999999</v>
      </c>
      <c r="X393">
        <v>0.99763469100000002</v>
      </c>
      <c r="Y393">
        <v>3.2494550000000001E-3</v>
      </c>
      <c r="Z393" s="1" t="s">
        <v>24</v>
      </c>
      <c r="AA393" s="1" t="s">
        <v>25</v>
      </c>
      <c r="AB393">
        <v>1</v>
      </c>
    </row>
    <row r="394" spans="1:28" x14ac:dyDescent="0.25">
      <c r="A394" t="s">
        <v>19</v>
      </c>
      <c r="B394">
        <v>2</v>
      </c>
      <c r="C394" t="s">
        <v>104</v>
      </c>
      <c r="D394">
        <v>1393</v>
      </c>
      <c r="E394" t="s">
        <v>163</v>
      </c>
      <c r="F394" t="s">
        <v>164</v>
      </c>
      <c r="G394" t="s">
        <v>79</v>
      </c>
      <c r="J394">
        <v>0.50749999999999995</v>
      </c>
      <c r="K394">
        <v>21.42184713</v>
      </c>
      <c r="L394">
        <v>21.544983770000002</v>
      </c>
      <c r="M394">
        <v>61.9</v>
      </c>
      <c r="N394">
        <v>65</v>
      </c>
      <c r="O394">
        <f t="shared" si="24"/>
        <v>0.3318315</v>
      </c>
      <c r="P394">
        <f t="shared" si="25"/>
        <v>1.8810810343749997</v>
      </c>
      <c r="Q394">
        <f t="shared" si="26"/>
        <v>2.0739468749999999</v>
      </c>
      <c r="R394">
        <v>2.1717865660000002</v>
      </c>
      <c r="S394">
        <v>2.402555236</v>
      </c>
      <c r="T394">
        <f t="shared" si="27"/>
        <v>4.8434551054022355E-2</v>
      </c>
      <c r="U394">
        <v>1.0858932830000001</v>
      </c>
      <c r="V394">
        <v>1.201277618</v>
      </c>
      <c r="W394">
        <v>2.0849315069999999</v>
      </c>
      <c r="X394">
        <v>1.486859395</v>
      </c>
      <c r="Y394">
        <v>5.5342027000000002E-2</v>
      </c>
      <c r="Z394" s="1" t="s">
        <v>24</v>
      </c>
      <c r="AA394" s="1" t="s">
        <v>25</v>
      </c>
      <c r="AB394">
        <v>1</v>
      </c>
    </row>
    <row r="395" spans="1:28" x14ac:dyDescent="0.25">
      <c r="A395" t="s">
        <v>19</v>
      </c>
      <c r="B395">
        <v>2</v>
      </c>
      <c r="C395" t="s">
        <v>104</v>
      </c>
      <c r="D395">
        <v>1394</v>
      </c>
      <c r="E395" t="s">
        <v>111</v>
      </c>
      <c r="F395" t="s">
        <v>112</v>
      </c>
      <c r="G395" t="s">
        <v>113</v>
      </c>
      <c r="J395">
        <v>0.4874</v>
      </c>
      <c r="K395">
        <v>13.842837080000001</v>
      </c>
      <c r="L395">
        <v>13.284777249999999</v>
      </c>
      <c r="M395">
        <v>23.3</v>
      </c>
      <c r="N395">
        <v>23.3</v>
      </c>
      <c r="O395">
        <f t="shared" si="24"/>
        <v>4.2638580600000003E-2</v>
      </c>
      <c r="P395">
        <f t="shared" si="25"/>
        <v>0.26652505937500004</v>
      </c>
      <c r="Q395">
        <f t="shared" si="26"/>
        <v>0.26649112875000003</v>
      </c>
      <c r="R395">
        <v>0.20244441499999999</v>
      </c>
      <c r="S395">
        <v>0.19447503999999999</v>
      </c>
      <c r="T395">
        <f t="shared" si="27"/>
        <v>-1.9262757135899755E-2</v>
      </c>
      <c r="U395">
        <v>0.10122220699999999</v>
      </c>
      <c r="V395">
        <v>9.7237519999999994E-2</v>
      </c>
      <c r="W395">
        <v>2.0849315069999999</v>
      </c>
      <c r="X395">
        <v>0</v>
      </c>
      <c r="Y395">
        <v>-1.911184E-3</v>
      </c>
      <c r="Z395" s="1" t="s">
        <v>24</v>
      </c>
      <c r="AA395" s="1" t="s">
        <v>25</v>
      </c>
      <c r="AB395">
        <v>1</v>
      </c>
    </row>
    <row r="396" spans="1:28" x14ac:dyDescent="0.25">
      <c r="A396" t="s">
        <v>19</v>
      </c>
      <c r="B396">
        <v>2</v>
      </c>
      <c r="C396" t="s">
        <v>104</v>
      </c>
      <c r="D396">
        <v>1395</v>
      </c>
      <c r="E396" t="s">
        <v>181</v>
      </c>
      <c r="F396" t="s">
        <v>182</v>
      </c>
      <c r="G396" t="s">
        <v>142</v>
      </c>
      <c r="J396">
        <v>0.33</v>
      </c>
      <c r="K396">
        <v>9.1333366419999997</v>
      </c>
      <c r="L396">
        <v>8.6386688859999996</v>
      </c>
      <c r="M396">
        <v>12.2</v>
      </c>
      <c r="N396">
        <v>12.42</v>
      </c>
      <c r="O396">
        <f t="shared" si="24"/>
        <v>1.2115297656000001E-2</v>
      </c>
      <c r="P396">
        <f t="shared" si="25"/>
        <v>7.3071137499999994E-2</v>
      </c>
      <c r="Q396">
        <f t="shared" si="26"/>
        <v>7.5720610350000009E-2</v>
      </c>
      <c r="R396">
        <v>2.6075546000000002E-2</v>
      </c>
      <c r="S396">
        <v>2.5573027000000002E-2</v>
      </c>
      <c r="T396">
        <f t="shared" si="27"/>
        <v>-9.3335330143095203E-3</v>
      </c>
      <c r="U396">
        <v>1.3037773000000001E-2</v>
      </c>
      <c r="V396">
        <v>1.2786512999999999E-2</v>
      </c>
      <c r="W396">
        <v>2.0849315069999999</v>
      </c>
      <c r="X396">
        <v>0.105519054</v>
      </c>
      <c r="Y396">
        <v>-1.20512E-4</v>
      </c>
      <c r="Z396" s="1" t="s">
        <v>24</v>
      </c>
      <c r="AA396" s="1" t="s">
        <v>25</v>
      </c>
      <c r="AB396">
        <v>1</v>
      </c>
    </row>
    <row r="397" spans="1:28" x14ac:dyDescent="0.25">
      <c r="A397" t="s">
        <v>19</v>
      </c>
      <c r="B397">
        <v>3</v>
      </c>
      <c r="C397" t="s">
        <v>104</v>
      </c>
      <c r="D397">
        <v>1396</v>
      </c>
      <c r="E397" t="s">
        <v>105</v>
      </c>
      <c r="F397" t="s">
        <v>106</v>
      </c>
      <c r="G397" t="s">
        <v>107</v>
      </c>
      <c r="J397">
        <v>0.4017</v>
      </c>
      <c r="K397">
        <v>9.2939885990000004</v>
      </c>
      <c r="L397">
        <v>9.641525498</v>
      </c>
      <c r="M397">
        <v>12.5</v>
      </c>
      <c r="N397">
        <v>14.39</v>
      </c>
      <c r="O397">
        <f t="shared" si="24"/>
        <v>1.6263442734000003E-2</v>
      </c>
      <c r="P397">
        <f t="shared" si="25"/>
        <v>7.6708984374999997E-2</v>
      </c>
      <c r="Q397">
        <f t="shared" si="26"/>
        <v>0.10164651708750001</v>
      </c>
      <c r="R397">
        <v>3.3694333999999999E-2</v>
      </c>
      <c r="S397">
        <v>4.5971023999999999E-2</v>
      </c>
      <c r="T397">
        <f t="shared" si="27"/>
        <v>0.14901285306733664</v>
      </c>
      <c r="U397">
        <v>1.6847167E-2</v>
      </c>
      <c r="V397">
        <v>2.2985512E-2</v>
      </c>
      <c r="W397">
        <v>2.0849315069999999</v>
      </c>
      <c r="X397">
        <v>0.90650459900000002</v>
      </c>
      <c r="Y397">
        <v>2.9441469999999998E-3</v>
      </c>
      <c r="Z397" s="1" t="s">
        <v>24</v>
      </c>
      <c r="AA397" s="1" t="s">
        <v>25</v>
      </c>
      <c r="AB397">
        <v>1</v>
      </c>
    </row>
    <row r="398" spans="1:28" x14ac:dyDescent="0.25">
      <c r="A398" t="s">
        <v>19</v>
      </c>
      <c r="B398">
        <v>3</v>
      </c>
      <c r="C398" t="s">
        <v>104</v>
      </c>
      <c r="D398">
        <v>1397</v>
      </c>
      <c r="E398" t="s">
        <v>105</v>
      </c>
      <c r="F398" t="s">
        <v>106</v>
      </c>
      <c r="G398" t="s">
        <v>107</v>
      </c>
      <c r="J398">
        <v>0.4017</v>
      </c>
      <c r="K398">
        <v>9.1871557260000003</v>
      </c>
      <c r="L398">
        <v>8.6386688859999996</v>
      </c>
      <c r="M398">
        <v>12.3</v>
      </c>
      <c r="N398">
        <v>12.42</v>
      </c>
      <c r="O398">
        <f t="shared" si="24"/>
        <v>1.2115297656000001E-2</v>
      </c>
      <c r="P398">
        <f t="shared" si="25"/>
        <v>7.4273934375000003E-2</v>
      </c>
      <c r="Q398">
        <f t="shared" si="26"/>
        <v>7.5720610350000009E-2</v>
      </c>
      <c r="R398">
        <v>3.2283659999999999E-2</v>
      </c>
      <c r="S398">
        <v>3.0982803E-2</v>
      </c>
      <c r="T398">
        <f t="shared" si="27"/>
        <v>-1.9726744553721705E-2</v>
      </c>
      <c r="U398">
        <v>1.6141829999999999E-2</v>
      </c>
      <c r="V398">
        <v>1.5491402E-2</v>
      </c>
      <c r="W398">
        <v>2.0849315069999999</v>
      </c>
      <c r="X398">
        <v>5.7555848E-2</v>
      </c>
      <c r="Y398">
        <v>-3.11966E-4</v>
      </c>
      <c r="Z398" s="1" t="s">
        <v>24</v>
      </c>
      <c r="AA398" s="1" t="s">
        <v>25</v>
      </c>
      <c r="AB398">
        <v>1</v>
      </c>
    </row>
    <row r="399" spans="1:28" x14ac:dyDescent="0.25">
      <c r="A399" t="s">
        <v>19</v>
      </c>
      <c r="B399">
        <v>3</v>
      </c>
      <c r="C399" t="s">
        <v>104</v>
      </c>
      <c r="D399">
        <v>1398</v>
      </c>
      <c r="E399" t="s">
        <v>105</v>
      </c>
      <c r="F399" t="s">
        <v>106</v>
      </c>
      <c r="G399" t="s">
        <v>107</v>
      </c>
      <c r="J399">
        <v>0.4017</v>
      </c>
      <c r="K399">
        <v>9.1871557260000003</v>
      </c>
      <c r="L399">
        <v>9.4548616209999992</v>
      </c>
      <c r="M399">
        <v>12.3</v>
      </c>
      <c r="N399">
        <v>14.01</v>
      </c>
      <c r="O399">
        <f t="shared" si="24"/>
        <v>1.5415839054000001E-2</v>
      </c>
      <c r="P399">
        <f t="shared" si="25"/>
        <v>7.4273934375000003E-2</v>
      </c>
      <c r="Q399">
        <f t="shared" si="26"/>
        <v>9.6348994087500001E-2</v>
      </c>
      <c r="R399">
        <v>3.2283659999999999E-2</v>
      </c>
      <c r="S399">
        <v>4.2806522E-2</v>
      </c>
      <c r="T399">
        <f t="shared" si="27"/>
        <v>0.1353182362753575</v>
      </c>
      <c r="U399">
        <v>1.6141829999999999E-2</v>
      </c>
      <c r="V399">
        <v>2.1403261E-2</v>
      </c>
      <c r="W399">
        <v>2.0849315069999999</v>
      </c>
      <c r="X399">
        <v>0.82017082799999996</v>
      </c>
      <c r="Y399">
        <v>2.5235510000000002E-3</v>
      </c>
      <c r="Z399" s="1" t="s">
        <v>24</v>
      </c>
      <c r="AA399" s="1" t="s">
        <v>25</v>
      </c>
      <c r="AB399">
        <v>1</v>
      </c>
    </row>
    <row r="400" spans="1:28" x14ac:dyDescent="0.25">
      <c r="A400" t="s">
        <v>19</v>
      </c>
      <c r="B400">
        <v>3</v>
      </c>
      <c r="C400" t="s">
        <v>104</v>
      </c>
      <c r="D400">
        <v>1399</v>
      </c>
      <c r="E400" t="s">
        <v>105</v>
      </c>
      <c r="F400" t="s">
        <v>106</v>
      </c>
      <c r="G400" t="s">
        <v>107</v>
      </c>
      <c r="J400">
        <v>0.4017</v>
      </c>
      <c r="K400">
        <v>11.828417440000001</v>
      </c>
      <c r="L400">
        <v>11.981941190000001</v>
      </c>
      <c r="M400">
        <v>17.899999999999999</v>
      </c>
      <c r="N400">
        <v>19.75</v>
      </c>
      <c r="O400">
        <f t="shared" si="24"/>
        <v>3.0635508749999998E-2</v>
      </c>
      <c r="P400">
        <f t="shared" si="25"/>
        <v>0.15730128437499999</v>
      </c>
      <c r="Q400">
        <f t="shared" si="26"/>
        <v>0.19147192968749999</v>
      </c>
      <c r="R400">
        <v>8.5934740999999995E-2</v>
      </c>
      <c r="S400">
        <v>0.10544178799999999</v>
      </c>
      <c r="T400">
        <f t="shared" si="27"/>
        <v>9.8118736666753775E-2</v>
      </c>
      <c r="U400">
        <v>4.2967369999999998E-2</v>
      </c>
      <c r="V400">
        <v>5.2720893999999997E-2</v>
      </c>
      <c r="W400">
        <v>2.0849315069999999</v>
      </c>
      <c r="X400">
        <v>0.887319317</v>
      </c>
      <c r="Y400">
        <v>4.6781030000000003E-3</v>
      </c>
      <c r="Z400" s="1" t="s">
        <v>24</v>
      </c>
      <c r="AA400" s="1" t="s">
        <v>25</v>
      </c>
      <c r="AB400">
        <v>1</v>
      </c>
    </row>
    <row r="401" spans="1:29" x14ac:dyDescent="0.25">
      <c r="A401" t="s">
        <v>19</v>
      </c>
      <c r="B401">
        <v>3</v>
      </c>
      <c r="C401" t="s">
        <v>104</v>
      </c>
      <c r="D401">
        <v>1400</v>
      </c>
      <c r="E401" t="s">
        <v>105</v>
      </c>
      <c r="F401" t="s">
        <v>106</v>
      </c>
      <c r="G401" t="s">
        <v>107</v>
      </c>
      <c r="J401">
        <v>0.4017</v>
      </c>
      <c r="K401">
        <v>13.9096878</v>
      </c>
      <c r="L401">
        <v>14.58787014</v>
      </c>
      <c r="M401">
        <v>23.5</v>
      </c>
      <c r="N401">
        <v>27.36</v>
      </c>
      <c r="O401">
        <f t="shared" si="24"/>
        <v>5.8792656384000004E-2</v>
      </c>
      <c r="P401">
        <f t="shared" si="25"/>
        <v>0.27112023437499994</v>
      </c>
      <c r="Q401">
        <f t="shared" si="26"/>
        <v>0.36745410240000004</v>
      </c>
      <c r="R401">
        <v>0.17124799099999999</v>
      </c>
      <c r="S401">
        <v>0.24139593300000001</v>
      </c>
      <c r="T401">
        <f t="shared" si="27"/>
        <v>0.16467002111399603</v>
      </c>
      <c r="U401">
        <v>8.5623994999999994E-2</v>
      </c>
      <c r="V401">
        <v>0.120697966</v>
      </c>
      <c r="W401">
        <v>2.0849315069999999</v>
      </c>
      <c r="X401">
        <v>1.851379763</v>
      </c>
      <c r="Y401">
        <v>1.6822601E-2</v>
      </c>
      <c r="Z401" s="1" t="s">
        <v>24</v>
      </c>
      <c r="AA401" s="1" t="s">
        <v>25</v>
      </c>
      <c r="AB401">
        <v>1</v>
      </c>
    </row>
    <row r="402" spans="1:29" x14ac:dyDescent="0.25">
      <c r="A402" t="s">
        <v>19</v>
      </c>
      <c r="B402">
        <v>3</v>
      </c>
      <c r="C402" t="s">
        <v>104</v>
      </c>
      <c r="D402">
        <v>1401</v>
      </c>
      <c r="E402" t="s">
        <v>181</v>
      </c>
      <c r="F402" t="s">
        <v>182</v>
      </c>
      <c r="G402" t="s">
        <v>142</v>
      </c>
      <c r="J402">
        <v>0.33</v>
      </c>
      <c r="K402">
        <v>16.959672829999999</v>
      </c>
      <c r="L402">
        <v>17.149664600000001</v>
      </c>
      <c r="M402">
        <v>34.5</v>
      </c>
      <c r="N402">
        <v>37.299999999999997</v>
      </c>
      <c r="O402">
        <f t="shared" si="24"/>
        <v>0.10927191659999999</v>
      </c>
      <c r="P402">
        <f t="shared" si="25"/>
        <v>0.58433835937499989</v>
      </c>
      <c r="Q402">
        <f t="shared" si="26"/>
        <v>0.68294947874999989</v>
      </c>
      <c r="R402">
        <v>0.36292676200000001</v>
      </c>
      <c r="S402">
        <v>0.42726154300000002</v>
      </c>
      <c r="T402">
        <f t="shared" si="27"/>
        <v>7.8273689911886712E-2</v>
      </c>
      <c r="U402">
        <v>0.18146338100000001</v>
      </c>
      <c r="V402">
        <v>0.213630772</v>
      </c>
      <c r="W402">
        <v>2.0849315069999999</v>
      </c>
      <c r="X402">
        <v>1.342969777</v>
      </c>
      <c r="Y402">
        <v>1.5428512E-2</v>
      </c>
      <c r="Z402" s="1" t="s">
        <v>24</v>
      </c>
      <c r="AA402" s="1" t="s">
        <v>25</v>
      </c>
      <c r="AB402">
        <v>1</v>
      </c>
    </row>
    <row r="403" spans="1:29" x14ac:dyDescent="0.25">
      <c r="A403" t="s">
        <v>19</v>
      </c>
      <c r="B403">
        <v>3</v>
      </c>
      <c r="C403" t="s">
        <v>104</v>
      </c>
      <c r="D403">
        <v>1402</v>
      </c>
      <c r="E403" t="s">
        <v>116</v>
      </c>
      <c r="F403" t="s">
        <v>117</v>
      </c>
      <c r="G403" t="s">
        <v>83</v>
      </c>
      <c r="J403">
        <v>0.5</v>
      </c>
      <c r="K403">
        <v>7.8762426640000003</v>
      </c>
      <c r="L403">
        <v>9.168938593</v>
      </c>
      <c r="M403">
        <v>10</v>
      </c>
      <c r="N403">
        <v>13.44</v>
      </c>
      <c r="O403">
        <f t="shared" si="24"/>
        <v>1.4186962944000001E-2</v>
      </c>
      <c r="P403">
        <f t="shared" si="25"/>
        <v>4.9093750000000005E-2</v>
      </c>
      <c r="Q403">
        <f t="shared" si="26"/>
        <v>8.8668518400000007E-2</v>
      </c>
      <c r="R403">
        <v>2.2962396999999999E-2</v>
      </c>
      <c r="S403">
        <v>4.7431687E-2</v>
      </c>
      <c r="T403">
        <f t="shared" si="27"/>
        <v>0.34794070695860796</v>
      </c>
      <c r="U403">
        <v>1.1481198E-2</v>
      </c>
      <c r="V403">
        <v>2.3715843E-2</v>
      </c>
      <c r="W403">
        <v>2.0849315069999999</v>
      </c>
      <c r="X403">
        <v>1.6499342969999999</v>
      </c>
      <c r="Y403">
        <v>5.8681280000000002E-3</v>
      </c>
      <c r="Z403" s="1" t="s">
        <v>24</v>
      </c>
      <c r="AA403" s="1" t="s">
        <v>25</v>
      </c>
      <c r="AB403">
        <v>1</v>
      </c>
    </row>
    <row r="404" spans="1:29" x14ac:dyDescent="0.25">
      <c r="A404" t="s">
        <v>19</v>
      </c>
      <c r="B404">
        <v>3</v>
      </c>
      <c r="C404" t="s">
        <v>104</v>
      </c>
      <c r="D404">
        <v>1403</v>
      </c>
      <c r="E404" t="s">
        <v>116</v>
      </c>
      <c r="F404" t="s">
        <v>117</v>
      </c>
      <c r="G404" t="s">
        <v>83</v>
      </c>
      <c r="J404">
        <v>0.5</v>
      </c>
      <c r="K404">
        <v>7.9966687759999999</v>
      </c>
      <c r="L404">
        <v>8.4347091889999994</v>
      </c>
      <c r="M404">
        <v>10.199999999999999</v>
      </c>
      <c r="N404">
        <v>12.04</v>
      </c>
      <c r="O404">
        <f t="shared" si="24"/>
        <v>1.1385284063999999E-2</v>
      </c>
      <c r="P404">
        <f t="shared" si="25"/>
        <v>5.1077137499999994E-2</v>
      </c>
      <c r="Q404">
        <f t="shared" si="26"/>
        <v>7.1158025399999991E-2</v>
      </c>
      <c r="R404">
        <v>2.4223484E-2</v>
      </c>
      <c r="S404">
        <v>3.5272571000000003E-2</v>
      </c>
      <c r="T404">
        <f t="shared" si="27"/>
        <v>0.18023760459362501</v>
      </c>
      <c r="U404">
        <v>1.2111742E-2</v>
      </c>
      <c r="V404">
        <v>1.7636286000000001E-2</v>
      </c>
      <c r="W404">
        <v>2.0849315069999999</v>
      </c>
      <c r="X404">
        <v>0.88252299599999995</v>
      </c>
      <c r="Y404">
        <v>2.6497479999999999E-3</v>
      </c>
      <c r="Z404" s="1" t="s">
        <v>24</v>
      </c>
      <c r="AA404" s="1" t="s">
        <v>25</v>
      </c>
      <c r="AB404">
        <v>1</v>
      </c>
    </row>
    <row r="405" spans="1:29" x14ac:dyDescent="0.25">
      <c r="A405" t="s">
        <v>19</v>
      </c>
      <c r="B405">
        <v>3</v>
      </c>
      <c r="C405" t="s">
        <v>104</v>
      </c>
      <c r="D405">
        <v>1404</v>
      </c>
      <c r="E405" t="s">
        <v>181</v>
      </c>
      <c r="F405" t="s">
        <v>182</v>
      </c>
      <c r="G405" t="s">
        <v>142</v>
      </c>
      <c r="J405">
        <v>0.33</v>
      </c>
      <c r="K405">
        <v>9.0792460740000003</v>
      </c>
      <c r="L405">
        <v>9.6949844990000003</v>
      </c>
      <c r="M405">
        <v>12.1</v>
      </c>
      <c r="N405">
        <v>14.5</v>
      </c>
      <c r="O405">
        <f t="shared" si="24"/>
        <v>1.6513034999999999E-2</v>
      </c>
      <c r="P405">
        <f t="shared" si="25"/>
        <v>7.1878159374999986E-2</v>
      </c>
      <c r="Q405">
        <f t="shared" si="26"/>
        <v>0.10320646874999999</v>
      </c>
      <c r="R405">
        <v>2.5511636000000001E-2</v>
      </c>
      <c r="S405">
        <v>3.8720860000000003E-2</v>
      </c>
      <c r="T405">
        <f t="shared" si="27"/>
        <v>0.20012350990631347</v>
      </c>
      <c r="U405">
        <v>1.2755818E-2</v>
      </c>
      <c r="V405">
        <v>1.9360430000000001E-2</v>
      </c>
      <c r="W405">
        <v>2.0849315069999999</v>
      </c>
      <c r="X405">
        <v>1.1511169510000001</v>
      </c>
      <c r="Y405">
        <v>3.1677839999999999E-3</v>
      </c>
      <c r="Z405" s="1" t="s">
        <v>24</v>
      </c>
      <c r="AA405" s="1" t="s">
        <v>25</v>
      </c>
      <c r="AB405">
        <v>1</v>
      </c>
    </row>
    <row r="406" spans="1:29" x14ac:dyDescent="0.25">
      <c r="A406" t="s">
        <v>19</v>
      </c>
      <c r="B406">
        <v>3</v>
      </c>
      <c r="C406" t="s">
        <v>104</v>
      </c>
      <c r="D406">
        <v>1405</v>
      </c>
      <c r="E406" t="s">
        <v>181</v>
      </c>
      <c r="F406" t="s">
        <v>182</v>
      </c>
      <c r="G406" t="s">
        <v>142</v>
      </c>
      <c r="J406">
        <v>0.33</v>
      </c>
      <c r="K406">
        <v>15.40692321</v>
      </c>
      <c r="L406">
        <v>15.329511439999999</v>
      </c>
      <c r="M406">
        <v>28.4</v>
      </c>
      <c r="N406">
        <v>29.94</v>
      </c>
      <c r="O406">
        <f t="shared" si="24"/>
        <v>7.0403538744000016E-2</v>
      </c>
      <c r="P406">
        <f t="shared" si="25"/>
        <v>0.39597054999999998</v>
      </c>
      <c r="Q406">
        <f t="shared" si="26"/>
        <v>0.44002211715000011</v>
      </c>
      <c r="R406">
        <v>0.226033498</v>
      </c>
      <c r="S406">
        <v>0.249346806</v>
      </c>
      <c r="T406">
        <f t="shared" si="27"/>
        <v>4.7081409028924666E-2</v>
      </c>
      <c r="U406">
        <v>0.113016749</v>
      </c>
      <c r="V406">
        <v>0.124673403</v>
      </c>
      <c r="W406">
        <v>2.0849315069999999</v>
      </c>
      <c r="X406">
        <v>0.73863337699999998</v>
      </c>
      <c r="Y406">
        <v>5.5909050000000002E-3</v>
      </c>
      <c r="Z406" s="1" t="s">
        <v>24</v>
      </c>
      <c r="AA406" s="1" t="s">
        <v>25</v>
      </c>
      <c r="AB406">
        <v>1</v>
      </c>
    </row>
    <row r="407" spans="1:29" x14ac:dyDescent="0.25">
      <c r="A407" t="s">
        <v>19</v>
      </c>
      <c r="B407">
        <v>3</v>
      </c>
      <c r="C407" t="s">
        <v>104</v>
      </c>
      <c r="D407">
        <v>1406</v>
      </c>
      <c r="E407" t="s">
        <v>116</v>
      </c>
      <c r="F407" t="s">
        <v>117</v>
      </c>
      <c r="G407" t="s">
        <v>83</v>
      </c>
      <c r="J407">
        <v>0.5</v>
      </c>
      <c r="K407">
        <v>8.3502647650000004</v>
      </c>
      <c r="L407">
        <v>9.2196255140000005</v>
      </c>
      <c r="M407">
        <v>10.8</v>
      </c>
      <c r="N407">
        <v>13.54</v>
      </c>
      <c r="O407">
        <f t="shared" si="24"/>
        <v>1.4398863864E-2</v>
      </c>
      <c r="P407">
        <f t="shared" si="25"/>
        <v>5.7262950000000014E-2</v>
      </c>
      <c r="Q407">
        <f t="shared" si="26"/>
        <v>8.999289915E-2</v>
      </c>
      <c r="R407">
        <v>2.8250906999999999E-2</v>
      </c>
      <c r="S407">
        <v>4.8382641999999997E-2</v>
      </c>
      <c r="T407">
        <f t="shared" si="27"/>
        <v>0.25804950807998012</v>
      </c>
      <c r="U407">
        <v>1.4125454000000001E-2</v>
      </c>
      <c r="V407">
        <v>2.4191320999999998E-2</v>
      </c>
      <c r="W407">
        <v>2.0849315069999999</v>
      </c>
      <c r="X407">
        <v>1.3141918530000001</v>
      </c>
      <c r="Y407">
        <v>4.8279129999999996E-3</v>
      </c>
      <c r="Z407" s="1" t="s">
        <v>24</v>
      </c>
      <c r="AA407" s="1" t="s">
        <v>25</v>
      </c>
      <c r="AB407">
        <v>1</v>
      </c>
    </row>
    <row r="408" spans="1:29" x14ac:dyDescent="0.25">
      <c r="A408" t="s">
        <v>19</v>
      </c>
      <c r="B408">
        <v>3</v>
      </c>
      <c r="C408" t="s">
        <v>104</v>
      </c>
      <c r="D408">
        <v>1407</v>
      </c>
      <c r="E408" t="s">
        <v>105</v>
      </c>
      <c r="F408" t="s">
        <v>106</v>
      </c>
      <c r="G408" t="s">
        <v>107</v>
      </c>
      <c r="J408">
        <v>0.4017</v>
      </c>
      <c r="K408">
        <v>14.521068</v>
      </c>
      <c r="L408">
        <v>15.19611055</v>
      </c>
      <c r="M408">
        <v>25.4</v>
      </c>
      <c r="N408">
        <v>29.46</v>
      </c>
      <c r="O408">
        <f t="shared" si="24"/>
        <v>6.8164206264000007E-2</v>
      </c>
      <c r="P408">
        <f t="shared" si="25"/>
        <v>0.31673323749999999</v>
      </c>
      <c r="Q408">
        <f t="shared" si="26"/>
        <v>0.42602628915000001</v>
      </c>
      <c r="R408">
        <v>0.20785920399999999</v>
      </c>
      <c r="S408">
        <v>0.29022607700000003</v>
      </c>
      <c r="T408">
        <f t="shared" si="27"/>
        <v>0.16010082218918792</v>
      </c>
      <c r="U408">
        <v>0.103929602</v>
      </c>
      <c r="V408">
        <v>0.145113038</v>
      </c>
      <c r="W408">
        <v>2.0849315069999999</v>
      </c>
      <c r="X408">
        <v>1.9473061760000001</v>
      </c>
      <c r="Y408">
        <v>1.9752895999999999E-2</v>
      </c>
      <c r="Z408" s="1" t="s">
        <v>24</v>
      </c>
      <c r="AA408" s="1" t="s">
        <v>25</v>
      </c>
      <c r="AB408">
        <v>1</v>
      </c>
    </row>
    <row r="409" spans="1:29" x14ac:dyDescent="0.25">
      <c r="A409" t="s">
        <v>19</v>
      </c>
      <c r="B409">
        <v>3</v>
      </c>
      <c r="C409" t="s">
        <v>104</v>
      </c>
      <c r="D409">
        <v>1408</v>
      </c>
      <c r="E409" t="s">
        <v>105</v>
      </c>
      <c r="F409" t="s">
        <v>106</v>
      </c>
      <c r="G409" t="s">
        <v>107</v>
      </c>
      <c r="J409">
        <v>0.4017</v>
      </c>
      <c r="K409">
        <v>8.3502647650000004</v>
      </c>
      <c r="L409">
        <v>8.6705474910000007</v>
      </c>
      <c r="M409">
        <v>10.8</v>
      </c>
      <c r="N409">
        <v>12.48</v>
      </c>
      <c r="O409">
        <f t="shared" si="24"/>
        <v>1.2232636416000002E-2</v>
      </c>
      <c r="P409">
        <f t="shared" si="25"/>
        <v>5.7262950000000014E-2</v>
      </c>
      <c r="Q409">
        <f t="shared" si="26"/>
        <v>7.6453977600000014E-2</v>
      </c>
      <c r="R409">
        <v>2.2816334000000001E-2</v>
      </c>
      <c r="S409">
        <v>3.1388280999999997E-2</v>
      </c>
      <c r="T409">
        <f t="shared" si="27"/>
        <v>0.1529824469751255</v>
      </c>
      <c r="U409">
        <v>1.1408167E-2</v>
      </c>
      <c r="V409">
        <v>1.5694139999999999E-2</v>
      </c>
      <c r="W409">
        <v>2.0849315069999999</v>
      </c>
      <c r="X409">
        <v>0.80578186600000001</v>
      </c>
      <c r="Y409">
        <v>2.0556900000000002E-3</v>
      </c>
      <c r="Z409" s="1" t="s">
        <v>24</v>
      </c>
      <c r="AA409" s="1" t="s">
        <v>25</v>
      </c>
      <c r="AB409">
        <v>1</v>
      </c>
    </row>
    <row r="410" spans="1:29" x14ac:dyDescent="0.25">
      <c r="A410" t="s">
        <v>19</v>
      </c>
      <c r="B410">
        <v>3</v>
      </c>
      <c r="C410" t="s">
        <v>104</v>
      </c>
      <c r="D410">
        <v>1409</v>
      </c>
      <c r="E410" t="s">
        <v>181</v>
      </c>
      <c r="F410" t="s">
        <v>182</v>
      </c>
      <c r="G410" t="s">
        <v>142</v>
      </c>
      <c r="J410">
        <v>0.33</v>
      </c>
      <c r="K410">
        <v>10.77857932</v>
      </c>
      <c r="L410">
        <v>10.73524643</v>
      </c>
      <c r="M410">
        <v>15.5</v>
      </c>
      <c r="N410">
        <v>16.75</v>
      </c>
      <c r="O410">
        <f t="shared" si="24"/>
        <v>2.2035378750000001E-2</v>
      </c>
      <c r="P410">
        <f t="shared" si="25"/>
        <v>0.117947734375</v>
      </c>
      <c r="Q410">
        <f t="shared" si="26"/>
        <v>0.13772111718749999</v>
      </c>
      <c r="R410">
        <v>4.8909384E-2</v>
      </c>
      <c r="S410">
        <v>5.6680556999999999E-2</v>
      </c>
      <c r="T410">
        <f t="shared" si="27"/>
        <v>7.0727485036363766E-2</v>
      </c>
      <c r="U410">
        <v>2.4454692E-2</v>
      </c>
      <c r="V410">
        <v>2.8340278999999999E-2</v>
      </c>
      <c r="W410">
        <v>2.0849315069999999</v>
      </c>
      <c r="X410">
        <v>0.59954007899999995</v>
      </c>
      <c r="Y410">
        <v>1.8636519999999999E-3</v>
      </c>
      <c r="Z410" s="1" t="s">
        <v>24</v>
      </c>
      <c r="AA410" s="1" t="s">
        <v>25</v>
      </c>
      <c r="AB410">
        <v>1</v>
      </c>
    </row>
    <row r="411" spans="1:29" x14ac:dyDescent="0.25">
      <c r="A411" t="s">
        <v>19</v>
      </c>
      <c r="B411">
        <v>3</v>
      </c>
      <c r="C411" t="s">
        <v>104</v>
      </c>
      <c r="D411">
        <v>1410</v>
      </c>
      <c r="E411" t="s">
        <v>116</v>
      </c>
      <c r="F411" t="s">
        <v>117</v>
      </c>
      <c r="G411" t="s">
        <v>83</v>
      </c>
      <c r="J411">
        <v>0.5</v>
      </c>
      <c r="K411">
        <v>17.320650440000001</v>
      </c>
      <c r="L411">
        <v>17.614401180000002</v>
      </c>
      <c r="M411">
        <v>36.1</v>
      </c>
      <c r="N411">
        <v>39.46</v>
      </c>
      <c r="O411">
        <f t="shared" si="24"/>
        <v>0.12229397426400002</v>
      </c>
      <c r="P411">
        <f t="shared" si="25"/>
        <v>0.63979465937499991</v>
      </c>
      <c r="Q411">
        <f t="shared" si="26"/>
        <v>0.76433733915000013</v>
      </c>
      <c r="R411">
        <v>0.60715909199999996</v>
      </c>
      <c r="S411">
        <v>0.73430327399999995</v>
      </c>
      <c r="T411">
        <f t="shared" si="27"/>
        <v>9.1193053684036587E-2</v>
      </c>
      <c r="U411">
        <v>0.30357954599999998</v>
      </c>
      <c r="V411">
        <v>0.36715163699999998</v>
      </c>
      <c r="W411">
        <v>2.0849315069999999</v>
      </c>
      <c r="X411">
        <v>1.611563732</v>
      </c>
      <c r="Y411">
        <v>3.0491213E-2</v>
      </c>
      <c r="Z411" s="1" t="s">
        <v>24</v>
      </c>
      <c r="AA411" s="1" t="s">
        <v>25</v>
      </c>
      <c r="AB411">
        <v>1</v>
      </c>
    </row>
    <row r="412" spans="1:29" x14ac:dyDescent="0.25">
      <c r="A412" t="s">
        <v>19</v>
      </c>
      <c r="B412">
        <v>3</v>
      </c>
      <c r="C412" t="s">
        <v>104</v>
      </c>
      <c r="D412">
        <v>1411</v>
      </c>
      <c r="E412" t="s">
        <v>116</v>
      </c>
      <c r="F412" t="s">
        <v>117</v>
      </c>
      <c r="G412" t="s">
        <v>83</v>
      </c>
      <c r="J412">
        <v>0.5</v>
      </c>
      <c r="K412">
        <v>13.431092789999999</v>
      </c>
      <c r="L412">
        <v>13.100781250000001</v>
      </c>
      <c r="M412">
        <v>22.1</v>
      </c>
      <c r="N412">
        <v>22.77</v>
      </c>
      <c r="O412">
        <f t="shared" si="24"/>
        <v>4.0720861566000001E-2</v>
      </c>
      <c r="P412">
        <f t="shared" si="25"/>
        <v>0.23977878437500003</v>
      </c>
      <c r="Q412">
        <f t="shared" si="26"/>
        <v>0.25450538478750001</v>
      </c>
      <c r="R412">
        <v>0.18176078300000001</v>
      </c>
      <c r="S412">
        <v>0.18804616699999999</v>
      </c>
      <c r="T412">
        <f t="shared" si="27"/>
        <v>1.6305599639867854E-2</v>
      </c>
      <c r="U412">
        <v>9.0880391000000005E-2</v>
      </c>
      <c r="V412">
        <v>9.4023084000000007E-2</v>
      </c>
      <c r="W412">
        <v>2.0849315069999999</v>
      </c>
      <c r="X412">
        <v>0.32135348200000002</v>
      </c>
      <c r="Y412">
        <v>1.507336E-3</v>
      </c>
      <c r="Z412" s="1" t="s">
        <v>24</v>
      </c>
      <c r="AA412" s="1" t="s">
        <v>25</v>
      </c>
      <c r="AB412">
        <v>1</v>
      </c>
    </row>
    <row r="413" spans="1:29" x14ac:dyDescent="0.25">
      <c r="A413" t="s">
        <v>19</v>
      </c>
      <c r="B413">
        <v>3</v>
      </c>
      <c r="C413" t="s">
        <v>104</v>
      </c>
      <c r="D413">
        <v>1412</v>
      </c>
      <c r="E413" t="s">
        <v>116</v>
      </c>
      <c r="F413" t="s">
        <v>117</v>
      </c>
      <c r="G413" t="s">
        <v>83</v>
      </c>
      <c r="J413">
        <v>0.5</v>
      </c>
      <c r="K413">
        <v>18.327125070000001</v>
      </c>
      <c r="L413">
        <v>18.506643759999999</v>
      </c>
      <c r="M413">
        <v>41</v>
      </c>
      <c r="N413">
        <v>44</v>
      </c>
      <c r="O413">
        <f t="shared" si="24"/>
        <v>0.15205344000000001</v>
      </c>
      <c r="P413">
        <f t="shared" si="25"/>
        <v>0.82526593749999988</v>
      </c>
      <c r="Q413">
        <f t="shared" si="26"/>
        <v>0.95033400000000001</v>
      </c>
      <c r="R413">
        <v>0.82251524499999995</v>
      </c>
      <c r="S413">
        <v>0.95310602300000002</v>
      </c>
      <c r="T413">
        <f t="shared" si="27"/>
        <v>7.0678164431575208E-2</v>
      </c>
      <c r="U413">
        <v>0.41125762300000002</v>
      </c>
      <c r="V413">
        <v>0.476553012</v>
      </c>
      <c r="W413">
        <v>2.0849315069999999</v>
      </c>
      <c r="X413">
        <v>1.438896189</v>
      </c>
      <c r="Y413">
        <v>3.1317761999999999E-2</v>
      </c>
      <c r="Z413" s="1" t="s">
        <v>24</v>
      </c>
      <c r="AA413" s="1" t="s">
        <v>25</v>
      </c>
      <c r="AB413">
        <v>1</v>
      </c>
      <c r="AC413" t="s">
        <v>228</v>
      </c>
    </row>
    <row r="414" spans="1:29" x14ac:dyDescent="0.25">
      <c r="A414" t="s">
        <v>19</v>
      </c>
      <c r="B414">
        <v>3</v>
      </c>
      <c r="C414" t="s">
        <v>104</v>
      </c>
      <c r="D414">
        <v>1413</v>
      </c>
      <c r="E414" t="s">
        <v>181</v>
      </c>
      <c r="F414" t="s">
        <v>182</v>
      </c>
      <c r="G414" t="s">
        <v>142</v>
      </c>
      <c r="J414">
        <v>0.33</v>
      </c>
      <c r="K414">
        <v>8.4081071900000008</v>
      </c>
      <c r="L414">
        <v>8.2766156380000009</v>
      </c>
      <c r="M414">
        <v>10.9</v>
      </c>
      <c r="N414">
        <v>11.75</v>
      </c>
      <c r="O414">
        <f t="shared" si="24"/>
        <v>1.084342875E-2</v>
      </c>
      <c r="P414">
        <f t="shared" si="25"/>
        <v>5.8328284374999997E-2</v>
      </c>
      <c r="Q414">
        <f t="shared" si="26"/>
        <v>6.7771429687499996E-2</v>
      </c>
      <c r="R414">
        <v>1.9303971999999999E-2</v>
      </c>
      <c r="S414">
        <v>2.2010144999999998E-2</v>
      </c>
      <c r="T414">
        <f t="shared" si="27"/>
        <v>6.2924180072914379E-2</v>
      </c>
      <c r="U414">
        <v>9.6519859999999996E-3</v>
      </c>
      <c r="V414">
        <v>1.1005073000000001E-2</v>
      </c>
      <c r="W414">
        <v>2.0849315069999999</v>
      </c>
      <c r="X414">
        <v>0.407687254</v>
      </c>
      <c r="Y414">
        <v>6.4898400000000002E-4</v>
      </c>
      <c r="Z414" s="1" t="s">
        <v>24</v>
      </c>
      <c r="AA414" s="1" t="s">
        <v>25</v>
      </c>
      <c r="AB414">
        <v>1</v>
      </c>
    </row>
    <row r="415" spans="1:29" x14ac:dyDescent="0.25">
      <c r="A415" t="s">
        <v>19</v>
      </c>
      <c r="B415">
        <v>3</v>
      </c>
      <c r="C415" t="s">
        <v>104</v>
      </c>
      <c r="D415">
        <v>1414</v>
      </c>
      <c r="E415" t="s">
        <v>105</v>
      </c>
      <c r="F415" t="s">
        <v>106</v>
      </c>
      <c r="G415" t="s">
        <v>107</v>
      </c>
      <c r="J415">
        <v>0.4017</v>
      </c>
      <c r="K415">
        <v>14.76634426</v>
      </c>
      <c r="L415">
        <v>14.95197143</v>
      </c>
      <c r="M415">
        <v>26.2</v>
      </c>
      <c r="N415">
        <v>28.6</v>
      </c>
      <c r="O415">
        <f t="shared" si="24"/>
        <v>6.42425784E-2</v>
      </c>
      <c r="P415">
        <f t="shared" si="25"/>
        <v>0.33699913750000005</v>
      </c>
      <c r="Q415">
        <f t="shared" si="26"/>
        <v>0.40151611500000001</v>
      </c>
      <c r="R415">
        <v>0.224469743</v>
      </c>
      <c r="S415">
        <v>0.26962207300000002</v>
      </c>
      <c r="T415">
        <f t="shared" si="27"/>
        <v>8.7907120772612451E-2</v>
      </c>
      <c r="U415">
        <v>0.112234872</v>
      </c>
      <c r="V415">
        <v>0.13481103699999999</v>
      </c>
      <c r="W415">
        <v>2.0849315069999999</v>
      </c>
      <c r="X415">
        <v>1.1511169510000001</v>
      </c>
      <c r="Y415">
        <v>1.0828252999999999E-2</v>
      </c>
      <c r="Z415" s="1" t="s">
        <v>24</v>
      </c>
      <c r="AA415" s="1" t="s">
        <v>25</v>
      </c>
      <c r="AB415">
        <v>1</v>
      </c>
    </row>
    <row r="416" spans="1:29" x14ac:dyDescent="0.25">
      <c r="A416" t="s">
        <v>19</v>
      </c>
      <c r="B416">
        <v>3</v>
      </c>
      <c r="C416" t="s">
        <v>104</v>
      </c>
      <c r="D416">
        <v>1415</v>
      </c>
      <c r="E416" t="s">
        <v>105</v>
      </c>
      <c r="F416" t="s">
        <v>106</v>
      </c>
      <c r="G416" t="s">
        <v>107</v>
      </c>
      <c r="J416">
        <v>0.4017</v>
      </c>
      <c r="K416">
        <v>9.9633618899999998</v>
      </c>
      <c r="L416">
        <v>10.72200922</v>
      </c>
      <c r="M416">
        <v>13.8</v>
      </c>
      <c r="N416">
        <v>16.72</v>
      </c>
      <c r="O416">
        <f t="shared" si="24"/>
        <v>2.1956516735999996E-2</v>
      </c>
      <c r="P416">
        <f t="shared" si="25"/>
        <v>9.3494137500000005E-2</v>
      </c>
      <c r="Q416">
        <f t="shared" si="26"/>
        <v>0.13722822959999997</v>
      </c>
      <c r="R416">
        <v>4.3743285E-2</v>
      </c>
      <c r="S416">
        <v>6.8348660000000006E-2</v>
      </c>
      <c r="T416">
        <f t="shared" si="27"/>
        <v>0.21405204017293517</v>
      </c>
      <c r="U416">
        <v>2.1871642E-2</v>
      </c>
      <c r="V416">
        <v>3.4174330000000003E-2</v>
      </c>
      <c r="W416">
        <v>2.0849315069999999</v>
      </c>
      <c r="X416">
        <v>1.4005256239999999</v>
      </c>
      <c r="Y416">
        <v>5.9007640000000002E-3</v>
      </c>
      <c r="Z416" s="1" t="s">
        <v>24</v>
      </c>
      <c r="AA416" s="1" t="s">
        <v>25</v>
      </c>
      <c r="AB416">
        <v>1</v>
      </c>
    </row>
    <row r="417" spans="1:29" x14ac:dyDescent="0.25">
      <c r="A417" t="s">
        <v>19</v>
      </c>
      <c r="B417">
        <v>3</v>
      </c>
      <c r="C417" t="s">
        <v>104</v>
      </c>
      <c r="D417">
        <v>1416</v>
      </c>
      <c r="E417" t="s">
        <v>105</v>
      </c>
      <c r="F417" t="s">
        <v>106</v>
      </c>
      <c r="G417" t="s">
        <v>107</v>
      </c>
      <c r="H417">
        <v>16.399999999999999</v>
      </c>
      <c r="I417">
        <v>22.8</v>
      </c>
      <c r="J417">
        <v>0.4017</v>
      </c>
      <c r="K417">
        <v>23.147615909999999</v>
      </c>
      <c r="L417">
        <v>23.359901440000002</v>
      </c>
      <c r="M417">
        <v>80.3</v>
      </c>
      <c r="N417">
        <v>84.71</v>
      </c>
      <c r="O417">
        <f t="shared" si="24"/>
        <v>0.56358608321399994</v>
      </c>
      <c r="P417">
        <f t="shared" si="25"/>
        <v>3.1656091843749992</v>
      </c>
      <c r="Q417">
        <f t="shared" si="26"/>
        <v>3.5224130200874995</v>
      </c>
      <c r="R417">
        <v>3.0987469590000001</v>
      </c>
      <c r="S417">
        <v>3.4703993450000001</v>
      </c>
      <c r="T417">
        <f t="shared" si="27"/>
        <v>5.4328810787200706E-2</v>
      </c>
      <c r="U417">
        <v>1.549373479</v>
      </c>
      <c r="V417">
        <v>1.7351996730000001</v>
      </c>
      <c r="W417">
        <v>2.0849315069999999</v>
      </c>
      <c r="X417">
        <v>2.1151773980000002</v>
      </c>
      <c r="Y417">
        <v>8.9128201000000004E-2</v>
      </c>
      <c r="Z417" s="1" t="s">
        <v>24</v>
      </c>
      <c r="AA417" s="1" t="s">
        <v>25</v>
      </c>
      <c r="AB417">
        <v>1</v>
      </c>
    </row>
    <row r="418" spans="1:29" x14ac:dyDescent="0.25">
      <c r="A418" t="s">
        <v>19</v>
      </c>
      <c r="B418">
        <v>3</v>
      </c>
      <c r="C418" t="s">
        <v>104</v>
      </c>
      <c r="D418">
        <v>1417</v>
      </c>
      <c r="E418" t="s">
        <v>219</v>
      </c>
      <c r="F418" t="s">
        <v>220</v>
      </c>
      <c r="G418" t="s">
        <v>56</v>
      </c>
      <c r="H418">
        <v>3</v>
      </c>
      <c r="I418">
        <v>5.4</v>
      </c>
      <c r="J418">
        <v>0.51780000000000004</v>
      </c>
      <c r="K418">
        <v>9.2407056220000001</v>
      </c>
      <c r="L418">
        <v>9.8155382479999993</v>
      </c>
      <c r="M418">
        <v>12.4</v>
      </c>
      <c r="N418">
        <v>14.75</v>
      </c>
      <c r="O418">
        <f t="shared" si="24"/>
        <v>1.708735875E-2</v>
      </c>
      <c r="P418">
        <f t="shared" si="25"/>
        <v>7.5486549999999986E-2</v>
      </c>
      <c r="Q418">
        <f t="shared" si="26"/>
        <v>0.10679599218749999</v>
      </c>
      <c r="R418">
        <v>4.2259520000000002E-2</v>
      </c>
      <c r="S418">
        <v>6.2896637000000005E-2</v>
      </c>
      <c r="T418">
        <f t="shared" si="27"/>
        <v>0.1907319455138736</v>
      </c>
      <c r="U418">
        <v>2.1129760000000001E-2</v>
      </c>
      <c r="V418">
        <v>3.1448319000000002E-2</v>
      </c>
      <c r="W418">
        <v>2.0849315069999999</v>
      </c>
      <c r="X418">
        <v>1.1271353479999999</v>
      </c>
      <c r="Y418">
        <v>4.9491120000000003E-3</v>
      </c>
      <c r="Z418" s="1" t="s">
        <v>24</v>
      </c>
      <c r="AA418" s="1" t="s">
        <v>25</v>
      </c>
      <c r="AB418">
        <v>1</v>
      </c>
      <c r="AC418" t="s">
        <v>336</v>
      </c>
    </row>
    <row r="419" spans="1:29" x14ac:dyDescent="0.25">
      <c r="A419" t="s">
        <v>19</v>
      </c>
      <c r="B419">
        <v>3</v>
      </c>
      <c r="C419" t="s">
        <v>104</v>
      </c>
      <c r="D419">
        <v>1418</v>
      </c>
      <c r="E419" t="s">
        <v>116</v>
      </c>
      <c r="F419" t="s">
        <v>117</v>
      </c>
      <c r="G419" t="s">
        <v>83</v>
      </c>
      <c r="J419">
        <v>0.5</v>
      </c>
      <c r="K419">
        <v>11.140864690000001</v>
      </c>
      <c r="L419">
        <v>10.805571280000001</v>
      </c>
      <c r="M419">
        <v>16.3</v>
      </c>
      <c r="N419">
        <v>16.91</v>
      </c>
      <c r="O419">
        <f t="shared" si="24"/>
        <v>2.2458363774000002E-2</v>
      </c>
      <c r="P419">
        <f t="shared" si="25"/>
        <v>0.13043718437500001</v>
      </c>
      <c r="Q419">
        <f t="shared" si="26"/>
        <v>0.14036477358750002</v>
      </c>
      <c r="R419">
        <v>8.3597412999999995E-2</v>
      </c>
      <c r="S419">
        <v>8.7173864000000004E-2</v>
      </c>
      <c r="T419">
        <f t="shared" si="27"/>
        <v>2.0092739949213193E-2</v>
      </c>
      <c r="U419">
        <v>4.1798706999999997E-2</v>
      </c>
      <c r="V419">
        <v>4.3586932000000002E-2</v>
      </c>
      <c r="W419">
        <v>2.0849315069999999</v>
      </c>
      <c r="X419">
        <v>0.29257555800000001</v>
      </c>
      <c r="Y419">
        <v>8.5769000000000004E-4</v>
      </c>
      <c r="Z419" s="1" t="s">
        <v>24</v>
      </c>
      <c r="AA419" s="1" t="s">
        <v>25</v>
      </c>
      <c r="AB419">
        <v>1</v>
      </c>
    </row>
    <row r="420" spans="1:29" x14ac:dyDescent="0.25">
      <c r="A420" t="s">
        <v>19</v>
      </c>
      <c r="B420">
        <v>3</v>
      </c>
      <c r="C420" t="s">
        <v>104</v>
      </c>
      <c r="D420">
        <v>1419</v>
      </c>
      <c r="E420" t="s">
        <v>46</v>
      </c>
      <c r="F420" t="s">
        <v>47</v>
      </c>
      <c r="G420" t="s">
        <v>48</v>
      </c>
      <c r="J420">
        <v>0.60970000000000002</v>
      </c>
      <c r="K420">
        <v>22.13056182</v>
      </c>
      <c r="L420">
        <v>22.258620229999998</v>
      </c>
      <c r="M420">
        <v>68.599999999999994</v>
      </c>
      <c r="N420">
        <v>71.819999999999993</v>
      </c>
      <c r="O420">
        <f t="shared" si="24"/>
        <v>0.40511814789599998</v>
      </c>
      <c r="P420">
        <f t="shared" si="25"/>
        <v>2.3103322374999995</v>
      </c>
      <c r="Q420">
        <f t="shared" si="26"/>
        <v>2.5319884243499997</v>
      </c>
      <c r="R420">
        <v>3.2772212719999998</v>
      </c>
      <c r="S420">
        <v>3.604439787</v>
      </c>
      <c r="T420">
        <f t="shared" si="27"/>
        <v>4.564680867451406E-2</v>
      </c>
      <c r="U420">
        <v>1.6386106359999999</v>
      </c>
      <c r="V420">
        <v>1.802219894</v>
      </c>
      <c r="W420">
        <v>2.0849315069999999</v>
      </c>
      <c r="X420">
        <v>1.544415243</v>
      </c>
      <c r="Y420">
        <v>7.8472245999999996E-2</v>
      </c>
      <c r="Z420" s="1" t="s">
        <v>24</v>
      </c>
      <c r="AA420" s="1" t="s">
        <v>25</v>
      </c>
      <c r="AB420">
        <v>1</v>
      </c>
    </row>
    <row r="421" spans="1:29" x14ac:dyDescent="0.25">
      <c r="A421" t="s">
        <v>19</v>
      </c>
      <c r="B421">
        <v>3</v>
      </c>
      <c r="C421" t="s">
        <v>104</v>
      </c>
      <c r="D421">
        <v>1420</v>
      </c>
      <c r="E421" t="s">
        <v>116</v>
      </c>
      <c r="F421" t="s">
        <v>117</v>
      </c>
      <c r="G421" t="s">
        <v>83</v>
      </c>
      <c r="J421">
        <v>0.5</v>
      </c>
      <c r="K421">
        <v>15.034232230000001</v>
      </c>
      <c r="L421">
        <v>14.73939493</v>
      </c>
      <c r="M421">
        <v>27.1</v>
      </c>
      <c r="N421">
        <v>27.87</v>
      </c>
      <c r="O421">
        <f t="shared" si="24"/>
        <v>6.1004916126000001E-2</v>
      </c>
      <c r="P421">
        <f t="shared" si="25"/>
        <v>0.36054940937500002</v>
      </c>
      <c r="Q421">
        <f t="shared" si="26"/>
        <v>0.3812807257875</v>
      </c>
      <c r="R421">
        <v>0.30213229400000002</v>
      </c>
      <c r="S421">
        <v>0.31300645599999999</v>
      </c>
      <c r="T421">
        <f t="shared" si="27"/>
        <v>1.6959231202263524E-2</v>
      </c>
      <c r="U421">
        <v>0.15106614700000001</v>
      </c>
      <c r="V421">
        <v>0.15650322799999999</v>
      </c>
      <c r="W421">
        <v>2.0849315069999999</v>
      </c>
      <c r="X421">
        <v>0.36931668899999998</v>
      </c>
      <c r="Y421">
        <v>2.6077980000000001E-3</v>
      </c>
      <c r="Z421" s="1" t="s">
        <v>24</v>
      </c>
      <c r="AA421" s="1" t="s">
        <v>25</v>
      </c>
      <c r="AB421">
        <v>1</v>
      </c>
    </row>
    <row r="422" spans="1:29" x14ac:dyDescent="0.25">
      <c r="A422" t="s">
        <v>19</v>
      </c>
      <c r="B422">
        <v>3</v>
      </c>
      <c r="C422" t="s">
        <v>104</v>
      </c>
      <c r="D422">
        <v>1421</v>
      </c>
      <c r="E422" t="s">
        <v>105</v>
      </c>
      <c r="F422" t="s">
        <v>106</v>
      </c>
      <c r="G422" t="s">
        <v>107</v>
      </c>
      <c r="H422">
        <v>12.8</v>
      </c>
      <c r="I422">
        <v>17.2</v>
      </c>
      <c r="J422">
        <v>0.4017</v>
      </c>
      <c r="K422">
        <v>18.55317896</v>
      </c>
      <c r="L422">
        <v>18.671176719999998</v>
      </c>
      <c r="M422">
        <v>42.2</v>
      </c>
      <c r="N422">
        <v>44.9</v>
      </c>
      <c r="O422">
        <f t="shared" si="24"/>
        <v>0.15833742539999998</v>
      </c>
      <c r="P422">
        <f t="shared" si="25"/>
        <v>0.87428113750000025</v>
      </c>
      <c r="Q422">
        <f t="shared" si="26"/>
        <v>0.98960890874999985</v>
      </c>
      <c r="R422">
        <v>0.71122898999999995</v>
      </c>
      <c r="S422">
        <v>0.80774016400000004</v>
      </c>
      <c r="T422">
        <f t="shared" si="27"/>
        <v>6.1031252924660981E-2</v>
      </c>
      <c r="U422">
        <v>0.35561449499999997</v>
      </c>
      <c r="V422">
        <v>0.40387008200000002</v>
      </c>
      <c r="W422">
        <v>2.0849315069999999</v>
      </c>
      <c r="X422">
        <v>1.29500657</v>
      </c>
      <c r="Y422">
        <v>2.3144926999999999E-2</v>
      </c>
      <c r="Z422" s="1" t="s">
        <v>24</v>
      </c>
      <c r="AA422" s="1" t="s">
        <v>25</v>
      </c>
      <c r="AB422">
        <v>1</v>
      </c>
    </row>
    <row r="423" spans="1:29" x14ac:dyDescent="0.25">
      <c r="A423" t="s">
        <v>19</v>
      </c>
      <c r="B423">
        <v>4</v>
      </c>
      <c r="C423" t="s">
        <v>104</v>
      </c>
      <c r="D423">
        <v>1422</v>
      </c>
      <c r="E423" t="s">
        <v>165</v>
      </c>
      <c r="F423" t="s">
        <v>166</v>
      </c>
      <c r="G423" t="s">
        <v>167</v>
      </c>
      <c r="H423">
        <v>6.8</v>
      </c>
      <c r="I423">
        <v>12.2</v>
      </c>
      <c r="J423">
        <v>0.67600000000000005</v>
      </c>
      <c r="K423">
        <v>19.79819625</v>
      </c>
      <c r="L423">
        <v>19.942179889999998</v>
      </c>
      <c r="M423">
        <v>49.6</v>
      </c>
      <c r="N423">
        <v>52.64</v>
      </c>
      <c r="O423">
        <f t="shared" si="24"/>
        <v>0.21763195238400002</v>
      </c>
      <c r="P423">
        <f t="shared" si="25"/>
        <v>1.2077847999999998</v>
      </c>
      <c r="Q423">
        <f t="shared" si="26"/>
        <v>1.3601997024000001</v>
      </c>
      <c r="R423">
        <v>1.726354105</v>
      </c>
      <c r="S423">
        <v>1.9526739150000001</v>
      </c>
      <c r="T423">
        <f t="shared" si="27"/>
        <v>5.9084886188268938E-2</v>
      </c>
      <c r="U423">
        <v>0.86317705300000003</v>
      </c>
      <c r="V423">
        <v>0.97633695799999998</v>
      </c>
      <c r="W423">
        <v>2.0849315069999999</v>
      </c>
      <c r="X423">
        <v>1.4580814719999999</v>
      </c>
      <c r="Y423">
        <v>5.4275118999999997E-2</v>
      </c>
      <c r="Z423" s="1" t="s">
        <v>24</v>
      </c>
      <c r="AA423" s="1" t="s">
        <v>25</v>
      </c>
      <c r="AB423">
        <v>1</v>
      </c>
    </row>
    <row r="424" spans="1:29" x14ac:dyDescent="0.25">
      <c r="A424" t="s">
        <v>19</v>
      </c>
      <c r="B424">
        <v>4</v>
      </c>
      <c r="C424" t="s">
        <v>104</v>
      </c>
      <c r="D424">
        <v>1423</v>
      </c>
      <c r="E424" t="s">
        <v>105</v>
      </c>
      <c r="F424" t="s">
        <v>106</v>
      </c>
      <c r="G424" t="s">
        <v>107</v>
      </c>
      <c r="J424">
        <v>0.4017</v>
      </c>
      <c r="K424">
        <v>11.31724627</v>
      </c>
      <c r="L424">
        <v>11.683888189999999</v>
      </c>
      <c r="M424">
        <v>16.7</v>
      </c>
      <c r="N424">
        <v>19</v>
      </c>
      <c r="O424">
        <f t="shared" si="24"/>
        <v>2.835294E-2</v>
      </c>
      <c r="P424">
        <f t="shared" si="25"/>
        <v>0.13691755937499997</v>
      </c>
      <c r="Q424">
        <f t="shared" si="26"/>
        <v>0.17720587499999998</v>
      </c>
      <c r="R424">
        <v>7.1881444000000003E-2</v>
      </c>
      <c r="S424">
        <v>9.5392795000000002E-2</v>
      </c>
      <c r="T424">
        <f t="shared" si="27"/>
        <v>0.13572863175225461</v>
      </c>
      <c r="U424">
        <v>3.5940722000000001E-2</v>
      </c>
      <c r="V424">
        <v>4.7696398000000001E-2</v>
      </c>
      <c r="W424">
        <v>2.0849315069999999</v>
      </c>
      <c r="X424">
        <v>1.103153745</v>
      </c>
      <c r="Y424">
        <v>5.6383989999999997E-3</v>
      </c>
      <c r="Z424" s="1" t="s">
        <v>24</v>
      </c>
      <c r="AA424" s="1" t="s">
        <v>25</v>
      </c>
      <c r="AB424">
        <v>1</v>
      </c>
    </row>
    <row r="425" spans="1:29" x14ac:dyDescent="0.25">
      <c r="A425" t="s">
        <v>19</v>
      </c>
      <c r="B425">
        <v>4</v>
      </c>
      <c r="C425" t="s">
        <v>104</v>
      </c>
      <c r="D425">
        <v>1424</v>
      </c>
      <c r="E425" t="s">
        <v>116</v>
      </c>
      <c r="F425" t="s">
        <v>117</v>
      </c>
      <c r="G425" t="s">
        <v>83</v>
      </c>
      <c r="J425">
        <v>0.5</v>
      </c>
      <c r="K425">
        <v>12.586918539999999</v>
      </c>
      <c r="L425">
        <v>12.005417599999999</v>
      </c>
      <c r="M425">
        <v>19.8</v>
      </c>
      <c r="N425">
        <v>19.809999999999999</v>
      </c>
      <c r="O425">
        <f t="shared" si="24"/>
        <v>3.0821931293999995E-2</v>
      </c>
      <c r="P425">
        <f t="shared" si="25"/>
        <v>0.1924671375</v>
      </c>
      <c r="Q425">
        <f t="shared" si="26"/>
        <v>0.19263707058749996</v>
      </c>
      <c r="R425">
        <v>0.137664384</v>
      </c>
      <c r="S425">
        <v>0.131583217</v>
      </c>
      <c r="T425">
        <f t="shared" si="27"/>
        <v>-2.1669413372372135E-2</v>
      </c>
      <c r="U425">
        <v>6.8832192E-2</v>
      </c>
      <c r="V425">
        <v>6.5791609000000001E-2</v>
      </c>
      <c r="W425">
        <v>2.0849315069999999</v>
      </c>
      <c r="X425">
        <v>4.7963210000000001E-3</v>
      </c>
      <c r="Y425">
        <v>-1.458361E-3</v>
      </c>
      <c r="Z425" s="1" t="s">
        <v>24</v>
      </c>
      <c r="AA425" s="1" t="s">
        <v>25</v>
      </c>
      <c r="AB425">
        <v>1</v>
      </c>
    </row>
    <row r="426" spans="1:29" x14ac:dyDescent="0.25">
      <c r="A426" t="s">
        <v>19</v>
      </c>
      <c r="B426">
        <v>4</v>
      </c>
      <c r="C426" t="s">
        <v>104</v>
      </c>
      <c r="D426">
        <v>1425</v>
      </c>
      <c r="E426" t="s">
        <v>105</v>
      </c>
      <c r="F426" t="s">
        <v>106</v>
      </c>
      <c r="G426" t="s">
        <v>107</v>
      </c>
      <c r="H426">
        <v>3.6</v>
      </c>
      <c r="I426">
        <v>5.6</v>
      </c>
      <c r="J426">
        <v>0.4017</v>
      </c>
      <c r="K426">
        <v>11.5761222</v>
      </c>
      <c r="L426">
        <v>11.764211960000001</v>
      </c>
      <c r="M426">
        <v>17.3</v>
      </c>
      <c r="N426">
        <v>19.2</v>
      </c>
      <c r="O426">
        <f t="shared" si="24"/>
        <v>2.8952985599999998E-2</v>
      </c>
      <c r="P426">
        <f t="shared" si="25"/>
        <v>0.14693268437500001</v>
      </c>
      <c r="Q426">
        <f t="shared" si="26"/>
        <v>0.18095615999999998</v>
      </c>
      <c r="R426">
        <v>7.8727567999999998E-2</v>
      </c>
      <c r="S426">
        <v>9.8015910999999997E-2</v>
      </c>
      <c r="T426">
        <f t="shared" si="27"/>
        <v>0.10510486103011149</v>
      </c>
      <c r="U426">
        <v>3.9363783999999999E-2</v>
      </c>
      <c r="V426">
        <v>4.9007955999999998E-2</v>
      </c>
      <c r="W426">
        <v>2.0849315069999999</v>
      </c>
      <c r="X426">
        <v>0.91130091999999996</v>
      </c>
      <c r="Y426">
        <v>4.6256539999999999E-3</v>
      </c>
      <c r="Z426" s="1" t="s">
        <v>24</v>
      </c>
      <c r="AA426" s="1" t="s">
        <v>25</v>
      </c>
      <c r="AB426">
        <v>1</v>
      </c>
    </row>
    <row r="427" spans="1:29" x14ac:dyDescent="0.25">
      <c r="A427" t="s">
        <v>19</v>
      </c>
      <c r="B427">
        <v>4</v>
      </c>
      <c r="C427" t="s">
        <v>104</v>
      </c>
      <c r="D427">
        <v>1426</v>
      </c>
      <c r="E427" t="s">
        <v>105</v>
      </c>
      <c r="F427" t="s">
        <v>106</v>
      </c>
      <c r="G427" t="s">
        <v>107</v>
      </c>
      <c r="H427">
        <v>4.8</v>
      </c>
      <c r="I427">
        <v>8.8000000000000007</v>
      </c>
      <c r="J427">
        <v>0.4017</v>
      </c>
      <c r="K427">
        <v>12.73926599</v>
      </c>
      <c r="L427">
        <v>12.852363090000001</v>
      </c>
      <c r="M427">
        <v>20.2</v>
      </c>
      <c r="N427">
        <v>22.07</v>
      </c>
      <c r="O427">
        <f t="shared" si="24"/>
        <v>3.8255648046000006E-2</v>
      </c>
      <c r="P427">
        <f t="shared" si="25"/>
        <v>0.20032213749999997</v>
      </c>
      <c r="Q427">
        <f t="shared" si="26"/>
        <v>0.23909780028750002</v>
      </c>
      <c r="R427">
        <v>0.116974195</v>
      </c>
      <c r="S427">
        <v>0.140246748</v>
      </c>
      <c r="T427">
        <f t="shared" si="27"/>
        <v>8.7029238822835323E-2</v>
      </c>
      <c r="U427">
        <v>5.8487097000000002E-2</v>
      </c>
      <c r="V427">
        <v>7.0123374000000002E-2</v>
      </c>
      <c r="W427">
        <v>2.0849315069999999</v>
      </c>
      <c r="X427">
        <v>0.89691195800000001</v>
      </c>
      <c r="Y427">
        <v>5.5811319999999999E-3</v>
      </c>
      <c r="Z427" s="1" t="s">
        <v>24</v>
      </c>
      <c r="AA427" s="1" t="s">
        <v>25</v>
      </c>
      <c r="AB427">
        <v>1</v>
      </c>
    </row>
    <row r="428" spans="1:29" x14ac:dyDescent="0.25">
      <c r="A428" t="s">
        <v>19</v>
      </c>
      <c r="B428">
        <v>4</v>
      </c>
      <c r="C428" t="s">
        <v>104</v>
      </c>
      <c r="D428">
        <v>1427</v>
      </c>
      <c r="E428" t="s">
        <v>105</v>
      </c>
      <c r="F428" t="s">
        <v>106</v>
      </c>
      <c r="G428" t="s">
        <v>107</v>
      </c>
      <c r="H428">
        <v>4.5999999999999996</v>
      </c>
      <c r="I428">
        <v>8.5</v>
      </c>
      <c r="J428">
        <v>0.4017</v>
      </c>
      <c r="K428">
        <v>9.1871557260000003</v>
      </c>
      <c r="L428">
        <v>8.9897356790000007</v>
      </c>
      <c r="M428">
        <v>12.3</v>
      </c>
      <c r="N428">
        <v>13.09</v>
      </c>
      <c r="O428">
        <f t="shared" si="24"/>
        <v>1.3457679774000001E-2</v>
      </c>
      <c r="P428">
        <f t="shared" si="25"/>
        <v>7.4273934375000003E-2</v>
      </c>
      <c r="Q428">
        <f t="shared" si="26"/>
        <v>8.4110498587500013E-2</v>
      </c>
      <c r="R428">
        <v>3.2283659999999999E-2</v>
      </c>
      <c r="S428">
        <v>3.5689990999999997E-2</v>
      </c>
      <c r="T428">
        <f t="shared" si="27"/>
        <v>4.8111444006558202E-2</v>
      </c>
      <c r="U428">
        <v>1.6141829999999999E-2</v>
      </c>
      <c r="V428">
        <v>1.7844995999999998E-2</v>
      </c>
      <c r="W428">
        <v>2.0849315069999999</v>
      </c>
      <c r="X428">
        <v>0.37890932999999999</v>
      </c>
      <c r="Y428">
        <v>8.1689299999999996E-4</v>
      </c>
      <c r="Z428" s="1" t="s">
        <v>24</v>
      </c>
      <c r="AA428" s="1" t="s">
        <v>25</v>
      </c>
      <c r="AB428">
        <v>1</v>
      </c>
    </row>
    <row r="429" spans="1:29" x14ac:dyDescent="0.25">
      <c r="A429" t="s">
        <v>19</v>
      </c>
      <c r="B429">
        <v>4</v>
      </c>
      <c r="C429" t="s">
        <v>104</v>
      </c>
      <c r="D429">
        <v>1428</v>
      </c>
      <c r="E429" t="s">
        <v>105</v>
      </c>
      <c r="F429" t="s">
        <v>106</v>
      </c>
      <c r="G429" t="s">
        <v>107</v>
      </c>
      <c r="H429">
        <v>17</v>
      </c>
      <c r="I429">
        <v>22</v>
      </c>
      <c r="J429">
        <v>0.4017</v>
      </c>
      <c r="K429">
        <v>16.677269259999999</v>
      </c>
      <c r="L429">
        <v>17.147447199999998</v>
      </c>
      <c r="M429">
        <v>33.299999999999997</v>
      </c>
      <c r="N429">
        <v>37.29</v>
      </c>
      <c r="O429">
        <f t="shared" si="24"/>
        <v>0.109213333614</v>
      </c>
      <c r="P429">
        <f t="shared" si="25"/>
        <v>0.54439568437499986</v>
      </c>
      <c r="Q429">
        <f t="shared" si="26"/>
        <v>0.68258333508750002</v>
      </c>
      <c r="R429">
        <v>0.40367173200000001</v>
      </c>
      <c r="S429">
        <v>0.51730928200000004</v>
      </c>
      <c r="T429">
        <f t="shared" si="27"/>
        <v>0.11896741742773063</v>
      </c>
      <c r="U429">
        <v>0.201835866</v>
      </c>
      <c r="V429">
        <v>0.25865464100000002</v>
      </c>
      <c r="W429">
        <v>2.0849315069999999</v>
      </c>
      <c r="X429">
        <v>1.9137319319999999</v>
      </c>
      <c r="Y429">
        <v>2.7252106000000002E-2</v>
      </c>
      <c r="Z429" s="1" t="s">
        <v>24</v>
      </c>
      <c r="AA429" s="1" t="s">
        <v>25</v>
      </c>
      <c r="AB429">
        <v>1</v>
      </c>
    </row>
    <row r="430" spans="1:29" x14ac:dyDescent="0.25">
      <c r="A430" t="s">
        <v>19</v>
      </c>
      <c r="B430">
        <v>4</v>
      </c>
      <c r="C430" t="s">
        <v>104</v>
      </c>
      <c r="D430">
        <v>1429</v>
      </c>
      <c r="E430" t="s">
        <v>105</v>
      </c>
      <c r="F430" t="s">
        <v>106</v>
      </c>
      <c r="G430" t="s">
        <v>107</v>
      </c>
      <c r="H430">
        <v>17.399999999999999</v>
      </c>
      <c r="I430">
        <v>21.4</v>
      </c>
      <c r="J430">
        <v>0.4017</v>
      </c>
      <c r="K430">
        <v>11.140864690000001</v>
      </c>
      <c r="L430">
        <v>11.20121063</v>
      </c>
      <c r="M430">
        <v>16.3</v>
      </c>
      <c r="N430">
        <v>17.829999999999998</v>
      </c>
      <c r="O430">
        <f t="shared" si="24"/>
        <v>2.4968565005999997E-2</v>
      </c>
      <c r="P430">
        <f t="shared" si="25"/>
        <v>0.13043718437500001</v>
      </c>
      <c r="Q430">
        <f t="shared" si="26"/>
        <v>0.15605353128749999</v>
      </c>
      <c r="R430">
        <v>6.7515936999999998E-2</v>
      </c>
      <c r="S430">
        <v>8.0863638000000002E-2</v>
      </c>
      <c r="T430">
        <f t="shared" si="27"/>
        <v>8.6525902756915921E-2</v>
      </c>
      <c r="U430">
        <v>3.3757968999999999E-2</v>
      </c>
      <c r="V430">
        <v>4.0431819000000001E-2</v>
      </c>
      <c r="W430">
        <v>2.0849315069999999</v>
      </c>
      <c r="X430">
        <v>0.73383705600000004</v>
      </c>
      <c r="Y430">
        <v>3.2009920000000002E-3</v>
      </c>
      <c r="Z430" s="1" t="s">
        <v>24</v>
      </c>
      <c r="AA430" s="1" t="s">
        <v>25</v>
      </c>
      <c r="AB430">
        <v>1</v>
      </c>
    </row>
    <row r="431" spans="1:29" x14ac:dyDescent="0.25">
      <c r="A431" t="s">
        <v>19</v>
      </c>
      <c r="B431">
        <v>4</v>
      </c>
      <c r="C431" t="s">
        <v>104</v>
      </c>
      <c r="D431">
        <v>1430</v>
      </c>
      <c r="E431" t="s">
        <v>116</v>
      </c>
      <c r="F431" t="s">
        <v>117</v>
      </c>
      <c r="G431" t="s">
        <v>83</v>
      </c>
      <c r="J431">
        <v>0.5</v>
      </c>
      <c r="K431">
        <v>12.1951097</v>
      </c>
      <c r="L431">
        <v>12.422775079999999</v>
      </c>
      <c r="M431">
        <v>18.8</v>
      </c>
      <c r="N431">
        <v>20.9</v>
      </c>
      <c r="O431">
        <f t="shared" si="24"/>
        <v>3.4307057399999993E-2</v>
      </c>
      <c r="P431">
        <f t="shared" si="25"/>
        <v>0.17351694999999998</v>
      </c>
      <c r="Q431">
        <f t="shared" si="26"/>
        <v>0.21441910874999995</v>
      </c>
      <c r="R431">
        <v>0.120637732</v>
      </c>
      <c r="S431">
        <v>0.15104025600000001</v>
      </c>
      <c r="T431">
        <f t="shared" si="27"/>
        <v>0.10779936521091105</v>
      </c>
      <c r="U431">
        <v>6.0318865999999999E-2</v>
      </c>
      <c r="V431">
        <v>7.5520128000000006E-2</v>
      </c>
      <c r="W431">
        <v>2.0849315069999999</v>
      </c>
      <c r="X431">
        <v>1.007227332</v>
      </c>
      <c r="Y431">
        <v>7.2910129999999998E-3</v>
      </c>
      <c r="Z431" s="1" t="s">
        <v>24</v>
      </c>
      <c r="AA431" s="1" t="s">
        <v>25</v>
      </c>
      <c r="AB431">
        <v>1</v>
      </c>
    </row>
    <row r="432" spans="1:29" x14ac:dyDescent="0.25">
      <c r="A432" t="s">
        <v>19</v>
      </c>
      <c r="B432">
        <v>4</v>
      </c>
      <c r="C432" t="s">
        <v>104</v>
      </c>
      <c r="D432">
        <v>1431</v>
      </c>
      <c r="E432" t="s">
        <v>116</v>
      </c>
      <c r="F432" t="s">
        <v>117</v>
      </c>
      <c r="G432" t="s">
        <v>83</v>
      </c>
      <c r="J432">
        <v>0.5</v>
      </c>
      <c r="K432">
        <v>14.10731749</v>
      </c>
      <c r="L432">
        <v>14.418548960000001</v>
      </c>
      <c r="M432">
        <v>24.1</v>
      </c>
      <c r="N432">
        <v>26.8</v>
      </c>
      <c r="O432">
        <f t="shared" si="24"/>
        <v>5.6410569600000009E-2</v>
      </c>
      <c r="P432">
        <f t="shared" si="25"/>
        <v>0.28514140937500004</v>
      </c>
      <c r="Q432">
        <f t="shared" si="26"/>
        <v>0.35256606000000007</v>
      </c>
      <c r="R432">
        <v>0.22582126199999999</v>
      </c>
      <c r="S432">
        <v>0.28381565399999997</v>
      </c>
      <c r="T432">
        <f t="shared" si="27"/>
        <v>0.10963483008487174</v>
      </c>
      <c r="U432">
        <v>0.112910631</v>
      </c>
      <c r="V432">
        <v>0.14190782699999999</v>
      </c>
      <c r="W432">
        <v>2.0849315069999999</v>
      </c>
      <c r="X432">
        <v>1.29500657</v>
      </c>
      <c r="Y432">
        <v>1.3907984999999999E-2</v>
      </c>
      <c r="Z432" s="1" t="s">
        <v>24</v>
      </c>
      <c r="AA432" s="1" t="s">
        <v>25</v>
      </c>
      <c r="AB432">
        <v>1</v>
      </c>
    </row>
    <row r="433" spans="1:28" x14ac:dyDescent="0.25">
      <c r="A433" t="s">
        <v>19</v>
      </c>
      <c r="B433">
        <v>4</v>
      </c>
      <c r="C433" t="s">
        <v>104</v>
      </c>
      <c r="D433">
        <v>1432</v>
      </c>
      <c r="E433" t="s">
        <v>116</v>
      </c>
      <c r="F433" t="s">
        <v>117</v>
      </c>
      <c r="G433" t="s">
        <v>83</v>
      </c>
      <c r="J433">
        <v>0.5</v>
      </c>
      <c r="K433">
        <v>8.2921155160000009</v>
      </c>
      <c r="L433">
        <v>9.9347994570000004</v>
      </c>
      <c r="M433">
        <v>10.7</v>
      </c>
      <c r="N433">
        <v>15</v>
      </c>
      <c r="O433">
        <f t="shared" si="24"/>
        <v>1.76715E-2</v>
      </c>
      <c r="P433">
        <f t="shared" si="25"/>
        <v>5.620743437499999E-2</v>
      </c>
      <c r="Q433">
        <f t="shared" si="26"/>
        <v>0.110446875</v>
      </c>
      <c r="R433">
        <v>2.7553977E-2</v>
      </c>
      <c r="S433">
        <v>6.3557559E-2</v>
      </c>
      <c r="T433">
        <f t="shared" si="27"/>
        <v>0.40087602521731297</v>
      </c>
      <c r="U433">
        <v>1.3776989E-2</v>
      </c>
      <c r="V433">
        <v>3.177878E-2</v>
      </c>
      <c r="W433">
        <v>2.0849315069999999</v>
      </c>
      <c r="X433">
        <v>2.0624178710000001</v>
      </c>
      <c r="Y433">
        <v>8.634236E-3</v>
      </c>
      <c r="Z433" s="1" t="s">
        <v>24</v>
      </c>
      <c r="AA433" s="1" t="s">
        <v>25</v>
      </c>
      <c r="AB433">
        <v>1</v>
      </c>
    </row>
    <row r="434" spans="1:28" x14ac:dyDescent="0.25">
      <c r="A434" t="s">
        <v>19</v>
      </c>
      <c r="B434">
        <v>4</v>
      </c>
      <c r="C434" t="s">
        <v>104</v>
      </c>
      <c r="D434">
        <v>1433</v>
      </c>
      <c r="E434" t="s">
        <v>116</v>
      </c>
      <c r="F434" t="s">
        <v>117</v>
      </c>
      <c r="G434" t="s">
        <v>83</v>
      </c>
      <c r="J434">
        <v>0.5</v>
      </c>
      <c r="K434">
        <v>9.5564772379999994</v>
      </c>
      <c r="L434">
        <v>9.6171412319999998</v>
      </c>
      <c r="M434">
        <v>13</v>
      </c>
      <c r="N434">
        <v>14.34</v>
      </c>
      <c r="O434">
        <f t="shared" si="24"/>
        <v>1.6150620023999997E-2</v>
      </c>
      <c r="P434">
        <f t="shared" si="25"/>
        <v>8.2968437500000006E-2</v>
      </c>
      <c r="Q434">
        <f t="shared" si="26"/>
        <v>0.10094137514999998</v>
      </c>
      <c r="R434">
        <v>4.6280483999999997E-2</v>
      </c>
      <c r="S434">
        <v>5.6395781999999998E-2</v>
      </c>
      <c r="T434">
        <f t="shared" si="27"/>
        <v>9.4810792324618531E-2</v>
      </c>
      <c r="U434">
        <v>2.3140241999999998E-2</v>
      </c>
      <c r="V434">
        <v>2.8197890999999999E-2</v>
      </c>
      <c r="W434">
        <v>2.0849315069999999</v>
      </c>
      <c r="X434">
        <v>0.64270696400000005</v>
      </c>
      <c r="Y434">
        <v>2.4258109999999999E-3</v>
      </c>
      <c r="Z434" s="1" t="s">
        <v>24</v>
      </c>
      <c r="AA434" s="1" t="s">
        <v>25</v>
      </c>
      <c r="AB434">
        <v>1</v>
      </c>
    </row>
    <row r="435" spans="1:28" x14ac:dyDescent="0.25">
      <c r="A435" t="s">
        <v>19</v>
      </c>
      <c r="B435">
        <v>4</v>
      </c>
      <c r="C435" t="s">
        <v>104</v>
      </c>
      <c r="D435">
        <v>1434</v>
      </c>
      <c r="E435" t="s">
        <v>165</v>
      </c>
      <c r="F435" t="s">
        <v>166</v>
      </c>
      <c r="G435" t="s">
        <v>167</v>
      </c>
      <c r="J435">
        <v>0.67600000000000005</v>
      </c>
      <c r="K435">
        <v>16.131477180000001</v>
      </c>
      <c r="L435">
        <v>16.493795739999999</v>
      </c>
      <c r="M435">
        <v>31.1</v>
      </c>
      <c r="N435">
        <v>34.46</v>
      </c>
      <c r="O435">
        <f t="shared" si="24"/>
        <v>9.3265590264000012E-2</v>
      </c>
      <c r="P435">
        <f t="shared" si="25"/>
        <v>0.474839659375</v>
      </c>
      <c r="Q435">
        <f t="shared" si="26"/>
        <v>0.58290993915000011</v>
      </c>
      <c r="R435">
        <v>0.56833091099999999</v>
      </c>
      <c r="S435">
        <v>0.70955713200000003</v>
      </c>
      <c r="T435">
        <f t="shared" si="27"/>
        <v>0.10644818693353313</v>
      </c>
      <c r="U435">
        <v>0.28416545599999998</v>
      </c>
      <c r="V435">
        <v>0.35477856600000002</v>
      </c>
      <c r="W435">
        <v>2.0849315069999999</v>
      </c>
      <c r="X435">
        <v>1.611563732</v>
      </c>
      <c r="Y435">
        <v>3.3868311999999998E-2</v>
      </c>
      <c r="Z435" s="1" t="s">
        <v>24</v>
      </c>
      <c r="AA435" s="1" t="s">
        <v>25</v>
      </c>
      <c r="AB435">
        <v>1</v>
      </c>
    </row>
    <row r="436" spans="1:28" x14ac:dyDescent="0.25">
      <c r="A436" t="s">
        <v>19</v>
      </c>
      <c r="B436">
        <v>4</v>
      </c>
      <c r="C436" t="s">
        <v>104</v>
      </c>
      <c r="D436">
        <v>1435</v>
      </c>
      <c r="E436" t="s">
        <v>116</v>
      </c>
      <c r="F436" t="s">
        <v>117</v>
      </c>
      <c r="G436" t="s">
        <v>83</v>
      </c>
      <c r="H436">
        <v>4.2</v>
      </c>
      <c r="I436">
        <v>4.2</v>
      </c>
      <c r="J436">
        <v>0.5</v>
      </c>
      <c r="K436">
        <v>12.23501424</v>
      </c>
      <c r="L436">
        <v>11.64349236</v>
      </c>
      <c r="M436">
        <v>18.899999999999999</v>
      </c>
      <c r="N436">
        <v>18.899999999999999</v>
      </c>
      <c r="O436">
        <f t="shared" si="24"/>
        <v>2.8055273399999997E-2</v>
      </c>
      <c r="P436">
        <f t="shared" si="25"/>
        <v>0.17536778437499995</v>
      </c>
      <c r="Q436">
        <f t="shared" si="26"/>
        <v>0.17534545874999999</v>
      </c>
      <c r="R436">
        <v>0.122282751</v>
      </c>
      <c r="S436">
        <v>0.116509274</v>
      </c>
      <c r="T436">
        <f t="shared" si="27"/>
        <v>-2.3197461962731862E-2</v>
      </c>
      <c r="U436">
        <v>6.1141375999999997E-2</v>
      </c>
      <c r="V436">
        <v>5.8254636999999998E-2</v>
      </c>
      <c r="W436">
        <v>2.0849315069999999</v>
      </c>
      <c r="X436">
        <v>0</v>
      </c>
      <c r="Y436">
        <v>-1.3845730000000001E-3</v>
      </c>
      <c r="Z436" s="1" t="s">
        <v>24</v>
      </c>
      <c r="AA436" s="1" t="s">
        <v>25</v>
      </c>
      <c r="AB436">
        <v>1</v>
      </c>
    </row>
    <row r="437" spans="1:28" x14ac:dyDescent="0.25">
      <c r="A437" t="s">
        <v>19</v>
      </c>
      <c r="B437">
        <v>4</v>
      </c>
      <c r="C437" t="s">
        <v>104</v>
      </c>
      <c r="D437">
        <v>1436</v>
      </c>
      <c r="E437" t="s">
        <v>116</v>
      </c>
      <c r="F437" t="s">
        <v>117</v>
      </c>
      <c r="G437" t="s">
        <v>83</v>
      </c>
      <c r="J437">
        <v>0.5</v>
      </c>
      <c r="K437">
        <v>12.11480516</v>
      </c>
      <c r="L437">
        <v>11.55814808</v>
      </c>
      <c r="M437">
        <v>18.600000000000001</v>
      </c>
      <c r="N437">
        <v>18.690000000000001</v>
      </c>
      <c r="O437">
        <f t="shared" si="24"/>
        <v>2.7435286494000007E-2</v>
      </c>
      <c r="P437">
        <f t="shared" si="25"/>
        <v>0.16984473750000004</v>
      </c>
      <c r="Q437">
        <f t="shared" si="26"/>
        <v>0.17147054058750005</v>
      </c>
      <c r="R437">
        <v>0.11738588899999999</v>
      </c>
      <c r="S437">
        <v>0.113180102</v>
      </c>
      <c r="T437">
        <f t="shared" si="27"/>
        <v>-1.7500014366278151E-2</v>
      </c>
      <c r="U437">
        <v>5.8692945000000003E-2</v>
      </c>
      <c r="V437">
        <v>5.6590051000000002E-2</v>
      </c>
      <c r="W437">
        <v>2.0849315069999999</v>
      </c>
      <c r="X437">
        <v>4.3166886000000002E-2</v>
      </c>
      <c r="Y437">
        <v>-1.008615E-3</v>
      </c>
      <c r="Z437" s="1" t="s">
        <v>24</v>
      </c>
      <c r="AA437" s="1" t="s">
        <v>25</v>
      </c>
      <c r="AB437">
        <v>1</v>
      </c>
    </row>
    <row r="438" spans="1:28" x14ac:dyDescent="0.25">
      <c r="A438" t="s">
        <v>19</v>
      </c>
      <c r="B438">
        <v>4</v>
      </c>
      <c r="C438" t="s">
        <v>104</v>
      </c>
      <c r="D438">
        <v>1437</v>
      </c>
      <c r="E438" t="s">
        <v>105</v>
      </c>
      <c r="F438" t="s">
        <v>106</v>
      </c>
      <c r="G438" t="s">
        <v>107</v>
      </c>
      <c r="J438">
        <v>0.4017</v>
      </c>
      <c r="K438">
        <v>18.878719159999999</v>
      </c>
      <c r="L438">
        <v>19.259689120000001</v>
      </c>
      <c r="M438">
        <v>44</v>
      </c>
      <c r="N438">
        <v>48.3</v>
      </c>
      <c r="O438">
        <f t="shared" si="24"/>
        <v>0.18322518059999998</v>
      </c>
      <c r="P438">
        <f t="shared" si="25"/>
        <v>0.95045499999999983</v>
      </c>
      <c r="Q438">
        <f t="shared" si="26"/>
        <v>1.1451573787499998</v>
      </c>
      <c r="R438">
        <v>0.78485975699999999</v>
      </c>
      <c r="S438">
        <v>0.96007628300000003</v>
      </c>
      <c r="T438">
        <f t="shared" si="27"/>
        <v>9.6649551204914086E-2</v>
      </c>
      <c r="U438">
        <v>0.39242987899999998</v>
      </c>
      <c r="V438">
        <v>0.480038142</v>
      </c>
      <c r="W438">
        <v>2.0849315069999999</v>
      </c>
      <c r="X438">
        <v>2.0624178710000001</v>
      </c>
      <c r="Y438">
        <v>4.2019731999999997E-2</v>
      </c>
      <c r="Z438" s="1" t="s">
        <v>24</v>
      </c>
      <c r="AA438" s="1" t="s">
        <v>25</v>
      </c>
      <c r="AB438">
        <v>1</v>
      </c>
    </row>
    <row r="439" spans="1:28" x14ac:dyDescent="0.25">
      <c r="A439" t="s">
        <v>19</v>
      </c>
      <c r="B439">
        <v>4</v>
      </c>
      <c r="C439" t="s">
        <v>104</v>
      </c>
      <c r="D439">
        <v>1438</v>
      </c>
      <c r="E439" t="s">
        <v>181</v>
      </c>
      <c r="F439" t="s">
        <v>182</v>
      </c>
      <c r="G439" t="s">
        <v>142</v>
      </c>
      <c r="H439">
        <v>7</v>
      </c>
      <c r="I439">
        <v>8.8000000000000007</v>
      </c>
      <c r="J439">
        <v>0.33</v>
      </c>
      <c r="K439">
        <v>13.97604767</v>
      </c>
      <c r="L439">
        <v>14.10825955</v>
      </c>
      <c r="M439">
        <v>23.7</v>
      </c>
      <c r="N439">
        <v>25.8</v>
      </c>
      <c r="O439">
        <f t="shared" si="24"/>
        <v>5.2279365600000002E-2</v>
      </c>
      <c r="P439">
        <f t="shared" si="25"/>
        <v>0.27575468437499995</v>
      </c>
      <c r="Q439">
        <f t="shared" si="26"/>
        <v>0.32674603499999999</v>
      </c>
      <c r="R439">
        <v>0.14437386699999999</v>
      </c>
      <c r="S439">
        <v>0.17196988999999999</v>
      </c>
      <c r="T439">
        <f t="shared" si="27"/>
        <v>8.3893964447262673E-2</v>
      </c>
      <c r="U439">
        <v>7.2186933999999994E-2</v>
      </c>
      <c r="V439">
        <v>8.5984944999999993E-2</v>
      </c>
      <c r="W439">
        <v>2.0849315069999999</v>
      </c>
      <c r="X439">
        <v>1.007227332</v>
      </c>
      <c r="Y439">
        <v>6.6179680000000001E-3</v>
      </c>
      <c r="Z439" s="1" t="s">
        <v>24</v>
      </c>
      <c r="AA439" s="1" t="s">
        <v>25</v>
      </c>
      <c r="AB439">
        <v>1</v>
      </c>
    </row>
    <row r="440" spans="1:28" x14ac:dyDescent="0.25">
      <c r="A440" t="s">
        <v>19</v>
      </c>
      <c r="B440">
        <v>4</v>
      </c>
      <c r="C440" t="s">
        <v>104</v>
      </c>
      <c r="D440">
        <v>1439</v>
      </c>
      <c r="E440" t="s">
        <v>165</v>
      </c>
      <c r="F440" t="s">
        <v>166</v>
      </c>
      <c r="G440" t="s">
        <v>167</v>
      </c>
      <c r="J440">
        <v>0.67600000000000005</v>
      </c>
      <c r="K440">
        <v>13.876324159999999</v>
      </c>
      <c r="L440">
        <v>14.255385520000001</v>
      </c>
      <c r="M440">
        <v>23.4</v>
      </c>
      <c r="N440">
        <v>26.27</v>
      </c>
      <c r="O440">
        <f t="shared" si="24"/>
        <v>5.4201467165999995E-2</v>
      </c>
      <c r="P440">
        <f t="shared" si="25"/>
        <v>0.26881773749999999</v>
      </c>
      <c r="Q440">
        <f t="shared" si="26"/>
        <v>0.33875916978749998</v>
      </c>
      <c r="R440">
        <v>0.28158676799999999</v>
      </c>
      <c r="S440">
        <v>0.36233690699999999</v>
      </c>
      <c r="T440">
        <f t="shared" si="27"/>
        <v>0.12093146750380097</v>
      </c>
      <c r="U440">
        <v>0.14079338399999999</v>
      </c>
      <c r="V440">
        <v>0.18116845400000001</v>
      </c>
      <c r="W440">
        <v>2.0849315069999999</v>
      </c>
      <c r="X440">
        <v>1.376544021</v>
      </c>
      <c r="Y440">
        <v>1.9365178E-2</v>
      </c>
      <c r="Z440" s="1" t="s">
        <v>24</v>
      </c>
      <c r="AA440" s="1" t="s">
        <v>25</v>
      </c>
      <c r="AB440">
        <v>1</v>
      </c>
    </row>
    <row r="441" spans="1:28" x14ac:dyDescent="0.25">
      <c r="A441" t="s">
        <v>19</v>
      </c>
      <c r="B441">
        <v>4</v>
      </c>
      <c r="C441" t="s">
        <v>104</v>
      </c>
      <c r="D441">
        <v>1440</v>
      </c>
      <c r="E441" t="s">
        <v>181</v>
      </c>
      <c r="F441" t="s">
        <v>182</v>
      </c>
      <c r="G441" t="s">
        <v>142</v>
      </c>
      <c r="H441">
        <v>13.4</v>
      </c>
      <c r="I441">
        <v>15.8</v>
      </c>
      <c r="J441">
        <v>0.33</v>
      </c>
      <c r="K441">
        <v>15.843964570000001</v>
      </c>
      <c r="L441">
        <v>15.59573385</v>
      </c>
      <c r="M441">
        <v>30</v>
      </c>
      <c r="N441">
        <v>30.92</v>
      </c>
      <c r="O441">
        <f t="shared" si="24"/>
        <v>7.5087884256000006E-2</v>
      </c>
      <c r="P441">
        <f t="shared" si="25"/>
        <v>0.44184374999999998</v>
      </c>
      <c r="Q441">
        <f t="shared" si="26"/>
        <v>0.46929927660000004</v>
      </c>
      <c r="R441">
        <v>0.25851901300000002</v>
      </c>
      <c r="S441">
        <v>0.27002614800000002</v>
      </c>
      <c r="T441">
        <f t="shared" si="27"/>
        <v>2.0887763509980194E-2</v>
      </c>
      <c r="U441">
        <v>0.129259506</v>
      </c>
      <c r="V441">
        <v>0.13501307400000001</v>
      </c>
      <c r="W441">
        <v>2.0849315069999999</v>
      </c>
      <c r="X441">
        <v>0.44126149799999997</v>
      </c>
      <c r="Y441">
        <v>2.759596E-3</v>
      </c>
      <c r="Z441" s="1" t="s">
        <v>24</v>
      </c>
      <c r="AA441" s="1" t="s">
        <v>25</v>
      </c>
      <c r="AB441">
        <v>1</v>
      </c>
    </row>
    <row r="442" spans="1:28" x14ac:dyDescent="0.25">
      <c r="A442" t="s">
        <v>19</v>
      </c>
      <c r="B442">
        <v>4</v>
      </c>
      <c r="C442" t="s">
        <v>104</v>
      </c>
      <c r="D442">
        <v>1441</v>
      </c>
      <c r="E442" t="s">
        <v>224</v>
      </c>
      <c r="F442" t="s">
        <v>300</v>
      </c>
      <c r="G442" t="s">
        <v>226</v>
      </c>
      <c r="H442">
        <v>2.1</v>
      </c>
      <c r="I442">
        <v>4.8</v>
      </c>
      <c r="J442">
        <v>0.52500000000000002</v>
      </c>
      <c r="K442">
        <v>8.3502647650000004</v>
      </c>
      <c r="L442">
        <v>8.4130300850000008</v>
      </c>
      <c r="M442">
        <v>10.8</v>
      </c>
      <c r="N442">
        <v>12</v>
      </c>
      <c r="O442">
        <f t="shared" si="24"/>
        <v>1.1309760000000002E-2</v>
      </c>
      <c r="P442">
        <f t="shared" si="25"/>
        <v>5.7262950000000014E-2</v>
      </c>
      <c r="Q442">
        <f t="shared" si="26"/>
        <v>7.0686000000000013E-2</v>
      </c>
      <c r="R442">
        <v>2.9628738000000002E-2</v>
      </c>
      <c r="S442">
        <v>3.6661135999999997E-2</v>
      </c>
      <c r="T442">
        <f t="shared" si="27"/>
        <v>0.10214842068330449</v>
      </c>
      <c r="U442">
        <v>1.4814369000000001E-2</v>
      </c>
      <c r="V442">
        <v>1.8330567999999998E-2</v>
      </c>
      <c r="W442">
        <v>2.0849315069999999</v>
      </c>
      <c r="X442">
        <v>0.57555847599999999</v>
      </c>
      <c r="Y442">
        <v>1.686482E-3</v>
      </c>
      <c r="Z442" s="1" t="s">
        <v>24</v>
      </c>
      <c r="AA442" s="1" t="s">
        <v>25</v>
      </c>
      <c r="AB442">
        <v>1</v>
      </c>
    </row>
    <row r="443" spans="1:28" x14ac:dyDescent="0.25">
      <c r="A443" t="s">
        <v>19</v>
      </c>
      <c r="B443">
        <v>4</v>
      </c>
      <c r="C443" t="s">
        <v>104</v>
      </c>
      <c r="D443">
        <v>1442</v>
      </c>
      <c r="E443" t="s">
        <v>165</v>
      </c>
      <c r="F443" t="s">
        <v>166</v>
      </c>
      <c r="G443" t="s">
        <v>167</v>
      </c>
      <c r="H443">
        <v>4.8</v>
      </c>
      <c r="I443">
        <v>6.6</v>
      </c>
      <c r="J443">
        <v>0.67600000000000005</v>
      </c>
      <c r="K443">
        <v>10.45066057</v>
      </c>
      <c r="L443">
        <v>11.069530950000001</v>
      </c>
      <c r="M443">
        <v>14.8</v>
      </c>
      <c r="N443">
        <v>17.52</v>
      </c>
      <c r="O443">
        <f t="shared" si="24"/>
        <v>2.4107884415999998E-2</v>
      </c>
      <c r="P443">
        <f t="shared" si="25"/>
        <v>0.10753495000000003</v>
      </c>
      <c r="Q443">
        <f t="shared" si="26"/>
        <v>0.15067427759999999</v>
      </c>
      <c r="R443">
        <v>8.7312856999999994E-2</v>
      </c>
      <c r="S443">
        <v>0.12837833100000001</v>
      </c>
      <c r="T443">
        <f t="shared" si="27"/>
        <v>0.1848904332190654</v>
      </c>
      <c r="U443">
        <v>4.3656428999999997E-2</v>
      </c>
      <c r="V443">
        <v>6.4189165000000006E-2</v>
      </c>
      <c r="W443">
        <v>2.0849315069999999</v>
      </c>
      <c r="X443">
        <v>1.304599211</v>
      </c>
      <c r="Y443">
        <v>9.8481590000000004E-3</v>
      </c>
      <c r="Z443" s="1" t="s">
        <v>24</v>
      </c>
      <c r="AA443" s="1" t="s">
        <v>25</v>
      </c>
      <c r="AB443">
        <v>1</v>
      </c>
    </row>
    <row r="444" spans="1:28" x14ac:dyDescent="0.25">
      <c r="A444" t="s">
        <v>19</v>
      </c>
      <c r="B444">
        <v>1</v>
      </c>
      <c r="C444" t="s">
        <v>88</v>
      </c>
      <c r="D444">
        <v>1443</v>
      </c>
      <c r="E444" t="s">
        <v>185</v>
      </c>
      <c r="F444" t="s">
        <v>186</v>
      </c>
      <c r="G444" t="s">
        <v>142</v>
      </c>
      <c r="I444">
        <v>17.3</v>
      </c>
      <c r="J444">
        <v>0.4</v>
      </c>
      <c r="K444">
        <v>16.02810229</v>
      </c>
      <c r="L444">
        <v>16.20496065</v>
      </c>
      <c r="M444">
        <v>30.7</v>
      </c>
      <c r="N444">
        <v>33.28</v>
      </c>
      <c r="O444">
        <f t="shared" si="24"/>
        <v>8.6987636736000004E-2</v>
      </c>
      <c r="P444">
        <f t="shared" si="25"/>
        <v>0.46270368437499998</v>
      </c>
      <c r="Q444">
        <f t="shared" si="26"/>
        <v>0.54367272960000002</v>
      </c>
      <c r="R444">
        <v>0.32997775200000001</v>
      </c>
      <c r="S444">
        <v>0.39043062899999997</v>
      </c>
      <c r="T444">
        <f t="shared" si="27"/>
        <v>8.0686138763309947E-2</v>
      </c>
      <c r="U444">
        <v>0.16498887600000001</v>
      </c>
      <c r="V444">
        <v>0.195215315</v>
      </c>
      <c r="W444">
        <v>2.0849315069999999</v>
      </c>
      <c r="X444">
        <v>1.237450723</v>
      </c>
      <c r="Y444">
        <v>1.4497569E-2</v>
      </c>
      <c r="Z444" s="1" t="s">
        <v>24</v>
      </c>
      <c r="AA444" s="1" t="s">
        <v>25</v>
      </c>
      <c r="AB444">
        <v>1</v>
      </c>
    </row>
    <row r="445" spans="1:28" x14ac:dyDescent="0.25">
      <c r="A445" t="s">
        <v>19</v>
      </c>
      <c r="B445">
        <v>1</v>
      </c>
      <c r="C445" t="s">
        <v>88</v>
      </c>
      <c r="D445">
        <v>1444</v>
      </c>
      <c r="E445" t="s">
        <v>181</v>
      </c>
      <c r="F445" t="s">
        <v>182</v>
      </c>
      <c r="G445" t="s">
        <v>142</v>
      </c>
      <c r="J445">
        <v>0.33</v>
      </c>
      <c r="K445">
        <v>11.70307508</v>
      </c>
      <c r="L445">
        <v>11.675821559999999</v>
      </c>
      <c r="M445">
        <v>17.600000000000001</v>
      </c>
      <c r="N445">
        <v>18.98</v>
      </c>
      <c r="O445">
        <f t="shared" si="24"/>
        <v>2.8293281016000003E-2</v>
      </c>
      <c r="P445">
        <f t="shared" si="25"/>
        <v>0.15207280000000004</v>
      </c>
      <c r="Q445">
        <f t="shared" si="26"/>
        <v>0.17683300635000002</v>
      </c>
      <c r="R445">
        <v>6.7918202999999996E-2</v>
      </c>
      <c r="S445">
        <v>7.8522012000000002E-2</v>
      </c>
      <c r="T445">
        <f t="shared" si="27"/>
        <v>6.9582577932086095E-2</v>
      </c>
      <c r="U445">
        <v>3.3959101999999998E-2</v>
      </c>
      <c r="V445">
        <v>3.9261006000000001E-2</v>
      </c>
      <c r="W445">
        <v>2.0849315069999999</v>
      </c>
      <c r="X445">
        <v>0.66189224700000004</v>
      </c>
      <c r="Y445">
        <v>2.5429630000000001E-3</v>
      </c>
      <c r="Z445" s="1" t="s">
        <v>24</v>
      </c>
      <c r="AA445" s="1" t="s">
        <v>25</v>
      </c>
      <c r="AB445">
        <v>1</v>
      </c>
    </row>
    <row r="446" spans="1:28" x14ac:dyDescent="0.25">
      <c r="A446" t="s">
        <v>19</v>
      </c>
      <c r="B446">
        <v>1</v>
      </c>
      <c r="C446" t="s">
        <v>88</v>
      </c>
      <c r="D446">
        <v>1445</v>
      </c>
      <c r="E446" t="s">
        <v>207</v>
      </c>
      <c r="F446" t="s">
        <v>208</v>
      </c>
      <c r="G446" t="s">
        <v>209</v>
      </c>
      <c r="J446">
        <v>0.58399999999999996</v>
      </c>
      <c r="K446">
        <v>16.4090755</v>
      </c>
      <c r="L446">
        <v>16.25957863</v>
      </c>
      <c r="M446">
        <v>32.200000000000003</v>
      </c>
      <c r="N446">
        <v>33.5</v>
      </c>
      <c r="O446">
        <f t="shared" si="24"/>
        <v>8.8141515000000004E-2</v>
      </c>
      <c r="P446">
        <f t="shared" si="25"/>
        <v>0.50902363750000001</v>
      </c>
      <c r="Q446">
        <f t="shared" si="26"/>
        <v>0.55088446874999997</v>
      </c>
      <c r="R446">
        <v>0.53615549200000001</v>
      </c>
      <c r="S446">
        <v>0.57406904599999997</v>
      </c>
      <c r="T446">
        <f t="shared" si="27"/>
        <v>3.2771082425914255E-2</v>
      </c>
      <c r="U446">
        <v>0.26807774600000001</v>
      </c>
      <c r="V446">
        <v>0.28703452299999999</v>
      </c>
      <c r="W446">
        <v>2.0849315069999999</v>
      </c>
      <c r="X446">
        <v>0.62352168200000002</v>
      </c>
      <c r="Y446">
        <v>9.0922780000000005E-3</v>
      </c>
      <c r="Z446" s="1" t="s">
        <v>24</v>
      </c>
      <c r="AA446" s="1" t="s">
        <v>25</v>
      </c>
      <c r="AB446">
        <v>1</v>
      </c>
    </row>
    <row r="447" spans="1:28" x14ac:dyDescent="0.25">
      <c r="A447" t="s">
        <v>19</v>
      </c>
      <c r="B447">
        <v>1</v>
      </c>
      <c r="C447" t="s">
        <v>88</v>
      </c>
      <c r="D447">
        <v>1446</v>
      </c>
      <c r="E447" t="s">
        <v>116</v>
      </c>
      <c r="F447" t="s">
        <v>117</v>
      </c>
      <c r="G447" t="s">
        <v>83</v>
      </c>
      <c r="I447">
        <v>19.8</v>
      </c>
      <c r="J447">
        <v>0.5</v>
      </c>
      <c r="K447">
        <v>17.790017070000001</v>
      </c>
      <c r="L447">
        <v>17.889130999999999</v>
      </c>
      <c r="M447">
        <v>38.299999999999997</v>
      </c>
      <c r="N447">
        <v>40.799999999999997</v>
      </c>
      <c r="O447">
        <f t="shared" si="24"/>
        <v>0.1307408256</v>
      </c>
      <c r="P447">
        <f t="shared" si="25"/>
        <v>0.72015130937499983</v>
      </c>
      <c r="Q447">
        <f t="shared" si="26"/>
        <v>0.81713015999999994</v>
      </c>
      <c r="R447">
        <v>0.69949711400000003</v>
      </c>
      <c r="S447">
        <v>0.79569298499999996</v>
      </c>
      <c r="T447">
        <f t="shared" si="27"/>
        <v>6.1801428719554033E-2</v>
      </c>
      <c r="U447">
        <v>0.34974855700000002</v>
      </c>
      <c r="V447">
        <v>0.39784649300000002</v>
      </c>
      <c r="W447">
        <v>2.0849315069999999</v>
      </c>
      <c r="X447">
        <v>1.1990801579999999</v>
      </c>
      <c r="Y447">
        <v>2.3069312000000002E-2</v>
      </c>
      <c r="Z447" s="1" t="s">
        <v>24</v>
      </c>
      <c r="AA447" s="1" t="s">
        <v>25</v>
      </c>
      <c r="AB447">
        <v>1</v>
      </c>
    </row>
    <row r="448" spans="1:28" x14ac:dyDescent="0.25">
      <c r="A448" t="s">
        <v>19</v>
      </c>
      <c r="B448">
        <v>1</v>
      </c>
      <c r="C448" t="s">
        <v>88</v>
      </c>
      <c r="D448">
        <v>1447</v>
      </c>
      <c r="E448" t="s">
        <v>105</v>
      </c>
      <c r="F448" t="s">
        <v>106</v>
      </c>
      <c r="G448" t="s">
        <v>107</v>
      </c>
      <c r="J448">
        <v>0.4017</v>
      </c>
      <c r="K448">
        <v>14.041922359999999</v>
      </c>
      <c r="L448">
        <v>14.048120279999999</v>
      </c>
      <c r="M448">
        <v>23.9</v>
      </c>
      <c r="N448">
        <v>25.61</v>
      </c>
      <c r="O448">
        <f t="shared" si="24"/>
        <v>5.1512194734000004E-2</v>
      </c>
      <c r="P448">
        <f t="shared" si="25"/>
        <v>0.28042840937499997</v>
      </c>
      <c r="Q448">
        <f t="shared" si="26"/>
        <v>0.32195121708750002</v>
      </c>
      <c r="R448">
        <v>0.17862584000000001</v>
      </c>
      <c r="S448">
        <v>0.20450980199999999</v>
      </c>
      <c r="T448">
        <f t="shared" si="27"/>
        <v>6.4905042008327904E-2</v>
      </c>
      <c r="U448">
        <v>8.9312920000000004E-2</v>
      </c>
      <c r="V448">
        <v>0.102254901</v>
      </c>
      <c r="W448">
        <v>2.0849315069999999</v>
      </c>
      <c r="X448">
        <v>0.82017082799999996</v>
      </c>
      <c r="Y448">
        <v>6.2073889999999998E-3</v>
      </c>
      <c r="Z448" s="1" t="s">
        <v>24</v>
      </c>
      <c r="AA448" s="1" t="s">
        <v>25</v>
      </c>
      <c r="AB448">
        <v>1</v>
      </c>
    </row>
    <row r="449" spans="1:29" x14ac:dyDescent="0.25">
      <c r="A449" t="s">
        <v>19</v>
      </c>
      <c r="B449">
        <v>1</v>
      </c>
      <c r="C449" t="s">
        <v>88</v>
      </c>
      <c r="D449">
        <v>1448</v>
      </c>
      <c r="E449" t="s">
        <v>219</v>
      </c>
      <c r="F449" t="s">
        <v>220</v>
      </c>
      <c r="G449" t="s">
        <v>56</v>
      </c>
      <c r="J449">
        <v>0.51780000000000004</v>
      </c>
      <c r="K449">
        <v>7.9966687759999999</v>
      </c>
      <c r="L449">
        <v>8.8233981969999995</v>
      </c>
      <c r="M449">
        <v>10.199999999999999</v>
      </c>
      <c r="N449">
        <v>12.77</v>
      </c>
      <c r="O449">
        <f t="shared" si="24"/>
        <v>1.2807745566000001E-2</v>
      </c>
      <c r="P449">
        <f t="shared" si="25"/>
        <v>5.1077137499999994E-2</v>
      </c>
      <c r="Q449">
        <f t="shared" si="26"/>
        <v>8.0048409787500011E-2</v>
      </c>
      <c r="R449">
        <v>2.5064789000000001E-2</v>
      </c>
      <c r="S449">
        <v>4.2782136999999998E-2</v>
      </c>
      <c r="T449">
        <f t="shared" si="27"/>
        <v>0.25643845915015534</v>
      </c>
      <c r="U449">
        <v>1.2532394000000001E-2</v>
      </c>
      <c r="V449">
        <v>2.1391067999999999E-2</v>
      </c>
      <c r="W449">
        <v>2.0849315069999999</v>
      </c>
      <c r="X449">
        <v>1.2326544020000001</v>
      </c>
      <c r="Y449">
        <v>4.2489040000000004E-3</v>
      </c>
      <c r="Z449" s="1" t="s">
        <v>24</v>
      </c>
      <c r="AA449" s="1" t="s">
        <v>25</v>
      </c>
      <c r="AB449">
        <v>1</v>
      </c>
      <c r="AC449" t="s">
        <v>360</v>
      </c>
    </row>
    <row r="450" spans="1:29" x14ac:dyDescent="0.25">
      <c r="A450" t="s">
        <v>19</v>
      </c>
      <c r="B450">
        <v>1</v>
      </c>
      <c r="C450" t="s">
        <v>88</v>
      </c>
      <c r="D450">
        <v>1449</v>
      </c>
      <c r="E450" t="s">
        <v>105</v>
      </c>
      <c r="F450" t="s">
        <v>106</v>
      </c>
      <c r="G450" t="s">
        <v>107</v>
      </c>
      <c r="I450">
        <v>18.5</v>
      </c>
      <c r="J450">
        <v>0.4017</v>
      </c>
      <c r="K450">
        <v>17.074340150000001</v>
      </c>
      <c r="L450">
        <v>17.33588615</v>
      </c>
      <c r="M450">
        <v>35</v>
      </c>
      <c r="N450">
        <v>38.15</v>
      </c>
      <c r="O450">
        <f t="shared" si="24"/>
        <v>0.11430888314999998</v>
      </c>
      <c r="P450">
        <f t="shared" si="25"/>
        <v>0.60139843749999988</v>
      </c>
      <c r="Q450">
        <f t="shared" si="26"/>
        <v>0.71443051968749993</v>
      </c>
      <c r="R450">
        <v>0.455209953</v>
      </c>
      <c r="S450">
        <v>0.546653257</v>
      </c>
      <c r="T450">
        <f t="shared" si="27"/>
        <v>8.7799505004988523E-2</v>
      </c>
      <c r="U450">
        <v>0.22760497700000001</v>
      </c>
      <c r="V450">
        <v>0.27332662800000002</v>
      </c>
      <c r="W450">
        <v>2.0849315069999999</v>
      </c>
      <c r="X450">
        <v>1.510840999</v>
      </c>
      <c r="Y450">
        <v>2.1929569999999999E-2</v>
      </c>
      <c r="Z450" s="1" t="s">
        <v>24</v>
      </c>
      <c r="AA450" s="1" t="s">
        <v>25</v>
      </c>
      <c r="AB450">
        <v>1</v>
      </c>
    </row>
    <row r="451" spans="1:29" x14ac:dyDescent="0.25">
      <c r="A451" t="s">
        <v>19</v>
      </c>
      <c r="B451">
        <v>1</v>
      </c>
      <c r="C451" t="s">
        <v>88</v>
      </c>
      <c r="D451">
        <v>1450</v>
      </c>
      <c r="E451" t="s">
        <v>181</v>
      </c>
      <c r="F451" t="s">
        <v>182</v>
      </c>
      <c r="G451" t="s">
        <v>142</v>
      </c>
      <c r="J451">
        <v>0.33</v>
      </c>
      <c r="K451">
        <v>14.3958064</v>
      </c>
      <c r="L451">
        <v>14.32654533</v>
      </c>
      <c r="M451">
        <v>25</v>
      </c>
      <c r="N451">
        <v>26.5</v>
      </c>
      <c r="O451">
        <f t="shared" ref="O451:O514" si="28">(0.00007854*N451*N451)</f>
        <v>5.5154715000000007E-2</v>
      </c>
      <c r="P451">
        <f t="shared" ref="P451:P514" si="29">(3.142*(M451/200)^2)/0.16</f>
        <v>0.30683593749999999</v>
      </c>
      <c r="Q451">
        <f t="shared" ref="Q451:Q514" si="30">O451/0.16</f>
        <v>0.34471696875000002</v>
      </c>
      <c r="R451">
        <v>0.16493085099999999</v>
      </c>
      <c r="S451">
        <v>0.18393090100000001</v>
      </c>
      <c r="T451">
        <f t="shared" ref="T451:T514" si="31">(LN(S451)-LN(R451))/W451</f>
        <v>5.2296129372052066E-2</v>
      </c>
      <c r="U451">
        <v>8.2465425999999994E-2</v>
      </c>
      <c r="V451">
        <v>9.1965450000000004E-2</v>
      </c>
      <c r="W451">
        <v>2.0849315069999999</v>
      </c>
      <c r="X451">
        <v>0.71944809499999995</v>
      </c>
      <c r="Y451">
        <v>4.556516E-3</v>
      </c>
      <c r="Z451" s="1" t="s">
        <v>24</v>
      </c>
      <c r="AA451" s="1" t="s">
        <v>25</v>
      </c>
      <c r="AB451">
        <v>1</v>
      </c>
    </row>
    <row r="452" spans="1:29" x14ac:dyDescent="0.25">
      <c r="A452" t="s">
        <v>19</v>
      </c>
      <c r="B452">
        <v>1</v>
      </c>
      <c r="C452" t="s">
        <v>88</v>
      </c>
      <c r="D452">
        <v>1451</v>
      </c>
      <c r="E452" t="s">
        <v>165</v>
      </c>
      <c r="F452" t="s">
        <v>166</v>
      </c>
      <c r="G452" t="s">
        <v>167</v>
      </c>
      <c r="I452">
        <v>17.8</v>
      </c>
      <c r="J452">
        <v>0.67600000000000005</v>
      </c>
      <c r="K452">
        <v>16.5808018</v>
      </c>
      <c r="L452">
        <v>16.763517650000001</v>
      </c>
      <c r="M452">
        <v>32.9</v>
      </c>
      <c r="N452">
        <v>35.6</v>
      </c>
      <c r="O452">
        <f t="shared" si="28"/>
        <v>9.9538454400000018E-2</v>
      </c>
      <c r="P452">
        <f t="shared" si="29"/>
        <v>0.53139565937499988</v>
      </c>
      <c r="Q452">
        <f t="shared" si="30"/>
        <v>0.62211534000000013</v>
      </c>
      <c r="R452">
        <v>0.651545017</v>
      </c>
      <c r="S452">
        <v>0.76816378299999999</v>
      </c>
      <c r="T452">
        <f t="shared" si="31"/>
        <v>7.8974526178811413E-2</v>
      </c>
      <c r="U452">
        <v>0.32577250800000002</v>
      </c>
      <c r="V452">
        <v>0.38408189199999998</v>
      </c>
      <c r="W452">
        <v>2.0849315069999999</v>
      </c>
      <c r="X452">
        <v>1.29500657</v>
      </c>
      <c r="Y452">
        <v>2.796705E-2</v>
      </c>
      <c r="Z452" s="1" t="s">
        <v>24</v>
      </c>
      <c r="AA452" s="1" t="s">
        <v>25</v>
      </c>
      <c r="AB452">
        <v>1</v>
      </c>
    </row>
    <row r="453" spans="1:29" x14ac:dyDescent="0.25">
      <c r="A453" t="s">
        <v>19</v>
      </c>
      <c r="B453">
        <v>1</v>
      </c>
      <c r="C453" t="s">
        <v>88</v>
      </c>
      <c r="D453">
        <v>1452</v>
      </c>
      <c r="E453" t="s">
        <v>165</v>
      </c>
      <c r="F453" t="s">
        <v>166</v>
      </c>
      <c r="G453" t="s">
        <v>167</v>
      </c>
      <c r="J453">
        <v>0.67600000000000005</v>
      </c>
      <c r="K453">
        <v>17.051544509999999</v>
      </c>
      <c r="L453">
        <v>17.259743310000001</v>
      </c>
      <c r="M453">
        <v>34.9</v>
      </c>
      <c r="N453">
        <v>37.799999999999997</v>
      </c>
      <c r="O453">
        <f t="shared" si="28"/>
        <v>0.11222109359999999</v>
      </c>
      <c r="P453">
        <f t="shared" si="29"/>
        <v>0.59796678437499984</v>
      </c>
      <c r="Q453">
        <f t="shared" si="30"/>
        <v>0.70138183499999995</v>
      </c>
      <c r="R453">
        <v>0.75134546000000002</v>
      </c>
      <c r="S453">
        <v>0.88848999399999995</v>
      </c>
      <c r="T453">
        <f t="shared" si="31"/>
        <v>8.0414075615837591E-2</v>
      </c>
      <c r="U453">
        <v>0.37567273000000001</v>
      </c>
      <c r="V453">
        <v>0.44424499699999997</v>
      </c>
      <c r="W453">
        <v>2.0849315069999999</v>
      </c>
      <c r="X453">
        <v>1.3909329829999999</v>
      </c>
      <c r="Y453">
        <v>3.2889458000000003E-2</v>
      </c>
      <c r="Z453" s="1" t="s">
        <v>24</v>
      </c>
      <c r="AA453" s="1" t="s">
        <v>25</v>
      </c>
      <c r="AB453">
        <v>1</v>
      </c>
    </row>
    <row r="454" spans="1:29" x14ac:dyDescent="0.25">
      <c r="A454" t="s">
        <v>19</v>
      </c>
      <c r="B454">
        <v>1</v>
      </c>
      <c r="C454" t="s">
        <v>88</v>
      </c>
      <c r="D454">
        <v>1453</v>
      </c>
      <c r="E454" t="s">
        <v>116</v>
      </c>
      <c r="F454" t="s">
        <v>117</v>
      </c>
      <c r="G454" t="s">
        <v>83</v>
      </c>
      <c r="I454">
        <v>20.3</v>
      </c>
      <c r="J454">
        <v>0.5</v>
      </c>
      <c r="K454">
        <v>17.790017070000001</v>
      </c>
      <c r="L454">
        <v>18.09168751</v>
      </c>
      <c r="M454">
        <v>38.299999999999997</v>
      </c>
      <c r="N454">
        <v>41.82</v>
      </c>
      <c r="O454">
        <f t="shared" si="28"/>
        <v>0.13735957989600001</v>
      </c>
      <c r="P454">
        <f t="shared" si="29"/>
        <v>0.72015130937499983</v>
      </c>
      <c r="Q454">
        <f t="shared" si="30"/>
        <v>0.85849737435000006</v>
      </c>
      <c r="R454">
        <v>0.69949711400000003</v>
      </c>
      <c r="S454">
        <v>0.84421097099999998</v>
      </c>
      <c r="T454">
        <f t="shared" si="31"/>
        <v>9.0190377993401988E-2</v>
      </c>
      <c r="U454">
        <v>0.34974855700000002</v>
      </c>
      <c r="V454">
        <v>0.42210548599999997</v>
      </c>
      <c r="W454">
        <v>2.0849315069999999</v>
      </c>
      <c r="X454">
        <v>1.6883048620000001</v>
      </c>
      <c r="Y454">
        <v>3.4704703000000003E-2</v>
      </c>
      <c r="Z454" s="1" t="s">
        <v>24</v>
      </c>
      <c r="AA454" s="1" t="s">
        <v>25</v>
      </c>
      <c r="AB454">
        <v>1</v>
      </c>
    </row>
    <row r="455" spans="1:29" x14ac:dyDescent="0.25">
      <c r="A455" t="s">
        <v>19</v>
      </c>
      <c r="B455">
        <v>1</v>
      </c>
      <c r="C455" t="s">
        <v>88</v>
      </c>
      <c r="D455">
        <v>1454</v>
      </c>
      <c r="E455" t="s">
        <v>105</v>
      </c>
      <c r="F455" t="s">
        <v>106</v>
      </c>
      <c r="G455" t="s">
        <v>107</v>
      </c>
      <c r="J455">
        <v>0.4017</v>
      </c>
      <c r="K455">
        <v>11.49057528</v>
      </c>
      <c r="L455">
        <v>13.472109400000001</v>
      </c>
      <c r="M455">
        <v>17.100000000000001</v>
      </c>
      <c r="N455">
        <v>23.85</v>
      </c>
      <c r="O455">
        <f t="shared" si="28"/>
        <v>4.467531915000001E-2</v>
      </c>
      <c r="P455">
        <f t="shared" si="29"/>
        <v>0.143555034375</v>
      </c>
      <c r="Q455">
        <f t="shared" si="30"/>
        <v>0.27922074468750008</v>
      </c>
      <c r="R455">
        <v>7.6405607E-2</v>
      </c>
      <c r="S455">
        <v>0.17084793100000001</v>
      </c>
      <c r="T455">
        <f t="shared" si="31"/>
        <v>0.38596845134539753</v>
      </c>
      <c r="U455">
        <v>3.8202803E-2</v>
      </c>
      <c r="V455">
        <v>8.5423965000000004E-2</v>
      </c>
      <c r="W455">
        <v>2.0849315069999999</v>
      </c>
      <c r="X455">
        <v>3.237516426</v>
      </c>
      <c r="Y455">
        <v>2.2648782999999999E-2</v>
      </c>
      <c r="Z455" s="1" t="s">
        <v>24</v>
      </c>
      <c r="AA455" s="1" t="s">
        <v>25</v>
      </c>
      <c r="AB455">
        <v>1</v>
      </c>
    </row>
    <row r="456" spans="1:29" x14ac:dyDescent="0.25">
      <c r="A456" t="s">
        <v>19</v>
      </c>
      <c r="B456">
        <v>1</v>
      </c>
      <c r="C456" t="s">
        <v>88</v>
      </c>
      <c r="D456">
        <v>1455</v>
      </c>
      <c r="E456" t="s">
        <v>219</v>
      </c>
      <c r="F456" t="s">
        <v>220</v>
      </c>
      <c r="G456" t="s">
        <v>56</v>
      </c>
      <c r="J456">
        <v>0.51780000000000004</v>
      </c>
      <c r="K456">
        <v>10.258477640000001</v>
      </c>
      <c r="L456">
        <v>9.7963370940000001</v>
      </c>
      <c r="M456">
        <v>14.4</v>
      </c>
      <c r="N456">
        <v>14.71</v>
      </c>
      <c r="O456">
        <f t="shared" si="28"/>
        <v>1.6994807214000002E-2</v>
      </c>
      <c r="P456">
        <f t="shared" si="29"/>
        <v>0.10180080000000001</v>
      </c>
      <c r="Q456">
        <f t="shared" si="30"/>
        <v>0.10621754508750002</v>
      </c>
      <c r="R456">
        <v>6.2658173999999997E-2</v>
      </c>
      <c r="S456">
        <v>6.2444666000000003E-2</v>
      </c>
      <c r="T456">
        <f t="shared" si="31"/>
        <v>-1.6371392038846283E-3</v>
      </c>
      <c r="U456">
        <v>3.1329086999999999E-2</v>
      </c>
      <c r="V456">
        <v>3.1222333000000001E-2</v>
      </c>
      <c r="W456">
        <v>2.0849315069999999</v>
      </c>
      <c r="X456">
        <v>0.14868593999999999</v>
      </c>
      <c r="Y456" s="2">
        <v>-5.1202600000000003E-5</v>
      </c>
      <c r="Z456" s="1" t="s">
        <v>24</v>
      </c>
      <c r="AA456" s="1" t="s">
        <v>25</v>
      </c>
      <c r="AB456">
        <v>1</v>
      </c>
    </row>
    <row r="457" spans="1:29" x14ac:dyDescent="0.25">
      <c r="A457" t="s">
        <v>19</v>
      </c>
      <c r="B457">
        <v>1</v>
      </c>
      <c r="C457" t="s">
        <v>88</v>
      </c>
      <c r="D457">
        <v>1456</v>
      </c>
      <c r="E457" t="s">
        <v>116</v>
      </c>
      <c r="F457" t="s">
        <v>117</v>
      </c>
      <c r="G457" t="s">
        <v>83</v>
      </c>
      <c r="J457">
        <v>0.5</v>
      </c>
      <c r="K457">
        <v>17.342646169999998</v>
      </c>
      <c r="L457">
        <v>17.069442760000001</v>
      </c>
      <c r="M457">
        <v>36.200000000000003</v>
      </c>
      <c r="N457">
        <v>36.94</v>
      </c>
      <c r="O457">
        <f t="shared" si="28"/>
        <v>0.10717282514399999</v>
      </c>
      <c r="P457">
        <f t="shared" si="29"/>
        <v>0.64334413750000008</v>
      </c>
      <c r="Q457">
        <f t="shared" si="30"/>
        <v>0.66983015714999994</v>
      </c>
      <c r="R457">
        <v>0.61120304999999997</v>
      </c>
      <c r="S457">
        <v>0.62605112299999999</v>
      </c>
      <c r="T457">
        <f t="shared" si="31"/>
        <v>1.1512515301386706E-2</v>
      </c>
      <c r="U457">
        <v>0.30560152499999998</v>
      </c>
      <c r="V457">
        <v>0.31302556199999998</v>
      </c>
      <c r="W457">
        <v>2.0849315069999999</v>
      </c>
      <c r="X457">
        <v>0.35492772700000003</v>
      </c>
      <c r="Y457">
        <v>3.5608060000000001E-3</v>
      </c>
      <c r="Z457" s="1" t="s">
        <v>24</v>
      </c>
      <c r="AA457" s="1" t="s">
        <v>25</v>
      </c>
      <c r="AB457">
        <v>1</v>
      </c>
    </row>
    <row r="458" spans="1:29" x14ac:dyDescent="0.25">
      <c r="A458" t="s">
        <v>19</v>
      </c>
      <c r="B458">
        <v>1</v>
      </c>
      <c r="C458" t="s">
        <v>88</v>
      </c>
      <c r="D458">
        <v>1457</v>
      </c>
      <c r="E458" t="s">
        <v>105</v>
      </c>
      <c r="F458" t="s">
        <v>106</v>
      </c>
      <c r="G458" t="s">
        <v>107</v>
      </c>
      <c r="I458">
        <v>22.5</v>
      </c>
      <c r="J458">
        <v>0.4017</v>
      </c>
      <c r="K458">
        <v>17.408245879999999</v>
      </c>
      <c r="L458">
        <v>18.134656450000001</v>
      </c>
      <c r="M458">
        <v>36.5</v>
      </c>
      <c r="N458">
        <v>42.04</v>
      </c>
      <c r="O458">
        <f t="shared" si="28"/>
        <v>0.13880858006400001</v>
      </c>
      <c r="P458">
        <f t="shared" si="29"/>
        <v>0.65405148437499983</v>
      </c>
      <c r="Q458">
        <f t="shared" si="30"/>
        <v>0.86755362540000003</v>
      </c>
      <c r="R458">
        <v>0.50349575700000004</v>
      </c>
      <c r="S458">
        <v>0.69042731599999996</v>
      </c>
      <c r="T458">
        <f t="shared" si="31"/>
        <v>0.15143683055466087</v>
      </c>
      <c r="U458">
        <v>0.25174787900000001</v>
      </c>
      <c r="V458">
        <v>0.34521365799999998</v>
      </c>
      <c r="W458">
        <v>2.0849315069999999</v>
      </c>
      <c r="X458">
        <v>2.657161629</v>
      </c>
      <c r="Y458">
        <v>4.4829184000000001E-2</v>
      </c>
      <c r="Z458" s="1" t="s">
        <v>24</v>
      </c>
      <c r="AA458" s="1" t="s">
        <v>25</v>
      </c>
      <c r="AB458">
        <v>1</v>
      </c>
    </row>
    <row r="459" spans="1:29" x14ac:dyDescent="0.25">
      <c r="A459" t="s">
        <v>19</v>
      </c>
      <c r="B459">
        <v>1</v>
      </c>
      <c r="C459" t="s">
        <v>88</v>
      </c>
      <c r="D459">
        <v>1458</v>
      </c>
      <c r="E459" t="s">
        <v>149</v>
      </c>
      <c r="F459" t="s">
        <v>150</v>
      </c>
      <c r="G459" t="s">
        <v>151</v>
      </c>
      <c r="I459">
        <v>17.5</v>
      </c>
      <c r="J459">
        <v>0.52610000000000001</v>
      </c>
      <c r="K459">
        <v>16.796195669999999</v>
      </c>
      <c r="L459">
        <v>16.455217739999998</v>
      </c>
      <c r="M459">
        <v>33.799999999999997</v>
      </c>
      <c r="N459">
        <v>34.299999999999997</v>
      </c>
      <c r="O459">
        <f t="shared" si="28"/>
        <v>9.2401524599999993E-2</v>
      </c>
      <c r="P459">
        <f t="shared" si="29"/>
        <v>0.56086663749999988</v>
      </c>
      <c r="Q459">
        <f t="shared" si="30"/>
        <v>0.57750952874999995</v>
      </c>
      <c r="R459">
        <v>0.54453899900000002</v>
      </c>
      <c r="S459">
        <v>0.54926786999999999</v>
      </c>
      <c r="T459">
        <f t="shared" si="31"/>
        <v>4.1472262593875769E-3</v>
      </c>
      <c r="U459">
        <v>0.2722695</v>
      </c>
      <c r="V459">
        <v>0.274633935</v>
      </c>
      <c r="W459">
        <v>2.0849315069999999</v>
      </c>
      <c r="X459">
        <v>0.23981603200000001</v>
      </c>
      <c r="Y459">
        <v>1.134059E-3</v>
      </c>
      <c r="Z459" s="1" t="s">
        <v>24</v>
      </c>
      <c r="AA459" s="1" t="s">
        <v>25</v>
      </c>
      <c r="AB459">
        <v>0</v>
      </c>
      <c r="AC459" t="s">
        <v>84</v>
      </c>
    </row>
    <row r="460" spans="1:29" x14ac:dyDescent="0.25">
      <c r="A460" t="s">
        <v>19</v>
      </c>
      <c r="B460">
        <v>1</v>
      </c>
      <c r="C460" t="s">
        <v>88</v>
      </c>
      <c r="D460">
        <v>1459</v>
      </c>
      <c r="E460" t="s">
        <v>149</v>
      </c>
      <c r="F460" t="s">
        <v>150</v>
      </c>
      <c r="G460" t="s">
        <v>151</v>
      </c>
      <c r="I460">
        <v>12.9</v>
      </c>
      <c r="J460">
        <v>0.52610000000000001</v>
      </c>
      <c r="K460">
        <v>17.769324470000001</v>
      </c>
      <c r="L460">
        <v>17.726319620000002</v>
      </c>
      <c r="M460">
        <v>38.200000000000003</v>
      </c>
      <c r="N460">
        <v>40</v>
      </c>
      <c r="O460">
        <f t="shared" si="28"/>
        <v>0.125664</v>
      </c>
      <c r="P460">
        <f t="shared" si="29"/>
        <v>0.71639563750000002</v>
      </c>
      <c r="Q460">
        <f t="shared" si="30"/>
        <v>0.78539999999999999</v>
      </c>
      <c r="R460">
        <v>0.73054038099999996</v>
      </c>
      <c r="S460">
        <v>0.79735286599999999</v>
      </c>
      <c r="T460">
        <f t="shared" si="31"/>
        <v>4.1973952171046214E-2</v>
      </c>
      <c r="U460">
        <v>0.36527019100000002</v>
      </c>
      <c r="V460">
        <v>0.398676433</v>
      </c>
      <c r="W460">
        <v>2.0849315069999999</v>
      </c>
      <c r="X460">
        <v>0.86333771299999995</v>
      </c>
      <c r="Y460">
        <v>1.6022705000000002E-2</v>
      </c>
      <c r="Z460" s="1" t="s">
        <v>24</v>
      </c>
      <c r="AA460" s="1" t="s">
        <v>25</v>
      </c>
      <c r="AB460">
        <v>1</v>
      </c>
    </row>
    <row r="461" spans="1:29" x14ac:dyDescent="0.25">
      <c r="A461" t="s">
        <v>19</v>
      </c>
      <c r="B461">
        <v>1</v>
      </c>
      <c r="C461" t="s">
        <v>88</v>
      </c>
      <c r="D461">
        <v>1460</v>
      </c>
      <c r="E461" t="s">
        <v>111</v>
      </c>
      <c r="F461" t="s">
        <v>112</v>
      </c>
      <c r="G461" t="s">
        <v>113</v>
      </c>
      <c r="I461">
        <v>16.399999999999999</v>
      </c>
      <c r="J461">
        <v>0.4708</v>
      </c>
      <c r="K461">
        <v>10.40294892</v>
      </c>
      <c r="L461">
        <v>12.22580065</v>
      </c>
      <c r="M461">
        <v>14.7</v>
      </c>
      <c r="N461">
        <v>20.38</v>
      </c>
      <c r="O461">
        <f t="shared" si="28"/>
        <v>3.2621149176000001E-2</v>
      </c>
      <c r="P461">
        <f t="shared" si="29"/>
        <v>0.10608668437499996</v>
      </c>
      <c r="Q461">
        <f t="shared" si="30"/>
        <v>0.20388218235</v>
      </c>
      <c r="R461">
        <v>6.0263116999999998E-2</v>
      </c>
      <c r="S461">
        <v>0.133491206</v>
      </c>
      <c r="T461">
        <f t="shared" si="31"/>
        <v>0.3814587395903265</v>
      </c>
      <c r="U461">
        <v>3.0131558999999999E-2</v>
      </c>
      <c r="V461">
        <v>6.6745603000000001E-2</v>
      </c>
      <c r="W461">
        <v>2.0849315069999999</v>
      </c>
      <c r="X461">
        <v>2.724310118</v>
      </c>
      <c r="Y461">
        <v>1.7561269000000001E-2</v>
      </c>
      <c r="Z461" s="1" t="s">
        <v>24</v>
      </c>
      <c r="AA461" s="1" t="s">
        <v>25</v>
      </c>
      <c r="AB461">
        <v>1</v>
      </c>
    </row>
    <row r="462" spans="1:29" x14ac:dyDescent="0.25">
      <c r="A462" t="s">
        <v>19</v>
      </c>
      <c r="B462">
        <v>2</v>
      </c>
      <c r="C462" t="s">
        <v>88</v>
      </c>
      <c r="D462">
        <v>1461</v>
      </c>
      <c r="E462" t="s">
        <v>268</v>
      </c>
      <c r="F462" t="s">
        <v>220</v>
      </c>
      <c r="G462" t="s">
        <v>269</v>
      </c>
      <c r="I462">
        <v>25.8</v>
      </c>
      <c r="J462">
        <v>0.56000000000000005</v>
      </c>
      <c r="K462">
        <v>9.4522583069999992</v>
      </c>
      <c r="L462">
        <v>9.4499072930000008</v>
      </c>
      <c r="M462">
        <v>12.8</v>
      </c>
      <c r="N462">
        <v>14</v>
      </c>
      <c r="O462">
        <f t="shared" si="28"/>
        <v>1.5393840000000001E-2</v>
      </c>
      <c r="P462">
        <f t="shared" si="29"/>
        <v>8.0435199999999998E-2</v>
      </c>
      <c r="Q462">
        <f t="shared" si="30"/>
        <v>9.6211500000000005E-2</v>
      </c>
      <c r="R462">
        <v>4.9618447000000003E-2</v>
      </c>
      <c r="S462">
        <v>5.9088884000000001E-2</v>
      </c>
      <c r="T462">
        <f t="shared" si="31"/>
        <v>8.3782195356656972E-2</v>
      </c>
      <c r="U462">
        <v>2.4809222999999998E-2</v>
      </c>
      <c r="V462">
        <v>2.9544442000000001E-2</v>
      </c>
      <c r="W462">
        <v>2.0849315069999999</v>
      </c>
      <c r="X462">
        <v>0.57555847599999999</v>
      </c>
      <c r="Y462">
        <v>2.2711630000000001E-3</v>
      </c>
      <c r="Z462" s="1" t="s">
        <v>24</v>
      </c>
      <c r="AA462" s="1" t="s">
        <v>25</v>
      </c>
      <c r="AB462">
        <v>1</v>
      </c>
      <c r="AC462" t="s">
        <v>293</v>
      </c>
    </row>
    <row r="463" spans="1:29" x14ac:dyDescent="0.25">
      <c r="A463" t="s">
        <v>19</v>
      </c>
      <c r="B463">
        <v>2</v>
      </c>
      <c r="C463" t="s">
        <v>88</v>
      </c>
      <c r="D463">
        <v>1462</v>
      </c>
      <c r="E463" t="s">
        <v>219</v>
      </c>
      <c r="F463" t="s">
        <v>220</v>
      </c>
      <c r="G463" t="s">
        <v>56</v>
      </c>
      <c r="J463">
        <v>0.51780000000000004</v>
      </c>
      <c r="K463">
        <v>11.86984612</v>
      </c>
      <c r="L463">
        <v>11.9936861</v>
      </c>
      <c r="M463">
        <v>18</v>
      </c>
      <c r="N463">
        <v>19.78</v>
      </c>
      <c r="O463">
        <f t="shared" si="28"/>
        <v>3.0728649336000006E-2</v>
      </c>
      <c r="P463">
        <f t="shared" si="29"/>
        <v>0.15906375</v>
      </c>
      <c r="Q463">
        <f t="shared" si="30"/>
        <v>0.19205405835000003</v>
      </c>
      <c r="R463">
        <v>0.11168312499999999</v>
      </c>
      <c r="S463">
        <v>0.135621564</v>
      </c>
      <c r="T463">
        <f t="shared" si="31"/>
        <v>9.3145874770207165E-2</v>
      </c>
      <c r="U463">
        <v>5.5841562999999997E-2</v>
      </c>
      <c r="V463">
        <v>6.7810782E-2</v>
      </c>
      <c r="W463">
        <v>2.0849315069999999</v>
      </c>
      <c r="X463">
        <v>0.85374507200000005</v>
      </c>
      <c r="Y463">
        <v>5.7408210000000001E-3</v>
      </c>
      <c r="Z463" s="1" t="s">
        <v>24</v>
      </c>
      <c r="AA463" s="1" t="s">
        <v>25</v>
      </c>
      <c r="AB463">
        <v>1</v>
      </c>
    </row>
    <row r="464" spans="1:29" x14ac:dyDescent="0.25">
      <c r="A464" t="s">
        <v>19</v>
      </c>
      <c r="B464">
        <v>2</v>
      </c>
      <c r="C464" t="s">
        <v>88</v>
      </c>
      <c r="D464">
        <v>1463</v>
      </c>
      <c r="E464" t="s">
        <v>219</v>
      </c>
      <c r="F464" t="s">
        <v>220</v>
      </c>
      <c r="G464" t="s">
        <v>56</v>
      </c>
      <c r="J464">
        <v>0.51780000000000004</v>
      </c>
      <c r="K464">
        <v>10.498152360000001</v>
      </c>
      <c r="L464">
        <v>11.335442370000001</v>
      </c>
      <c r="M464">
        <v>14.9</v>
      </c>
      <c r="N464">
        <v>18.149999999999999</v>
      </c>
      <c r="O464">
        <f t="shared" si="28"/>
        <v>2.5872843149999998E-2</v>
      </c>
      <c r="P464">
        <f t="shared" si="29"/>
        <v>0.10899303437499998</v>
      </c>
      <c r="Q464">
        <f t="shared" si="30"/>
        <v>0.16170526968749999</v>
      </c>
      <c r="R464">
        <v>6.8501957000000002E-2</v>
      </c>
      <c r="S464">
        <v>0.108516643</v>
      </c>
      <c r="T464">
        <f t="shared" si="31"/>
        <v>0.22065052841044186</v>
      </c>
      <c r="U464">
        <v>3.4250979000000001E-2</v>
      </c>
      <c r="V464">
        <v>5.4258321999999998E-2</v>
      </c>
      <c r="W464">
        <v>2.0849315069999999</v>
      </c>
      <c r="X464">
        <v>1.5588042049999999</v>
      </c>
      <c r="Y464">
        <v>9.5961629999999996E-3</v>
      </c>
      <c r="Z464" s="1" t="s">
        <v>24</v>
      </c>
      <c r="AA464" s="1" t="s">
        <v>25</v>
      </c>
      <c r="AB464">
        <v>1</v>
      </c>
    </row>
    <row r="465" spans="1:29" x14ac:dyDescent="0.25">
      <c r="A465" t="s">
        <v>19</v>
      </c>
      <c r="B465">
        <v>2</v>
      </c>
      <c r="C465" t="s">
        <v>88</v>
      </c>
      <c r="D465">
        <v>1464</v>
      </c>
      <c r="E465" t="s">
        <v>219</v>
      </c>
      <c r="F465" t="s">
        <v>220</v>
      </c>
      <c r="G465" t="s">
        <v>56</v>
      </c>
      <c r="J465">
        <v>0.51780000000000004</v>
      </c>
      <c r="K465">
        <v>10.73237187</v>
      </c>
      <c r="L465">
        <v>10.220509760000001</v>
      </c>
      <c r="M465">
        <v>15.4</v>
      </c>
      <c r="N465">
        <v>15.61</v>
      </c>
      <c r="O465">
        <f t="shared" si="28"/>
        <v>1.9138006733999999E-2</v>
      </c>
      <c r="P465">
        <f t="shared" si="29"/>
        <v>0.11643073750000001</v>
      </c>
      <c r="Q465">
        <f t="shared" si="30"/>
        <v>0.1196125420875</v>
      </c>
      <c r="R465">
        <v>7.4651180999999997E-2</v>
      </c>
      <c r="S465">
        <v>7.3081070999999997E-2</v>
      </c>
      <c r="T465">
        <f t="shared" si="31"/>
        <v>-1.0195518514397628E-2</v>
      </c>
      <c r="U465">
        <v>3.7325590999999998E-2</v>
      </c>
      <c r="V465">
        <v>3.6540535999999998E-2</v>
      </c>
      <c r="W465">
        <v>2.0849315069999999</v>
      </c>
      <c r="X465">
        <v>0.10072273299999999</v>
      </c>
      <c r="Y465">
        <v>-3.7653799999999999E-4</v>
      </c>
      <c r="Z465" s="1" t="s">
        <v>24</v>
      </c>
      <c r="AA465" s="1" t="s">
        <v>25</v>
      </c>
      <c r="AB465">
        <v>1</v>
      </c>
    </row>
    <row r="466" spans="1:29" x14ac:dyDescent="0.25">
      <c r="A466" t="s">
        <v>19</v>
      </c>
      <c r="B466">
        <v>2</v>
      </c>
      <c r="C466" t="s">
        <v>88</v>
      </c>
      <c r="D466">
        <v>1465</v>
      </c>
      <c r="E466" t="s">
        <v>185</v>
      </c>
      <c r="F466" t="s">
        <v>223</v>
      </c>
      <c r="G466" t="s">
        <v>142</v>
      </c>
      <c r="I466">
        <v>17.5</v>
      </c>
      <c r="J466">
        <v>0.38179999999999997</v>
      </c>
      <c r="K466">
        <v>18.983786219999999</v>
      </c>
      <c r="L466">
        <v>18.937074970000001</v>
      </c>
      <c r="M466">
        <v>44.6</v>
      </c>
      <c r="N466">
        <v>46.4</v>
      </c>
      <c r="O466">
        <f t="shared" si="28"/>
        <v>0.1690934784</v>
      </c>
      <c r="P466">
        <f t="shared" si="29"/>
        <v>0.9765532375</v>
      </c>
      <c r="Q466">
        <f t="shared" si="30"/>
        <v>1.0568342399999999</v>
      </c>
      <c r="R466">
        <v>0.77106362699999997</v>
      </c>
      <c r="S466">
        <v>0.83097395699999999</v>
      </c>
      <c r="T466">
        <f t="shared" si="31"/>
        <v>3.5889696765969731E-2</v>
      </c>
      <c r="U466">
        <v>0.385531813</v>
      </c>
      <c r="V466">
        <v>0.41548697899999998</v>
      </c>
      <c r="W466">
        <v>2.0849315069999999</v>
      </c>
      <c r="X466">
        <v>0.86333771299999995</v>
      </c>
      <c r="Y466">
        <v>1.4367458E-2</v>
      </c>
      <c r="Z466" s="1" t="s">
        <v>24</v>
      </c>
      <c r="AA466" s="1" t="s">
        <v>25</v>
      </c>
      <c r="AB466">
        <v>1</v>
      </c>
    </row>
    <row r="467" spans="1:29" x14ac:dyDescent="0.25">
      <c r="A467" t="s">
        <v>19</v>
      </c>
      <c r="B467">
        <v>2</v>
      </c>
      <c r="C467" t="s">
        <v>88</v>
      </c>
      <c r="D467">
        <v>1466</v>
      </c>
      <c r="E467" t="s">
        <v>111</v>
      </c>
      <c r="F467" t="s">
        <v>112</v>
      </c>
      <c r="G467" t="s">
        <v>113</v>
      </c>
      <c r="J467">
        <v>0.4708</v>
      </c>
      <c r="K467">
        <v>8.2921155160000009</v>
      </c>
      <c r="L467">
        <v>8.2766156380000009</v>
      </c>
      <c r="M467">
        <v>10.7</v>
      </c>
      <c r="N467">
        <v>11.75</v>
      </c>
      <c r="O467">
        <f t="shared" si="28"/>
        <v>1.084342875E-2</v>
      </c>
      <c r="P467">
        <f t="shared" si="29"/>
        <v>5.620743437499999E-2</v>
      </c>
      <c r="Q467">
        <f t="shared" si="30"/>
        <v>6.7771429687499996E-2</v>
      </c>
      <c r="R467">
        <v>2.5982321999999999E-2</v>
      </c>
      <c r="S467">
        <v>3.1134485E-2</v>
      </c>
      <c r="T467">
        <f t="shared" si="31"/>
        <v>8.6765278867827769E-2</v>
      </c>
      <c r="U467">
        <v>1.2991160999999999E-2</v>
      </c>
      <c r="V467">
        <v>1.5567242E-2</v>
      </c>
      <c r="W467">
        <v>2.0849315069999999</v>
      </c>
      <c r="X467">
        <v>0.50361366600000002</v>
      </c>
      <c r="Y467">
        <v>1.235571E-3</v>
      </c>
      <c r="Z467" s="1" t="s">
        <v>24</v>
      </c>
      <c r="AA467" s="1" t="s">
        <v>25</v>
      </c>
      <c r="AB467">
        <v>1</v>
      </c>
    </row>
    <row r="468" spans="1:29" x14ac:dyDescent="0.25">
      <c r="A468" t="s">
        <v>19</v>
      </c>
      <c r="B468">
        <v>2</v>
      </c>
      <c r="C468" t="s">
        <v>88</v>
      </c>
      <c r="D468">
        <v>1467</v>
      </c>
      <c r="E468" t="s">
        <v>158</v>
      </c>
      <c r="F468" t="s">
        <v>159</v>
      </c>
      <c r="G468" t="s">
        <v>160</v>
      </c>
      <c r="J468">
        <v>0.23699999999999999</v>
      </c>
      <c r="K468">
        <v>12.5098235</v>
      </c>
      <c r="L468">
        <v>13.079731969999999</v>
      </c>
      <c r="M468">
        <v>19.600000000000001</v>
      </c>
      <c r="N468">
        <v>22.71</v>
      </c>
      <c r="O468">
        <f t="shared" si="28"/>
        <v>4.0506541614000004E-2</v>
      </c>
      <c r="P468">
        <f t="shared" si="29"/>
        <v>0.18859855</v>
      </c>
      <c r="Q468">
        <f t="shared" si="30"/>
        <v>0.25316588508750004</v>
      </c>
      <c r="R468">
        <v>6.4739666000000001E-2</v>
      </c>
      <c r="S468">
        <v>9.0137553999999995E-2</v>
      </c>
      <c r="T468">
        <f t="shared" si="31"/>
        <v>0.15874036668801247</v>
      </c>
      <c r="U468">
        <v>3.2369833000000001E-2</v>
      </c>
      <c r="V468">
        <v>4.5068776999999997E-2</v>
      </c>
      <c r="W468">
        <v>2.0849315069999999</v>
      </c>
      <c r="X468">
        <v>1.4916557159999999</v>
      </c>
      <c r="Y468">
        <v>6.0908209999999997E-3</v>
      </c>
      <c r="Z468" s="1" t="s">
        <v>24</v>
      </c>
      <c r="AA468" s="1" t="s">
        <v>25</v>
      </c>
      <c r="AB468">
        <v>1</v>
      </c>
    </row>
    <row r="469" spans="1:29" x14ac:dyDescent="0.25">
      <c r="A469" t="s">
        <v>19</v>
      </c>
      <c r="B469">
        <v>2</v>
      </c>
      <c r="C469" t="s">
        <v>88</v>
      </c>
      <c r="D469">
        <v>1468</v>
      </c>
      <c r="E469" t="s">
        <v>224</v>
      </c>
      <c r="F469" t="s">
        <v>300</v>
      </c>
      <c r="G469" t="s">
        <v>226</v>
      </c>
      <c r="I469">
        <v>9.6</v>
      </c>
      <c r="J469">
        <v>0.52500000000000002</v>
      </c>
      <c r="K469">
        <v>8.9702411509999997</v>
      </c>
      <c r="L469">
        <v>8.9897356790000007</v>
      </c>
      <c r="M469">
        <v>11.9</v>
      </c>
      <c r="N469">
        <v>13.09</v>
      </c>
      <c r="O469">
        <f t="shared" si="28"/>
        <v>1.3457679774000001E-2</v>
      </c>
      <c r="P469">
        <f t="shared" si="29"/>
        <v>6.9521659375000003E-2</v>
      </c>
      <c r="Q469">
        <f t="shared" si="30"/>
        <v>8.4110498587500013E-2</v>
      </c>
      <c r="R469">
        <v>3.8396800000000002E-2</v>
      </c>
      <c r="S469">
        <v>4.6346156999999999E-2</v>
      </c>
      <c r="T469">
        <f t="shared" si="31"/>
        <v>9.0249608936017245E-2</v>
      </c>
      <c r="U469">
        <v>1.9198400000000001E-2</v>
      </c>
      <c r="V469">
        <v>2.3173078999999999E-2</v>
      </c>
      <c r="W469">
        <v>2.0849315069999999</v>
      </c>
      <c r="X469">
        <v>0.57076215500000005</v>
      </c>
      <c r="Y469">
        <v>1.906383E-3</v>
      </c>
      <c r="Z469" s="1" t="s">
        <v>24</v>
      </c>
      <c r="AA469" s="1" t="s">
        <v>25</v>
      </c>
      <c r="AB469">
        <v>1</v>
      </c>
    </row>
    <row r="470" spans="1:29" x14ac:dyDescent="0.25">
      <c r="A470" t="s">
        <v>19</v>
      </c>
      <c r="B470">
        <v>2</v>
      </c>
      <c r="C470" t="s">
        <v>88</v>
      </c>
      <c r="D470">
        <v>1469</v>
      </c>
      <c r="E470" t="s">
        <v>111</v>
      </c>
      <c r="F470" t="s">
        <v>112</v>
      </c>
      <c r="G470" t="s">
        <v>113</v>
      </c>
      <c r="J470">
        <v>0.4708</v>
      </c>
      <c r="K470">
        <v>9.7618852040000004</v>
      </c>
      <c r="L470">
        <v>10.362908600000001</v>
      </c>
      <c r="M470">
        <v>13.4</v>
      </c>
      <c r="N470">
        <v>15.92</v>
      </c>
      <c r="O470">
        <f t="shared" si="28"/>
        <v>1.9905680256000001E-2</v>
      </c>
      <c r="P470">
        <f t="shared" si="29"/>
        <v>8.8152737500000009E-2</v>
      </c>
      <c r="Q470">
        <f t="shared" si="30"/>
        <v>0.1244105016</v>
      </c>
      <c r="R470">
        <v>4.7271228999999998E-2</v>
      </c>
      <c r="S470">
        <v>7.0146564999999994E-2</v>
      </c>
      <c r="T470">
        <f t="shared" si="31"/>
        <v>0.18930357830942166</v>
      </c>
      <c r="U470">
        <v>2.3635614999999999E-2</v>
      </c>
      <c r="V470">
        <v>3.5073282999999997E-2</v>
      </c>
      <c r="W470">
        <v>2.0849315069999999</v>
      </c>
      <c r="X470">
        <v>1.2086727989999999</v>
      </c>
      <c r="Y470">
        <v>5.4858720000000001E-3</v>
      </c>
      <c r="Z470" s="1" t="s">
        <v>24</v>
      </c>
      <c r="AA470" s="1" t="s">
        <v>25</v>
      </c>
      <c r="AB470">
        <v>1</v>
      </c>
    </row>
    <row r="471" spans="1:29" x14ac:dyDescent="0.25">
      <c r="A471" t="s">
        <v>19</v>
      </c>
      <c r="B471">
        <v>2</v>
      </c>
      <c r="C471" t="s">
        <v>88</v>
      </c>
      <c r="D471">
        <v>1470</v>
      </c>
      <c r="E471" t="s">
        <v>181</v>
      </c>
      <c r="F471" t="s">
        <v>182</v>
      </c>
      <c r="G471" t="s">
        <v>142</v>
      </c>
      <c r="J471">
        <v>0.33</v>
      </c>
      <c r="K471">
        <v>9.1333366419999997</v>
      </c>
      <c r="L471">
        <v>8.9431967229999998</v>
      </c>
      <c r="M471">
        <v>12.2</v>
      </c>
      <c r="N471">
        <v>13</v>
      </c>
      <c r="O471">
        <f t="shared" si="28"/>
        <v>1.3273260000000002E-2</v>
      </c>
      <c r="P471">
        <f t="shared" si="29"/>
        <v>7.3071137499999994E-2</v>
      </c>
      <c r="Q471">
        <f t="shared" si="30"/>
        <v>8.2957875000000014E-2</v>
      </c>
      <c r="R471">
        <v>2.6075546000000002E-2</v>
      </c>
      <c r="S471">
        <v>2.8917386999999999E-2</v>
      </c>
      <c r="T471">
        <f t="shared" si="31"/>
        <v>4.96155868426311E-2</v>
      </c>
      <c r="U471">
        <v>1.3037773000000001E-2</v>
      </c>
      <c r="V471">
        <v>1.4458693999999999E-2</v>
      </c>
      <c r="W471">
        <v>2.0849315069999999</v>
      </c>
      <c r="X471">
        <v>0.38370565000000001</v>
      </c>
      <c r="Y471">
        <v>6.81519E-4</v>
      </c>
      <c r="Z471" s="1" t="s">
        <v>24</v>
      </c>
      <c r="AA471" s="1" t="s">
        <v>25</v>
      </c>
      <c r="AB471">
        <v>1</v>
      </c>
      <c r="AC471" t="s">
        <v>262</v>
      </c>
    </row>
    <row r="472" spans="1:29" x14ac:dyDescent="0.25">
      <c r="A472" t="s">
        <v>19</v>
      </c>
      <c r="B472">
        <v>2</v>
      </c>
      <c r="C472" t="s">
        <v>88</v>
      </c>
      <c r="D472">
        <v>1471</v>
      </c>
      <c r="E472" t="s">
        <v>181</v>
      </c>
      <c r="F472" t="s">
        <v>182</v>
      </c>
      <c r="G472" t="s">
        <v>142</v>
      </c>
      <c r="I472">
        <v>8.6</v>
      </c>
      <c r="J472">
        <v>0.33</v>
      </c>
      <c r="K472">
        <v>7.9366191979999998</v>
      </c>
      <c r="L472">
        <v>7.7777140710000001</v>
      </c>
      <c r="M472">
        <v>10.1</v>
      </c>
      <c r="N472">
        <v>10.86</v>
      </c>
      <c r="O472">
        <f t="shared" si="28"/>
        <v>9.2629761840000002E-3</v>
      </c>
      <c r="P472">
        <f t="shared" si="29"/>
        <v>5.0080534374999992E-2</v>
      </c>
      <c r="Q472">
        <f t="shared" si="30"/>
        <v>5.7893601150000001E-2</v>
      </c>
      <c r="R472">
        <v>1.5724044999999999E-2</v>
      </c>
      <c r="S472">
        <v>1.7762170000000001E-2</v>
      </c>
      <c r="T472">
        <f t="shared" si="31"/>
        <v>5.8457481674020186E-2</v>
      </c>
      <c r="U472">
        <v>7.8620229999999992E-3</v>
      </c>
      <c r="V472">
        <v>8.8810850000000004E-3</v>
      </c>
      <c r="W472">
        <v>2.0849315069999999</v>
      </c>
      <c r="X472">
        <v>0.36452036799999998</v>
      </c>
      <c r="Y472">
        <v>4.88775E-4</v>
      </c>
      <c r="Z472" s="1" t="s">
        <v>24</v>
      </c>
      <c r="AA472" s="1" t="s">
        <v>25</v>
      </c>
      <c r="AB472">
        <v>1</v>
      </c>
    </row>
    <row r="473" spans="1:29" x14ac:dyDescent="0.25">
      <c r="A473" t="s">
        <v>19</v>
      </c>
      <c r="B473">
        <v>2</v>
      </c>
      <c r="C473" t="s">
        <v>88</v>
      </c>
      <c r="D473">
        <v>1472</v>
      </c>
      <c r="E473" t="s">
        <v>181</v>
      </c>
      <c r="F473" t="s">
        <v>182</v>
      </c>
      <c r="G473" t="s">
        <v>142</v>
      </c>
      <c r="J473">
        <v>0.33</v>
      </c>
      <c r="K473">
        <v>13.431092789999999</v>
      </c>
      <c r="L473">
        <v>14.03541016</v>
      </c>
      <c r="M473">
        <v>22.1</v>
      </c>
      <c r="N473">
        <v>25.57</v>
      </c>
      <c r="O473">
        <f t="shared" si="28"/>
        <v>5.1351407646000005E-2</v>
      </c>
      <c r="P473">
        <f t="shared" si="29"/>
        <v>0.23977878437500003</v>
      </c>
      <c r="Q473">
        <f t="shared" si="30"/>
        <v>0.3209462977875</v>
      </c>
      <c r="R473">
        <v>0.121164408</v>
      </c>
      <c r="S473">
        <v>0.168138341</v>
      </c>
      <c r="T473">
        <f t="shared" si="31"/>
        <v>0.15714604083607467</v>
      </c>
      <c r="U473">
        <v>6.0582204000000001E-2</v>
      </c>
      <c r="V473">
        <v>8.4069169999999999E-2</v>
      </c>
      <c r="W473">
        <v>2.0849315069999999</v>
      </c>
      <c r="X473">
        <v>1.6643232590000001</v>
      </c>
      <c r="Y473">
        <v>1.1265102000000001E-2</v>
      </c>
      <c r="Z473" s="1" t="s">
        <v>24</v>
      </c>
      <c r="AA473" s="1" t="s">
        <v>25</v>
      </c>
      <c r="AB473">
        <v>1</v>
      </c>
    </row>
    <row r="474" spans="1:29" x14ac:dyDescent="0.25">
      <c r="A474" t="s">
        <v>19</v>
      </c>
      <c r="B474">
        <v>2</v>
      </c>
      <c r="C474" t="s">
        <v>88</v>
      </c>
      <c r="D474">
        <v>1473</v>
      </c>
      <c r="E474" t="s">
        <v>158</v>
      </c>
      <c r="F474" t="s">
        <v>159</v>
      </c>
      <c r="G474" t="s">
        <v>160</v>
      </c>
      <c r="J474">
        <v>0.23699999999999999</v>
      </c>
      <c r="K474">
        <v>14.85656825</v>
      </c>
      <c r="L474">
        <v>15.43370537</v>
      </c>
      <c r="M474">
        <v>26.5</v>
      </c>
      <c r="N474">
        <v>30.32</v>
      </c>
      <c r="O474">
        <f t="shared" si="28"/>
        <v>7.2202010496000002E-2</v>
      </c>
      <c r="P474">
        <f t="shared" si="29"/>
        <v>0.34476085937500006</v>
      </c>
      <c r="Q474">
        <f t="shared" si="30"/>
        <v>0.4512625656</v>
      </c>
      <c r="R474">
        <v>0.13795513000000001</v>
      </c>
      <c r="S474">
        <v>0.186230909</v>
      </c>
      <c r="T474">
        <f t="shared" si="31"/>
        <v>0.14391785131863327</v>
      </c>
      <c r="U474">
        <v>6.8977565000000005E-2</v>
      </c>
      <c r="V474">
        <v>9.3115454E-2</v>
      </c>
      <c r="W474">
        <v>2.0849315069999999</v>
      </c>
      <c r="X474">
        <v>1.8321944809999999</v>
      </c>
      <c r="Y474">
        <v>1.1577305E-2</v>
      </c>
      <c r="Z474" s="1" t="s">
        <v>24</v>
      </c>
      <c r="AA474" s="1" t="s">
        <v>25</v>
      </c>
      <c r="AB474">
        <v>1</v>
      </c>
    </row>
    <row r="475" spans="1:29" x14ac:dyDescent="0.25">
      <c r="A475" t="s">
        <v>19</v>
      </c>
      <c r="B475">
        <v>2</v>
      </c>
      <c r="C475" t="s">
        <v>88</v>
      </c>
      <c r="D475">
        <v>1474</v>
      </c>
      <c r="E475" t="s">
        <v>181</v>
      </c>
      <c r="F475" t="s">
        <v>182</v>
      </c>
      <c r="G475" t="s">
        <v>142</v>
      </c>
      <c r="J475">
        <v>0.33</v>
      </c>
      <c r="K475">
        <v>16.605030559999999</v>
      </c>
      <c r="L475">
        <v>16.13492716</v>
      </c>
      <c r="M475">
        <v>33</v>
      </c>
      <c r="N475">
        <v>33</v>
      </c>
      <c r="O475">
        <f t="shared" si="28"/>
        <v>8.5530060000000005E-2</v>
      </c>
      <c r="P475">
        <f t="shared" si="29"/>
        <v>0.53463093750000001</v>
      </c>
      <c r="Q475">
        <f t="shared" si="30"/>
        <v>0.53456287499999999</v>
      </c>
      <c r="R475">
        <v>0.325970131</v>
      </c>
      <c r="S475">
        <v>0.31696001699999998</v>
      </c>
      <c r="T475">
        <f t="shared" si="31"/>
        <v>-1.3444143268413764E-2</v>
      </c>
      <c r="U475">
        <v>0.16298506600000001</v>
      </c>
      <c r="V475">
        <v>0.15848000800000001</v>
      </c>
      <c r="W475">
        <v>2.0849315069999999</v>
      </c>
      <c r="X475">
        <v>0</v>
      </c>
      <c r="Y475">
        <v>-2.1607699999999998E-3</v>
      </c>
      <c r="Z475" s="1" t="s">
        <v>24</v>
      </c>
      <c r="AA475" s="1" t="s">
        <v>25</v>
      </c>
      <c r="AB475">
        <v>1</v>
      </c>
    </row>
    <row r="476" spans="1:29" x14ac:dyDescent="0.25">
      <c r="A476" t="s">
        <v>19</v>
      </c>
      <c r="B476">
        <v>2</v>
      </c>
      <c r="C476" t="s">
        <v>88</v>
      </c>
      <c r="D476">
        <v>1475</v>
      </c>
      <c r="E476" t="s">
        <v>219</v>
      </c>
      <c r="F476" t="s">
        <v>220</v>
      </c>
      <c r="G476" t="s">
        <v>56</v>
      </c>
      <c r="J476">
        <v>0.51780000000000004</v>
      </c>
      <c r="K476">
        <v>11.952182609999999</v>
      </c>
      <c r="L476">
        <v>12.898972710000001</v>
      </c>
      <c r="M476">
        <v>18.2</v>
      </c>
      <c r="N476">
        <v>22.2</v>
      </c>
      <c r="O476">
        <f t="shared" si="28"/>
        <v>3.8707653600000003E-2</v>
      </c>
      <c r="P476">
        <f t="shared" si="29"/>
        <v>0.16261813750000001</v>
      </c>
      <c r="Q476">
        <f t="shared" si="30"/>
        <v>0.241922835</v>
      </c>
      <c r="R476">
        <v>0.114890748</v>
      </c>
      <c r="S476">
        <v>0.18239798199999999</v>
      </c>
      <c r="T476">
        <f t="shared" si="31"/>
        <v>0.22169042628560784</v>
      </c>
      <c r="U476">
        <v>5.7445374E-2</v>
      </c>
      <c r="V476">
        <v>9.1198990999999993E-2</v>
      </c>
      <c r="W476">
        <v>2.0849315069999999</v>
      </c>
      <c r="X476">
        <v>1.918528252</v>
      </c>
      <c r="Y476">
        <v>1.6189317000000002E-2</v>
      </c>
      <c r="Z476" s="1" t="s">
        <v>24</v>
      </c>
      <c r="AA476" s="1" t="s">
        <v>25</v>
      </c>
      <c r="AB476">
        <v>1</v>
      </c>
    </row>
    <row r="477" spans="1:29" x14ac:dyDescent="0.25">
      <c r="A477" t="s">
        <v>19</v>
      </c>
      <c r="B477">
        <v>2</v>
      </c>
      <c r="C477" t="s">
        <v>88</v>
      </c>
      <c r="D477">
        <v>1476</v>
      </c>
      <c r="E477" t="s">
        <v>105</v>
      </c>
      <c r="F477" t="s">
        <v>106</v>
      </c>
      <c r="G477" t="s">
        <v>107</v>
      </c>
      <c r="J477">
        <v>0.4017</v>
      </c>
      <c r="K477">
        <v>15.709852189999999</v>
      </c>
      <c r="L477">
        <v>15.688872330000001</v>
      </c>
      <c r="M477">
        <v>29.5</v>
      </c>
      <c r="N477">
        <v>31.27</v>
      </c>
      <c r="O477">
        <f t="shared" si="28"/>
        <v>7.6797425165999994E-2</v>
      </c>
      <c r="P477">
        <f t="shared" si="29"/>
        <v>0.42723835937499988</v>
      </c>
      <c r="Q477">
        <f t="shared" si="30"/>
        <v>0.47998390728749996</v>
      </c>
      <c r="R477">
        <v>0.30059364599999999</v>
      </c>
      <c r="S477">
        <v>0.33636469299999999</v>
      </c>
      <c r="T477">
        <f t="shared" si="31"/>
        <v>5.3928211757530986E-2</v>
      </c>
      <c r="U477">
        <v>0.150296823</v>
      </c>
      <c r="V477">
        <v>0.16818234700000001</v>
      </c>
      <c r="W477">
        <v>2.0849315069999999</v>
      </c>
      <c r="X477">
        <v>0.84894875199999997</v>
      </c>
      <c r="Y477">
        <v>8.5784710000000007E-3</v>
      </c>
      <c r="Z477" s="1" t="s">
        <v>24</v>
      </c>
      <c r="AA477" s="1" t="s">
        <v>25</v>
      </c>
      <c r="AB477">
        <v>1</v>
      </c>
    </row>
    <row r="478" spans="1:29" x14ac:dyDescent="0.25">
      <c r="A478" t="s">
        <v>19</v>
      </c>
      <c r="B478">
        <v>2</v>
      </c>
      <c r="C478" t="s">
        <v>88</v>
      </c>
      <c r="D478">
        <v>1477</v>
      </c>
      <c r="E478" t="s">
        <v>149</v>
      </c>
      <c r="F478" t="s">
        <v>150</v>
      </c>
      <c r="G478" t="s">
        <v>151</v>
      </c>
      <c r="J478">
        <v>0.52610000000000001</v>
      </c>
      <c r="K478">
        <v>10.824578349999999</v>
      </c>
      <c r="L478">
        <v>10.28964384</v>
      </c>
      <c r="M478">
        <v>15.6</v>
      </c>
      <c r="N478">
        <v>15.76</v>
      </c>
      <c r="O478">
        <f t="shared" si="28"/>
        <v>1.9507576703999999E-2</v>
      </c>
      <c r="P478">
        <f t="shared" si="29"/>
        <v>0.11947455</v>
      </c>
      <c r="Q478">
        <f t="shared" si="30"/>
        <v>0.12192235439999999</v>
      </c>
      <c r="R478">
        <v>7.8404694999999996E-2</v>
      </c>
      <c r="S478">
        <v>7.6121999999999995E-2</v>
      </c>
      <c r="T478">
        <f t="shared" si="31"/>
        <v>-1.4171446055508281E-2</v>
      </c>
      <c r="U478">
        <v>3.9202346999999999E-2</v>
      </c>
      <c r="V478">
        <v>3.8060999999999998E-2</v>
      </c>
      <c r="W478">
        <v>2.0849315069999999</v>
      </c>
      <c r="X478">
        <v>7.6741130000000005E-2</v>
      </c>
      <c r="Y478">
        <v>-5.4742699999999996E-4</v>
      </c>
      <c r="Z478" s="1" t="s">
        <v>24</v>
      </c>
      <c r="AA478" s="1" t="s">
        <v>25</v>
      </c>
      <c r="AB478">
        <v>1</v>
      </c>
    </row>
    <row r="479" spans="1:29" x14ac:dyDescent="0.25">
      <c r="A479" t="s">
        <v>19</v>
      </c>
      <c r="B479">
        <v>3</v>
      </c>
      <c r="C479" t="s">
        <v>88</v>
      </c>
      <c r="D479">
        <v>1478</v>
      </c>
      <c r="E479" t="s">
        <v>105</v>
      </c>
      <c r="F479" t="s">
        <v>106</v>
      </c>
      <c r="G479" t="s">
        <v>107</v>
      </c>
      <c r="J479">
        <v>0.4017</v>
      </c>
      <c r="K479">
        <v>8.8601220030000007</v>
      </c>
      <c r="L479">
        <v>10.0715526</v>
      </c>
      <c r="M479">
        <v>11.7</v>
      </c>
      <c r="N479">
        <v>15.29</v>
      </c>
      <c r="O479">
        <f t="shared" si="28"/>
        <v>1.8361403214E-2</v>
      </c>
      <c r="P479">
        <f t="shared" si="29"/>
        <v>6.7204434374999997E-2</v>
      </c>
      <c r="Q479">
        <f t="shared" si="30"/>
        <v>0.1147587700875</v>
      </c>
      <c r="R479">
        <v>2.8263322E-2</v>
      </c>
      <c r="S479">
        <v>5.4001867000000002E-2</v>
      </c>
      <c r="T479">
        <f t="shared" si="31"/>
        <v>0.31053955307877645</v>
      </c>
      <c r="U479">
        <v>1.4131661E-2</v>
      </c>
      <c r="V479">
        <v>2.7000933000000001E-2</v>
      </c>
      <c r="W479">
        <v>2.0849315069999999</v>
      </c>
      <c r="X479">
        <v>1.721879106</v>
      </c>
      <c r="Y479">
        <v>6.1725149999999999E-3</v>
      </c>
      <c r="Z479" s="1" t="s">
        <v>24</v>
      </c>
      <c r="AA479" s="1" t="s">
        <v>25</v>
      </c>
      <c r="AB479">
        <v>1</v>
      </c>
    </row>
    <row r="480" spans="1:29" x14ac:dyDescent="0.25">
      <c r="A480" t="s">
        <v>19</v>
      </c>
      <c r="B480">
        <v>3</v>
      </c>
      <c r="C480" t="s">
        <v>88</v>
      </c>
      <c r="D480">
        <v>1479</v>
      </c>
      <c r="E480" t="s">
        <v>165</v>
      </c>
      <c r="F480" t="s">
        <v>166</v>
      </c>
      <c r="G480" t="s">
        <v>167</v>
      </c>
      <c r="I480">
        <v>12.9</v>
      </c>
      <c r="J480">
        <v>0.67600000000000005</v>
      </c>
      <c r="K480">
        <v>10.870370510000001</v>
      </c>
      <c r="L480">
        <v>11.533635350000001</v>
      </c>
      <c r="M480">
        <v>15.7</v>
      </c>
      <c r="N480">
        <v>18.63</v>
      </c>
      <c r="O480">
        <f t="shared" si="28"/>
        <v>2.7259419726E-2</v>
      </c>
      <c r="P480">
        <f t="shared" si="29"/>
        <v>0.121011184375</v>
      </c>
      <c r="Q480">
        <f t="shared" si="30"/>
        <v>0.17037137328749999</v>
      </c>
      <c r="R480">
        <v>0.10181543999999999</v>
      </c>
      <c r="S480">
        <v>0.15065292199999999</v>
      </c>
      <c r="T480">
        <f t="shared" si="31"/>
        <v>0.18792794749699665</v>
      </c>
      <c r="U480">
        <v>5.0907719999999997E-2</v>
      </c>
      <c r="V480">
        <v>7.5326460999999997E-2</v>
      </c>
      <c r="W480">
        <v>2.0849315069999999</v>
      </c>
      <c r="X480">
        <v>1.4053219450000001</v>
      </c>
      <c r="Y480">
        <v>1.1712011E-2</v>
      </c>
      <c r="Z480" s="1" t="s">
        <v>24</v>
      </c>
      <c r="AA480" s="1" t="s">
        <v>25</v>
      </c>
      <c r="AB480">
        <v>1</v>
      </c>
    </row>
    <row r="481" spans="1:29" x14ac:dyDescent="0.25">
      <c r="A481" t="s">
        <v>19</v>
      </c>
      <c r="B481">
        <v>3</v>
      </c>
      <c r="C481" t="s">
        <v>88</v>
      </c>
      <c r="D481">
        <v>1480</v>
      </c>
      <c r="E481" t="s">
        <v>165</v>
      </c>
      <c r="F481" t="s">
        <v>166</v>
      </c>
      <c r="G481" t="s">
        <v>167</v>
      </c>
      <c r="I481">
        <v>13.6</v>
      </c>
      <c r="J481">
        <v>0.67600000000000005</v>
      </c>
      <c r="K481">
        <v>12.23501424</v>
      </c>
      <c r="L481">
        <v>12.75485362</v>
      </c>
      <c r="M481">
        <v>18.899999999999999</v>
      </c>
      <c r="N481">
        <v>21.8</v>
      </c>
      <c r="O481">
        <f t="shared" si="28"/>
        <v>3.7325349600000002E-2</v>
      </c>
      <c r="P481">
        <f t="shared" si="29"/>
        <v>0.17536778437499995</v>
      </c>
      <c r="Q481">
        <f t="shared" si="30"/>
        <v>0.23328343500000001</v>
      </c>
      <c r="R481">
        <v>0.16413396199999999</v>
      </c>
      <c r="S481">
        <v>0.225865231</v>
      </c>
      <c r="T481">
        <f t="shared" si="31"/>
        <v>0.15312520409715666</v>
      </c>
      <c r="U481">
        <v>8.2066980999999997E-2</v>
      </c>
      <c r="V481">
        <v>0.112932616</v>
      </c>
      <c r="W481">
        <v>2.0849315069999999</v>
      </c>
      <c r="X481">
        <v>1.3909329829999999</v>
      </c>
      <c r="Y481">
        <v>1.4804148E-2</v>
      </c>
      <c r="Z481" s="1" t="s">
        <v>24</v>
      </c>
      <c r="AA481" s="1" t="s">
        <v>25</v>
      </c>
      <c r="AB481">
        <v>1</v>
      </c>
    </row>
    <row r="482" spans="1:29" x14ac:dyDescent="0.25">
      <c r="A482" t="s">
        <v>19</v>
      </c>
      <c r="B482">
        <v>3</v>
      </c>
      <c r="C482" t="s">
        <v>88</v>
      </c>
      <c r="D482">
        <v>1481</v>
      </c>
      <c r="E482" t="s">
        <v>185</v>
      </c>
      <c r="F482" t="s">
        <v>186</v>
      </c>
      <c r="G482" t="s">
        <v>142</v>
      </c>
      <c r="J482">
        <v>0.4</v>
      </c>
      <c r="K482">
        <v>16.605030559999999</v>
      </c>
      <c r="L482">
        <v>16.856069080000001</v>
      </c>
      <c r="M482">
        <v>33</v>
      </c>
      <c r="N482">
        <v>36</v>
      </c>
      <c r="O482">
        <f t="shared" si="28"/>
        <v>0.10178784</v>
      </c>
      <c r="P482">
        <f t="shared" si="29"/>
        <v>0.53463093750000001</v>
      </c>
      <c r="Q482">
        <f t="shared" si="30"/>
        <v>0.63617400000000002</v>
      </c>
      <c r="R482">
        <v>0.39329529699999999</v>
      </c>
      <c r="S482">
        <v>0.47297942500000001</v>
      </c>
      <c r="T482">
        <f t="shared" si="31"/>
        <v>8.8487879055143229E-2</v>
      </c>
      <c r="U482">
        <v>0.19664764900000001</v>
      </c>
      <c r="V482">
        <v>0.23648971199999999</v>
      </c>
      <c r="W482">
        <v>2.0849315069999999</v>
      </c>
      <c r="X482">
        <v>1.438896189</v>
      </c>
      <c r="Y482">
        <v>1.9109530999999999E-2</v>
      </c>
      <c r="Z482" s="1" t="s">
        <v>24</v>
      </c>
      <c r="AA482" s="1" t="s">
        <v>25</v>
      </c>
      <c r="AB482">
        <v>1</v>
      </c>
    </row>
    <row r="483" spans="1:29" x14ac:dyDescent="0.25">
      <c r="A483" t="s">
        <v>19</v>
      </c>
      <c r="B483">
        <v>3</v>
      </c>
      <c r="C483" t="s">
        <v>88</v>
      </c>
      <c r="D483">
        <v>1482</v>
      </c>
      <c r="E483" t="s">
        <v>185</v>
      </c>
      <c r="F483" t="s">
        <v>186</v>
      </c>
      <c r="G483" t="s">
        <v>142</v>
      </c>
      <c r="J483">
        <v>0.4</v>
      </c>
      <c r="K483">
        <v>12.11480516</v>
      </c>
      <c r="L483">
        <v>12.827174579999999</v>
      </c>
      <c r="M483">
        <v>18.600000000000001</v>
      </c>
      <c r="N483">
        <v>22</v>
      </c>
      <c r="O483">
        <f t="shared" si="28"/>
        <v>3.8013360000000003E-2</v>
      </c>
      <c r="P483">
        <f t="shared" si="29"/>
        <v>0.16984473750000004</v>
      </c>
      <c r="Q483">
        <f t="shared" si="30"/>
        <v>0.2375835</v>
      </c>
      <c r="R483">
        <v>9.4412984000000005E-2</v>
      </c>
      <c r="S483">
        <v>0.138538522</v>
      </c>
      <c r="T483">
        <f t="shared" si="31"/>
        <v>0.1839244199556726</v>
      </c>
      <c r="U483">
        <v>4.7206492000000003E-2</v>
      </c>
      <c r="V483">
        <v>6.9269260999999999E-2</v>
      </c>
      <c r="W483">
        <v>2.0849315069999999</v>
      </c>
      <c r="X483">
        <v>1.6307490140000001</v>
      </c>
      <c r="Y483">
        <v>1.0582011000000001E-2</v>
      </c>
      <c r="Z483" s="1" t="s">
        <v>24</v>
      </c>
      <c r="AA483" s="1" t="s">
        <v>25</v>
      </c>
      <c r="AB483">
        <v>1</v>
      </c>
    </row>
    <row r="484" spans="1:29" x14ac:dyDescent="0.25">
      <c r="A484" t="s">
        <v>19</v>
      </c>
      <c r="B484">
        <v>3</v>
      </c>
      <c r="C484" t="s">
        <v>88</v>
      </c>
      <c r="D484">
        <v>1483</v>
      </c>
      <c r="E484" t="s">
        <v>116</v>
      </c>
      <c r="F484" t="s">
        <v>117</v>
      </c>
      <c r="G484" t="s">
        <v>83</v>
      </c>
      <c r="J484">
        <v>0.5</v>
      </c>
      <c r="K484">
        <v>13.395932459999999</v>
      </c>
      <c r="L484">
        <v>14.530770990000001</v>
      </c>
      <c r="M484">
        <v>22</v>
      </c>
      <c r="N484">
        <v>27.17</v>
      </c>
      <c r="O484">
        <f t="shared" si="28"/>
        <v>5.7978927006000013E-2</v>
      </c>
      <c r="P484">
        <f t="shared" si="29"/>
        <v>0.23761374999999996</v>
      </c>
      <c r="Q484">
        <f t="shared" si="30"/>
        <v>0.36236829378750007</v>
      </c>
      <c r="R484">
        <v>0.17969850300000001</v>
      </c>
      <c r="S484">
        <v>0.29372877400000003</v>
      </c>
      <c r="T484">
        <f t="shared" si="31"/>
        <v>0.23567984812475723</v>
      </c>
      <c r="U484">
        <v>8.9849252000000004E-2</v>
      </c>
      <c r="V484">
        <v>0.14686438700000001</v>
      </c>
      <c r="W484">
        <v>2.0849315069999999</v>
      </c>
      <c r="X484">
        <v>2.4796977660000001</v>
      </c>
      <c r="Y484">
        <v>2.7346287E-2</v>
      </c>
      <c r="Z484" s="1" t="s">
        <v>24</v>
      </c>
      <c r="AA484" s="1" t="s">
        <v>25</v>
      </c>
      <c r="AB484">
        <v>1</v>
      </c>
    </row>
    <row r="485" spans="1:29" x14ac:dyDescent="0.25">
      <c r="A485" t="s">
        <v>19</v>
      </c>
      <c r="B485">
        <v>3</v>
      </c>
      <c r="C485" t="s">
        <v>88</v>
      </c>
      <c r="D485">
        <v>1484</v>
      </c>
      <c r="E485" t="s">
        <v>116</v>
      </c>
      <c r="F485" t="s">
        <v>117</v>
      </c>
      <c r="G485" t="s">
        <v>83</v>
      </c>
      <c r="I485">
        <v>16.399999999999999</v>
      </c>
      <c r="J485">
        <v>0.5</v>
      </c>
      <c r="K485">
        <v>19.828655919999999</v>
      </c>
      <c r="L485">
        <v>19.92126682</v>
      </c>
      <c r="M485">
        <v>49.8</v>
      </c>
      <c r="N485">
        <v>52.5</v>
      </c>
      <c r="O485">
        <f t="shared" si="28"/>
        <v>0.21647587500000001</v>
      </c>
      <c r="P485">
        <f t="shared" si="29"/>
        <v>1.2175446374999999</v>
      </c>
      <c r="Q485">
        <f t="shared" si="30"/>
        <v>1.35297421875</v>
      </c>
      <c r="R485">
        <v>1.298254102</v>
      </c>
      <c r="S485">
        <v>1.4457529739999999</v>
      </c>
      <c r="T485">
        <f t="shared" si="31"/>
        <v>5.1613163972685193E-2</v>
      </c>
      <c r="U485">
        <v>0.64912705100000001</v>
      </c>
      <c r="V485">
        <v>0.72287648699999996</v>
      </c>
      <c r="W485">
        <v>2.0849315069999999</v>
      </c>
      <c r="X485">
        <v>1.29500657</v>
      </c>
      <c r="Y485">
        <v>3.5372594E-2</v>
      </c>
      <c r="Z485" s="1" t="s">
        <v>24</v>
      </c>
      <c r="AA485" s="1" t="s">
        <v>25</v>
      </c>
      <c r="AB485">
        <v>1</v>
      </c>
    </row>
    <row r="486" spans="1:29" x14ac:dyDescent="0.25">
      <c r="A486" t="s">
        <v>19</v>
      </c>
      <c r="B486">
        <v>3</v>
      </c>
      <c r="C486" t="s">
        <v>88</v>
      </c>
      <c r="D486">
        <v>1485</v>
      </c>
      <c r="E486" t="s">
        <v>111</v>
      </c>
      <c r="F486" t="s">
        <v>112</v>
      </c>
      <c r="G486" t="s">
        <v>113</v>
      </c>
      <c r="J486">
        <v>0.4708</v>
      </c>
      <c r="K486">
        <v>11.006521190000001</v>
      </c>
      <c r="L486">
        <v>10.40845069</v>
      </c>
      <c r="M486">
        <v>16</v>
      </c>
      <c r="N486">
        <v>16.02</v>
      </c>
      <c r="O486">
        <f t="shared" si="28"/>
        <v>2.0156537016000002E-2</v>
      </c>
      <c r="P486">
        <f t="shared" si="29"/>
        <v>0.12567999999999999</v>
      </c>
      <c r="Q486">
        <f t="shared" si="30"/>
        <v>0.12597835635000001</v>
      </c>
      <c r="R486">
        <v>7.5127013000000006E-2</v>
      </c>
      <c r="S486">
        <v>7.1313785000000005E-2</v>
      </c>
      <c r="T486">
        <f t="shared" si="31"/>
        <v>-2.4984293690852668E-2</v>
      </c>
      <c r="U486">
        <v>3.7563506000000003E-2</v>
      </c>
      <c r="V486">
        <v>3.5656893000000002E-2</v>
      </c>
      <c r="W486">
        <v>2.0849315069999999</v>
      </c>
      <c r="X486">
        <v>9.5926410000000007E-3</v>
      </c>
      <c r="Y486">
        <v>-9.1447299999999996E-4</v>
      </c>
      <c r="Z486" s="1" t="s">
        <v>24</v>
      </c>
      <c r="AA486" s="1" t="s">
        <v>25</v>
      </c>
      <c r="AB486">
        <v>1</v>
      </c>
      <c r="AC486" t="s">
        <v>328</v>
      </c>
    </row>
    <row r="487" spans="1:29" x14ac:dyDescent="0.25">
      <c r="A487" t="s">
        <v>19</v>
      </c>
      <c r="B487">
        <v>3</v>
      </c>
      <c r="C487" t="s">
        <v>88</v>
      </c>
      <c r="D487">
        <v>1486</v>
      </c>
      <c r="E487" t="s">
        <v>111</v>
      </c>
      <c r="F487" t="s">
        <v>112</v>
      </c>
      <c r="G487" t="s">
        <v>113</v>
      </c>
      <c r="J487">
        <v>0.4708</v>
      </c>
      <c r="K487">
        <v>10.545425979999999</v>
      </c>
      <c r="L487">
        <v>10.90152234</v>
      </c>
      <c r="M487">
        <v>15</v>
      </c>
      <c r="N487">
        <v>17.13</v>
      </c>
      <c r="O487">
        <f t="shared" si="28"/>
        <v>2.3046534125999999E-2</v>
      </c>
      <c r="P487">
        <f t="shared" si="29"/>
        <v>0.11046093749999999</v>
      </c>
      <c r="Q487">
        <f t="shared" si="30"/>
        <v>0.1440408382875</v>
      </c>
      <c r="R487">
        <v>6.3524925999999995E-2</v>
      </c>
      <c r="S487">
        <v>8.5032564000000005E-2</v>
      </c>
      <c r="T487">
        <f t="shared" si="31"/>
        <v>0.1398616327286907</v>
      </c>
      <c r="U487">
        <v>3.1762462999999998E-2</v>
      </c>
      <c r="V487">
        <v>4.2516282000000002E-2</v>
      </c>
      <c r="W487">
        <v>2.0849315069999999</v>
      </c>
      <c r="X487">
        <v>1.021616294</v>
      </c>
      <c r="Y487">
        <v>5.1578759999999996E-3</v>
      </c>
      <c r="Z487" s="1" t="s">
        <v>24</v>
      </c>
      <c r="AA487" s="1" t="s">
        <v>25</v>
      </c>
      <c r="AB487">
        <v>1</v>
      </c>
    </row>
    <row r="488" spans="1:29" x14ac:dyDescent="0.25">
      <c r="A488" t="s">
        <v>19</v>
      </c>
      <c r="B488">
        <v>3</v>
      </c>
      <c r="C488" t="s">
        <v>88</v>
      </c>
      <c r="D488">
        <v>1487</v>
      </c>
      <c r="E488" t="s">
        <v>207</v>
      </c>
      <c r="F488" t="s">
        <v>208</v>
      </c>
      <c r="G488" t="s">
        <v>209</v>
      </c>
      <c r="I488">
        <v>25.8</v>
      </c>
      <c r="J488">
        <v>0.58399999999999996</v>
      </c>
      <c r="K488">
        <v>15.29398746</v>
      </c>
      <c r="L488">
        <v>15.13429009</v>
      </c>
      <c r="M488">
        <v>28</v>
      </c>
      <c r="N488">
        <v>29.24</v>
      </c>
      <c r="O488">
        <f t="shared" si="28"/>
        <v>6.7149940704000002E-2</v>
      </c>
      <c r="P488">
        <f t="shared" si="29"/>
        <v>0.38489500000000004</v>
      </c>
      <c r="Q488">
        <f t="shared" si="30"/>
        <v>0.41968712940000003</v>
      </c>
      <c r="R488">
        <v>0.38104714499999998</v>
      </c>
      <c r="S488">
        <v>0.410454282</v>
      </c>
      <c r="T488">
        <f t="shared" si="31"/>
        <v>3.565653994553248E-2</v>
      </c>
      <c r="U488">
        <v>0.190523573</v>
      </c>
      <c r="V488">
        <v>0.205227141</v>
      </c>
      <c r="W488">
        <v>2.0849315069999999</v>
      </c>
      <c r="X488">
        <v>0.59474375800000001</v>
      </c>
      <c r="Y488">
        <v>7.0523030000000002E-3</v>
      </c>
      <c r="Z488" s="1" t="s">
        <v>24</v>
      </c>
      <c r="AA488" s="1" t="s">
        <v>25</v>
      </c>
      <c r="AB488">
        <v>1</v>
      </c>
    </row>
    <row r="489" spans="1:29" x14ac:dyDescent="0.25">
      <c r="A489" t="s">
        <v>19</v>
      </c>
      <c r="B489">
        <v>3</v>
      </c>
      <c r="C489" t="s">
        <v>88</v>
      </c>
      <c r="D489">
        <v>1488</v>
      </c>
      <c r="E489" t="s">
        <v>105</v>
      </c>
      <c r="F489" t="s">
        <v>106</v>
      </c>
      <c r="G489" t="s">
        <v>107</v>
      </c>
      <c r="I489">
        <v>9.6</v>
      </c>
      <c r="J489">
        <v>0.4017</v>
      </c>
      <c r="K489">
        <v>8.8046385419999993</v>
      </c>
      <c r="L489">
        <v>8.2601384469999992</v>
      </c>
      <c r="M489">
        <v>11.6</v>
      </c>
      <c r="N489">
        <v>11.72</v>
      </c>
      <c r="O489">
        <f t="shared" si="28"/>
        <v>1.0788128736000002E-2</v>
      </c>
      <c r="P489">
        <f t="shared" si="29"/>
        <v>6.6060549999999982E-2</v>
      </c>
      <c r="Q489">
        <f t="shared" si="30"/>
        <v>6.7425804600000014E-2</v>
      </c>
      <c r="R489">
        <v>2.7623818000000001E-2</v>
      </c>
      <c r="S489">
        <v>2.6481926999999999E-2</v>
      </c>
      <c r="T489">
        <f t="shared" si="31"/>
        <v>-2.0248085429221629E-2</v>
      </c>
      <c r="U489">
        <v>1.3811909000000001E-2</v>
      </c>
      <c r="V489">
        <v>1.3240963E-2</v>
      </c>
      <c r="W489">
        <v>2.0849315069999999</v>
      </c>
      <c r="X489">
        <v>5.7555848E-2</v>
      </c>
      <c r="Y489">
        <v>-2.7384399999999998E-4</v>
      </c>
      <c r="Z489" s="1" t="s">
        <v>24</v>
      </c>
      <c r="AA489" s="1" t="s">
        <v>25</v>
      </c>
      <c r="AB489">
        <v>1</v>
      </c>
    </row>
    <row r="490" spans="1:29" x14ac:dyDescent="0.25">
      <c r="A490" t="s">
        <v>19</v>
      </c>
      <c r="B490">
        <v>3</v>
      </c>
      <c r="C490" t="s">
        <v>88</v>
      </c>
      <c r="D490">
        <v>1489</v>
      </c>
      <c r="E490" t="s">
        <v>181</v>
      </c>
      <c r="F490" t="s">
        <v>182</v>
      </c>
      <c r="G490" t="s">
        <v>142</v>
      </c>
      <c r="I490">
        <v>19.3</v>
      </c>
      <c r="J490">
        <v>0.33</v>
      </c>
      <c r="K490">
        <v>16.002050780000001</v>
      </c>
      <c r="L490">
        <v>15.757415760000001</v>
      </c>
      <c r="M490">
        <v>30.6</v>
      </c>
      <c r="N490">
        <v>31.53</v>
      </c>
      <c r="O490">
        <f t="shared" si="28"/>
        <v>7.8079826286000006E-2</v>
      </c>
      <c r="P490">
        <f t="shared" si="29"/>
        <v>0.45969423749999994</v>
      </c>
      <c r="Q490">
        <f t="shared" si="30"/>
        <v>0.48799891428750003</v>
      </c>
      <c r="R490">
        <v>0.27132406999999997</v>
      </c>
      <c r="S490">
        <v>0.28336043799999999</v>
      </c>
      <c r="T490">
        <f t="shared" si="31"/>
        <v>2.0818805280635452E-2</v>
      </c>
      <c r="U490">
        <v>0.13566203499999999</v>
      </c>
      <c r="V490">
        <v>0.141680219</v>
      </c>
      <c r="W490">
        <v>2.0849315069999999</v>
      </c>
      <c r="X490">
        <v>0.44605781900000002</v>
      </c>
      <c r="Y490">
        <v>2.8865140000000002E-3</v>
      </c>
      <c r="Z490" s="1" t="s">
        <v>24</v>
      </c>
      <c r="AA490" s="1" t="s">
        <v>25</v>
      </c>
      <c r="AB490">
        <v>1</v>
      </c>
    </row>
    <row r="491" spans="1:29" x14ac:dyDescent="0.25">
      <c r="A491" t="s">
        <v>19</v>
      </c>
      <c r="B491">
        <v>3</v>
      </c>
      <c r="C491" t="s">
        <v>88</v>
      </c>
      <c r="D491">
        <v>1490</v>
      </c>
      <c r="E491" t="s">
        <v>219</v>
      </c>
      <c r="F491" t="s">
        <v>220</v>
      </c>
      <c r="G491" t="s">
        <v>56</v>
      </c>
      <c r="J491">
        <v>0.51780000000000004</v>
      </c>
      <c r="K491">
        <v>9.9633618899999998</v>
      </c>
      <c r="L491">
        <v>9.4499072930000008</v>
      </c>
      <c r="M491">
        <v>13.8</v>
      </c>
      <c r="N491">
        <v>14</v>
      </c>
      <c r="O491">
        <f t="shared" si="28"/>
        <v>1.5393840000000001E-2</v>
      </c>
      <c r="P491">
        <f t="shared" si="29"/>
        <v>9.3494137500000005E-2</v>
      </c>
      <c r="Q491">
        <f t="shared" si="30"/>
        <v>9.6211500000000005E-2</v>
      </c>
      <c r="R491">
        <v>5.6043514000000003E-2</v>
      </c>
      <c r="S491">
        <v>5.4738945999999997E-2</v>
      </c>
      <c r="T491">
        <f t="shared" si="31"/>
        <v>-1.129676244309639E-2</v>
      </c>
      <c r="U491">
        <v>2.8021757000000001E-2</v>
      </c>
      <c r="V491">
        <v>2.7369472999999998E-2</v>
      </c>
      <c r="W491">
        <v>2.0849315069999999</v>
      </c>
      <c r="X491">
        <v>9.5926413000000002E-2</v>
      </c>
      <c r="Y491">
        <v>-3.1285599999999997E-4</v>
      </c>
      <c r="Z491" s="1" t="s">
        <v>24</v>
      </c>
      <c r="AA491" s="1" t="s">
        <v>25</v>
      </c>
      <c r="AB491">
        <v>0</v>
      </c>
      <c r="AC491" t="s">
        <v>84</v>
      </c>
    </row>
    <row r="492" spans="1:29" x14ac:dyDescent="0.25">
      <c r="A492" t="s">
        <v>19</v>
      </c>
      <c r="B492">
        <v>3</v>
      </c>
      <c r="C492" t="s">
        <v>88</v>
      </c>
      <c r="D492">
        <v>1491</v>
      </c>
      <c r="E492" t="s">
        <v>181</v>
      </c>
      <c r="F492" t="s">
        <v>182</v>
      </c>
      <c r="G492" t="s">
        <v>142</v>
      </c>
      <c r="J492">
        <v>0.33</v>
      </c>
      <c r="K492">
        <v>12.432103469999999</v>
      </c>
      <c r="L492">
        <v>11.962336479999999</v>
      </c>
      <c r="M492">
        <v>19.399999999999999</v>
      </c>
      <c r="N492">
        <v>19.7</v>
      </c>
      <c r="O492">
        <f t="shared" si="28"/>
        <v>3.0480588600000001E-2</v>
      </c>
      <c r="P492">
        <f t="shared" si="29"/>
        <v>0.18476923749999993</v>
      </c>
      <c r="Q492">
        <f t="shared" si="30"/>
        <v>0.19050367874999999</v>
      </c>
      <c r="R492">
        <v>8.7126283999999998E-2</v>
      </c>
      <c r="S492">
        <v>8.6463174000000004E-2</v>
      </c>
      <c r="T492">
        <f t="shared" si="31"/>
        <v>-3.6643972280845072E-3</v>
      </c>
      <c r="U492">
        <v>4.3563141999999999E-2</v>
      </c>
      <c r="V492">
        <v>4.3231587000000002E-2</v>
      </c>
      <c r="W492">
        <v>2.0849315069999999</v>
      </c>
      <c r="X492">
        <v>0.143889619</v>
      </c>
      <c r="Y492">
        <v>-1.5902399999999999E-4</v>
      </c>
      <c r="Z492" s="1" t="s">
        <v>24</v>
      </c>
      <c r="AA492" s="1" t="s">
        <v>25</v>
      </c>
      <c r="AB492">
        <v>1</v>
      </c>
    </row>
    <row r="493" spans="1:29" x14ac:dyDescent="0.25">
      <c r="A493" t="s">
        <v>19</v>
      </c>
      <c r="B493">
        <v>3</v>
      </c>
      <c r="C493" t="s">
        <v>88</v>
      </c>
      <c r="D493">
        <v>1492</v>
      </c>
      <c r="E493" t="s">
        <v>185</v>
      </c>
      <c r="F493" t="s">
        <v>186</v>
      </c>
      <c r="G493" t="s">
        <v>142</v>
      </c>
      <c r="J493">
        <v>0.4</v>
      </c>
      <c r="K493">
        <v>12.963297900000001</v>
      </c>
      <c r="L493">
        <v>12.96670207</v>
      </c>
      <c r="M493">
        <v>20.8</v>
      </c>
      <c r="N493">
        <v>22.39</v>
      </c>
      <c r="O493">
        <f t="shared" si="28"/>
        <v>3.9373052334000007E-2</v>
      </c>
      <c r="P493">
        <f t="shared" si="29"/>
        <v>0.21239920000000004</v>
      </c>
      <c r="Q493">
        <f t="shared" si="30"/>
        <v>0.24608157708750003</v>
      </c>
      <c r="R493">
        <v>0.12545719599999999</v>
      </c>
      <c r="S493">
        <v>0.14489481000000001</v>
      </c>
      <c r="T493">
        <f t="shared" si="31"/>
        <v>6.9087832252636441E-2</v>
      </c>
      <c r="U493">
        <v>6.2728597999999997E-2</v>
      </c>
      <c r="V493">
        <v>7.2447405000000006E-2</v>
      </c>
      <c r="W493">
        <v>2.0849315069999999</v>
      </c>
      <c r="X493">
        <v>0.76261498000000005</v>
      </c>
      <c r="Y493">
        <v>4.6614509999999996E-3</v>
      </c>
      <c r="Z493" s="1" t="s">
        <v>24</v>
      </c>
      <c r="AA493" s="1" t="s">
        <v>25</v>
      </c>
      <c r="AB493">
        <v>1</v>
      </c>
    </row>
    <row r="494" spans="1:29" x14ac:dyDescent="0.25">
      <c r="A494" t="s">
        <v>19</v>
      </c>
      <c r="B494">
        <v>3</v>
      </c>
      <c r="C494" t="s">
        <v>88</v>
      </c>
      <c r="D494">
        <v>1493</v>
      </c>
      <c r="E494" t="s">
        <v>181</v>
      </c>
      <c r="F494" t="s">
        <v>182</v>
      </c>
      <c r="G494" t="s">
        <v>142</v>
      </c>
      <c r="J494">
        <v>0.33</v>
      </c>
      <c r="K494">
        <v>13.67352445</v>
      </c>
      <c r="L494">
        <v>13.800392110000001</v>
      </c>
      <c r="M494">
        <v>22.8</v>
      </c>
      <c r="N494">
        <v>24.84</v>
      </c>
      <c r="O494">
        <f t="shared" si="28"/>
        <v>4.8461190624000006E-2</v>
      </c>
      <c r="P494">
        <f t="shared" si="29"/>
        <v>0.25520894999999999</v>
      </c>
      <c r="Q494">
        <f t="shared" si="30"/>
        <v>0.30288244140000004</v>
      </c>
      <c r="R494">
        <v>0.131036665</v>
      </c>
      <c r="S494">
        <v>0.15629842699999999</v>
      </c>
      <c r="T494">
        <f t="shared" si="31"/>
        <v>8.4554338245014668E-2</v>
      </c>
      <c r="U494">
        <v>6.5518331999999999E-2</v>
      </c>
      <c r="V494">
        <v>7.8149213999999995E-2</v>
      </c>
      <c r="W494">
        <v>2.0849315069999999</v>
      </c>
      <c r="X494">
        <v>0.97844940899999999</v>
      </c>
      <c r="Y494">
        <v>6.0581760000000002E-3</v>
      </c>
      <c r="Z494" s="1" t="s">
        <v>24</v>
      </c>
      <c r="AA494" s="1" t="s">
        <v>25</v>
      </c>
      <c r="AB494">
        <v>1</v>
      </c>
    </row>
    <row r="495" spans="1:29" x14ac:dyDescent="0.25">
      <c r="A495" t="s">
        <v>19</v>
      </c>
      <c r="B495">
        <v>3</v>
      </c>
      <c r="C495" t="s">
        <v>88</v>
      </c>
      <c r="D495">
        <v>1494</v>
      </c>
      <c r="E495" t="s">
        <v>181</v>
      </c>
      <c r="F495" t="s">
        <v>182</v>
      </c>
      <c r="G495" t="s">
        <v>142</v>
      </c>
      <c r="J495">
        <v>0.33</v>
      </c>
      <c r="K495">
        <v>9.4522583069999992</v>
      </c>
      <c r="L495">
        <v>9.3453602999999994</v>
      </c>
      <c r="M495">
        <v>12.8</v>
      </c>
      <c r="N495">
        <v>13.79</v>
      </c>
      <c r="O495">
        <f t="shared" si="28"/>
        <v>1.4935488413999998E-2</v>
      </c>
      <c r="P495">
        <f t="shared" si="29"/>
        <v>8.0435199999999998E-2</v>
      </c>
      <c r="Q495">
        <f t="shared" si="30"/>
        <v>9.3346802587499986E-2</v>
      </c>
      <c r="R495">
        <v>2.9612922E-2</v>
      </c>
      <c r="S495">
        <v>3.3870051999999998E-2</v>
      </c>
      <c r="T495">
        <f t="shared" si="31"/>
        <v>6.4424361921444614E-2</v>
      </c>
      <c r="U495">
        <v>1.4806461E-2</v>
      </c>
      <c r="V495">
        <v>1.6935025999999999E-2</v>
      </c>
      <c r="W495">
        <v>2.0849315069999999</v>
      </c>
      <c r="X495">
        <v>0.47483574200000001</v>
      </c>
      <c r="Y495">
        <v>1.0209279999999999E-3</v>
      </c>
      <c r="Z495" s="1" t="s">
        <v>24</v>
      </c>
      <c r="AA495" s="1" t="s">
        <v>25</v>
      </c>
      <c r="AB495">
        <v>1</v>
      </c>
      <c r="AC495" t="s">
        <v>202</v>
      </c>
    </row>
    <row r="496" spans="1:29" x14ac:dyDescent="0.25">
      <c r="A496" t="s">
        <v>19</v>
      </c>
      <c r="B496">
        <v>3</v>
      </c>
      <c r="C496" t="s">
        <v>88</v>
      </c>
      <c r="D496">
        <v>1495</v>
      </c>
      <c r="E496" t="s">
        <v>185</v>
      </c>
      <c r="F496" t="s">
        <v>223</v>
      </c>
      <c r="G496" t="s">
        <v>142</v>
      </c>
      <c r="I496">
        <v>17.100000000000001</v>
      </c>
      <c r="J496">
        <v>0.38179999999999997</v>
      </c>
      <c r="K496">
        <v>12.393006489999999</v>
      </c>
      <c r="L496">
        <v>12.347467910000001</v>
      </c>
      <c r="M496">
        <v>19.3</v>
      </c>
      <c r="N496">
        <v>20.7</v>
      </c>
      <c r="O496">
        <f t="shared" si="28"/>
        <v>3.3653604599999998E-2</v>
      </c>
      <c r="P496">
        <f t="shared" si="29"/>
        <v>0.18286930937500001</v>
      </c>
      <c r="Q496">
        <f t="shared" si="30"/>
        <v>0.21033502874999999</v>
      </c>
      <c r="R496">
        <v>9.9136875999999999E-2</v>
      </c>
      <c r="S496">
        <v>0.113250747</v>
      </c>
      <c r="T496">
        <f t="shared" si="31"/>
        <v>6.3840408579180843E-2</v>
      </c>
      <c r="U496">
        <v>4.9568437999999999E-2</v>
      </c>
      <c r="V496">
        <v>5.6625373999999999E-2</v>
      </c>
      <c r="W496">
        <v>2.0849315069999999</v>
      </c>
      <c r="X496">
        <v>0.67148488799999995</v>
      </c>
      <c r="Y496">
        <v>3.384733E-3</v>
      </c>
      <c r="Z496" s="1" t="s">
        <v>24</v>
      </c>
      <c r="AA496" s="1" t="s">
        <v>25</v>
      </c>
      <c r="AB496">
        <v>1</v>
      </c>
    </row>
    <row r="497" spans="1:28" x14ac:dyDescent="0.25">
      <c r="A497" t="s">
        <v>19</v>
      </c>
      <c r="B497">
        <v>3</v>
      </c>
      <c r="C497" t="s">
        <v>88</v>
      </c>
      <c r="D497">
        <v>1496</v>
      </c>
      <c r="E497" t="s">
        <v>185</v>
      </c>
      <c r="F497" t="s">
        <v>223</v>
      </c>
      <c r="G497" t="s">
        <v>142</v>
      </c>
      <c r="I497">
        <v>13.4</v>
      </c>
      <c r="J497">
        <v>0.38179999999999997</v>
      </c>
      <c r="K497">
        <v>8.1157989649999998</v>
      </c>
      <c r="L497">
        <v>7.6105110600000003</v>
      </c>
      <c r="M497">
        <v>10.4</v>
      </c>
      <c r="N497">
        <v>10.57</v>
      </c>
      <c r="O497">
        <f t="shared" si="28"/>
        <v>8.7748736460000008E-3</v>
      </c>
      <c r="P497">
        <f t="shared" si="29"/>
        <v>5.3099800000000009E-2</v>
      </c>
      <c r="Q497">
        <f t="shared" si="30"/>
        <v>5.4842960287500006E-2</v>
      </c>
      <c r="R497">
        <v>1.9617485E-2</v>
      </c>
      <c r="S497">
        <v>1.9016964000000001E-2</v>
      </c>
      <c r="T497">
        <f t="shared" si="31"/>
        <v>-1.491168288555933E-2</v>
      </c>
      <c r="U497">
        <v>9.808743E-3</v>
      </c>
      <c r="V497">
        <v>9.5084820000000004E-3</v>
      </c>
      <c r="W497">
        <v>2.0849315069999999</v>
      </c>
      <c r="X497">
        <v>8.1537450999999997E-2</v>
      </c>
      <c r="Y497">
        <v>-1.44015E-4</v>
      </c>
      <c r="Z497" s="1" t="s">
        <v>24</v>
      </c>
      <c r="AA497" s="1" t="s">
        <v>25</v>
      </c>
      <c r="AB497">
        <v>1</v>
      </c>
    </row>
    <row r="498" spans="1:28" x14ac:dyDescent="0.25">
      <c r="A498" t="s">
        <v>19</v>
      </c>
      <c r="B498">
        <v>3</v>
      </c>
      <c r="C498" t="s">
        <v>88</v>
      </c>
      <c r="D498">
        <v>1497</v>
      </c>
      <c r="E498" t="s">
        <v>21</v>
      </c>
      <c r="F498" t="s">
        <v>22</v>
      </c>
      <c r="G498" t="s">
        <v>23</v>
      </c>
      <c r="J498">
        <v>0.4708</v>
      </c>
      <c r="K498">
        <v>10.592483100000001</v>
      </c>
      <c r="L498">
        <v>10.48092437</v>
      </c>
      <c r="M498">
        <v>15.1</v>
      </c>
      <c r="N498">
        <v>16.18</v>
      </c>
      <c r="O498">
        <f t="shared" si="28"/>
        <v>2.0561175096000001E-2</v>
      </c>
      <c r="P498">
        <f t="shared" si="29"/>
        <v>0.11193865937499999</v>
      </c>
      <c r="Q498">
        <f t="shared" si="30"/>
        <v>0.12850734435</v>
      </c>
      <c r="R498">
        <v>6.4634483000000006E-2</v>
      </c>
      <c r="S498">
        <v>7.3204791000000005E-2</v>
      </c>
      <c r="T498">
        <f t="shared" si="31"/>
        <v>5.9720335313387413E-2</v>
      </c>
      <c r="U498">
        <v>3.2317240999999997E-2</v>
      </c>
      <c r="V498">
        <v>3.6602396000000002E-2</v>
      </c>
      <c r="W498">
        <v>2.0849315069999999</v>
      </c>
      <c r="X498">
        <v>0.51800262799999996</v>
      </c>
      <c r="Y498">
        <v>2.0552980000000001E-3</v>
      </c>
      <c r="Z498" s="1" t="s">
        <v>24</v>
      </c>
      <c r="AA498" s="1" t="s">
        <v>25</v>
      </c>
      <c r="AB498">
        <v>1</v>
      </c>
    </row>
    <row r="499" spans="1:28" x14ac:dyDescent="0.25">
      <c r="A499" t="s">
        <v>19</v>
      </c>
      <c r="B499">
        <v>3</v>
      </c>
      <c r="C499" t="s">
        <v>88</v>
      </c>
      <c r="D499">
        <v>1498</v>
      </c>
      <c r="E499" t="s">
        <v>207</v>
      </c>
      <c r="F499" t="s">
        <v>208</v>
      </c>
      <c r="G499" t="s">
        <v>209</v>
      </c>
      <c r="I499">
        <v>15.3</v>
      </c>
      <c r="J499">
        <v>0.58399999999999996</v>
      </c>
      <c r="K499">
        <v>10.11196492</v>
      </c>
      <c r="L499">
        <v>10.50797798</v>
      </c>
      <c r="M499">
        <v>14.1</v>
      </c>
      <c r="N499">
        <v>16.239999999999998</v>
      </c>
      <c r="O499">
        <f t="shared" si="28"/>
        <v>2.0713951103999997E-2</v>
      </c>
      <c r="P499">
        <f t="shared" si="29"/>
        <v>9.7603284374999974E-2</v>
      </c>
      <c r="Q499">
        <f t="shared" si="30"/>
        <v>0.12946219439999998</v>
      </c>
      <c r="R499">
        <v>6.6685162000000006E-2</v>
      </c>
      <c r="S499">
        <v>9.1222215999999995E-2</v>
      </c>
      <c r="T499">
        <f t="shared" si="31"/>
        <v>0.15027639682715258</v>
      </c>
      <c r="U499">
        <v>3.3342581000000003E-2</v>
      </c>
      <c r="V499">
        <v>4.5611107999999997E-2</v>
      </c>
      <c r="W499">
        <v>2.0849315069999999</v>
      </c>
      <c r="X499">
        <v>1.0264126149999999</v>
      </c>
      <c r="Y499">
        <v>5.8843790000000003E-3</v>
      </c>
      <c r="Z499" s="1" t="s">
        <v>24</v>
      </c>
      <c r="AA499" s="1" t="s">
        <v>25</v>
      </c>
      <c r="AB499">
        <v>1</v>
      </c>
    </row>
    <row r="500" spans="1:28" x14ac:dyDescent="0.25">
      <c r="A500" t="s">
        <v>19</v>
      </c>
      <c r="B500">
        <v>4</v>
      </c>
      <c r="C500" t="s">
        <v>88</v>
      </c>
      <c r="D500">
        <v>1499</v>
      </c>
      <c r="E500" t="s">
        <v>116</v>
      </c>
      <c r="F500" t="s">
        <v>117</v>
      </c>
      <c r="G500" t="s">
        <v>83</v>
      </c>
      <c r="J500">
        <v>0.5</v>
      </c>
      <c r="K500">
        <v>14.826598000000001</v>
      </c>
      <c r="L500">
        <v>15.06067127</v>
      </c>
      <c r="M500">
        <v>26.4</v>
      </c>
      <c r="N500">
        <v>28.98</v>
      </c>
      <c r="O500">
        <f t="shared" si="28"/>
        <v>6.5961065016000006E-2</v>
      </c>
      <c r="P500">
        <f t="shared" si="29"/>
        <v>0.34216380000000002</v>
      </c>
      <c r="Q500">
        <f t="shared" si="30"/>
        <v>0.41225665635000003</v>
      </c>
      <c r="R500">
        <v>0.28321559899999998</v>
      </c>
      <c r="S500">
        <v>0.344986336</v>
      </c>
      <c r="T500">
        <f t="shared" si="31"/>
        <v>9.4629664461485172E-2</v>
      </c>
      <c r="U500">
        <v>0.14160780000000001</v>
      </c>
      <c r="V500">
        <v>0.172493168</v>
      </c>
      <c r="W500">
        <v>2.0849315069999999</v>
      </c>
      <c r="X500">
        <v>1.237450723</v>
      </c>
      <c r="Y500">
        <v>1.4813613E-2</v>
      </c>
      <c r="Z500" s="1" t="s">
        <v>24</v>
      </c>
      <c r="AA500" s="1" t="s">
        <v>25</v>
      </c>
      <c r="AB500">
        <v>1</v>
      </c>
    </row>
    <row r="501" spans="1:28" x14ac:dyDescent="0.25">
      <c r="A501" t="s">
        <v>19</v>
      </c>
      <c r="B501">
        <v>4</v>
      </c>
      <c r="C501" t="s">
        <v>88</v>
      </c>
      <c r="D501">
        <v>1500</v>
      </c>
      <c r="E501" t="s">
        <v>105</v>
      </c>
      <c r="F501" t="s">
        <v>106</v>
      </c>
      <c r="G501" t="s">
        <v>107</v>
      </c>
      <c r="J501">
        <v>0.4017</v>
      </c>
      <c r="K501">
        <v>10.77857932</v>
      </c>
      <c r="L501">
        <v>10.72200922</v>
      </c>
      <c r="M501">
        <v>15.5</v>
      </c>
      <c r="N501">
        <v>16.72</v>
      </c>
      <c r="O501">
        <f t="shared" si="28"/>
        <v>2.1956516735999996E-2</v>
      </c>
      <c r="P501">
        <f t="shared" si="29"/>
        <v>0.117947734375</v>
      </c>
      <c r="Q501">
        <f t="shared" si="30"/>
        <v>0.13722822959999997</v>
      </c>
      <c r="R501">
        <v>5.9255786999999997E-2</v>
      </c>
      <c r="S501">
        <v>6.8348660000000006E-2</v>
      </c>
      <c r="T501">
        <f t="shared" si="31"/>
        <v>6.8471559565508544E-2</v>
      </c>
      <c r="U501">
        <v>2.9627893999999998E-2</v>
      </c>
      <c r="V501">
        <v>3.4174330000000003E-2</v>
      </c>
      <c r="W501">
        <v>2.0849315069999999</v>
      </c>
      <c r="X501">
        <v>0.585151117</v>
      </c>
      <c r="Y501">
        <v>2.1806159999999998E-3</v>
      </c>
      <c r="Z501" s="1" t="s">
        <v>24</v>
      </c>
      <c r="AA501" s="1" t="s">
        <v>25</v>
      </c>
      <c r="AB501">
        <v>1</v>
      </c>
    </row>
    <row r="502" spans="1:28" x14ac:dyDescent="0.25">
      <c r="A502" t="s">
        <v>19</v>
      </c>
      <c r="B502">
        <v>4</v>
      </c>
      <c r="C502" t="s">
        <v>88</v>
      </c>
      <c r="D502">
        <v>1501</v>
      </c>
      <c r="E502" t="s">
        <v>116</v>
      </c>
      <c r="F502" t="s">
        <v>117</v>
      </c>
      <c r="G502" t="s">
        <v>83</v>
      </c>
      <c r="I502">
        <v>19.7</v>
      </c>
      <c r="J502">
        <v>0.5</v>
      </c>
      <c r="K502">
        <v>16.284090030000002</v>
      </c>
      <c r="L502">
        <v>16.16501319</v>
      </c>
      <c r="M502">
        <v>31.7</v>
      </c>
      <c r="N502">
        <v>33.119999999999997</v>
      </c>
      <c r="O502">
        <f t="shared" si="28"/>
        <v>8.6153227775999985E-2</v>
      </c>
      <c r="P502">
        <f t="shared" si="29"/>
        <v>0.49333818437499999</v>
      </c>
      <c r="Q502">
        <f t="shared" si="30"/>
        <v>0.53845767359999985</v>
      </c>
      <c r="R502">
        <v>0.44356639799999997</v>
      </c>
      <c r="S502">
        <v>0.47972941299999999</v>
      </c>
      <c r="T502">
        <f t="shared" si="31"/>
        <v>3.7591027611927126E-2</v>
      </c>
      <c r="U502">
        <v>0.22178319899999999</v>
      </c>
      <c r="V502">
        <v>0.23986470700000001</v>
      </c>
      <c r="W502">
        <v>2.0849315069999999</v>
      </c>
      <c r="X502">
        <v>0.68107753000000004</v>
      </c>
      <c r="Y502">
        <v>8.6724709999999993E-3</v>
      </c>
      <c r="Z502" s="1" t="s">
        <v>24</v>
      </c>
      <c r="AA502" s="1" t="s">
        <v>25</v>
      </c>
      <c r="AB502">
        <v>1</v>
      </c>
    </row>
    <row r="503" spans="1:28" x14ac:dyDescent="0.25">
      <c r="A503" t="s">
        <v>19</v>
      </c>
      <c r="B503">
        <v>4</v>
      </c>
      <c r="C503" t="s">
        <v>88</v>
      </c>
      <c r="D503">
        <v>1502</v>
      </c>
      <c r="E503" t="s">
        <v>181</v>
      </c>
      <c r="F503" t="s">
        <v>182</v>
      </c>
      <c r="G503" t="s">
        <v>142</v>
      </c>
      <c r="J503">
        <v>0.33</v>
      </c>
      <c r="K503">
        <v>13.842837080000001</v>
      </c>
      <c r="L503">
        <v>13.852404480000001</v>
      </c>
      <c r="M503">
        <v>23.3</v>
      </c>
      <c r="N503">
        <v>25</v>
      </c>
      <c r="O503">
        <f t="shared" si="28"/>
        <v>4.9087499999999999E-2</v>
      </c>
      <c r="P503">
        <f t="shared" si="29"/>
        <v>0.26652505937500004</v>
      </c>
      <c r="Q503">
        <f t="shared" si="30"/>
        <v>0.30679687499999997</v>
      </c>
      <c r="R503">
        <v>0.13835636100000001</v>
      </c>
      <c r="S503">
        <v>0.15885179499999999</v>
      </c>
      <c r="T503">
        <f t="shared" si="31"/>
        <v>6.6255882933014709E-2</v>
      </c>
      <c r="U503">
        <v>6.9178181000000005E-2</v>
      </c>
      <c r="V503">
        <v>7.9425896999999995E-2</v>
      </c>
      <c r="W503">
        <v>2.0849315069999999</v>
      </c>
      <c r="X503">
        <v>0.81537450700000003</v>
      </c>
      <c r="Y503">
        <v>4.9151330000000003E-3</v>
      </c>
      <c r="Z503" s="1" t="s">
        <v>24</v>
      </c>
      <c r="AA503" s="1" t="s">
        <v>25</v>
      </c>
      <c r="AB503">
        <v>1</v>
      </c>
    </row>
    <row r="504" spans="1:28" x14ac:dyDescent="0.25">
      <c r="A504" t="s">
        <v>19</v>
      </c>
      <c r="B504">
        <v>4</v>
      </c>
      <c r="C504" t="s">
        <v>88</v>
      </c>
      <c r="D504">
        <v>1503</v>
      </c>
      <c r="E504" t="s">
        <v>149</v>
      </c>
      <c r="F504" t="s">
        <v>150</v>
      </c>
      <c r="G504" t="s">
        <v>151</v>
      </c>
      <c r="J504">
        <v>0.52610000000000001</v>
      </c>
      <c r="K504">
        <v>19.948979319999999</v>
      </c>
      <c r="L504">
        <v>19.880735810000001</v>
      </c>
      <c r="M504">
        <v>50.6</v>
      </c>
      <c r="N504">
        <v>52.23</v>
      </c>
      <c r="O504">
        <f t="shared" si="28"/>
        <v>0.214254991566</v>
      </c>
      <c r="P504">
        <f t="shared" si="29"/>
        <v>1.2569767374999998</v>
      </c>
      <c r="Q504">
        <f t="shared" si="30"/>
        <v>1.3390936972875001</v>
      </c>
      <c r="R504">
        <v>1.4158006889999999</v>
      </c>
      <c r="S504">
        <v>1.50116245</v>
      </c>
      <c r="T504">
        <f t="shared" si="31"/>
        <v>2.8079841202536419E-2</v>
      </c>
      <c r="U504">
        <v>0.70790034499999999</v>
      </c>
      <c r="V504">
        <v>0.75058122500000002</v>
      </c>
      <c r="W504">
        <v>2.0849315069999999</v>
      </c>
      <c r="X504">
        <v>0.78180026300000005</v>
      </c>
      <c r="Y504">
        <v>2.0471118999999999E-2</v>
      </c>
      <c r="Z504" s="1" t="s">
        <v>24</v>
      </c>
      <c r="AA504" s="1" t="s">
        <v>25</v>
      </c>
      <c r="AB504">
        <v>1</v>
      </c>
    </row>
    <row r="505" spans="1:28" x14ac:dyDescent="0.25">
      <c r="A505" t="s">
        <v>19</v>
      </c>
      <c r="B505">
        <v>4</v>
      </c>
      <c r="C505" t="s">
        <v>88</v>
      </c>
      <c r="D505">
        <v>1504</v>
      </c>
      <c r="E505" t="s">
        <v>185</v>
      </c>
      <c r="F505" t="s">
        <v>186</v>
      </c>
      <c r="G505" t="s">
        <v>142</v>
      </c>
      <c r="J505">
        <v>0.4</v>
      </c>
      <c r="K505">
        <v>14.074679529999999</v>
      </c>
      <c r="L505">
        <v>14.35424259</v>
      </c>
      <c r="M505">
        <v>24</v>
      </c>
      <c r="N505">
        <v>26.59</v>
      </c>
      <c r="O505">
        <f t="shared" si="28"/>
        <v>5.5529986973999995E-2</v>
      </c>
      <c r="P505">
        <f t="shared" si="29"/>
        <v>0.28277999999999998</v>
      </c>
      <c r="Q505">
        <f t="shared" si="30"/>
        <v>0.34706241858749998</v>
      </c>
      <c r="R505">
        <v>0.179752091</v>
      </c>
      <c r="S505">
        <v>0.22381467799999999</v>
      </c>
      <c r="T505">
        <f t="shared" si="31"/>
        <v>0.10515441345594108</v>
      </c>
      <c r="U505">
        <v>8.9876045000000002E-2</v>
      </c>
      <c r="V505">
        <v>0.11190733899999999</v>
      </c>
      <c r="W505">
        <v>2.0849315069999999</v>
      </c>
      <c r="X505">
        <v>1.2422470430000001</v>
      </c>
      <c r="Y505">
        <v>1.0566915E-2</v>
      </c>
      <c r="Z505" s="1" t="s">
        <v>24</v>
      </c>
      <c r="AA505" s="1" t="s">
        <v>25</v>
      </c>
      <c r="AB505">
        <v>1</v>
      </c>
    </row>
    <row r="506" spans="1:28" x14ac:dyDescent="0.25">
      <c r="A506" t="s">
        <v>19</v>
      </c>
      <c r="B506">
        <v>4</v>
      </c>
      <c r="C506" t="s">
        <v>88</v>
      </c>
      <c r="D506">
        <v>1505</v>
      </c>
      <c r="E506" t="s">
        <v>21</v>
      </c>
      <c r="F506" t="s">
        <v>22</v>
      </c>
      <c r="G506" t="s">
        <v>23</v>
      </c>
      <c r="I506">
        <v>21.2</v>
      </c>
      <c r="J506">
        <v>0.4708</v>
      </c>
      <c r="K506">
        <v>23.320133510000002</v>
      </c>
      <c r="L506">
        <v>23.288146189999999</v>
      </c>
      <c r="M506">
        <v>82.6</v>
      </c>
      <c r="N506">
        <v>83.76</v>
      </c>
      <c r="O506">
        <f t="shared" si="28"/>
        <v>0.5510160311040001</v>
      </c>
      <c r="P506">
        <f t="shared" si="29"/>
        <v>3.3495487374999993</v>
      </c>
      <c r="Q506">
        <f t="shared" si="30"/>
        <v>3.4438501944000004</v>
      </c>
      <c r="R506">
        <v>3.8508267819999999</v>
      </c>
      <c r="S506">
        <v>3.951797676</v>
      </c>
      <c r="T506">
        <f t="shared" si="31"/>
        <v>1.2414177313795951E-2</v>
      </c>
      <c r="U506">
        <v>1.925413391</v>
      </c>
      <c r="V506">
        <v>1.975898838</v>
      </c>
      <c r="W506">
        <v>2.0849315069999999</v>
      </c>
      <c r="X506">
        <v>0.55637319299999999</v>
      </c>
      <c r="Y506">
        <v>2.4214439000000001E-2</v>
      </c>
      <c r="Z506" s="1" t="s">
        <v>24</v>
      </c>
      <c r="AA506" s="1" t="s">
        <v>25</v>
      </c>
      <c r="AB506">
        <v>1</v>
      </c>
    </row>
    <row r="507" spans="1:28" x14ac:dyDescent="0.25">
      <c r="A507" t="s">
        <v>19</v>
      </c>
      <c r="B507">
        <v>4</v>
      </c>
      <c r="C507" t="s">
        <v>88</v>
      </c>
      <c r="D507">
        <v>1506</v>
      </c>
      <c r="E507" t="s">
        <v>140</v>
      </c>
      <c r="F507" t="s">
        <v>141</v>
      </c>
      <c r="G507" t="s">
        <v>30</v>
      </c>
      <c r="J507">
        <v>0.46899999999999997</v>
      </c>
      <c r="K507">
        <v>13.9096878</v>
      </c>
      <c r="L507">
        <v>14.32654533</v>
      </c>
      <c r="M507">
        <v>23.5</v>
      </c>
      <c r="N507">
        <v>26.5</v>
      </c>
      <c r="O507">
        <f t="shared" si="28"/>
        <v>5.5154715000000007E-2</v>
      </c>
      <c r="P507">
        <f t="shared" si="29"/>
        <v>0.27112023437499994</v>
      </c>
      <c r="Q507">
        <f t="shared" si="30"/>
        <v>0.34471696875000002</v>
      </c>
      <c r="R507">
        <v>0.19919663200000001</v>
      </c>
      <c r="S507">
        <v>0.25920882699999998</v>
      </c>
      <c r="T507">
        <f t="shared" si="31"/>
        <v>0.12630706592568125</v>
      </c>
      <c r="U507">
        <v>9.9598316000000006E-2</v>
      </c>
      <c r="V507">
        <v>0.129604414</v>
      </c>
      <c r="W507">
        <v>2.0849315069999999</v>
      </c>
      <c r="X507">
        <v>1.438896189</v>
      </c>
      <c r="Y507">
        <v>1.4391887000000001E-2</v>
      </c>
      <c r="Z507" s="1" t="s">
        <v>24</v>
      </c>
      <c r="AA507" s="1" t="s">
        <v>25</v>
      </c>
      <c r="AB507">
        <v>1</v>
      </c>
    </row>
    <row r="508" spans="1:28" x14ac:dyDescent="0.25">
      <c r="A508" t="s">
        <v>19</v>
      </c>
      <c r="B508">
        <v>4</v>
      </c>
      <c r="C508" t="s">
        <v>88</v>
      </c>
      <c r="D508">
        <v>1507</v>
      </c>
      <c r="E508" t="s">
        <v>21</v>
      </c>
      <c r="F508" t="s">
        <v>22</v>
      </c>
      <c r="G508" t="s">
        <v>23</v>
      </c>
      <c r="I508">
        <v>23.8</v>
      </c>
      <c r="J508">
        <v>0.4708</v>
      </c>
      <c r="K508">
        <v>23.60174563</v>
      </c>
      <c r="L508">
        <v>23.822412979999999</v>
      </c>
      <c r="M508">
        <v>86.6</v>
      </c>
      <c r="N508">
        <v>91.3</v>
      </c>
      <c r="O508">
        <f t="shared" si="28"/>
        <v>0.65468509259999996</v>
      </c>
      <c r="P508">
        <f t="shared" si="29"/>
        <v>3.6818152374999995</v>
      </c>
      <c r="Q508">
        <f t="shared" si="30"/>
        <v>4.0917818287499994</v>
      </c>
      <c r="R508">
        <v>4.2729895930000001</v>
      </c>
      <c r="S508">
        <v>4.7805789230000002</v>
      </c>
      <c r="T508">
        <f t="shared" si="31"/>
        <v>5.3837707021855329E-2</v>
      </c>
      <c r="U508">
        <v>2.136494796</v>
      </c>
      <c r="V508">
        <v>2.3902894620000001</v>
      </c>
      <c r="W508">
        <v>2.0849315069999999</v>
      </c>
      <c r="X508">
        <v>2.2542706959999999</v>
      </c>
      <c r="Y508">
        <v>0.121728059</v>
      </c>
      <c r="Z508" s="1" t="s">
        <v>24</v>
      </c>
      <c r="AA508" s="1" t="s">
        <v>25</v>
      </c>
      <c r="AB508">
        <v>1</v>
      </c>
    </row>
    <row r="509" spans="1:28" x14ac:dyDescent="0.25">
      <c r="A509" t="s">
        <v>19</v>
      </c>
      <c r="B509">
        <v>4</v>
      </c>
      <c r="C509" t="s">
        <v>88</v>
      </c>
      <c r="D509">
        <v>1508</v>
      </c>
      <c r="E509" t="s">
        <v>219</v>
      </c>
      <c r="F509" t="s">
        <v>220</v>
      </c>
      <c r="G509" t="s">
        <v>56</v>
      </c>
      <c r="I509">
        <v>12.3</v>
      </c>
      <c r="J509">
        <v>0.51780000000000004</v>
      </c>
      <c r="K509">
        <v>11.5761222</v>
      </c>
      <c r="L509">
        <v>11.218083099999999</v>
      </c>
      <c r="M509">
        <v>17.3</v>
      </c>
      <c r="N509">
        <v>17.87</v>
      </c>
      <c r="O509">
        <f t="shared" si="28"/>
        <v>2.5080720126000003E-2</v>
      </c>
      <c r="P509">
        <f t="shared" si="29"/>
        <v>0.14693268437500001</v>
      </c>
      <c r="Q509">
        <f t="shared" si="30"/>
        <v>0.15675450078750003</v>
      </c>
      <c r="R509">
        <v>0.100865072</v>
      </c>
      <c r="S509">
        <v>0.104208934</v>
      </c>
      <c r="T509">
        <f t="shared" si="31"/>
        <v>1.5642797658558336E-2</v>
      </c>
      <c r="U509">
        <v>5.0432536E-2</v>
      </c>
      <c r="V509">
        <v>5.2104467000000002E-2</v>
      </c>
      <c r="W509">
        <v>2.0849315069999999</v>
      </c>
      <c r="X509">
        <v>0.27339027599999999</v>
      </c>
      <c r="Y509">
        <v>8.01912E-4</v>
      </c>
      <c r="Z509" s="1" t="s">
        <v>24</v>
      </c>
      <c r="AA509" s="1" t="s">
        <v>25</v>
      </c>
      <c r="AB509">
        <v>1</v>
      </c>
    </row>
    <row r="510" spans="1:28" x14ac:dyDescent="0.25">
      <c r="A510" t="s">
        <v>19</v>
      </c>
      <c r="B510">
        <v>4</v>
      </c>
      <c r="C510" t="s">
        <v>88</v>
      </c>
      <c r="D510">
        <v>1509</v>
      </c>
      <c r="E510" t="s">
        <v>165</v>
      </c>
      <c r="F510" t="s">
        <v>166</v>
      </c>
      <c r="G510" t="s">
        <v>167</v>
      </c>
      <c r="I510">
        <v>7.6</v>
      </c>
      <c r="J510">
        <v>0.67600000000000005</v>
      </c>
      <c r="K510">
        <v>7.8762426640000003</v>
      </c>
      <c r="L510">
        <v>7.9764322009999997</v>
      </c>
      <c r="M510">
        <v>10</v>
      </c>
      <c r="N510">
        <v>11.21</v>
      </c>
      <c r="O510">
        <f t="shared" si="28"/>
        <v>9.8696584140000026E-3</v>
      </c>
      <c r="P510">
        <f t="shared" si="29"/>
        <v>4.9093750000000005E-2</v>
      </c>
      <c r="Q510">
        <f t="shared" si="30"/>
        <v>6.1685365087500013E-2</v>
      </c>
      <c r="R510">
        <v>3.0821266E-2</v>
      </c>
      <c r="S510">
        <v>3.8997652000000001E-2</v>
      </c>
      <c r="T510">
        <f t="shared" si="31"/>
        <v>0.11285576150973919</v>
      </c>
      <c r="U510">
        <v>1.5410633E-2</v>
      </c>
      <c r="V510">
        <v>1.9498826E-2</v>
      </c>
      <c r="W510">
        <v>2.0849315069999999</v>
      </c>
      <c r="X510">
        <v>0.58035479599999995</v>
      </c>
      <c r="Y510">
        <v>1.960828E-3</v>
      </c>
      <c r="Z510" s="1" t="s">
        <v>24</v>
      </c>
      <c r="AA510" s="1" t="s">
        <v>25</v>
      </c>
      <c r="AB510">
        <v>1</v>
      </c>
    </row>
    <row r="511" spans="1:28" x14ac:dyDescent="0.25">
      <c r="A511" t="s">
        <v>19</v>
      </c>
      <c r="B511">
        <v>4</v>
      </c>
      <c r="C511" t="s">
        <v>88</v>
      </c>
      <c r="D511">
        <v>1510</v>
      </c>
      <c r="E511" t="s">
        <v>149</v>
      </c>
      <c r="F511" t="s">
        <v>150</v>
      </c>
      <c r="G511" t="s">
        <v>151</v>
      </c>
      <c r="I511">
        <v>19.3</v>
      </c>
      <c r="J511">
        <v>0.52610000000000001</v>
      </c>
      <c r="K511">
        <v>14.55210658</v>
      </c>
      <c r="L511">
        <v>15.06067127</v>
      </c>
      <c r="M511">
        <v>25.5</v>
      </c>
      <c r="N511">
        <v>28.98</v>
      </c>
      <c r="O511">
        <f t="shared" si="28"/>
        <v>6.5961065016000006E-2</v>
      </c>
      <c r="P511">
        <f t="shared" si="29"/>
        <v>0.31923210937500002</v>
      </c>
      <c r="Q511">
        <f t="shared" si="30"/>
        <v>0.41225665635000003</v>
      </c>
      <c r="R511">
        <v>0.27312396300000003</v>
      </c>
      <c r="S511">
        <v>0.362551605</v>
      </c>
      <c r="T511">
        <f t="shared" si="31"/>
        <v>0.13585149094160817</v>
      </c>
      <c r="U511">
        <v>0.136561981</v>
      </c>
      <c r="V511">
        <v>0.18127580300000001</v>
      </c>
      <c r="W511">
        <v>2.0849315069999999</v>
      </c>
      <c r="X511">
        <v>1.669119579</v>
      </c>
      <c r="Y511">
        <v>2.1446183000000001E-2</v>
      </c>
      <c r="Z511" s="1" t="s">
        <v>24</v>
      </c>
      <c r="AA511" s="1" t="s">
        <v>25</v>
      </c>
      <c r="AB511">
        <v>1</v>
      </c>
    </row>
    <row r="512" spans="1:28" x14ac:dyDescent="0.25">
      <c r="A512" t="s">
        <v>19</v>
      </c>
      <c r="B512">
        <v>4</v>
      </c>
      <c r="C512" t="s">
        <v>88</v>
      </c>
      <c r="D512">
        <v>1511</v>
      </c>
      <c r="E512" t="s">
        <v>149</v>
      </c>
      <c r="F512" t="s">
        <v>150</v>
      </c>
      <c r="G512" t="s">
        <v>151</v>
      </c>
      <c r="J512">
        <v>0.52610000000000001</v>
      </c>
      <c r="K512">
        <v>16.55649786</v>
      </c>
      <c r="L512">
        <v>16.13492716</v>
      </c>
      <c r="M512">
        <v>32.799999999999997</v>
      </c>
      <c r="N512">
        <v>33</v>
      </c>
      <c r="O512">
        <f t="shared" si="28"/>
        <v>8.5530060000000005E-2</v>
      </c>
      <c r="P512">
        <f t="shared" si="29"/>
        <v>0.52817019999999981</v>
      </c>
      <c r="Q512">
        <f t="shared" si="30"/>
        <v>0.53456287499999999</v>
      </c>
      <c r="R512">
        <v>0.50638018500000004</v>
      </c>
      <c r="S512">
        <v>0.49968641000000003</v>
      </c>
      <c r="T512">
        <f t="shared" si="31"/>
        <v>-6.3824730981629964E-3</v>
      </c>
      <c r="U512">
        <v>0.253190093</v>
      </c>
      <c r="V512">
        <v>0.24984320500000001</v>
      </c>
      <c r="W512">
        <v>2.0849315069999999</v>
      </c>
      <c r="X512">
        <v>9.5926413000000002E-2</v>
      </c>
      <c r="Y512">
        <v>-1.605275E-3</v>
      </c>
      <c r="Z512" s="1" t="s">
        <v>24</v>
      </c>
      <c r="AA512" s="1" t="s">
        <v>25</v>
      </c>
      <c r="AB512">
        <v>1</v>
      </c>
    </row>
    <row r="513" spans="1:28" x14ac:dyDescent="0.25">
      <c r="A513" t="s">
        <v>19</v>
      </c>
      <c r="B513">
        <v>4</v>
      </c>
      <c r="C513" t="s">
        <v>88</v>
      </c>
      <c r="D513">
        <v>1512</v>
      </c>
      <c r="E513" t="s">
        <v>149</v>
      </c>
      <c r="F513" t="s">
        <v>150</v>
      </c>
      <c r="G513" t="s">
        <v>151</v>
      </c>
      <c r="I513">
        <v>7.3</v>
      </c>
      <c r="J513">
        <v>0.52610000000000001</v>
      </c>
      <c r="K513">
        <v>8.3502647650000004</v>
      </c>
      <c r="L513">
        <v>8.6811541870000006</v>
      </c>
      <c r="M513">
        <v>10.8</v>
      </c>
      <c r="N513">
        <v>12.5</v>
      </c>
      <c r="O513">
        <f t="shared" si="28"/>
        <v>1.2271875E-2</v>
      </c>
      <c r="P513">
        <f t="shared" si="29"/>
        <v>5.7262950000000014E-2</v>
      </c>
      <c r="Q513">
        <f t="shared" si="30"/>
        <v>7.6699218749999992E-2</v>
      </c>
      <c r="R513">
        <v>2.9689325999999999E-2</v>
      </c>
      <c r="S513">
        <v>4.1020190999999998E-2</v>
      </c>
      <c r="T513">
        <f t="shared" si="31"/>
        <v>0.15505392888997696</v>
      </c>
      <c r="U513">
        <v>1.4844662999999999E-2</v>
      </c>
      <c r="V513">
        <v>2.0510095999999998E-2</v>
      </c>
      <c r="W513">
        <v>2.0849315069999999</v>
      </c>
      <c r="X513">
        <v>0.81537450700000003</v>
      </c>
      <c r="Y513">
        <v>2.7173229999999998E-3</v>
      </c>
      <c r="Z513" s="1" t="s">
        <v>24</v>
      </c>
      <c r="AA513" s="1" t="s">
        <v>25</v>
      </c>
      <c r="AB513">
        <v>1</v>
      </c>
    </row>
    <row r="514" spans="1:28" x14ac:dyDescent="0.25">
      <c r="A514" t="s">
        <v>19</v>
      </c>
      <c r="B514">
        <v>4</v>
      </c>
      <c r="C514" t="s">
        <v>88</v>
      </c>
      <c r="D514">
        <v>1513</v>
      </c>
      <c r="E514" t="s">
        <v>21</v>
      </c>
      <c r="F514" t="s">
        <v>22</v>
      </c>
      <c r="G514" t="s">
        <v>23</v>
      </c>
      <c r="J514">
        <v>0.4708</v>
      </c>
      <c r="K514">
        <v>22.966805430000001</v>
      </c>
      <c r="L514">
        <v>23.234401219999999</v>
      </c>
      <c r="M514">
        <v>78</v>
      </c>
      <c r="N514">
        <v>83.06</v>
      </c>
      <c r="O514">
        <f t="shared" si="28"/>
        <v>0.54184460114400002</v>
      </c>
      <c r="P514">
        <f t="shared" si="29"/>
        <v>2.9868637500000004</v>
      </c>
      <c r="Q514">
        <f t="shared" si="30"/>
        <v>3.3865287571500002</v>
      </c>
      <c r="R514">
        <v>3.3923939889999999</v>
      </c>
      <c r="S514">
        <v>3.8788306050000001</v>
      </c>
      <c r="T514">
        <f t="shared" si="31"/>
        <v>6.4269667225135954E-2</v>
      </c>
      <c r="U514">
        <v>1.6961969939999999</v>
      </c>
      <c r="V514">
        <v>1.939415302</v>
      </c>
      <c r="W514">
        <v>2.0849315069999999</v>
      </c>
      <c r="X514">
        <v>2.4269382390000001</v>
      </c>
      <c r="Y514">
        <v>0.116655299</v>
      </c>
      <c r="Z514" s="1" t="s">
        <v>24</v>
      </c>
      <c r="AA514" s="1" t="s">
        <v>25</v>
      </c>
      <c r="AB514">
        <v>1</v>
      </c>
    </row>
    <row r="515" spans="1:28" x14ac:dyDescent="0.25">
      <c r="A515" t="s">
        <v>19</v>
      </c>
      <c r="B515">
        <v>4</v>
      </c>
      <c r="C515" t="s">
        <v>88</v>
      </c>
      <c r="D515">
        <v>1514</v>
      </c>
      <c r="E515" t="s">
        <v>140</v>
      </c>
      <c r="F515" t="s">
        <v>141</v>
      </c>
      <c r="G515" t="s">
        <v>30</v>
      </c>
      <c r="J515">
        <v>0.46899999999999997</v>
      </c>
      <c r="K515">
        <v>12.54844864</v>
      </c>
      <c r="L515">
        <v>12.827174579999999</v>
      </c>
      <c r="M515">
        <v>19.7</v>
      </c>
      <c r="N515">
        <v>22</v>
      </c>
      <c r="O515">
        <f t="shared" ref="O515:O578" si="32">(0.00007854*N515*N515)</f>
        <v>3.8013360000000003E-2</v>
      </c>
      <c r="P515">
        <f t="shared" ref="P515:P578" si="33">(3.142*(M515/200)^2)/0.16</f>
        <v>0.19052793437499993</v>
      </c>
      <c r="Q515">
        <f t="shared" ref="Q515:Q578" si="34">O515/0.16</f>
        <v>0.2375835</v>
      </c>
      <c r="R515">
        <v>0.12767377799999999</v>
      </c>
      <c r="S515">
        <v>0.16181720399999999</v>
      </c>
      <c r="T515">
        <f t="shared" ref="T515:T531" si="35">(LN(S515)-LN(R515))/W515</f>
        <v>0.11366748771655769</v>
      </c>
      <c r="U515">
        <v>6.3836888999999994E-2</v>
      </c>
      <c r="V515">
        <v>8.0908601999999996E-2</v>
      </c>
      <c r="W515">
        <v>2.0849315069999999</v>
      </c>
      <c r="X515">
        <v>1.103153745</v>
      </c>
      <c r="Y515">
        <v>8.1881409999999995E-3</v>
      </c>
      <c r="Z515" s="1" t="s">
        <v>24</v>
      </c>
      <c r="AA515" s="1" t="s">
        <v>25</v>
      </c>
      <c r="AB515">
        <v>1</v>
      </c>
    </row>
    <row r="516" spans="1:28" x14ac:dyDescent="0.25">
      <c r="A516" t="s">
        <v>19</v>
      </c>
      <c r="B516">
        <v>4</v>
      </c>
      <c r="C516" t="s">
        <v>88</v>
      </c>
      <c r="D516">
        <v>1515</v>
      </c>
      <c r="E516" t="s">
        <v>111</v>
      </c>
      <c r="F516" t="s">
        <v>112</v>
      </c>
      <c r="G516" t="s">
        <v>113</v>
      </c>
      <c r="J516">
        <v>0.4708</v>
      </c>
      <c r="K516">
        <v>8.9702411509999997</v>
      </c>
      <c r="L516">
        <v>9.3303456669999996</v>
      </c>
      <c r="M516">
        <v>11.9</v>
      </c>
      <c r="N516">
        <v>13.76</v>
      </c>
      <c r="O516">
        <f t="shared" si="32"/>
        <v>1.4870575104E-2</v>
      </c>
      <c r="P516">
        <f t="shared" si="33"/>
        <v>6.9521659375000003E-2</v>
      </c>
      <c r="Q516">
        <f t="shared" si="34"/>
        <v>9.2941094399999993E-2</v>
      </c>
      <c r="R516">
        <v>3.4522953000000002E-2</v>
      </c>
      <c r="S516">
        <v>4.7632876999999997E-2</v>
      </c>
      <c r="T516">
        <f t="shared" si="35"/>
        <v>0.15439298981611341</v>
      </c>
      <c r="U516">
        <v>1.7261476000000001E-2</v>
      </c>
      <c r="V516">
        <v>2.3816438999999998E-2</v>
      </c>
      <c r="W516">
        <v>2.0849315069999999</v>
      </c>
      <c r="X516">
        <v>0.89211563699999996</v>
      </c>
      <c r="Y516">
        <v>3.1439699999999998E-3</v>
      </c>
      <c r="Z516" s="1" t="s">
        <v>24</v>
      </c>
      <c r="AA516" s="1" t="s">
        <v>25</v>
      </c>
      <c r="AB516">
        <v>1</v>
      </c>
    </row>
    <row r="517" spans="1:28" x14ac:dyDescent="0.25">
      <c r="A517" t="s">
        <v>19</v>
      </c>
      <c r="B517">
        <v>4</v>
      </c>
      <c r="C517" t="s">
        <v>88</v>
      </c>
      <c r="D517">
        <v>1516</v>
      </c>
      <c r="E517" t="s">
        <v>149</v>
      </c>
      <c r="F517" t="s">
        <v>150</v>
      </c>
      <c r="G517" t="s">
        <v>151</v>
      </c>
      <c r="J517">
        <v>0.52610000000000001</v>
      </c>
      <c r="K517">
        <v>16.458523190000001</v>
      </c>
      <c r="L517">
        <v>17.705718310000002</v>
      </c>
      <c r="M517">
        <v>32.4</v>
      </c>
      <c r="N517">
        <v>39.9</v>
      </c>
      <c r="O517">
        <f t="shared" si="32"/>
        <v>0.12503646539999999</v>
      </c>
      <c r="P517">
        <f t="shared" si="33"/>
        <v>0.51536654999999998</v>
      </c>
      <c r="Q517">
        <f t="shared" si="34"/>
        <v>0.78147790874999989</v>
      </c>
      <c r="R517">
        <v>0.49154023200000002</v>
      </c>
      <c r="S517">
        <v>0.79256637699999999</v>
      </c>
      <c r="T517">
        <f t="shared" si="35"/>
        <v>0.22913580869467109</v>
      </c>
      <c r="U517">
        <v>0.24577011600000001</v>
      </c>
      <c r="V517">
        <v>0.39628318899999998</v>
      </c>
      <c r="W517">
        <v>2.0849315069999999</v>
      </c>
      <c r="X517">
        <v>3.5972404729999998</v>
      </c>
      <c r="Y517">
        <v>7.2190896000000004E-2</v>
      </c>
      <c r="Z517" s="1" t="s">
        <v>24</v>
      </c>
      <c r="AA517" s="1" t="s">
        <v>25</v>
      </c>
      <c r="AB517">
        <v>1</v>
      </c>
    </row>
    <row r="518" spans="1:28" x14ac:dyDescent="0.25">
      <c r="A518" t="s">
        <v>19</v>
      </c>
      <c r="B518">
        <v>4</v>
      </c>
      <c r="C518" t="s">
        <v>88</v>
      </c>
      <c r="D518">
        <v>1517</v>
      </c>
      <c r="E518" t="s">
        <v>149</v>
      </c>
      <c r="F518" t="s">
        <v>150</v>
      </c>
      <c r="G518" t="s">
        <v>151</v>
      </c>
      <c r="I518">
        <v>13.6</v>
      </c>
      <c r="J518">
        <v>0.52610000000000001</v>
      </c>
      <c r="K518">
        <v>17.142318469999999</v>
      </c>
      <c r="L518">
        <v>18.437878940000001</v>
      </c>
      <c r="M518">
        <v>35.299999999999997</v>
      </c>
      <c r="N518">
        <v>43.63</v>
      </c>
      <c r="O518">
        <f t="shared" si="32"/>
        <v>0.14950692972600002</v>
      </c>
      <c r="P518">
        <f t="shared" si="33"/>
        <v>0.61175230937499991</v>
      </c>
      <c r="Q518">
        <f t="shared" si="34"/>
        <v>0.93441831078750015</v>
      </c>
      <c r="R518">
        <v>0.60462463899999996</v>
      </c>
      <c r="S518">
        <v>0.98168546000000001</v>
      </c>
      <c r="T518">
        <f t="shared" si="35"/>
        <v>0.23245997091071266</v>
      </c>
      <c r="U518">
        <v>0.30231232000000002</v>
      </c>
      <c r="V518">
        <v>0.49084273</v>
      </c>
      <c r="W518">
        <v>2.0849315069999999</v>
      </c>
      <c r="X518">
        <v>3.9953350849999998</v>
      </c>
      <c r="Y518">
        <v>9.0425228999999996E-2</v>
      </c>
      <c r="Z518" s="1" t="s">
        <v>24</v>
      </c>
      <c r="AA518" s="1" t="s">
        <v>25</v>
      </c>
      <c r="AB518">
        <v>1</v>
      </c>
    </row>
    <row r="519" spans="1:28" x14ac:dyDescent="0.25">
      <c r="A519" t="s">
        <v>19</v>
      </c>
      <c r="B519">
        <v>4</v>
      </c>
      <c r="C519" t="s">
        <v>88</v>
      </c>
      <c r="D519">
        <v>1518</v>
      </c>
      <c r="E519" t="s">
        <v>165</v>
      </c>
      <c r="F519" t="s">
        <v>166</v>
      </c>
      <c r="G519" t="s">
        <v>167</v>
      </c>
      <c r="J519">
        <v>0.67600000000000005</v>
      </c>
      <c r="K519">
        <v>12.31433337</v>
      </c>
      <c r="L519">
        <v>11.85582142</v>
      </c>
      <c r="M519">
        <v>19.100000000000001</v>
      </c>
      <c r="N519">
        <v>19.43</v>
      </c>
      <c r="O519">
        <f t="shared" si="32"/>
        <v>2.9650805646000002E-2</v>
      </c>
      <c r="P519">
        <f t="shared" si="33"/>
        <v>0.179098909375</v>
      </c>
      <c r="Q519">
        <f t="shared" si="34"/>
        <v>0.1853175352875</v>
      </c>
      <c r="R519">
        <v>0.168601416</v>
      </c>
      <c r="S519">
        <v>0.167996114</v>
      </c>
      <c r="T519">
        <f t="shared" si="35"/>
        <v>-1.7250427237399601E-3</v>
      </c>
      <c r="U519">
        <v>8.4300708000000002E-2</v>
      </c>
      <c r="V519">
        <v>8.3998057000000001E-2</v>
      </c>
      <c r="W519">
        <v>2.0849315069999999</v>
      </c>
      <c r="X519">
        <v>0.158278581</v>
      </c>
      <c r="Y519">
        <v>-1.4516099999999999E-4</v>
      </c>
      <c r="Z519" s="1" t="s">
        <v>24</v>
      </c>
      <c r="AA519" s="1" t="s">
        <v>25</v>
      </c>
      <c r="AB519">
        <v>1</v>
      </c>
    </row>
    <row r="520" spans="1:28" x14ac:dyDescent="0.25">
      <c r="A520" t="s">
        <v>19</v>
      </c>
      <c r="B520">
        <v>4</v>
      </c>
      <c r="C520" t="s">
        <v>88</v>
      </c>
      <c r="D520">
        <v>1519</v>
      </c>
      <c r="E520" t="s">
        <v>165</v>
      </c>
      <c r="F520" t="s">
        <v>166</v>
      </c>
      <c r="G520" t="s">
        <v>167</v>
      </c>
      <c r="J520">
        <v>0.67600000000000005</v>
      </c>
      <c r="K520">
        <v>7.8762426640000003</v>
      </c>
      <c r="L520">
        <v>7.7433119970000002</v>
      </c>
      <c r="M520">
        <v>10</v>
      </c>
      <c r="N520">
        <v>10.8</v>
      </c>
      <c r="O520">
        <f t="shared" si="32"/>
        <v>9.1609056000000015E-3</v>
      </c>
      <c r="P520">
        <f t="shared" si="33"/>
        <v>4.9093750000000005E-2</v>
      </c>
      <c r="Q520">
        <f t="shared" si="34"/>
        <v>5.7255660000000007E-2</v>
      </c>
      <c r="R520">
        <v>3.0821266E-2</v>
      </c>
      <c r="S520">
        <v>3.5227249000000002E-2</v>
      </c>
      <c r="T520">
        <f t="shared" si="35"/>
        <v>6.408603626877353E-2</v>
      </c>
      <c r="U520">
        <v>1.5410633E-2</v>
      </c>
      <c r="V520">
        <v>1.7613624000000001E-2</v>
      </c>
      <c r="W520">
        <v>2.0849315069999999</v>
      </c>
      <c r="X520">
        <v>0.38370565000000001</v>
      </c>
      <c r="Y520">
        <v>1.0566250000000001E-3</v>
      </c>
      <c r="Z520" s="1" t="s">
        <v>24</v>
      </c>
      <c r="AA520" s="1" t="s">
        <v>25</v>
      </c>
      <c r="AB520">
        <v>1</v>
      </c>
    </row>
    <row r="521" spans="1:28" x14ac:dyDescent="0.25">
      <c r="A521" t="s">
        <v>19</v>
      </c>
      <c r="B521">
        <v>4</v>
      </c>
      <c r="C521" t="s">
        <v>88</v>
      </c>
      <c r="D521">
        <v>1520</v>
      </c>
      <c r="E521" t="s">
        <v>165</v>
      </c>
      <c r="F521" t="s">
        <v>166</v>
      </c>
      <c r="G521" t="s">
        <v>167</v>
      </c>
      <c r="J521">
        <v>0.67600000000000005</v>
      </c>
      <c r="K521">
        <v>7.8762426640000003</v>
      </c>
      <c r="L521">
        <v>7.9764322009999997</v>
      </c>
      <c r="M521">
        <v>10</v>
      </c>
      <c r="N521">
        <v>11.21</v>
      </c>
      <c r="O521">
        <f t="shared" si="32"/>
        <v>9.8696584140000026E-3</v>
      </c>
      <c r="P521">
        <f t="shared" si="33"/>
        <v>4.9093750000000005E-2</v>
      </c>
      <c r="Q521">
        <f t="shared" si="34"/>
        <v>6.1685365087500013E-2</v>
      </c>
      <c r="R521">
        <v>3.0821266E-2</v>
      </c>
      <c r="S521">
        <v>3.8997652000000001E-2</v>
      </c>
      <c r="T521">
        <f t="shared" si="35"/>
        <v>0.11285576150973919</v>
      </c>
      <c r="U521">
        <v>1.5410633E-2</v>
      </c>
      <c r="V521">
        <v>1.9498826E-2</v>
      </c>
      <c r="W521">
        <v>2.0849315069999999</v>
      </c>
      <c r="X521">
        <v>0.58035479599999995</v>
      </c>
      <c r="Y521">
        <v>1.960828E-3</v>
      </c>
      <c r="Z521" s="1" t="s">
        <v>24</v>
      </c>
      <c r="AA521" s="1" t="s">
        <v>25</v>
      </c>
      <c r="AB521">
        <v>1</v>
      </c>
    </row>
    <row r="522" spans="1:28" x14ac:dyDescent="0.25">
      <c r="A522" t="s">
        <v>19</v>
      </c>
      <c r="B522">
        <v>4</v>
      </c>
      <c r="C522" t="s">
        <v>88</v>
      </c>
      <c r="D522">
        <v>1521</v>
      </c>
      <c r="E522" t="s">
        <v>111</v>
      </c>
      <c r="F522" t="s">
        <v>112</v>
      </c>
      <c r="G522" t="s">
        <v>113</v>
      </c>
      <c r="J522">
        <v>0.4708</v>
      </c>
      <c r="K522">
        <v>8.8046385419999993</v>
      </c>
      <c r="L522">
        <v>8.4833401009999996</v>
      </c>
      <c r="M522">
        <v>11.6</v>
      </c>
      <c r="N522">
        <v>12.13</v>
      </c>
      <c r="O522">
        <f t="shared" si="32"/>
        <v>1.1556132126000002E-2</v>
      </c>
      <c r="P522">
        <f t="shared" si="33"/>
        <v>6.6060549999999982E-2</v>
      </c>
      <c r="Q522">
        <f t="shared" si="34"/>
        <v>7.2225825787500017E-2</v>
      </c>
      <c r="R522">
        <v>3.2252537999999997E-2</v>
      </c>
      <c r="S522">
        <v>3.3937589999999997E-2</v>
      </c>
      <c r="T522">
        <f t="shared" si="35"/>
        <v>2.4425987920302046E-2</v>
      </c>
      <c r="U522">
        <v>1.6126268999999999E-2</v>
      </c>
      <c r="V522">
        <v>1.6968794999999998E-2</v>
      </c>
      <c r="W522">
        <v>2.0849315069999999</v>
      </c>
      <c r="X522">
        <v>0.25420499299999999</v>
      </c>
      <c r="Y522">
        <v>4.0410199999999999E-4</v>
      </c>
      <c r="Z522" s="1" t="s">
        <v>24</v>
      </c>
      <c r="AA522" s="1" t="s">
        <v>25</v>
      </c>
      <c r="AB522">
        <v>1</v>
      </c>
    </row>
    <row r="523" spans="1:28" x14ac:dyDescent="0.25">
      <c r="A523" t="s">
        <v>19</v>
      </c>
      <c r="B523">
        <v>4</v>
      </c>
      <c r="C523" t="s">
        <v>88</v>
      </c>
      <c r="D523">
        <v>1522</v>
      </c>
      <c r="E523" t="s">
        <v>219</v>
      </c>
      <c r="F523" t="s">
        <v>220</v>
      </c>
      <c r="G523" t="s">
        <v>56</v>
      </c>
      <c r="I523">
        <v>12.6</v>
      </c>
      <c r="J523">
        <v>0.51780000000000004</v>
      </c>
      <c r="K523">
        <v>10.91595736</v>
      </c>
      <c r="L523">
        <v>10.65113509</v>
      </c>
      <c r="M523">
        <v>15.8</v>
      </c>
      <c r="N523">
        <v>16.559999999999999</v>
      </c>
      <c r="O523">
        <f t="shared" si="32"/>
        <v>2.1538306943999996E-2</v>
      </c>
      <c r="P523">
        <f t="shared" si="33"/>
        <v>0.1225576375</v>
      </c>
      <c r="Q523">
        <f t="shared" si="34"/>
        <v>0.13461441839999996</v>
      </c>
      <c r="R523">
        <v>7.9792891000000005E-2</v>
      </c>
      <c r="S523">
        <v>8.5384959999999996E-2</v>
      </c>
      <c r="T523">
        <f t="shared" si="35"/>
        <v>3.2488145232066348E-2</v>
      </c>
      <c r="U523">
        <v>3.9896446000000002E-2</v>
      </c>
      <c r="V523">
        <v>4.2692479999999998E-2</v>
      </c>
      <c r="W523">
        <v>2.0849315069999999</v>
      </c>
      <c r="X523">
        <v>0.36452036799999998</v>
      </c>
      <c r="Y523">
        <v>1.3410679999999999E-3</v>
      </c>
      <c r="Z523" s="1" t="s">
        <v>24</v>
      </c>
      <c r="AA523" s="1" t="s">
        <v>25</v>
      </c>
      <c r="AB523">
        <v>1</v>
      </c>
    </row>
    <row r="524" spans="1:28" x14ac:dyDescent="0.25">
      <c r="A524" t="s">
        <v>19</v>
      </c>
      <c r="B524">
        <v>4</v>
      </c>
      <c r="C524" t="s">
        <v>88</v>
      </c>
      <c r="D524">
        <v>1523</v>
      </c>
      <c r="E524" t="s">
        <v>219</v>
      </c>
      <c r="F524" t="s">
        <v>220</v>
      </c>
      <c r="G524" t="s">
        <v>56</v>
      </c>
      <c r="J524">
        <v>0.51780000000000004</v>
      </c>
      <c r="K524">
        <v>9.6596806770000008</v>
      </c>
      <c r="L524">
        <v>9.3453602999999994</v>
      </c>
      <c r="M524">
        <v>13.2</v>
      </c>
      <c r="N524">
        <v>13.79</v>
      </c>
      <c r="O524">
        <f t="shared" si="32"/>
        <v>1.4935488413999998E-2</v>
      </c>
      <c r="P524">
        <f t="shared" si="33"/>
        <v>8.5540950000000004E-2</v>
      </c>
      <c r="Q524">
        <f t="shared" si="34"/>
        <v>9.3346802587499986E-2</v>
      </c>
      <c r="R524">
        <v>4.9856431999999999E-2</v>
      </c>
      <c r="S524">
        <v>5.2573684000000002E-2</v>
      </c>
      <c r="T524">
        <f t="shared" si="35"/>
        <v>2.5453198353650026E-2</v>
      </c>
      <c r="U524">
        <v>2.4928216E-2</v>
      </c>
      <c r="V524">
        <v>2.6286842000000001E-2</v>
      </c>
      <c r="W524">
        <v>2.0849315069999999</v>
      </c>
      <c r="X524">
        <v>0.282982917</v>
      </c>
      <c r="Y524">
        <v>6.51641E-4</v>
      </c>
      <c r="Z524" s="1" t="s">
        <v>24</v>
      </c>
      <c r="AA524" s="1" t="s">
        <v>25</v>
      </c>
      <c r="AB524">
        <v>1</v>
      </c>
    </row>
    <row r="525" spans="1:28" x14ac:dyDescent="0.25">
      <c r="A525" t="s">
        <v>19</v>
      </c>
      <c r="B525">
        <v>4</v>
      </c>
      <c r="C525" t="s">
        <v>88</v>
      </c>
      <c r="D525">
        <v>1524</v>
      </c>
      <c r="E525" t="s">
        <v>116</v>
      </c>
      <c r="F525" t="s">
        <v>117</v>
      </c>
      <c r="G525" t="s">
        <v>83</v>
      </c>
      <c r="J525">
        <v>0.5</v>
      </c>
      <c r="K525">
        <v>16.483131400000001</v>
      </c>
      <c r="L525">
        <v>16.16501319</v>
      </c>
      <c r="M525">
        <v>32.5</v>
      </c>
      <c r="N525">
        <v>33.119999999999997</v>
      </c>
      <c r="O525">
        <f t="shared" si="32"/>
        <v>8.6153227775999985E-2</v>
      </c>
      <c r="P525">
        <f t="shared" si="33"/>
        <v>0.51855273437500005</v>
      </c>
      <c r="Q525">
        <f t="shared" si="34"/>
        <v>0.53845767359999985</v>
      </c>
      <c r="R525">
        <v>0.47123428099999998</v>
      </c>
      <c r="S525">
        <v>0.47972941299999999</v>
      </c>
      <c r="T525">
        <f t="shared" si="35"/>
        <v>8.5695092313837415E-3</v>
      </c>
      <c r="U525">
        <v>0.23561714</v>
      </c>
      <c r="V525">
        <v>0.23986470700000001</v>
      </c>
      <c r="W525">
        <v>2.0849315069999999</v>
      </c>
      <c r="X525">
        <v>0.29737187900000001</v>
      </c>
      <c r="Y525">
        <v>2.037269E-3</v>
      </c>
      <c r="Z525" s="1" t="s">
        <v>24</v>
      </c>
      <c r="AA525" s="1" t="s">
        <v>25</v>
      </c>
      <c r="AB525">
        <v>1</v>
      </c>
    </row>
    <row r="526" spans="1:28" x14ac:dyDescent="0.25">
      <c r="A526" t="s">
        <v>19</v>
      </c>
      <c r="B526">
        <v>4</v>
      </c>
      <c r="C526" t="s">
        <v>88</v>
      </c>
      <c r="D526">
        <v>1525</v>
      </c>
      <c r="E526" t="s">
        <v>219</v>
      </c>
      <c r="F526" t="s">
        <v>220</v>
      </c>
      <c r="G526" t="s">
        <v>56</v>
      </c>
      <c r="J526">
        <v>0.51780000000000004</v>
      </c>
      <c r="K526">
        <v>13.3606379</v>
      </c>
      <c r="L526">
        <v>13.48559317</v>
      </c>
      <c r="M526">
        <v>21.9</v>
      </c>
      <c r="N526">
        <v>23.89</v>
      </c>
      <c r="O526">
        <f t="shared" si="32"/>
        <v>4.4825299134000005E-2</v>
      </c>
      <c r="P526">
        <f t="shared" si="33"/>
        <v>0.23545853437499994</v>
      </c>
      <c r="Q526">
        <f t="shared" si="34"/>
        <v>0.28015811958750003</v>
      </c>
      <c r="R526">
        <v>0.18381945499999999</v>
      </c>
      <c r="S526">
        <v>0.219820564</v>
      </c>
      <c r="T526">
        <f t="shared" si="35"/>
        <v>8.5785812005776188E-2</v>
      </c>
      <c r="U526">
        <v>9.1909727999999996E-2</v>
      </c>
      <c r="V526">
        <v>0.109910282</v>
      </c>
      <c r="W526">
        <v>2.0849315069999999</v>
      </c>
      <c r="X526">
        <v>0.95446780499999995</v>
      </c>
      <c r="Y526">
        <v>8.6336429999999999E-3</v>
      </c>
      <c r="Z526" s="1" t="s">
        <v>24</v>
      </c>
      <c r="AA526" s="1" t="s">
        <v>25</v>
      </c>
      <c r="AB526">
        <v>1</v>
      </c>
    </row>
    <row r="527" spans="1:28" x14ac:dyDescent="0.25">
      <c r="A527" t="s">
        <v>19</v>
      </c>
      <c r="B527">
        <v>4</v>
      </c>
      <c r="C527" t="s">
        <v>88</v>
      </c>
      <c r="D527">
        <v>1526</v>
      </c>
      <c r="E527" t="s">
        <v>199</v>
      </c>
      <c r="F527" t="s">
        <v>200</v>
      </c>
      <c r="G527" t="s">
        <v>201</v>
      </c>
      <c r="I527">
        <v>19.2</v>
      </c>
      <c r="J527">
        <v>0.56999999999999995</v>
      </c>
      <c r="K527">
        <v>19.452755610000001</v>
      </c>
      <c r="L527">
        <v>20.0221923</v>
      </c>
      <c r="M527">
        <v>47.4</v>
      </c>
      <c r="N527">
        <v>53.18</v>
      </c>
      <c r="O527">
        <f t="shared" si="32"/>
        <v>0.22211994789599998</v>
      </c>
      <c r="P527">
        <f t="shared" si="33"/>
        <v>1.1030187374999998</v>
      </c>
      <c r="Q527">
        <f t="shared" si="34"/>
        <v>1.3882496743499999</v>
      </c>
      <c r="R527">
        <v>1.3149638990000001</v>
      </c>
      <c r="S527">
        <v>1.6931093909999999</v>
      </c>
      <c r="T527">
        <f t="shared" si="35"/>
        <v>0.12123060249104183</v>
      </c>
      <c r="U527">
        <v>0.65748194900000001</v>
      </c>
      <c r="V527">
        <v>0.84655469500000002</v>
      </c>
      <c r="W527">
        <v>2.0849315069999999</v>
      </c>
      <c r="X527">
        <v>2.7722733239999999</v>
      </c>
      <c r="Y527">
        <v>9.0685350999999997E-2</v>
      </c>
      <c r="Z527" s="1" t="s">
        <v>24</v>
      </c>
      <c r="AA527" s="1" t="s">
        <v>25</v>
      </c>
      <c r="AB527">
        <v>1</v>
      </c>
    </row>
    <row r="528" spans="1:28" x14ac:dyDescent="0.25">
      <c r="A528" t="s">
        <v>19</v>
      </c>
      <c r="B528">
        <v>4</v>
      </c>
      <c r="C528" t="s">
        <v>88</v>
      </c>
      <c r="D528">
        <v>1527</v>
      </c>
      <c r="E528" t="s">
        <v>111</v>
      </c>
      <c r="F528" t="s">
        <v>112</v>
      </c>
      <c r="G528" t="s">
        <v>113</v>
      </c>
      <c r="J528">
        <v>0.4708</v>
      </c>
      <c r="K528">
        <v>15.322363749999999</v>
      </c>
      <c r="L528">
        <v>14.92314586</v>
      </c>
      <c r="M528">
        <v>28.1</v>
      </c>
      <c r="N528">
        <v>28.5</v>
      </c>
      <c r="O528">
        <f t="shared" si="32"/>
        <v>6.3794115000000012E-2</v>
      </c>
      <c r="P528">
        <f t="shared" si="33"/>
        <v>0.38764915937500005</v>
      </c>
      <c r="Q528">
        <f t="shared" si="34"/>
        <v>0.39871321875000004</v>
      </c>
      <c r="R528">
        <v>0.311498622</v>
      </c>
      <c r="S528">
        <v>0.31206735800000002</v>
      </c>
      <c r="T528">
        <f t="shared" si="35"/>
        <v>8.7491654578639492E-4</v>
      </c>
      <c r="U528">
        <v>0.155749311</v>
      </c>
      <c r="V528">
        <v>0.15603367900000001</v>
      </c>
      <c r="W528">
        <v>2.0849315069999999</v>
      </c>
      <c r="X528">
        <v>0.191852825</v>
      </c>
      <c r="Y528">
        <v>1.3639199999999999E-4</v>
      </c>
      <c r="Z528" s="1" t="s">
        <v>24</v>
      </c>
      <c r="AA528" s="1" t="s">
        <v>25</v>
      </c>
      <c r="AB528">
        <v>1</v>
      </c>
    </row>
    <row r="529" spans="1:29" x14ac:dyDescent="0.25">
      <c r="A529" t="s">
        <v>19</v>
      </c>
      <c r="B529">
        <v>4</v>
      </c>
      <c r="C529" t="s">
        <v>88</v>
      </c>
      <c r="D529">
        <v>1528</v>
      </c>
      <c r="E529" t="s">
        <v>111</v>
      </c>
      <c r="F529" t="s">
        <v>112</v>
      </c>
      <c r="G529" t="s">
        <v>113</v>
      </c>
      <c r="J529">
        <v>0.4708</v>
      </c>
      <c r="K529">
        <v>9.6082048489999998</v>
      </c>
      <c r="L529">
        <v>10.02929282</v>
      </c>
      <c r="M529">
        <v>13.1</v>
      </c>
      <c r="N529">
        <v>15.2</v>
      </c>
      <c r="O529">
        <f t="shared" si="32"/>
        <v>1.81458816E-2</v>
      </c>
      <c r="P529">
        <f t="shared" si="33"/>
        <v>8.4249784375000011E-2</v>
      </c>
      <c r="Q529">
        <f t="shared" si="34"/>
        <v>0.11341176</v>
      </c>
      <c r="R529">
        <v>4.4532374E-2</v>
      </c>
      <c r="S529">
        <v>6.2072888E-2</v>
      </c>
      <c r="T529">
        <f t="shared" si="35"/>
        <v>0.1592823917981806</v>
      </c>
      <c r="U529">
        <v>2.2266187E-2</v>
      </c>
      <c r="V529">
        <v>3.1036444E-2</v>
      </c>
      <c r="W529">
        <v>2.0849315069999999</v>
      </c>
      <c r="X529">
        <v>1.007227332</v>
      </c>
      <c r="Y529">
        <v>4.2064959999999997E-3</v>
      </c>
      <c r="Z529" s="1" t="s">
        <v>24</v>
      </c>
      <c r="AA529" s="1" t="s">
        <v>25</v>
      </c>
      <c r="AB529">
        <v>1</v>
      </c>
    </row>
    <row r="530" spans="1:29" x14ac:dyDescent="0.25">
      <c r="A530" t="s">
        <v>19</v>
      </c>
      <c r="B530">
        <v>4</v>
      </c>
      <c r="C530" t="s">
        <v>88</v>
      </c>
      <c r="D530">
        <v>1529</v>
      </c>
      <c r="E530" t="s">
        <v>181</v>
      </c>
      <c r="F530" t="s">
        <v>182</v>
      </c>
      <c r="G530" t="s">
        <v>142</v>
      </c>
      <c r="J530">
        <v>0.33</v>
      </c>
      <c r="K530">
        <v>17.11972682</v>
      </c>
      <c r="L530">
        <v>17.726319620000002</v>
      </c>
      <c r="M530">
        <v>35.200000000000003</v>
      </c>
      <c r="N530">
        <v>40</v>
      </c>
      <c r="O530">
        <f t="shared" si="32"/>
        <v>0.125664</v>
      </c>
      <c r="P530">
        <f t="shared" si="33"/>
        <v>0.60829120000000014</v>
      </c>
      <c r="Q530">
        <f t="shared" si="34"/>
        <v>0.78539999999999999</v>
      </c>
      <c r="R530">
        <v>0.38091568399999998</v>
      </c>
      <c r="S530">
        <v>0.505775168</v>
      </c>
      <c r="T530">
        <f t="shared" si="35"/>
        <v>0.13598249572059831</v>
      </c>
      <c r="U530">
        <v>0.19045784199999999</v>
      </c>
      <c r="V530">
        <v>0.252887584</v>
      </c>
      <c r="W530">
        <v>2.0849315069999999</v>
      </c>
      <c r="X530">
        <v>2.3022339029999999</v>
      </c>
      <c r="Y530">
        <v>2.9943305999999999E-2</v>
      </c>
      <c r="Z530" s="1" t="s">
        <v>24</v>
      </c>
      <c r="AA530" s="1" t="s">
        <v>25</v>
      </c>
      <c r="AB530">
        <v>1</v>
      </c>
      <c r="AC530" t="s">
        <v>228</v>
      </c>
    </row>
    <row r="531" spans="1:29" x14ac:dyDescent="0.25">
      <c r="A531" t="s">
        <v>19</v>
      </c>
      <c r="B531">
        <v>4</v>
      </c>
      <c r="C531" t="s">
        <v>88</v>
      </c>
      <c r="D531">
        <v>1530</v>
      </c>
      <c r="E531" t="s">
        <v>185</v>
      </c>
      <c r="F531" t="s">
        <v>186</v>
      </c>
      <c r="G531" t="s">
        <v>142</v>
      </c>
      <c r="I531">
        <v>11.3</v>
      </c>
      <c r="J531">
        <v>0.4</v>
      </c>
      <c r="K531">
        <v>9.399762741</v>
      </c>
      <c r="L531">
        <v>9.2952338060000006</v>
      </c>
      <c r="M531">
        <v>12.7</v>
      </c>
      <c r="N531">
        <v>13.69</v>
      </c>
      <c r="O531">
        <f t="shared" si="32"/>
        <v>1.4719660494E-2</v>
      </c>
      <c r="P531">
        <f t="shared" si="33"/>
        <v>7.9183309374999997E-2</v>
      </c>
      <c r="Q531">
        <f t="shared" si="34"/>
        <v>9.1997878087499999E-2</v>
      </c>
      <c r="R531">
        <v>3.4995528999999997E-2</v>
      </c>
      <c r="S531">
        <v>4.0078109000000001E-2</v>
      </c>
      <c r="T531">
        <f t="shared" si="35"/>
        <v>6.5042887067075381E-2</v>
      </c>
      <c r="U531">
        <v>1.7497764999999998E-2</v>
      </c>
      <c r="V531">
        <v>2.0039054000000001E-2</v>
      </c>
      <c r="W531">
        <v>2.0849315069999999</v>
      </c>
      <c r="X531">
        <v>0.47483574200000001</v>
      </c>
      <c r="Y531">
        <v>1.2188839999999999E-3</v>
      </c>
      <c r="Z531" s="1" t="s">
        <v>24</v>
      </c>
      <c r="AA531" s="1" t="s">
        <v>25</v>
      </c>
      <c r="AB531">
        <v>1</v>
      </c>
    </row>
    <row r="532" spans="1:29" x14ac:dyDescent="0.25">
      <c r="A532" t="s">
        <v>19</v>
      </c>
      <c r="B532">
        <v>1</v>
      </c>
      <c r="C532" t="s">
        <v>366</v>
      </c>
      <c r="D532">
        <v>1531</v>
      </c>
      <c r="E532" t="s">
        <v>185</v>
      </c>
      <c r="F532" t="s">
        <v>186</v>
      </c>
      <c r="G532" t="s">
        <v>142</v>
      </c>
      <c r="J532">
        <v>0.4</v>
      </c>
      <c r="K532">
        <v>18.516017980000001</v>
      </c>
      <c r="M532">
        <v>42</v>
      </c>
      <c r="O532">
        <f t="shared" si="32"/>
        <v>0</v>
      </c>
      <c r="P532">
        <f t="shared" si="33"/>
        <v>0.8660137499999998</v>
      </c>
      <c r="Q532">
        <f t="shared" si="34"/>
        <v>0</v>
      </c>
      <c r="R532">
        <v>0.70038152600000003</v>
      </c>
      <c r="U532">
        <v>0.35019076300000002</v>
      </c>
      <c r="W532">
        <v>2.0849315069999999</v>
      </c>
      <c r="Z532" s="1" t="s">
        <v>24</v>
      </c>
      <c r="AA532" s="1" t="s">
        <v>25</v>
      </c>
      <c r="AB532">
        <v>1</v>
      </c>
      <c r="AC532" t="s">
        <v>367</v>
      </c>
    </row>
    <row r="533" spans="1:29" x14ac:dyDescent="0.25">
      <c r="A533" t="s">
        <v>19</v>
      </c>
      <c r="B533">
        <v>1</v>
      </c>
      <c r="C533" t="s">
        <v>366</v>
      </c>
      <c r="D533">
        <v>1532</v>
      </c>
      <c r="E533" t="s">
        <v>185</v>
      </c>
      <c r="F533" t="s">
        <v>186</v>
      </c>
      <c r="G533" t="s">
        <v>142</v>
      </c>
      <c r="J533">
        <v>0.4</v>
      </c>
      <c r="K533">
        <v>17.790017070000001</v>
      </c>
      <c r="M533">
        <v>38.299999999999997</v>
      </c>
      <c r="O533">
        <f t="shared" si="32"/>
        <v>0</v>
      </c>
      <c r="P533">
        <f t="shared" si="33"/>
        <v>0.72015130937499983</v>
      </c>
      <c r="Q533">
        <f t="shared" si="34"/>
        <v>0</v>
      </c>
      <c r="R533">
        <v>0.56260262500000002</v>
      </c>
      <c r="U533">
        <v>0.281301313</v>
      </c>
      <c r="W533">
        <v>2.0849315069999999</v>
      </c>
      <c r="Z533" s="1" t="s">
        <v>24</v>
      </c>
      <c r="AA533" s="1" t="s">
        <v>25</v>
      </c>
      <c r="AB533">
        <v>1</v>
      </c>
      <c r="AC533" t="s">
        <v>367</v>
      </c>
    </row>
    <row r="534" spans="1:29" x14ac:dyDescent="0.25">
      <c r="A534" t="s">
        <v>19</v>
      </c>
      <c r="B534">
        <v>1</v>
      </c>
      <c r="C534" t="s">
        <v>366</v>
      </c>
      <c r="D534">
        <v>1533</v>
      </c>
      <c r="E534" t="s">
        <v>185</v>
      </c>
      <c r="F534" t="s">
        <v>186</v>
      </c>
      <c r="G534" t="s">
        <v>142</v>
      </c>
      <c r="H534">
        <v>11</v>
      </c>
      <c r="J534">
        <v>0.4</v>
      </c>
      <c r="K534">
        <v>19.62789231</v>
      </c>
      <c r="M534">
        <v>48.5</v>
      </c>
      <c r="O534">
        <f t="shared" si="32"/>
        <v>0</v>
      </c>
      <c r="P534">
        <f t="shared" si="33"/>
        <v>1.1548077343749998</v>
      </c>
      <c r="Q534">
        <f t="shared" si="34"/>
        <v>0</v>
      </c>
      <c r="R534">
        <v>0.98183427300000004</v>
      </c>
      <c r="U534">
        <v>0.490917137</v>
      </c>
      <c r="W534">
        <v>2.0849315069999999</v>
      </c>
      <c r="Z534" s="1" t="s">
        <v>24</v>
      </c>
      <c r="AA534" s="1" t="s">
        <v>25</v>
      </c>
      <c r="AB534">
        <v>1</v>
      </c>
      <c r="AC534" t="s">
        <v>367</v>
      </c>
    </row>
    <row r="535" spans="1:29" x14ac:dyDescent="0.25">
      <c r="A535" t="s">
        <v>19</v>
      </c>
      <c r="B535">
        <v>1</v>
      </c>
      <c r="C535" t="s">
        <v>366</v>
      </c>
      <c r="D535">
        <v>1534</v>
      </c>
      <c r="E535" t="s">
        <v>185</v>
      </c>
      <c r="F535" t="s">
        <v>186</v>
      </c>
      <c r="G535" t="s">
        <v>142</v>
      </c>
      <c r="J535">
        <v>0.4</v>
      </c>
      <c r="K535">
        <v>15.54598678</v>
      </c>
      <c r="M535">
        <v>28.9</v>
      </c>
      <c r="O535">
        <f t="shared" si="32"/>
        <v>0</v>
      </c>
      <c r="P535">
        <f t="shared" si="33"/>
        <v>0.41003590937499984</v>
      </c>
      <c r="Q535">
        <f t="shared" si="34"/>
        <v>0</v>
      </c>
      <c r="R535">
        <v>0.284654242</v>
      </c>
      <c r="U535">
        <v>0.142327121</v>
      </c>
      <c r="W535">
        <v>2.0849315069999999</v>
      </c>
      <c r="Z535" s="1" t="s">
        <v>24</v>
      </c>
      <c r="AA535" s="1" t="s">
        <v>25</v>
      </c>
      <c r="AB535">
        <v>1</v>
      </c>
      <c r="AC535" t="s">
        <v>367</v>
      </c>
    </row>
    <row r="536" spans="1:29" x14ac:dyDescent="0.25">
      <c r="A536" t="s">
        <v>19</v>
      </c>
      <c r="B536">
        <v>1</v>
      </c>
      <c r="C536" t="s">
        <v>366</v>
      </c>
      <c r="D536">
        <v>1535</v>
      </c>
      <c r="E536" t="s">
        <v>185</v>
      </c>
      <c r="F536" t="s">
        <v>186</v>
      </c>
      <c r="G536" t="s">
        <v>142</v>
      </c>
      <c r="J536">
        <v>0.4</v>
      </c>
      <c r="K536">
        <v>17.912938199999999</v>
      </c>
      <c r="M536">
        <v>38.9</v>
      </c>
      <c r="O536">
        <f t="shared" si="32"/>
        <v>0</v>
      </c>
      <c r="P536">
        <f t="shared" si="33"/>
        <v>0.742891534375</v>
      </c>
      <c r="Q536">
        <f t="shared" si="34"/>
        <v>0</v>
      </c>
      <c r="R536">
        <v>0.58384566699999996</v>
      </c>
      <c r="U536">
        <v>0.29192283299999999</v>
      </c>
      <c r="W536">
        <v>2.0849315069999999</v>
      </c>
      <c r="Z536" s="1" t="s">
        <v>24</v>
      </c>
      <c r="AA536" s="1" t="s">
        <v>25</v>
      </c>
      <c r="AB536">
        <v>1</v>
      </c>
      <c r="AC536" t="s">
        <v>367</v>
      </c>
    </row>
    <row r="537" spans="1:29" x14ac:dyDescent="0.25">
      <c r="A537" t="s">
        <v>19</v>
      </c>
      <c r="B537">
        <v>1</v>
      </c>
      <c r="C537" t="s">
        <v>366</v>
      </c>
      <c r="D537">
        <v>1536</v>
      </c>
      <c r="E537" t="s">
        <v>268</v>
      </c>
      <c r="F537" t="s">
        <v>220</v>
      </c>
      <c r="G537" t="s">
        <v>269</v>
      </c>
      <c r="J537">
        <v>0.56000000000000005</v>
      </c>
      <c r="K537">
        <v>8.2336566750000006</v>
      </c>
      <c r="M537">
        <v>10.6</v>
      </c>
      <c r="O537">
        <f t="shared" si="32"/>
        <v>0</v>
      </c>
      <c r="P537">
        <f t="shared" si="33"/>
        <v>5.5161737499999988E-2</v>
      </c>
      <c r="Q537">
        <f t="shared" si="34"/>
        <v>0</v>
      </c>
      <c r="R537">
        <v>3.0009734999999999E-2</v>
      </c>
      <c r="U537">
        <v>1.5004867E-2</v>
      </c>
      <c r="W537">
        <v>2.0849315069999999</v>
      </c>
      <c r="Z537" s="1" t="s">
        <v>24</v>
      </c>
      <c r="AA537" s="1" t="s">
        <v>25</v>
      </c>
      <c r="AB537">
        <v>1</v>
      </c>
      <c r="AC537" t="s">
        <v>367</v>
      </c>
    </row>
    <row r="538" spans="1:29" x14ac:dyDescent="0.25">
      <c r="A538" t="s">
        <v>19</v>
      </c>
      <c r="B538">
        <v>1</v>
      </c>
      <c r="C538" t="s">
        <v>366</v>
      </c>
      <c r="D538">
        <v>1537</v>
      </c>
      <c r="E538" t="s">
        <v>185</v>
      </c>
      <c r="F538" t="s">
        <v>186</v>
      </c>
      <c r="G538" t="s">
        <v>142</v>
      </c>
      <c r="J538">
        <v>0.4</v>
      </c>
      <c r="K538">
        <v>15.6555898</v>
      </c>
      <c r="M538">
        <v>29.3</v>
      </c>
      <c r="O538">
        <f t="shared" si="32"/>
        <v>0</v>
      </c>
      <c r="P538">
        <f t="shared" si="33"/>
        <v>0.42146493437499999</v>
      </c>
      <c r="Q538">
        <f t="shared" si="34"/>
        <v>0</v>
      </c>
      <c r="R538">
        <v>0.29440730199999998</v>
      </c>
      <c r="U538">
        <v>0.14720365099999999</v>
      </c>
      <c r="W538">
        <v>2.0849315069999999</v>
      </c>
      <c r="Z538" s="1" t="s">
        <v>24</v>
      </c>
      <c r="AA538" s="1" t="s">
        <v>25</v>
      </c>
      <c r="AB538">
        <v>1</v>
      </c>
      <c r="AC538" t="s">
        <v>367</v>
      </c>
    </row>
    <row r="539" spans="1:29" x14ac:dyDescent="0.25">
      <c r="A539" t="s">
        <v>19</v>
      </c>
      <c r="B539">
        <v>1</v>
      </c>
      <c r="C539" t="s">
        <v>366</v>
      </c>
      <c r="D539">
        <v>1538</v>
      </c>
      <c r="E539" t="s">
        <v>111</v>
      </c>
      <c r="F539" t="s">
        <v>112</v>
      </c>
      <c r="G539" t="s">
        <v>113</v>
      </c>
      <c r="J539">
        <v>0.44679999999999997</v>
      </c>
      <c r="K539">
        <v>9.9633618899999998</v>
      </c>
      <c r="M539">
        <v>13.8</v>
      </c>
      <c r="O539">
        <f t="shared" si="32"/>
        <v>0</v>
      </c>
      <c r="P539">
        <f t="shared" si="33"/>
        <v>9.3494137500000005E-2</v>
      </c>
      <c r="Q539">
        <f t="shared" si="34"/>
        <v>0</v>
      </c>
      <c r="R539">
        <v>4.8530376E-2</v>
      </c>
      <c r="U539">
        <v>2.4265188E-2</v>
      </c>
      <c r="W539">
        <v>2.0849315069999999</v>
      </c>
      <c r="Z539" s="1" t="s">
        <v>24</v>
      </c>
      <c r="AA539" s="1" t="s">
        <v>25</v>
      </c>
      <c r="AB539">
        <v>1</v>
      </c>
      <c r="AC539" t="s">
        <v>367</v>
      </c>
    </row>
    <row r="540" spans="1:29" x14ac:dyDescent="0.25">
      <c r="A540" t="s">
        <v>19</v>
      </c>
      <c r="B540">
        <v>1</v>
      </c>
      <c r="C540" t="s">
        <v>366</v>
      </c>
      <c r="D540">
        <v>1539</v>
      </c>
      <c r="E540" t="s">
        <v>185</v>
      </c>
      <c r="F540" t="s">
        <v>186</v>
      </c>
      <c r="G540" t="s">
        <v>142</v>
      </c>
      <c r="H540">
        <v>14</v>
      </c>
      <c r="J540">
        <v>0.4</v>
      </c>
      <c r="K540">
        <v>16.629184500000001</v>
      </c>
      <c r="M540">
        <v>33.1</v>
      </c>
      <c r="O540">
        <f t="shared" si="32"/>
        <v>0</v>
      </c>
      <c r="P540">
        <f t="shared" si="33"/>
        <v>0.53787603437500009</v>
      </c>
      <c r="Q540">
        <f t="shared" si="34"/>
        <v>0</v>
      </c>
      <c r="R540">
        <v>0.39618671500000002</v>
      </c>
      <c r="U540">
        <v>0.198093357</v>
      </c>
      <c r="W540">
        <v>2.0849315069999999</v>
      </c>
      <c r="Z540" s="1" t="s">
        <v>24</v>
      </c>
      <c r="AA540" s="1" t="s">
        <v>25</v>
      </c>
      <c r="AB540">
        <v>1</v>
      </c>
      <c r="AC540" t="s">
        <v>367</v>
      </c>
    </row>
    <row r="541" spans="1:29" x14ac:dyDescent="0.25">
      <c r="A541" t="s">
        <v>19</v>
      </c>
      <c r="B541">
        <v>1</v>
      </c>
      <c r="C541" t="s">
        <v>366</v>
      </c>
      <c r="D541">
        <v>1540</v>
      </c>
      <c r="E541" t="s">
        <v>185</v>
      </c>
      <c r="F541" t="s">
        <v>186</v>
      </c>
      <c r="G541" t="s">
        <v>142</v>
      </c>
      <c r="H541">
        <v>14</v>
      </c>
      <c r="J541">
        <v>0.4</v>
      </c>
      <c r="K541">
        <v>18.771955439999999</v>
      </c>
      <c r="M541">
        <v>43.4</v>
      </c>
      <c r="O541">
        <f t="shared" si="32"/>
        <v>0</v>
      </c>
      <c r="P541">
        <f t="shared" si="33"/>
        <v>0.92471023749999992</v>
      </c>
      <c r="Q541">
        <f t="shared" si="34"/>
        <v>0</v>
      </c>
      <c r="R541">
        <v>0.75674725499999995</v>
      </c>
      <c r="U541">
        <v>0.37837362699999999</v>
      </c>
      <c r="W541">
        <v>2.0849315069999999</v>
      </c>
      <c r="Z541" s="1" t="s">
        <v>24</v>
      </c>
      <c r="AA541" s="1" t="s">
        <v>25</v>
      </c>
      <c r="AB541">
        <v>1</v>
      </c>
      <c r="AC541" t="s">
        <v>367</v>
      </c>
    </row>
    <row r="542" spans="1:29" x14ac:dyDescent="0.25">
      <c r="A542" t="s">
        <v>19</v>
      </c>
      <c r="B542">
        <v>1</v>
      </c>
      <c r="C542" t="s">
        <v>366</v>
      </c>
      <c r="D542">
        <v>1541</v>
      </c>
      <c r="E542" t="s">
        <v>158</v>
      </c>
      <c r="F542" t="s">
        <v>159</v>
      </c>
      <c r="G542" t="s">
        <v>160</v>
      </c>
      <c r="H542">
        <v>18</v>
      </c>
      <c r="J542">
        <v>0.23699999999999999</v>
      </c>
      <c r="K542">
        <v>15.97591534</v>
      </c>
      <c r="M542">
        <v>30.5</v>
      </c>
      <c r="O542">
        <f t="shared" si="32"/>
        <v>0</v>
      </c>
      <c r="P542">
        <f t="shared" si="33"/>
        <v>0.45669460937499995</v>
      </c>
      <c r="Q542">
        <f t="shared" si="34"/>
        <v>0</v>
      </c>
      <c r="R542">
        <v>0.194852198</v>
      </c>
      <c r="U542">
        <v>9.7426099000000002E-2</v>
      </c>
      <c r="W542">
        <v>2.0849315069999999</v>
      </c>
      <c r="Z542" s="1" t="s">
        <v>24</v>
      </c>
      <c r="AA542" s="1" t="s">
        <v>25</v>
      </c>
      <c r="AB542">
        <v>1</v>
      </c>
      <c r="AC542" t="s">
        <v>367</v>
      </c>
    </row>
    <row r="543" spans="1:29" x14ac:dyDescent="0.25">
      <c r="A543" t="s">
        <v>19</v>
      </c>
      <c r="B543">
        <v>1</v>
      </c>
      <c r="C543" t="s">
        <v>366</v>
      </c>
      <c r="D543">
        <v>1542</v>
      </c>
      <c r="E543" t="s">
        <v>185</v>
      </c>
      <c r="F543" t="s">
        <v>186</v>
      </c>
      <c r="G543" t="s">
        <v>142</v>
      </c>
      <c r="H543">
        <v>17</v>
      </c>
      <c r="J543">
        <v>0.4</v>
      </c>
      <c r="K543">
        <v>17.516303829999998</v>
      </c>
      <c r="M543">
        <v>37</v>
      </c>
      <c r="O543">
        <f t="shared" si="32"/>
        <v>0</v>
      </c>
      <c r="P543">
        <f t="shared" si="33"/>
        <v>0.67209343749999995</v>
      </c>
      <c r="Q543">
        <f t="shared" si="34"/>
        <v>0</v>
      </c>
      <c r="R543">
        <v>0.51803038199999996</v>
      </c>
      <c r="U543">
        <v>0.25901519099999998</v>
      </c>
      <c r="W543">
        <v>2.0849315069999999</v>
      </c>
      <c r="Z543" s="1" t="s">
        <v>24</v>
      </c>
      <c r="AA543" s="1" t="s">
        <v>25</v>
      </c>
      <c r="AB543">
        <v>1</v>
      </c>
      <c r="AC543" t="s">
        <v>367</v>
      </c>
    </row>
    <row r="544" spans="1:29" x14ac:dyDescent="0.25">
      <c r="A544" t="s">
        <v>19</v>
      </c>
      <c r="B544">
        <v>1</v>
      </c>
      <c r="C544" t="s">
        <v>366</v>
      </c>
      <c r="D544">
        <v>1543</v>
      </c>
      <c r="E544" t="s">
        <v>185</v>
      </c>
      <c r="F544" t="s">
        <v>186</v>
      </c>
      <c r="G544" t="s">
        <v>142</v>
      </c>
      <c r="J544">
        <v>0.4</v>
      </c>
      <c r="K544">
        <v>16.843259100000001</v>
      </c>
      <c r="M544">
        <v>34</v>
      </c>
      <c r="O544">
        <f t="shared" si="32"/>
        <v>0</v>
      </c>
      <c r="P544">
        <f t="shared" si="33"/>
        <v>0.5675237500000001</v>
      </c>
      <c r="Q544">
        <f t="shared" si="34"/>
        <v>0</v>
      </c>
      <c r="R544">
        <v>0.42273126</v>
      </c>
      <c r="U544">
        <v>0.21136563</v>
      </c>
      <c r="W544">
        <v>2.0849315069999999</v>
      </c>
      <c r="Z544" s="1" t="s">
        <v>24</v>
      </c>
      <c r="AA544" s="1" t="s">
        <v>25</v>
      </c>
      <c r="AB544">
        <v>1</v>
      </c>
      <c r="AC544" t="s">
        <v>367</v>
      </c>
    </row>
    <row r="545" spans="1:29" x14ac:dyDescent="0.25">
      <c r="A545" t="s">
        <v>19</v>
      </c>
      <c r="B545">
        <v>1</v>
      </c>
      <c r="C545" t="s">
        <v>366</v>
      </c>
      <c r="D545">
        <v>1544</v>
      </c>
      <c r="E545" t="s">
        <v>111</v>
      </c>
      <c r="F545" t="s">
        <v>112</v>
      </c>
      <c r="G545" t="s">
        <v>113</v>
      </c>
      <c r="H545">
        <v>4</v>
      </c>
      <c r="J545">
        <v>0.44679999999999997</v>
      </c>
      <c r="K545">
        <v>10.40294892</v>
      </c>
      <c r="M545">
        <v>14.7</v>
      </c>
      <c r="O545">
        <f t="shared" si="32"/>
        <v>0</v>
      </c>
      <c r="P545">
        <f t="shared" si="33"/>
        <v>0.10608668437499996</v>
      </c>
      <c r="Q545">
        <f t="shared" si="34"/>
        <v>0</v>
      </c>
      <c r="R545">
        <v>5.7262942999999997E-2</v>
      </c>
      <c r="U545">
        <v>2.8631470999999999E-2</v>
      </c>
      <c r="W545">
        <v>2.0849315069999999</v>
      </c>
      <c r="Z545" s="1" t="s">
        <v>24</v>
      </c>
      <c r="AA545" s="1" t="s">
        <v>25</v>
      </c>
      <c r="AB545">
        <v>1</v>
      </c>
      <c r="AC545" t="s">
        <v>367</v>
      </c>
    </row>
    <row r="546" spans="1:29" x14ac:dyDescent="0.25">
      <c r="A546" t="s">
        <v>19</v>
      </c>
      <c r="B546">
        <v>1</v>
      </c>
      <c r="C546" t="s">
        <v>366</v>
      </c>
      <c r="D546">
        <v>1545</v>
      </c>
      <c r="E546" t="s">
        <v>111</v>
      </c>
      <c r="F546" t="s">
        <v>112</v>
      </c>
      <c r="G546" t="s">
        <v>113</v>
      </c>
      <c r="H546">
        <v>9.6</v>
      </c>
      <c r="J546">
        <v>0.44679999999999997</v>
      </c>
      <c r="K546">
        <v>13.9096878</v>
      </c>
      <c r="M546">
        <v>23.5</v>
      </c>
      <c r="O546">
        <f t="shared" si="32"/>
        <v>0</v>
      </c>
      <c r="P546">
        <f t="shared" si="33"/>
        <v>0.27112023437499994</v>
      </c>
      <c r="Q546">
        <f t="shared" si="34"/>
        <v>0</v>
      </c>
      <c r="R546">
        <v>0.18998868899999999</v>
      </c>
      <c r="U546">
        <v>9.4994343999999994E-2</v>
      </c>
      <c r="W546">
        <v>2.0849315069999999</v>
      </c>
      <c r="Z546" s="1" t="s">
        <v>24</v>
      </c>
      <c r="AA546" s="1" t="s">
        <v>25</v>
      </c>
      <c r="AB546">
        <v>1</v>
      </c>
      <c r="AC546" t="s">
        <v>367</v>
      </c>
    </row>
    <row r="547" spans="1:29" x14ac:dyDescent="0.25">
      <c r="A547" t="s">
        <v>19</v>
      </c>
      <c r="B547">
        <v>1</v>
      </c>
      <c r="C547" t="s">
        <v>366</v>
      </c>
      <c r="D547">
        <v>1546</v>
      </c>
      <c r="E547" t="s">
        <v>185</v>
      </c>
      <c r="F547" t="s">
        <v>186</v>
      </c>
      <c r="G547" t="s">
        <v>142</v>
      </c>
      <c r="H547">
        <v>14</v>
      </c>
      <c r="J547">
        <v>0.4</v>
      </c>
      <c r="K547">
        <v>18.55317896</v>
      </c>
      <c r="M547">
        <v>42.2</v>
      </c>
      <c r="O547">
        <f t="shared" si="32"/>
        <v>0</v>
      </c>
      <c r="P547">
        <f t="shared" si="33"/>
        <v>0.87428113750000025</v>
      </c>
      <c r="Q547">
        <f t="shared" si="34"/>
        <v>0</v>
      </c>
      <c r="R547">
        <v>0.70829114699999995</v>
      </c>
      <c r="U547">
        <v>0.35414557400000002</v>
      </c>
      <c r="W547">
        <v>2.0849315069999999</v>
      </c>
      <c r="Z547" s="1" t="s">
        <v>24</v>
      </c>
      <c r="AA547" s="1" t="s">
        <v>25</v>
      </c>
      <c r="AB547">
        <v>1</v>
      </c>
      <c r="AC547" t="s">
        <v>367</v>
      </c>
    </row>
    <row r="548" spans="1:29" x14ac:dyDescent="0.25">
      <c r="A548" t="s">
        <v>19</v>
      </c>
      <c r="B548">
        <v>1</v>
      </c>
      <c r="C548" t="s">
        <v>366</v>
      </c>
      <c r="D548">
        <v>1547</v>
      </c>
      <c r="E548" t="s">
        <v>185</v>
      </c>
      <c r="F548" t="s">
        <v>186</v>
      </c>
      <c r="G548" t="s">
        <v>142</v>
      </c>
      <c r="H548">
        <v>8</v>
      </c>
      <c r="J548">
        <v>0.4</v>
      </c>
      <c r="K548">
        <v>16.53211838</v>
      </c>
      <c r="M548">
        <v>32.700000000000003</v>
      </c>
      <c r="O548">
        <f t="shared" si="32"/>
        <v>0</v>
      </c>
      <c r="P548">
        <f t="shared" si="33"/>
        <v>0.52495455937500002</v>
      </c>
      <c r="Q548">
        <f t="shared" si="34"/>
        <v>0</v>
      </c>
      <c r="R548">
        <v>0.38469049100000002</v>
      </c>
      <c r="U548">
        <v>0.192345245</v>
      </c>
      <c r="W548">
        <v>2.0849315069999999</v>
      </c>
      <c r="Z548" s="1" t="s">
        <v>24</v>
      </c>
      <c r="AA548" s="1" t="s">
        <v>25</v>
      </c>
      <c r="AB548">
        <v>1</v>
      </c>
      <c r="AC548" t="s">
        <v>367</v>
      </c>
    </row>
    <row r="549" spans="1:29" x14ac:dyDescent="0.25">
      <c r="A549" t="s">
        <v>19</v>
      </c>
      <c r="B549">
        <v>1</v>
      </c>
      <c r="C549" t="s">
        <v>366</v>
      </c>
      <c r="D549">
        <v>1548</v>
      </c>
      <c r="E549" t="s">
        <v>199</v>
      </c>
      <c r="F549" t="s">
        <v>200</v>
      </c>
      <c r="G549" t="s">
        <v>201</v>
      </c>
      <c r="H549">
        <v>9</v>
      </c>
      <c r="J549">
        <v>0.56999999999999995</v>
      </c>
      <c r="K549">
        <v>14.268743110000001</v>
      </c>
      <c r="M549">
        <v>24.6</v>
      </c>
      <c r="O549">
        <f t="shared" si="32"/>
        <v>0</v>
      </c>
      <c r="P549">
        <f t="shared" si="33"/>
        <v>0.29709573750000001</v>
      </c>
      <c r="Q549">
        <f t="shared" si="34"/>
        <v>0</v>
      </c>
      <c r="R549">
        <v>0.27010630000000002</v>
      </c>
      <c r="U549">
        <v>0.13505315000000001</v>
      </c>
      <c r="W549">
        <v>2.0849315069999999</v>
      </c>
      <c r="Z549" s="1" t="s">
        <v>24</v>
      </c>
      <c r="AA549" s="1" t="s">
        <v>25</v>
      </c>
      <c r="AB549">
        <v>1</v>
      </c>
      <c r="AC549" t="s">
        <v>367</v>
      </c>
    </row>
    <row r="550" spans="1:29" x14ac:dyDescent="0.25">
      <c r="A550" t="s">
        <v>19</v>
      </c>
      <c r="B550">
        <v>1</v>
      </c>
      <c r="C550" t="s">
        <v>366</v>
      </c>
      <c r="D550">
        <v>1549</v>
      </c>
      <c r="E550" t="s">
        <v>111</v>
      </c>
      <c r="F550" t="s">
        <v>112</v>
      </c>
      <c r="G550" t="s">
        <v>113</v>
      </c>
      <c r="H550">
        <v>3</v>
      </c>
      <c r="J550">
        <v>0.44679999999999997</v>
      </c>
      <c r="K550">
        <v>8.6928114769999993</v>
      </c>
      <c r="M550">
        <v>11.4</v>
      </c>
      <c r="O550">
        <f t="shared" si="32"/>
        <v>0</v>
      </c>
      <c r="P550">
        <f t="shared" si="33"/>
        <v>6.3802237499999997E-2</v>
      </c>
      <c r="Q550">
        <f t="shared" si="34"/>
        <v>0</v>
      </c>
      <c r="R550">
        <v>2.9256622999999999E-2</v>
      </c>
      <c r="U550">
        <v>1.4628311999999999E-2</v>
      </c>
      <c r="W550">
        <v>2.0849315069999999</v>
      </c>
      <c r="Z550" s="1" t="s">
        <v>24</v>
      </c>
      <c r="AA550" s="1" t="s">
        <v>25</v>
      </c>
      <c r="AB550">
        <v>1</v>
      </c>
      <c r="AC550" t="s">
        <v>367</v>
      </c>
    </row>
    <row r="551" spans="1:29" x14ac:dyDescent="0.25">
      <c r="A551" t="s">
        <v>19</v>
      </c>
      <c r="B551">
        <v>1</v>
      </c>
      <c r="C551" t="s">
        <v>366</v>
      </c>
      <c r="D551">
        <v>1550</v>
      </c>
      <c r="E551" t="s">
        <v>111</v>
      </c>
      <c r="F551" t="s">
        <v>112</v>
      </c>
      <c r="G551" t="s">
        <v>113</v>
      </c>
      <c r="H551">
        <v>3.9</v>
      </c>
      <c r="J551">
        <v>0.44679999999999997</v>
      </c>
      <c r="K551">
        <v>9.8126179479999998</v>
      </c>
      <c r="M551">
        <v>13.5</v>
      </c>
      <c r="O551">
        <f t="shared" si="32"/>
        <v>0</v>
      </c>
      <c r="P551">
        <f t="shared" si="33"/>
        <v>8.9473359374999992E-2</v>
      </c>
      <c r="Q551">
        <f t="shared" si="34"/>
        <v>0</v>
      </c>
      <c r="R551">
        <v>4.5805653000000002E-2</v>
      </c>
      <c r="U551">
        <v>2.2902827000000001E-2</v>
      </c>
      <c r="W551">
        <v>2.0849315069999999</v>
      </c>
      <c r="Z551" s="1" t="s">
        <v>24</v>
      </c>
      <c r="AA551" s="1" t="s">
        <v>25</v>
      </c>
      <c r="AB551">
        <v>1</v>
      </c>
      <c r="AC551" t="s">
        <v>367</v>
      </c>
    </row>
    <row r="552" spans="1:29" x14ac:dyDescent="0.25">
      <c r="A552" t="s">
        <v>19</v>
      </c>
      <c r="B552">
        <v>1</v>
      </c>
      <c r="C552" t="s">
        <v>366</v>
      </c>
      <c r="D552">
        <v>1551</v>
      </c>
      <c r="E552" t="s">
        <v>185</v>
      </c>
      <c r="F552" t="s">
        <v>186</v>
      </c>
      <c r="G552" t="s">
        <v>142</v>
      </c>
      <c r="J552">
        <v>0.4</v>
      </c>
      <c r="K552">
        <v>16.913319130000001</v>
      </c>
      <c r="M552">
        <v>34.299999999999997</v>
      </c>
      <c r="O552">
        <f t="shared" si="32"/>
        <v>0</v>
      </c>
      <c r="P552">
        <f t="shared" si="33"/>
        <v>0.57758305937499987</v>
      </c>
      <c r="Q552">
        <f t="shared" si="34"/>
        <v>0</v>
      </c>
      <c r="R552">
        <v>0.43178851800000001</v>
      </c>
      <c r="U552">
        <v>0.21589425900000001</v>
      </c>
      <c r="W552">
        <v>2.0849315069999999</v>
      </c>
      <c r="Z552" s="1" t="s">
        <v>24</v>
      </c>
      <c r="AA552" s="1" t="s">
        <v>25</v>
      </c>
      <c r="AB552">
        <v>1</v>
      </c>
      <c r="AC552" t="s">
        <v>367</v>
      </c>
    </row>
    <row r="553" spans="1:29" x14ac:dyDescent="0.25">
      <c r="A553" t="s">
        <v>19</v>
      </c>
      <c r="B553">
        <v>1</v>
      </c>
      <c r="C553" t="s">
        <v>366</v>
      </c>
      <c r="D553">
        <v>1552</v>
      </c>
      <c r="E553" t="s">
        <v>185</v>
      </c>
      <c r="F553" t="s">
        <v>186</v>
      </c>
      <c r="G553" t="s">
        <v>142</v>
      </c>
      <c r="J553">
        <v>0.4</v>
      </c>
      <c r="K553">
        <v>14.67517196</v>
      </c>
      <c r="M553">
        <v>25.9</v>
      </c>
      <c r="O553">
        <f t="shared" si="32"/>
        <v>0</v>
      </c>
      <c r="P553">
        <f t="shared" si="33"/>
        <v>0.32932578437499999</v>
      </c>
      <c r="Q553">
        <f t="shared" si="34"/>
        <v>0</v>
      </c>
      <c r="R553">
        <v>0.21725608900000001</v>
      </c>
      <c r="U553">
        <v>0.10862804500000001</v>
      </c>
      <c r="W553">
        <v>2.0849315069999999</v>
      </c>
      <c r="Z553" s="1" t="s">
        <v>24</v>
      </c>
      <c r="AA553" s="1" t="s">
        <v>25</v>
      </c>
      <c r="AB553">
        <v>1</v>
      </c>
      <c r="AC553" t="s">
        <v>367</v>
      </c>
    </row>
    <row r="554" spans="1:29" x14ac:dyDescent="0.25">
      <c r="A554" t="s">
        <v>19</v>
      </c>
      <c r="B554">
        <v>1</v>
      </c>
      <c r="C554" t="s">
        <v>366</v>
      </c>
      <c r="D554">
        <v>1553</v>
      </c>
      <c r="E554" t="s">
        <v>185</v>
      </c>
      <c r="F554" t="s">
        <v>186</v>
      </c>
      <c r="G554" t="s">
        <v>142</v>
      </c>
      <c r="J554">
        <v>0.4</v>
      </c>
      <c r="K554">
        <v>14.705669049999999</v>
      </c>
      <c r="M554">
        <v>26</v>
      </c>
      <c r="O554">
        <f t="shared" si="32"/>
        <v>0</v>
      </c>
      <c r="P554">
        <f t="shared" si="33"/>
        <v>0.33187375000000002</v>
      </c>
      <c r="Q554">
        <f t="shared" si="34"/>
        <v>0</v>
      </c>
      <c r="R554">
        <v>0.21934045699999999</v>
      </c>
      <c r="U554">
        <v>0.10967022899999999</v>
      </c>
      <c r="W554">
        <v>2.0849315069999999</v>
      </c>
      <c r="Z554" s="1" t="s">
        <v>24</v>
      </c>
      <c r="AA554" s="1" t="s">
        <v>25</v>
      </c>
      <c r="AB554">
        <v>1</v>
      </c>
      <c r="AC554" t="s">
        <v>367</v>
      </c>
    </row>
    <row r="555" spans="1:29" x14ac:dyDescent="0.25">
      <c r="A555" t="s">
        <v>19</v>
      </c>
      <c r="B555">
        <v>2</v>
      </c>
      <c r="C555" t="s">
        <v>366</v>
      </c>
      <c r="D555">
        <v>1554</v>
      </c>
      <c r="E555" t="s">
        <v>199</v>
      </c>
      <c r="F555" t="s">
        <v>200</v>
      </c>
      <c r="G555" t="s">
        <v>201</v>
      </c>
      <c r="J555">
        <v>0.56999999999999995</v>
      </c>
      <c r="K555">
        <v>14.583035669999999</v>
      </c>
      <c r="M555">
        <v>25.6</v>
      </c>
      <c r="O555">
        <f t="shared" si="32"/>
        <v>0</v>
      </c>
      <c r="P555">
        <f t="shared" si="33"/>
        <v>0.32174079999999999</v>
      </c>
      <c r="Q555">
        <f t="shared" si="34"/>
        <v>0</v>
      </c>
      <c r="R555">
        <v>0.29822834799999998</v>
      </c>
      <c r="U555">
        <v>0.14911417399999999</v>
      </c>
      <c r="W555">
        <v>2.0849315069999999</v>
      </c>
      <c r="Z555" s="1" t="s">
        <v>24</v>
      </c>
      <c r="AA555" s="1" t="s">
        <v>25</v>
      </c>
      <c r="AB555">
        <v>1</v>
      </c>
      <c r="AC555" t="s">
        <v>367</v>
      </c>
    </row>
    <row r="556" spans="1:29" x14ac:dyDescent="0.25">
      <c r="A556" t="s">
        <v>19</v>
      </c>
      <c r="B556">
        <v>2</v>
      </c>
      <c r="C556" t="s">
        <v>366</v>
      </c>
      <c r="D556">
        <v>1555</v>
      </c>
      <c r="E556" t="s">
        <v>199</v>
      </c>
      <c r="F556" t="s">
        <v>200</v>
      </c>
      <c r="G556" t="s">
        <v>201</v>
      </c>
      <c r="J556">
        <v>0.56999999999999995</v>
      </c>
      <c r="K556">
        <v>17.051544509999999</v>
      </c>
      <c r="M556">
        <v>34.9</v>
      </c>
      <c r="O556">
        <f t="shared" si="32"/>
        <v>0</v>
      </c>
      <c r="P556">
        <f t="shared" si="33"/>
        <v>0.59796678437499984</v>
      </c>
      <c r="Q556">
        <f t="shared" si="34"/>
        <v>0</v>
      </c>
      <c r="R556">
        <v>0.63612952099999998</v>
      </c>
      <c r="U556">
        <v>0.31806476099999997</v>
      </c>
      <c r="W556">
        <v>2.0849315069999999</v>
      </c>
      <c r="Z556" s="1" t="s">
        <v>24</v>
      </c>
      <c r="AA556" s="1" t="s">
        <v>25</v>
      </c>
      <c r="AB556">
        <v>1</v>
      </c>
      <c r="AC556" t="s">
        <v>367</v>
      </c>
    </row>
    <row r="557" spans="1:29" x14ac:dyDescent="0.25">
      <c r="A557" t="s">
        <v>19</v>
      </c>
      <c r="B557">
        <v>2</v>
      </c>
      <c r="C557" t="s">
        <v>366</v>
      </c>
      <c r="D557">
        <v>1556</v>
      </c>
      <c r="E557" t="s">
        <v>303</v>
      </c>
      <c r="F557" t="s">
        <v>363</v>
      </c>
      <c r="G557" t="s">
        <v>305</v>
      </c>
      <c r="J557">
        <v>0.41189999999999999</v>
      </c>
      <c r="K557">
        <v>10.258477640000001</v>
      </c>
      <c r="M557">
        <v>14.4</v>
      </c>
      <c r="O557">
        <f t="shared" si="32"/>
        <v>0</v>
      </c>
      <c r="P557">
        <f t="shared" si="33"/>
        <v>0.10180080000000001</v>
      </c>
      <c r="Q557">
        <f t="shared" si="34"/>
        <v>0</v>
      </c>
      <c r="R557">
        <v>5.0117842000000003E-2</v>
      </c>
      <c r="U557">
        <v>2.5058921000000001E-2</v>
      </c>
      <c r="W557">
        <v>2.0849315069999999</v>
      </c>
      <c r="Z557" s="1" t="s">
        <v>24</v>
      </c>
      <c r="AA557" s="1" t="s">
        <v>25</v>
      </c>
      <c r="AB557">
        <v>1</v>
      </c>
      <c r="AC557" t="s">
        <v>367</v>
      </c>
    </row>
    <row r="558" spans="1:29" x14ac:dyDescent="0.25">
      <c r="A558" t="s">
        <v>19</v>
      </c>
      <c r="B558">
        <v>2</v>
      </c>
      <c r="C558" t="s">
        <v>366</v>
      </c>
      <c r="D558">
        <v>1557</v>
      </c>
      <c r="E558" t="s">
        <v>158</v>
      </c>
      <c r="F558" t="s">
        <v>159</v>
      </c>
      <c r="G558" t="s">
        <v>160</v>
      </c>
      <c r="J558">
        <v>0.23699999999999999</v>
      </c>
      <c r="K558">
        <v>16.959672829999999</v>
      </c>
      <c r="M558">
        <v>34.5</v>
      </c>
      <c r="O558">
        <f t="shared" si="32"/>
        <v>0</v>
      </c>
      <c r="P558">
        <f t="shared" si="33"/>
        <v>0.58433835937499989</v>
      </c>
      <c r="Q558">
        <f t="shared" si="34"/>
        <v>0</v>
      </c>
      <c r="R558">
        <v>0.26272643600000001</v>
      </c>
      <c r="U558">
        <v>0.131363218</v>
      </c>
      <c r="W558">
        <v>2.0849315069999999</v>
      </c>
      <c r="Z558" s="1" t="s">
        <v>24</v>
      </c>
      <c r="AA558" s="1" t="s">
        <v>25</v>
      </c>
      <c r="AB558">
        <v>1</v>
      </c>
      <c r="AC558" t="s">
        <v>367</v>
      </c>
    </row>
    <row r="559" spans="1:29" x14ac:dyDescent="0.25">
      <c r="A559" t="s">
        <v>19</v>
      </c>
      <c r="B559">
        <v>2</v>
      </c>
      <c r="C559" t="s">
        <v>366</v>
      </c>
      <c r="D559">
        <v>1558</v>
      </c>
      <c r="E559" t="s">
        <v>368</v>
      </c>
      <c r="F559" t="s">
        <v>153</v>
      </c>
      <c r="G559" t="s">
        <v>369</v>
      </c>
      <c r="J559">
        <v>0.56599999999999995</v>
      </c>
      <c r="K559">
        <v>15.600969210000001</v>
      </c>
      <c r="M559">
        <v>29.1</v>
      </c>
      <c r="O559">
        <f t="shared" si="32"/>
        <v>0</v>
      </c>
      <c r="P559">
        <f t="shared" si="33"/>
        <v>0.41573078437500011</v>
      </c>
      <c r="Q559">
        <f t="shared" si="34"/>
        <v>0</v>
      </c>
      <c r="R559">
        <v>0.406255223</v>
      </c>
      <c r="U559">
        <v>0.20312761100000001</v>
      </c>
      <c r="W559">
        <v>2.0849315069999999</v>
      </c>
      <c r="Z559" s="1" t="s">
        <v>24</v>
      </c>
      <c r="AA559" s="1" t="s">
        <v>25</v>
      </c>
      <c r="AB559">
        <v>1</v>
      </c>
      <c r="AC559" t="s">
        <v>367</v>
      </c>
    </row>
    <row r="560" spans="1:29" x14ac:dyDescent="0.25">
      <c r="A560" t="s">
        <v>19</v>
      </c>
      <c r="B560">
        <v>2</v>
      </c>
      <c r="C560" t="s">
        <v>366</v>
      </c>
      <c r="D560">
        <v>1559</v>
      </c>
      <c r="E560" t="s">
        <v>199</v>
      </c>
      <c r="F560" t="s">
        <v>200</v>
      </c>
      <c r="G560" t="s">
        <v>201</v>
      </c>
      <c r="J560">
        <v>0.56999999999999995</v>
      </c>
      <c r="K560">
        <v>10.11196492</v>
      </c>
      <c r="M560">
        <v>14.1</v>
      </c>
      <c r="O560">
        <f t="shared" si="32"/>
        <v>0</v>
      </c>
      <c r="P560">
        <f t="shared" si="33"/>
        <v>9.7603284374999974E-2</v>
      </c>
      <c r="Q560">
        <f t="shared" si="34"/>
        <v>0</v>
      </c>
      <c r="R560">
        <v>6.5124459999999995E-2</v>
      </c>
      <c r="U560">
        <v>3.2562229999999998E-2</v>
      </c>
      <c r="W560">
        <v>2.0849315069999999</v>
      </c>
      <c r="Z560" s="1" t="s">
        <v>24</v>
      </c>
      <c r="AA560" s="1" t="s">
        <v>25</v>
      </c>
      <c r="AB560">
        <v>1</v>
      </c>
      <c r="AC560" t="s">
        <v>367</v>
      </c>
    </row>
    <row r="561" spans="1:29" x14ac:dyDescent="0.25">
      <c r="A561" t="s">
        <v>19</v>
      </c>
      <c r="B561">
        <v>2</v>
      </c>
      <c r="C561" t="s">
        <v>366</v>
      </c>
      <c r="D561">
        <v>1560</v>
      </c>
      <c r="E561" t="s">
        <v>368</v>
      </c>
      <c r="F561" t="s">
        <v>153</v>
      </c>
      <c r="G561" t="s">
        <v>369</v>
      </c>
      <c r="J561">
        <v>0.56599999999999995</v>
      </c>
      <c r="K561">
        <v>15.97591534</v>
      </c>
      <c r="M561">
        <v>30.5</v>
      </c>
      <c r="O561">
        <f t="shared" si="32"/>
        <v>0</v>
      </c>
      <c r="P561">
        <f t="shared" si="33"/>
        <v>0.45669460937499995</v>
      </c>
      <c r="Q561">
        <f t="shared" si="34"/>
        <v>0</v>
      </c>
      <c r="R561">
        <v>0.45572175399999998</v>
      </c>
      <c r="U561">
        <v>0.22786087699999999</v>
      </c>
      <c r="W561">
        <v>2.0849315069999999</v>
      </c>
      <c r="Z561" s="1" t="s">
        <v>24</v>
      </c>
      <c r="AA561" s="1" t="s">
        <v>25</v>
      </c>
      <c r="AB561">
        <v>1</v>
      </c>
      <c r="AC561" t="s">
        <v>367</v>
      </c>
    </row>
    <row r="562" spans="1:29" x14ac:dyDescent="0.25">
      <c r="A562" t="s">
        <v>19</v>
      </c>
      <c r="B562">
        <v>2</v>
      </c>
      <c r="C562" t="s">
        <v>366</v>
      </c>
      <c r="D562">
        <v>1561</v>
      </c>
      <c r="E562" t="s">
        <v>219</v>
      </c>
      <c r="F562" t="s">
        <v>220</v>
      </c>
      <c r="G562" t="s">
        <v>56</v>
      </c>
      <c r="J562">
        <v>0.51780000000000004</v>
      </c>
      <c r="K562">
        <v>10.3068592</v>
      </c>
      <c r="M562">
        <v>14.5</v>
      </c>
      <c r="O562">
        <f t="shared" si="32"/>
        <v>0</v>
      </c>
      <c r="P562">
        <f t="shared" si="33"/>
        <v>0.10321960937499999</v>
      </c>
      <c r="Q562">
        <f t="shared" si="34"/>
        <v>0</v>
      </c>
      <c r="R562">
        <v>6.3802673000000004E-2</v>
      </c>
      <c r="U562">
        <v>3.1901336000000002E-2</v>
      </c>
      <c r="W562">
        <v>2.0849315069999999</v>
      </c>
      <c r="Z562" s="1" t="s">
        <v>24</v>
      </c>
      <c r="AA562" s="1" t="s">
        <v>25</v>
      </c>
      <c r="AB562">
        <v>1</v>
      </c>
      <c r="AC562" t="s">
        <v>367</v>
      </c>
    </row>
    <row r="563" spans="1:29" x14ac:dyDescent="0.25">
      <c r="A563" t="s">
        <v>19</v>
      </c>
      <c r="B563">
        <v>2</v>
      </c>
      <c r="C563" t="s">
        <v>366</v>
      </c>
      <c r="D563">
        <v>1562</v>
      </c>
      <c r="E563" t="s">
        <v>158</v>
      </c>
      <c r="F563" t="s">
        <v>159</v>
      </c>
      <c r="G563" t="s">
        <v>160</v>
      </c>
      <c r="J563">
        <v>0.23699999999999999</v>
      </c>
      <c r="K563">
        <v>18.230704599999999</v>
      </c>
      <c r="M563">
        <v>40.5</v>
      </c>
      <c r="O563">
        <f t="shared" si="32"/>
        <v>0</v>
      </c>
      <c r="P563">
        <f t="shared" si="33"/>
        <v>0.80526023437500016</v>
      </c>
      <c r="Q563">
        <f t="shared" si="34"/>
        <v>0</v>
      </c>
      <c r="R563">
        <v>0.38553678899999999</v>
      </c>
      <c r="U563">
        <v>0.19276839500000001</v>
      </c>
      <c r="W563">
        <v>2.0849315069999999</v>
      </c>
      <c r="Z563" s="1" t="s">
        <v>24</v>
      </c>
      <c r="AA563" s="1" t="s">
        <v>25</v>
      </c>
      <c r="AB563">
        <v>1</v>
      </c>
      <c r="AC563" t="s">
        <v>367</v>
      </c>
    </row>
    <row r="564" spans="1:29" x14ac:dyDescent="0.25">
      <c r="A564" t="s">
        <v>19</v>
      </c>
      <c r="B564">
        <v>2</v>
      </c>
      <c r="C564" t="s">
        <v>366</v>
      </c>
      <c r="D564">
        <v>1563</v>
      </c>
      <c r="E564" t="s">
        <v>368</v>
      </c>
      <c r="F564" t="s">
        <v>153</v>
      </c>
      <c r="G564" t="s">
        <v>369</v>
      </c>
      <c r="J564">
        <v>0.56599999999999995</v>
      </c>
      <c r="K564">
        <v>13.876324159999999</v>
      </c>
      <c r="M564">
        <v>23.4</v>
      </c>
      <c r="O564">
        <f t="shared" si="32"/>
        <v>0</v>
      </c>
      <c r="P564">
        <f t="shared" si="33"/>
        <v>0.26881773749999999</v>
      </c>
      <c r="Q564">
        <f t="shared" si="34"/>
        <v>0</v>
      </c>
      <c r="R564">
        <v>0.23677350599999999</v>
      </c>
      <c r="U564">
        <v>0.118386753</v>
      </c>
      <c r="W564">
        <v>2.0849315069999999</v>
      </c>
      <c r="Z564" s="1" t="s">
        <v>24</v>
      </c>
      <c r="AA564" s="1" t="s">
        <v>25</v>
      </c>
      <c r="AB564">
        <v>1</v>
      </c>
      <c r="AC564" t="s">
        <v>367</v>
      </c>
    </row>
    <row r="565" spans="1:29" x14ac:dyDescent="0.25">
      <c r="A565" t="s">
        <v>19</v>
      </c>
      <c r="B565">
        <v>2</v>
      </c>
      <c r="C565" t="s">
        <v>366</v>
      </c>
      <c r="D565">
        <v>1564</v>
      </c>
      <c r="E565" t="s">
        <v>158</v>
      </c>
      <c r="F565" t="s">
        <v>159</v>
      </c>
      <c r="G565" t="s">
        <v>160</v>
      </c>
      <c r="J565">
        <v>0.23699999999999999</v>
      </c>
      <c r="K565">
        <v>19.355120459999998</v>
      </c>
      <c r="M565">
        <v>46.8</v>
      </c>
      <c r="O565">
        <f t="shared" si="32"/>
        <v>0</v>
      </c>
      <c r="P565">
        <f t="shared" si="33"/>
        <v>1.0752709499999999</v>
      </c>
      <c r="Q565">
        <f t="shared" si="34"/>
        <v>0</v>
      </c>
      <c r="R565">
        <v>0.54200355200000006</v>
      </c>
      <c r="U565">
        <v>0.27100177600000003</v>
      </c>
      <c r="W565">
        <v>2.0849315069999999</v>
      </c>
      <c r="Z565" s="1" t="s">
        <v>24</v>
      </c>
      <c r="AA565" s="1" t="s">
        <v>25</v>
      </c>
      <c r="AB565">
        <v>1</v>
      </c>
      <c r="AC565" t="s">
        <v>367</v>
      </c>
    </row>
    <row r="566" spans="1:29" x14ac:dyDescent="0.25">
      <c r="A566" t="s">
        <v>19</v>
      </c>
      <c r="B566">
        <v>2</v>
      </c>
      <c r="C566" t="s">
        <v>366</v>
      </c>
      <c r="D566">
        <v>1565</v>
      </c>
      <c r="E566" t="s">
        <v>158</v>
      </c>
      <c r="F566" t="s">
        <v>159</v>
      </c>
      <c r="G566" t="s">
        <v>160</v>
      </c>
      <c r="J566">
        <v>0.23699999999999999</v>
      </c>
      <c r="K566">
        <v>18.878719159999999</v>
      </c>
      <c r="M566">
        <v>44</v>
      </c>
      <c r="O566">
        <f t="shared" si="32"/>
        <v>0</v>
      </c>
      <c r="P566">
        <f t="shared" si="33"/>
        <v>0.95045499999999983</v>
      </c>
      <c r="Q566">
        <f t="shared" si="34"/>
        <v>0</v>
      </c>
      <c r="R566">
        <v>0.46896265500000001</v>
      </c>
      <c r="U566">
        <v>0.23448132699999999</v>
      </c>
      <c r="W566">
        <v>2.0849315069999999</v>
      </c>
      <c r="Z566" s="1" t="s">
        <v>24</v>
      </c>
      <c r="AA566" s="1" t="s">
        <v>25</v>
      </c>
      <c r="AB566">
        <v>1</v>
      </c>
      <c r="AC566" t="s">
        <v>367</v>
      </c>
    </row>
    <row r="567" spans="1:29" x14ac:dyDescent="0.25">
      <c r="A567" t="s">
        <v>19</v>
      </c>
      <c r="B567">
        <v>2</v>
      </c>
      <c r="C567" t="s">
        <v>366</v>
      </c>
      <c r="D567">
        <v>1566</v>
      </c>
      <c r="E567" t="s">
        <v>368</v>
      </c>
      <c r="F567" t="s">
        <v>153</v>
      </c>
      <c r="G567" t="s">
        <v>369</v>
      </c>
      <c r="J567">
        <v>0.56599999999999995</v>
      </c>
      <c r="K567">
        <v>14.796523519999999</v>
      </c>
      <c r="M567">
        <v>26.3</v>
      </c>
      <c r="O567">
        <f t="shared" si="32"/>
        <v>0</v>
      </c>
      <c r="P567">
        <f t="shared" si="33"/>
        <v>0.33957655937500003</v>
      </c>
      <c r="Q567">
        <f t="shared" si="34"/>
        <v>0</v>
      </c>
      <c r="R567">
        <v>0.31666012500000001</v>
      </c>
      <c r="U567">
        <v>0.15833006199999999</v>
      </c>
      <c r="W567">
        <v>2.0849315069999999</v>
      </c>
      <c r="Z567" s="1" t="s">
        <v>24</v>
      </c>
      <c r="AA567" s="1" t="s">
        <v>25</v>
      </c>
      <c r="AB567">
        <v>1</v>
      </c>
      <c r="AC567" t="s">
        <v>367</v>
      </c>
    </row>
    <row r="568" spans="1:29" x14ac:dyDescent="0.25">
      <c r="A568" t="s">
        <v>19</v>
      </c>
      <c r="B568">
        <v>3</v>
      </c>
      <c r="C568" t="s">
        <v>366</v>
      </c>
      <c r="D568">
        <v>1567</v>
      </c>
      <c r="E568" t="s">
        <v>199</v>
      </c>
      <c r="F568" t="s">
        <v>200</v>
      </c>
      <c r="G568" t="s">
        <v>201</v>
      </c>
      <c r="H568">
        <v>10.199999999999999</v>
      </c>
      <c r="J568">
        <v>0.56999999999999995</v>
      </c>
      <c r="K568">
        <v>15.923391000000001</v>
      </c>
      <c r="M568">
        <v>30.3</v>
      </c>
      <c r="O568">
        <f t="shared" si="32"/>
        <v>0</v>
      </c>
      <c r="P568">
        <f t="shared" si="33"/>
        <v>0.45072480937499998</v>
      </c>
      <c r="Q568">
        <f t="shared" si="34"/>
        <v>0</v>
      </c>
      <c r="R568">
        <v>0.451556024</v>
      </c>
      <c r="U568">
        <v>0.225778012</v>
      </c>
      <c r="W568">
        <v>2.0849315069999999</v>
      </c>
      <c r="Z568" s="1" t="s">
        <v>24</v>
      </c>
      <c r="AA568" s="1" t="s">
        <v>25</v>
      </c>
      <c r="AB568">
        <v>1</v>
      </c>
      <c r="AC568" t="s">
        <v>367</v>
      </c>
    </row>
    <row r="569" spans="1:29" x14ac:dyDescent="0.25">
      <c r="A569" t="s">
        <v>19</v>
      </c>
      <c r="B569">
        <v>3</v>
      </c>
      <c r="C569" t="s">
        <v>366</v>
      </c>
      <c r="D569">
        <v>1568</v>
      </c>
      <c r="E569" t="s">
        <v>158</v>
      </c>
      <c r="F569" t="s">
        <v>159</v>
      </c>
      <c r="G569" t="s">
        <v>160</v>
      </c>
      <c r="H569">
        <v>9</v>
      </c>
      <c r="J569">
        <v>0.23699999999999999</v>
      </c>
      <c r="K569">
        <v>10.06266529</v>
      </c>
      <c r="M569">
        <v>14</v>
      </c>
      <c r="O569">
        <f t="shared" si="32"/>
        <v>0</v>
      </c>
      <c r="P569">
        <f t="shared" si="33"/>
        <v>9.6223750000000011E-2</v>
      </c>
      <c r="Q569">
        <f t="shared" si="34"/>
        <v>0</v>
      </c>
      <c r="R569">
        <v>2.7143090000000002E-2</v>
      </c>
      <c r="U569">
        <v>1.3571545000000001E-2</v>
      </c>
      <c r="W569">
        <v>2.0849315069999999</v>
      </c>
      <c r="Z569" s="1" t="s">
        <v>24</v>
      </c>
      <c r="AA569" s="1" t="s">
        <v>25</v>
      </c>
      <c r="AB569">
        <v>1</v>
      </c>
      <c r="AC569" t="s">
        <v>367</v>
      </c>
    </row>
    <row r="570" spans="1:29" x14ac:dyDescent="0.25">
      <c r="A570" t="s">
        <v>19</v>
      </c>
      <c r="B570">
        <v>3</v>
      </c>
      <c r="C570" t="s">
        <v>366</v>
      </c>
      <c r="D570">
        <v>1569</v>
      </c>
      <c r="E570" t="s">
        <v>185</v>
      </c>
      <c r="F570" t="s">
        <v>186</v>
      </c>
      <c r="G570" t="s">
        <v>142</v>
      </c>
      <c r="J570">
        <v>0.4</v>
      </c>
      <c r="K570">
        <v>17.254271790000001</v>
      </c>
      <c r="M570">
        <v>35.799999999999997</v>
      </c>
      <c r="O570">
        <f t="shared" si="32"/>
        <v>0</v>
      </c>
      <c r="P570">
        <f t="shared" si="33"/>
        <v>0.62920513749999996</v>
      </c>
      <c r="Q570">
        <f t="shared" si="34"/>
        <v>0</v>
      </c>
      <c r="R570">
        <v>0.47864816599999999</v>
      </c>
      <c r="U570">
        <v>0.23932408299999999</v>
      </c>
      <c r="W570">
        <v>2.0849315069999999</v>
      </c>
      <c r="Z570" s="1" t="s">
        <v>24</v>
      </c>
      <c r="AA570" s="1" t="s">
        <v>25</v>
      </c>
      <c r="AB570">
        <v>1</v>
      </c>
      <c r="AC570" t="s">
        <v>367</v>
      </c>
    </row>
    <row r="571" spans="1:29" x14ac:dyDescent="0.25">
      <c r="A571" t="s">
        <v>19</v>
      </c>
      <c r="B571">
        <v>3</v>
      </c>
      <c r="C571" t="s">
        <v>366</v>
      </c>
      <c r="D571">
        <v>1570</v>
      </c>
      <c r="E571" t="s">
        <v>368</v>
      </c>
      <c r="F571" t="s">
        <v>153</v>
      </c>
      <c r="G571" t="s">
        <v>369</v>
      </c>
      <c r="J571">
        <v>0.56599999999999995</v>
      </c>
      <c r="K571">
        <v>16.507663010000002</v>
      </c>
      <c r="M571">
        <v>32.6</v>
      </c>
      <c r="O571">
        <f t="shared" si="32"/>
        <v>0</v>
      </c>
      <c r="P571">
        <f t="shared" si="33"/>
        <v>0.52174873750000006</v>
      </c>
      <c r="Q571">
        <f t="shared" si="34"/>
        <v>0</v>
      </c>
      <c r="R571">
        <v>0.53582848400000005</v>
      </c>
      <c r="U571">
        <v>0.26791424200000002</v>
      </c>
      <c r="W571">
        <v>2.0849315069999999</v>
      </c>
      <c r="Z571" s="1" t="s">
        <v>24</v>
      </c>
      <c r="AA571" s="1" t="s">
        <v>25</v>
      </c>
      <c r="AB571">
        <v>1</v>
      </c>
      <c r="AC571" t="s">
        <v>367</v>
      </c>
    </row>
    <row r="572" spans="1:29" x14ac:dyDescent="0.25">
      <c r="A572" t="s">
        <v>19</v>
      </c>
      <c r="B572">
        <v>3</v>
      </c>
      <c r="C572" t="s">
        <v>366</v>
      </c>
      <c r="D572">
        <v>1571</v>
      </c>
      <c r="E572" t="s">
        <v>368</v>
      </c>
      <c r="F572" t="s">
        <v>153</v>
      </c>
      <c r="G572" t="s">
        <v>369</v>
      </c>
      <c r="J572">
        <v>0.56599999999999995</v>
      </c>
      <c r="K572">
        <v>18.896347110000001</v>
      </c>
      <c r="M572">
        <v>44.1</v>
      </c>
      <c r="O572">
        <f t="shared" si="32"/>
        <v>0</v>
      </c>
      <c r="P572">
        <f t="shared" si="33"/>
        <v>0.95478015937500005</v>
      </c>
      <c r="Q572">
        <f t="shared" si="34"/>
        <v>0</v>
      </c>
      <c r="R572">
        <v>1.102688428</v>
      </c>
      <c r="U572">
        <v>0.551344214</v>
      </c>
      <c r="W572">
        <v>2.0849315069999999</v>
      </c>
      <c r="Z572" s="1" t="s">
        <v>24</v>
      </c>
      <c r="AA572" s="1" t="s">
        <v>25</v>
      </c>
      <c r="AB572">
        <v>1</v>
      </c>
      <c r="AC572" t="s">
        <v>367</v>
      </c>
    </row>
    <row r="573" spans="1:29" x14ac:dyDescent="0.25">
      <c r="A573" t="s">
        <v>19</v>
      </c>
      <c r="B573">
        <v>3</v>
      </c>
      <c r="C573" t="s">
        <v>366</v>
      </c>
      <c r="D573">
        <v>1572</v>
      </c>
      <c r="E573" t="s">
        <v>111</v>
      </c>
      <c r="F573" t="s">
        <v>112</v>
      </c>
      <c r="G573" t="s">
        <v>113</v>
      </c>
      <c r="J573">
        <v>0.44679999999999997</v>
      </c>
      <c r="K573">
        <v>10.592483100000001</v>
      </c>
      <c r="M573">
        <v>15.1</v>
      </c>
      <c r="O573">
        <f t="shared" si="32"/>
        <v>0</v>
      </c>
      <c r="P573">
        <f t="shared" si="33"/>
        <v>0.11193865937499999</v>
      </c>
      <c r="Q573">
        <f t="shared" si="34"/>
        <v>0</v>
      </c>
      <c r="R573">
        <v>6.1416681000000001E-2</v>
      </c>
      <c r="U573">
        <v>3.0708341E-2</v>
      </c>
      <c r="W573">
        <v>2.0849315069999999</v>
      </c>
      <c r="Z573" s="1" t="s">
        <v>24</v>
      </c>
      <c r="AA573" s="1" t="s">
        <v>25</v>
      </c>
      <c r="AB573">
        <v>1</v>
      </c>
      <c r="AC573" t="s">
        <v>367</v>
      </c>
    </row>
    <row r="574" spans="1:29" x14ac:dyDescent="0.25">
      <c r="A574" t="s">
        <v>19</v>
      </c>
      <c r="B574">
        <v>3</v>
      </c>
      <c r="C574" t="s">
        <v>366</v>
      </c>
      <c r="D574">
        <v>1573</v>
      </c>
      <c r="E574" t="s">
        <v>185</v>
      </c>
      <c r="F574" t="s">
        <v>186</v>
      </c>
      <c r="G574" t="s">
        <v>142</v>
      </c>
      <c r="J574">
        <v>0.4</v>
      </c>
      <c r="K574">
        <v>17.537726660000001</v>
      </c>
      <c r="M574">
        <v>37.1</v>
      </c>
      <c r="O574">
        <f t="shared" si="32"/>
        <v>0</v>
      </c>
      <c r="P574">
        <f t="shared" si="33"/>
        <v>0.67573128437499996</v>
      </c>
      <c r="Q574">
        <f t="shared" si="34"/>
        <v>0</v>
      </c>
      <c r="R574">
        <v>0.52138847300000002</v>
      </c>
      <c r="U574">
        <v>0.26069423600000002</v>
      </c>
      <c r="W574">
        <v>2.0849315069999999</v>
      </c>
      <c r="Z574" s="1" t="s">
        <v>24</v>
      </c>
      <c r="AA574" s="1" t="s">
        <v>25</v>
      </c>
      <c r="AB574">
        <v>1</v>
      </c>
      <c r="AC574" t="s">
        <v>367</v>
      </c>
    </row>
    <row r="575" spans="1:29" x14ac:dyDescent="0.25">
      <c r="A575" t="s">
        <v>19</v>
      </c>
      <c r="B575">
        <v>3</v>
      </c>
      <c r="C575" t="s">
        <v>366</v>
      </c>
      <c r="D575">
        <v>1574</v>
      </c>
      <c r="E575" t="s">
        <v>185</v>
      </c>
      <c r="F575" t="s">
        <v>186</v>
      </c>
      <c r="G575" t="s">
        <v>142</v>
      </c>
      <c r="J575">
        <v>0.4</v>
      </c>
      <c r="K575">
        <v>15.15066004</v>
      </c>
      <c r="M575">
        <v>27.5</v>
      </c>
      <c r="O575">
        <f t="shared" si="32"/>
        <v>0</v>
      </c>
      <c r="P575">
        <f t="shared" si="33"/>
        <v>0.37127148437500007</v>
      </c>
      <c r="Q575">
        <f t="shared" si="34"/>
        <v>0</v>
      </c>
      <c r="R575">
        <v>0.25194412199999999</v>
      </c>
      <c r="U575">
        <v>0.125972061</v>
      </c>
      <c r="W575">
        <v>2.0849315069999999</v>
      </c>
      <c r="Z575" s="1" t="s">
        <v>24</v>
      </c>
      <c r="AA575" s="1" t="s">
        <v>25</v>
      </c>
      <c r="AB575">
        <v>1</v>
      </c>
      <c r="AC575" t="s">
        <v>367</v>
      </c>
    </row>
    <row r="576" spans="1:29" x14ac:dyDescent="0.25">
      <c r="A576" t="s">
        <v>19</v>
      </c>
      <c r="B576">
        <v>3</v>
      </c>
      <c r="C576" t="s">
        <v>366</v>
      </c>
      <c r="D576">
        <v>1575</v>
      </c>
      <c r="E576" t="s">
        <v>185</v>
      </c>
      <c r="F576" t="s">
        <v>186</v>
      </c>
      <c r="G576" t="s">
        <v>142</v>
      </c>
      <c r="J576">
        <v>0.4</v>
      </c>
      <c r="K576">
        <v>17.429984220000001</v>
      </c>
      <c r="M576">
        <v>36.6</v>
      </c>
      <c r="O576">
        <f t="shared" si="32"/>
        <v>0</v>
      </c>
      <c r="P576">
        <f t="shared" si="33"/>
        <v>0.65764023749999989</v>
      </c>
      <c r="Q576">
        <f t="shared" si="34"/>
        <v>0</v>
      </c>
      <c r="R576">
        <v>0.50471540500000001</v>
      </c>
      <c r="U576">
        <v>0.25235770200000002</v>
      </c>
      <c r="W576">
        <v>2.0849315069999999</v>
      </c>
      <c r="Z576" s="1" t="s">
        <v>24</v>
      </c>
      <c r="AA576" s="1" t="s">
        <v>25</v>
      </c>
      <c r="AB576">
        <v>1</v>
      </c>
      <c r="AC576" t="s">
        <v>367</v>
      </c>
    </row>
    <row r="577" spans="1:29" x14ac:dyDescent="0.25">
      <c r="A577" t="s">
        <v>19</v>
      </c>
      <c r="B577">
        <v>3</v>
      </c>
      <c r="C577" t="s">
        <v>366</v>
      </c>
      <c r="D577">
        <v>1576</v>
      </c>
      <c r="E577" t="s">
        <v>185</v>
      </c>
      <c r="F577" t="s">
        <v>186</v>
      </c>
      <c r="G577" t="s">
        <v>142</v>
      </c>
      <c r="J577">
        <v>0.4</v>
      </c>
      <c r="K577">
        <v>17.142318469999999</v>
      </c>
      <c r="M577">
        <v>35.299999999999997</v>
      </c>
      <c r="O577">
        <f t="shared" si="32"/>
        <v>0</v>
      </c>
      <c r="P577">
        <f t="shared" si="33"/>
        <v>0.61175230937499991</v>
      </c>
      <c r="Q577">
        <f t="shared" si="34"/>
        <v>0</v>
      </c>
      <c r="R577">
        <v>0.46273647099999998</v>
      </c>
      <c r="U577">
        <v>0.231368236</v>
      </c>
      <c r="W577">
        <v>2.0849315069999999</v>
      </c>
      <c r="Z577" s="1" t="s">
        <v>24</v>
      </c>
      <c r="AA577" s="1" t="s">
        <v>25</v>
      </c>
      <c r="AB577">
        <v>1</v>
      </c>
      <c r="AC577" t="s">
        <v>367</v>
      </c>
    </row>
    <row r="578" spans="1:29" x14ac:dyDescent="0.25">
      <c r="A578" t="s">
        <v>19</v>
      </c>
      <c r="B578">
        <v>3</v>
      </c>
      <c r="C578" t="s">
        <v>366</v>
      </c>
      <c r="D578">
        <v>1577</v>
      </c>
      <c r="E578" t="s">
        <v>185</v>
      </c>
      <c r="F578" t="s">
        <v>186</v>
      </c>
      <c r="G578" t="s">
        <v>142</v>
      </c>
      <c r="J578">
        <v>0.4</v>
      </c>
      <c r="K578">
        <v>17.810650469999999</v>
      </c>
      <c r="M578">
        <v>38.4</v>
      </c>
      <c r="O578">
        <f t="shared" si="32"/>
        <v>0</v>
      </c>
      <c r="P578">
        <f t="shared" si="33"/>
        <v>0.72391679999999992</v>
      </c>
      <c r="Q578">
        <f t="shared" si="34"/>
        <v>0</v>
      </c>
      <c r="R578">
        <v>0.56611365700000005</v>
      </c>
      <c r="U578">
        <v>0.28305682799999998</v>
      </c>
      <c r="W578">
        <v>2.0849315069999999</v>
      </c>
      <c r="Z578" s="1" t="s">
        <v>24</v>
      </c>
      <c r="AA578" s="1" t="s">
        <v>25</v>
      </c>
      <c r="AB578">
        <v>1</v>
      </c>
      <c r="AC578" t="s">
        <v>367</v>
      </c>
    </row>
    <row r="579" spans="1:29" x14ac:dyDescent="0.25">
      <c r="A579" t="s">
        <v>19</v>
      </c>
      <c r="B579">
        <v>3</v>
      </c>
      <c r="C579" t="s">
        <v>366</v>
      </c>
      <c r="D579">
        <v>1578</v>
      </c>
      <c r="E579" t="s">
        <v>158</v>
      </c>
      <c r="F579" t="s">
        <v>159</v>
      </c>
      <c r="G579" t="s">
        <v>160</v>
      </c>
      <c r="J579">
        <v>0.23699999999999999</v>
      </c>
      <c r="K579">
        <v>16.507663010000002</v>
      </c>
      <c r="M579">
        <v>32.6</v>
      </c>
      <c r="O579">
        <f t="shared" ref="O579:O642" si="36">(0.00007854*N579*N579)</f>
        <v>0</v>
      </c>
      <c r="P579">
        <f t="shared" ref="P579:P642" si="37">(3.142*(M579/200)^2)/0.16</f>
        <v>0.52174873750000006</v>
      </c>
      <c r="Q579">
        <f t="shared" ref="Q579:Q642" si="38">O579/0.16</f>
        <v>0</v>
      </c>
      <c r="R579">
        <v>0.22910330000000001</v>
      </c>
      <c r="U579">
        <v>0.11455165</v>
      </c>
      <c r="W579">
        <v>2.0849315069999999</v>
      </c>
      <c r="Z579" s="1" t="s">
        <v>24</v>
      </c>
      <c r="AA579" s="1" t="s">
        <v>25</v>
      </c>
      <c r="AB579">
        <v>1</v>
      </c>
      <c r="AC579" t="s">
        <v>367</v>
      </c>
    </row>
    <row r="580" spans="1:29" x14ac:dyDescent="0.25">
      <c r="A580" t="s">
        <v>19</v>
      </c>
      <c r="B580">
        <v>3</v>
      </c>
      <c r="C580" t="s">
        <v>366</v>
      </c>
      <c r="D580">
        <v>1579</v>
      </c>
      <c r="E580" t="s">
        <v>185</v>
      </c>
      <c r="F580" t="s">
        <v>223</v>
      </c>
      <c r="G580" t="s">
        <v>142</v>
      </c>
      <c r="J580">
        <v>0.38179999999999997</v>
      </c>
      <c r="K580">
        <v>16.748843780000001</v>
      </c>
      <c r="M580">
        <v>33.6</v>
      </c>
      <c r="O580">
        <f t="shared" si="36"/>
        <v>0</v>
      </c>
      <c r="P580">
        <f t="shared" si="37"/>
        <v>0.55424879999999999</v>
      </c>
      <c r="Q580">
        <f t="shared" si="38"/>
        <v>0</v>
      </c>
      <c r="R580">
        <v>0.39256392899999998</v>
      </c>
      <c r="U580">
        <v>0.196281964</v>
      </c>
      <c r="W580">
        <v>2.0849315069999999</v>
      </c>
      <c r="Z580" s="1" t="s">
        <v>24</v>
      </c>
      <c r="AA580" s="1" t="s">
        <v>25</v>
      </c>
      <c r="AB580">
        <v>1</v>
      </c>
      <c r="AC580" t="s">
        <v>367</v>
      </c>
    </row>
    <row r="581" spans="1:29" x14ac:dyDescent="0.25">
      <c r="A581" t="s">
        <v>19</v>
      </c>
      <c r="B581">
        <v>3</v>
      </c>
      <c r="C581" t="s">
        <v>366</v>
      </c>
      <c r="D581">
        <v>1580</v>
      </c>
      <c r="E581" t="s">
        <v>105</v>
      </c>
      <c r="F581" t="s">
        <v>106</v>
      </c>
      <c r="G581" t="s">
        <v>107</v>
      </c>
      <c r="H581">
        <v>11</v>
      </c>
      <c r="J581">
        <v>0.4017</v>
      </c>
      <c r="K581">
        <v>11.91110078</v>
      </c>
      <c r="M581">
        <v>18.100000000000001</v>
      </c>
      <c r="O581">
        <f t="shared" si="36"/>
        <v>0</v>
      </c>
      <c r="P581">
        <f t="shared" si="37"/>
        <v>0.16083603437500002</v>
      </c>
      <c r="Q581">
        <f t="shared" si="38"/>
        <v>0</v>
      </c>
      <c r="R581">
        <v>8.8418040000000003E-2</v>
      </c>
      <c r="U581">
        <v>4.4209020000000002E-2</v>
      </c>
      <c r="W581">
        <v>2.0849315069999999</v>
      </c>
      <c r="Z581" s="1" t="s">
        <v>24</v>
      </c>
      <c r="AA581" s="1" t="s">
        <v>25</v>
      </c>
      <c r="AB581">
        <v>1</v>
      </c>
      <c r="AC581" t="s">
        <v>367</v>
      </c>
    </row>
    <row r="582" spans="1:29" x14ac:dyDescent="0.25">
      <c r="A582" t="s">
        <v>19</v>
      </c>
      <c r="B582">
        <v>3</v>
      </c>
      <c r="C582" t="s">
        <v>366</v>
      </c>
      <c r="D582">
        <v>1581</v>
      </c>
      <c r="E582" t="s">
        <v>368</v>
      </c>
      <c r="F582" t="s">
        <v>153</v>
      </c>
      <c r="G582" t="s">
        <v>369</v>
      </c>
      <c r="J582">
        <v>0.56599999999999995</v>
      </c>
      <c r="K582">
        <v>19.87405966</v>
      </c>
      <c r="M582">
        <v>50.1</v>
      </c>
      <c r="O582">
        <f t="shared" si="36"/>
        <v>0</v>
      </c>
      <c r="P582">
        <f t="shared" si="37"/>
        <v>1.2322580343749998</v>
      </c>
      <c r="Q582">
        <f t="shared" si="38"/>
        <v>0</v>
      </c>
      <c r="R582">
        <v>1.4858496050000001</v>
      </c>
      <c r="U582">
        <v>0.742924802</v>
      </c>
      <c r="W582">
        <v>2.0849315069999999</v>
      </c>
      <c r="Z582" s="1" t="s">
        <v>24</v>
      </c>
      <c r="AA582" s="1" t="s">
        <v>25</v>
      </c>
      <c r="AB582">
        <v>1</v>
      </c>
      <c r="AC582" t="s">
        <v>367</v>
      </c>
    </row>
    <row r="583" spans="1:29" x14ac:dyDescent="0.25">
      <c r="A583" t="s">
        <v>19</v>
      </c>
      <c r="B583">
        <v>3</v>
      </c>
      <c r="C583" t="s">
        <v>366</v>
      </c>
      <c r="D583">
        <v>1582</v>
      </c>
      <c r="E583" t="s">
        <v>199</v>
      </c>
      <c r="F583" t="s">
        <v>200</v>
      </c>
      <c r="G583" t="s">
        <v>201</v>
      </c>
      <c r="J583">
        <v>0.56999999999999995</v>
      </c>
      <c r="K583">
        <v>15.709852189999999</v>
      </c>
      <c r="M583">
        <v>29.5</v>
      </c>
      <c r="O583">
        <f t="shared" si="36"/>
        <v>0</v>
      </c>
      <c r="P583">
        <f t="shared" si="37"/>
        <v>0.42723835937499988</v>
      </c>
      <c r="Q583">
        <f t="shared" si="38"/>
        <v>0</v>
      </c>
      <c r="R583">
        <v>0.42296600899999998</v>
      </c>
      <c r="U583">
        <v>0.211483004</v>
      </c>
      <c r="W583">
        <v>2.0849315069999999</v>
      </c>
      <c r="Z583" s="1" t="s">
        <v>24</v>
      </c>
      <c r="AA583" s="1" t="s">
        <v>25</v>
      </c>
      <c r="AB583">
        <v>1</v>
      </c>
      <c r="AC583" t="s">
        <v>367</v>
      </c>
    </row>
    <row r="584" spans="1:29" x14ac:dyDescent="0.25">
      <c r="A584" t="s">
        <v>19</v>
      </c>
      <c r="B584">
        <v>3</v>
      </c>
      <c r="C584" t="s">
        <v>366</v>
      </c>
      <c r="D584">
        <v>1583</v>
      </c>
      <c r="E584" t="s">
        <v>199</v>
      </c>
      <c r="F584" t="s">
        <v>200</v>
      </c>
      <c r="G584" t="s">
        <v>201</v>
      </c>
      <c r="J584">
        <v>0.56999999999999995</v>
      </c>
      <c r="K584">
        <v>15.600969210000001</v>
      </c>
      <c r="M584">
        <v>29.1</v>
      </c>
      <c r="O584">
        <f t="shared" si="36"/>
        <v>0</v>
      </c>
      <c r="P584">
        <f t="shared" si="37"/>
        <v>0.41573078437500011</v>
      </c>
      <c r="Q584">
        <f t="shared" si="38"/>
        <v>0</v>
      </c>
      <c r="R584">
        <v>0.40905714199999998</v>
      </c>
      <c r="U584">
        <v>0.20452857099999999</v>
      </c>
      <c r="W584">
        <v>2.0849315069999999</v>
      </c>
      <c r="Z584" s="1" t="s">
        <v>24</v>
      </c>
      <c r="AA584" s="1" t="s">
        <v>25</v>
      </c>
      <c r="AB584">
        <v>1</v>
      </c>
      <c r="AC584" t="s">
        <v>367</v>
      </c>
    </row>
    <row r="585" spans="1:29" x14ac:dyDescent="0.25">
      <c r="A585" t="s">
        <v>19</v>
      </c>
      <c r="B585">
        <v>3</v>
      </c>
      <c r="C585" t="s">
        <v>366</v>
      </c>
      <c r="D585">
        <v>1584</v>
      </c>
      <c r="E585" t="s">
        <v>199</v>
      </c>
      <c r="F585" t="s">
        <v>200</v>
      </c>
      <c r="G585" t="s">
        <v>201</v>
      </c>
      <c r="J585">
        <v>0.56999999999999995</v>
      </c>
      <c r="K585">
        <v>17.23201413</v>
      </c>
      <c r="M585">
        <v>35.700000000000003</v>
      </c>
      <c r="O585">
        <f t="shared" si="36"/>
        <v>0</v>
      </c>
      <c r="P585">
        <f t="shared" si="37"/>
        <v>0.62569493437500023</v>
      </c>
      <c r="Q585">
        <f t="shared" si="38"/>
        <v>0</v>
      </c>
      <c r="R585">
        <v>0.67177100999999995</v>
      </c>
      <c r="U585">
        <v>0.33588550499999997</v>
      </c>
      <c r="W585">
        <v>2.0849315069999999</v>
      </c>
      <c r="Z585" s="1" t="s">
        <v>24</v>
      </c>
      <c r="AA585" s="1" t="s">
        <v>25</v>
      </c>
      <c r="AB585">
        <v>1</v>
      </c>
      <c r="AC585" t="s">
        <v>367</v>
      </c>
    </row>
    <row r="586" spans="1:29" x14ac:dyDescent="0.25">
      <c r="A586" t="s">
        <v>19</v>
      </c>
      <c r="B586">
        <v>3</v>
      </c>
      <c r="C586" t="s">
        <v>366</v>
      </c>
      <c r="D586">
        <v>1585</v>
      </c>
      <c r="E586" t="s">
        <v>199</v>
      </c>
      <c r="F586" t="s">
        <v>200</v>
      </c>
      <c r="G586" t="s">
        <v>201</v>
      </c>
      <c r="J586">
        <v>0.56999999999999995</v>
      </c>
      <c r="K586">
        <v>12.155040380000001</v>
      </c>
      <c r="M586">
        <v>18.7</v>
      </c>
      <c r="O586">
        <f t="shared" si="36"/>
        <v>0</v>
      </c>
      <c r="P586">
        <f t="shared" si="37"/>
        <v>0.17167593437500001</v>
      </c>
      <c r="Q586">
        <f t="shared" si="38"/>
        <v>0</v>
      </c>
      <c r="R586">
        <v>0.135240258</v>
      </c>
      <c r="U586">
        <v>6.7620129000000001E-2</v>
      </c>
      <c r="W586">
        <v>2.0849315069999999</v>
      </c>
      <c r="Z586" s="1" t="s">
        <v>24</v>
      </c>
      <c r="AA586" s="1" t="s">
        <v>25</v>
      </c>
      <c r="AB586">
        <v>1</v>
      </c>
      <c r="AC586" t="s">
        <v>367</v>
      </c>
    </row>
    <row r="587" spans="1:29" x14ac:dyDescent="0.25">
      <c r="A587" t="s">
        <v>19</v>
      </c>
      <c r="B587">
        <v>3</v>
      </c>
      <c r="C587" t="s">
        <v>366</v>
      </c>
      <c r="D587">
        <v>1586</v>
      </c>
      <c r="E587" t="s">
        <v>199</v>
      </c>
      <c r="F587" t="s">
        <v>200</v>
      </c>
      <c r="G587" t="s">
        <v>201</v>
      </c>
      <c r="J587">
        <v>0.56999999999999995</v>
      </c>
      <c r="K587">
        <v>12.85194529</v>
      </c>
      <c r="M587">
        <v>20.5</v>
      </c>
      <c r="O587">
        <f t="shared" si="36"/>
        <v>0</v>
      </c>
      <c r="P587">
        <f t="shared" si="37"/>
        <v>0.20631648437499997</v>
      </c>
      <c r="Q587">
        <f t="shared" si="38"/>
        <v>0</v>
      </c>
      <c r="R587">
        <v>0.170862232</v>
      </c>
      <c r="U587">
        <v>8.5431116000000001E-2</v>
      </c>
      <c r="W587">
        <v>2.0849315069999999</v>
      </c>
      <c r="Z587" s="1" t="s">
        <v>24</v>
      </c>
      <c r="AA587" s="1" t="s">
        <v>25</v>
      </c>
      <c r="AB587">
        <v>1</v>
      </c>
      <c r="AC587" t="s">
        <v>367</v>
      </c>
    </row>
    <row r="588" spans="1:29" x14ac:dyDescent="0.25">
      <c r="A588" t="s">
        <v>19</v>
      </c>
      <c r="B588">
        <v>3</v>
      </c>
      <c r="C588" t="s">
        <v>366</v>
      </c>
      <c r="D588">
        <v>1587</v>
      </c>
      <c r="E588" t="s">
        <v>257</v>
      </c>
      <c r="F588" t="s">
        <v>258</v>
      </c>
      <c r="G588" t="s">
        <v>66</v>
      </c>
      <c r="J588">
        <v>0.55500000000000005</v>
      </c>
      <c r="K588">
        <v>16.5808018</v>
      </c>
      <c r="M588">
        <v>32.9</v>
      </c>
      <c r="O588">
        <f t="shared" si="36"/>
        <v>0</v>
      </c>
      <c r="P588">
        <f t="shared" si="37"/>
        <v>0.53139565937499988</v>
      </c>
      <c r="Q588">
        <f t="shared" si="38"/>
        <v>0</v>
      </c>
      <c r="R588">
        <v>0.53746031699999997</v>
      </c>
      <c r="U588">
        <v>0.268730158</v>
      </c>
      <c r="W588">
        <v>2.0849315069999999</v>
      </c>
      <c r="Z588" s="1" t="s">
        <v>24</v>
      </c>
      <c r="AA588" s="1" t="s">
        <v>25</v>
      </c>
      <c r="AB588">
        <v>1</v>
      </c>
      <c r="AC588" t="s">
        <v>367</v>
      </c>
    </row>
    <row r="589" spans="1:29" x14ac:dyDescent="0.25">
      <c r="A589" t="s">
        <v>19</v>
      </c>
      <c r="B589">
        <v>3</v>
      </c>
      <c r="C589" t="s">
        <v>366</v>
      </c>
      <c r="D589">
        <v>1588</v>
      </c>
      <c r="E589" t="s">
        <v>368</v>
      </c>
      <c r="F589" t="s">
        <v>153</v>
      </c>
      <c r="G589" t="s">
        <v>369</v>
      </c>
      <c r="J589">
        <v>0.56599999999999995</v>
      </c>
      <c r="K589">
        <v>23.392671069999999</v>
      </c>
      <c r="M589">
        <v>83.6</v>
      </c>
      <c r="O589">
        <f t="shared" si="36"/>
        <v>0</v>
      </c>
      <c r="P589">
        <f t="shared" si="37"/>
        <v>3.4311425499999997</v>
      </c>
      <c r="Q589">
        <f t="shared" si="38"/>
        <v>0</v>
      </c>
      <c r="R589">
        <v>4.7329558489999997</v>
      </c>
      <c r="U589">
        <v>2.3664779239999998</v>
      </c>
      <c r="W589">
        <v>2.0849315069999999</v>
      </c>
      <c r="Z589" s="1" t="s">
        <v>24</v>
      </c>
      <c r="AA589" s="1" t="s">
        <v>25</v>
      </c>
      <c r="AB589">
        <v>1</v>
      </c>
      <c r="AC589" t="s">
        <v>367</v>
      </c>
    </row>
    <row r="590" spans="1:29" x14ac:dyDescent="0.25">
      <c r="A590" t="s">
        <v>19</v>
      </c>
      <c r="B590">
        <v>4</v>
      </c>
      <c r="C590" t="s">
        <v>366</v>
      </c>
      <c r="D590">
        <v>1589</v>
      </c>
      <c r="E590" t="s">
        <v>185</v>
      </c>
      <c r="F590" t="s">
        <v>186</v>
      </c>
      <c r="G590" t="s">
        <v>142</v>
      </c>
      <c r="J590">
        <v>0.4</v>
      </c>
      <c r="K590">
        <v>19.08719481</v>
      </c>
      <c r="M590">
        <v>45.2</v>
      </c>
      <c r="O590">
        <f t="shared" si="36"/>
        <v>0</v>
      </c>
      <c r="P590">
        <f t="shared" si="37"/>
        <v>1.00300495</v>
      </c>
      <c r="Q590">
        <f t="shared" si="38"/>
        <v>0</v>
      </c>
      <c r="R590">
        <v>0.83264549399999999</v>
      </c>
      <c r="U590">
        <v>0.41632274699999999</v>
      </c>
      <c r="W590">
        <v>2.0849315069999999</v>
      </c>
      <c r="Z590" s="1" t="s">
        <v>24</v>
      </c>
      <c r="AA590" s="1" t="s">
        <v>25</v>
      </c>
      <c r="AB590">
        <v>1</v>
      </c>
      <c r="AC590" t="s">
        <v>367</v>
      </c>
    </row>
    <row r="591" spans="1:29" x14ac:dyDescent="0.25">
      <c r="A591" t="s">
        <v>19</v>
      </c>
      <c r="B591">
        <v>4</v>
      </c>
      <c r="C591" t="s">
        <v>366</v>
      </c>
      <c r="D591">
        <v>1590</v>
      </c>
      <c r="E591" t="s">
        <v>185</v>
      </c>
      <c r="F591" t="s">
        <v>186</v>
      </c>
      <c r="G591" t="s">
        <v>142</v>
      </c>
      <c r="J591">
        <v>0.4</v>
      </c>
      <c r="K591">
        <v>18.327125070000001</v>
      </c>
      <c r="M591">
        <v>41</v>
      </c>
      <c r="O591">
        <f t="shared" si="36"/>
        <v>0</v>
      </c>
      <c r="P591">
        <f t="shared" si="37"/>
        <v>0.82526593749999988</v>
      </c>
      <c r="Q591">
        <f t="shared" si="38"/>
        <v>0</v>
      </c>
      <c r="R591">
        <v>0.66154559700000004</v>
      </c>
      <c r="U591">
        <v>0.33077279900000001</v>
      </c>
      <c r="W591">
        <v>2.0849315069999999</v>
      </c>
      <c r="Z591" s="1" t="s">
        <v>24</v>
      </c>
      <c r="AA591" s="1" t="s">
        <v>25</v>
      </c>
      <c r="AB591">
        <v>1</v>
      </c>
      <c r="AC591" t="s">
        <v>367</v>
      </c>
    </row>
    <row r="592" spans="1:29" x14ac:dyDescent="0.25">
      <c r="A592" t="s">
        <v>19</v>
      </c>
      <c r="B592">
        <v>4</v>
      </c>
      <c r="C592" t="s">
        <v>366</v>
      </c>
      <c r="D592">
        <v>1591</v>
      </c>
      <c r="E592" t="s">
        <v>368</v>
      </c>
      <c r="F592" t="s">
        <v>153</v>
      </c>
      <c r="G592" t="s">
        <v>369</v>
      </c>
      <c r="J592">
        <v>0.56599999999999995</v>
      </c>
      <c r="K592">
        <v>17.9332216</v>
      </c>
      <c r="M592">
        <v>39</v>
      </c>
      <c r="O592">
        <f t="shared" si="36"/>
        <v>0</v>
      </c>
      <c r="P592">
        <f t="shared" si="37"/>
        <v>0.74671593750000009</v>
      </c>
      <c r="Q592">
        <f t="shared" si="38"/>
        <v>0</v>
      </c>
      <c r="R592">
        <v>0.82431372199999997</v>
      </c>
      <c r="U592">
        <v>0.41215686099999999</v>
      </c>
      <c r="W592">
        <v>2.0849315069999999</v>
      </c>
      <c r="Z592" s="1" t="s">
        <v>24</v>
      </c>
      <c r="AA592" s="1" t="s">
        <v>25</v>
      </c>
      <c r="AB592">
        <v>1</v>
      </c>
      <c r="AC592" t="s">
        <v>367</v>
      </c>
    </row>
    <row r="593" spans="1:29" x14ac:dyDescent="0.25">
      <c r="A593" t="s">
        <v>19</v>
      </c>
      <c r="B593">
        <v>4</v>
      </c>
      <c r="C593" t="s">
        <v>366</v>
      </c>
      <c r="D593">
        <v>1592</v>
      </c>
      <c r="E593" t="s">
        <v>368</v>
      </c>
      <c r="F593" t="s">
        <v>153</v>
      </c>
      <c r="G593" t="s">
        <v>369</v>
      </c>
      <c r="J593">
        <v>0.56599999999999995</v>
      </c>
      <c r="K593">
        <v>20.3379102</v>
      </c>
      <c r="M593">
        <v>53.3</v>
      </c>
      <c r="O593">
        <f t="shared" si="36"/>
        <v>0</v>
      </c>
      <c r="P593">
        <f t="shared" si="37"/>
        <v>1.3946994343749997</v>
      </c>
      <c r="Q593">
        <f t="shared" si="38"/>
        <v>0</v>
      </c>
      <c r="R593">
        <v>1.7149141619999999</v>
      </c>
      <c r="U593">
        <v>0.85745708099999995</v>
      </c>
      <c r="W593">
        <v>2.0849315069999999</v>
      </c>
      <c r="Z593" s="1" t="s">
        <v>24</v>
      </c>
      <c r="AA593" s="1" t="s">
        <v>25</v>
      </c>
      <c r="AB593">
        <v>1</v>
      </c>
      <c r="AC593" t="s">
        <v>367</v>
      </c>
    </row>
    <row r="594" spans="1:29" x14ac:dyDescent="0.25">
      <c r="A594" t="s">
        <v>19</v>
      </c>
      <c r="B594">
        <v>4</v>
      </c>
      <c r="C594" t="s">
        <v>366</v>
      </c>
      <c r="D594">
        <v>1593</v>
      </c>
      <c r="E594" t="s">
        <v>158</v>
      </c>
      <c r="F594" t="s">
        <v>159</v>
      </c>
      <c r="G594" t="s">
        <v>160</v>
      </c>
      <c r="J594">
        <v>0.23699999999999999</v>
      </c>
      <c r="K594">
        <v>18.4973612</v>
      </c>
      <c r="M594">
        <v>41.9</v>
      </c>
      <c r="O594">
        <f t="shared" si="36"/>
        <v>0</v>
      </c>
      <c r="P594">
        <f t="shared" si="37"/>
        <v>0.86189478437499989</v>
      </c>
      <c r="Q594">
        <f t="shared" si="38"/>
        <v>0</v>
      </c>
      <c r="R594">
        <v>0.41785958200000001</v>
      </c>
      <c r="U594">
        <v>0.208929791</v>
      </c>
      <c r="W594">
        <v>2.0849315069999999</v>
      </c>
      <c r="Z594" s="1" t="s">
        <v>24</v>
      </c>
      <c r="AA594" s="1" t="s">
        <v>25</v>
      </c>
      <c r="AB594">
        <v>1</v>
      </c>
      <c r="AC594" t="s">
        <v>367</v>
      </c>
    </row>
    <row r="595" spans="1:29" x14ac:dyDescent="0.25">
      <c r="A595" t="s">
        <v>19</v>
      </c>
      <c r="B595">
        <v>4</v>
      </c>
      <c r="C595" t="s">
        <v>366</v>
      </c>
      <c r="D595">
        <v>1594</v>
      </c>
      <c r="E595" t="s">
        <v>165</v>
      </c>
      <c r="F595" t="s">
        <v>166</v>
      </c>
      <c r="G595" t="s">
        <v>167</v>
      </c>
      <c r="J595">
        <v>0.67600000000000005</v>
      </c>
      <c r="K595">
        <v>7.9366191979999998</v>
      </c>
      <c r="M595">
        <v>10.1</v>
      </c>
      <c r="O595">
        <f t="shared" si="36"/>
        <v>0</v>
      </c>
      <c r="P595">
        <f t="shared" si="37"/>
        <v>5.0080534374999992E-2</v>
      </c>
      <c r="Q595">
        <f t="shared" si="38"/>
        <v>0</v>
      </c>
      <c r="R595">
        <v>3.1660856000000001E-2</v>
      </c>
      <c r="U595">
        <v>1.5830428000000001E-2</v>
      </c>
      <c r="W595">
        <v>2.0849315069999999</v>
      </c>
      <c r="Z595" s="1" t="s">
        <v>24</v>
      </c>
      <c r="AA595" s="1" t="s">
        <v>25</v>
      </c>
      <c r="AB595">
        <v>1</v>
      </c>
      <c r="AC595" t="s">
        <v>367</v>
      </c>
    </row>
    <row r="596" spans="1:29" x14ac:dyDescent="0.25">
      <c r="A596" t="s">
        <v>19</v>
      </c>
      <c r="B596">
        <v>4</v>
      </c>
      <c r="C596" t="s">
        <v>366</v>
      </c>
      <c r="D596">
        <v>1595</v>
      </c>
      <c r="E596" t="s">
        <v>158</v>
      </c>
      <c r="F596" t="s">
        <v>159</v>
      </c>
      <c r="G596" t="s">
        <v>160</v>
      </c>
      <c r="H596">
        <v>11</v>
      </c>
      <c r="J596">
        <v>0.23699999999999999</v>
      </c>
      <c r="K596">
        <v>10.45066057</v>
      </c>
      <c r="M596">
        <v>14.8</v>
      </c>
      <c r="O596">
        <f t="shared" si="36"/>
        <v>0</v>
      </c>
      <c r="P596">
        <f t="shared" si="37"/>
        <v>0.10753495000000003</v>
      </c>
      <c r="Q596">
        <f t="shared" si="38"/>
        <v>0</v>
      </c>
      <c r="R596">
        <v>3.1390961000000002E-2</v>
      </c>
      <c r="U596">
        <v>1.5695480000000001E-2</v>
      </c>
      <c r="W596">
        <v>2.0849315069999999</v>
      </c>
      <c r="Z596" s="1" t="s">
        <v>24</v>
      </c>
      <c r="AA596" s="1" t="s">
        <v>25</v>
      </c>
      <c r="AB596">
        <v>1</v>
      </c>
      <c r="AC596" t="s">
        <v>367</v>
      </c>
    </row>
    <row r="597" spans="1:29" x14ac:dyDescent="0.25">
      <c r="A597" t="s">
        <v>19</v>
      </c>
      <c r="B597">
        <v>4</v>
      </c>
      <c r="C597" t="s">
        <v>366</v>
      </c>
      <c r="D597">
        <v>1596</v>
      </c>
      <c r="E597" t="s">
        <v>185</v>
      </c>
      <c r="F597" t="s">
        <v>186</v>
      </c>
      <c r="G597" t="s">
        <v>142</v>
      </c>
      <c r="H597">
        <v>12.2</v>
      </c>
      <c r="J597">
        <v>0.4</v>
      </c>
      <c r="K597">
        <v>19.548895259999998</v>
      </c>
      <c r="M597">
        <v>48</v>
      </c>
      <c r="O597">
        <f t="shared" si="36"/>
        <v>0</v>
      </c>
      <c r="P597">
        <f t="shared" si="37"/>
        <v>1.1311199999999999</v>
      </c>
      <c r="Q597">
        <f t="shared" si="38"/>
        <v>0</v>
      </c>
      <c r="R597">
        <v>0.958393363</v>
      </c>
      <c r="U597">
        <v>0.47919668199999998</v>
      </c>
      <c r="W597">
        <v>2.0849315069999999</v>
      </c>
      <c r="Z597" s="1" t="s">
        <v>24</v>
      </c>
      <c r="AA597" s="1" t="s">
        <v>25</v>
      </c>
      <c r="AB597">
        <v>1</v>
      </c>
      <c r="AC597" t="s">
        <v>367</v>
      </c>
    </row>
    <row r="598" spans="1:29" x14ac:dyDescent="0.25">
      <c r="A598" t="s">
        <v>19</v>
      </c>
      <c r="B598">
        <v>4</v>
      </c>
      <c r="C598" t="s">
        <v>366</v>
      </c>
      <c r="D598">
        <v>1597</v>
      </c>
      <c r="E598" t="s">
        <v>185</v>
      </c>
      <c r="F598" t="s">
        <v>186</v>
      </c>
      <c r="G598" t="s">
        <v>142</v>
      </c>
      <c r="H598">
        <v>9</v>
      </c>
      <c r="J598">
        <v>0.4</v>
      </c>
      <c r="K598">
        <v>17.051544509999999</v>
      </c>
      <c r="M598">
        <v>34.9</v>
      </c>
      <c r="O598">
        <f t="shared" si="36"/>
        <v>0</v>
      </c>
      <c r="P598">
        <f t="shared" si="37"/>
        <v>0.59796678437499984</v>
      </c>
      <c r="Q598">
        <f t="shared" si="38"/>
        <v>0</v>
      </c>
      <c r="R598">
        <v>0.45021736600000001</v>
      </c>
      <c r="U598">
        <v>0.225108683</v>
      </c>
      <c r="W598">
        <v>2.0849315069999999</v>
      </c>
      <c r="Z598" s="1" t="s">
        <v>24</v>
      </c>
      <c r="AA598" s="1" t="s">
        <v>25</v>
      </c>
      <c r="AB598">
        <v>1</v>
      </c>
      <c r="AC598" t="s">
        <v>367</v>
      </c>
    </row>
    <row r="599" spans="1:29" x14ac:dyDescent="0.25">
      <c r="A599" t="s">
        <v>19</v>
      </c>
      <c r="B599">
        <v>4</v>
      </c>
      <c r="C599" t="s">
        <v>366</v>
      </c>
      <c r="D599">
        <v>1598</v>
      </c>
      <c r="E599" t="s">
        <v>105</v>
      </c>
      <c r="F599" t="s">
        <v>106</v>
      </c>
      <c r="G599" t="s">
        <v>107</v>
      </c>
      <c r="H599">
        <v>9</v>
      </c>
      <c r="J599">
        <v>0.4017</v>
      </c>
      <c r="K599">
        <v>10.258477640000001</v>
      </c>
      <c r="M599">
        <v>14.4</v>
      </c>
      <c r="O599">
        <f t="shared" si="36"/>
        <v>0</v>
      </c>
      <c r="P599">
        <f t="shared" si="37"/>
        <v>0.10180080000000001</v>
      </c>
      <c r="Q599">
        <f t="shared" si="38"/>
        <v>0</v>
      </c>
      <c r="R599">
        <v>4.8906181999999999E-2</v>
      </c>
      <c r="U599">
        <v>2.4453091E-2</v>
      </c>
      <c r="W599">
        <v>2.0849315069999999</v>
      </c>
      <c r="Z599" s="1" t="s">
        <v>24</v>
      </c>
      <c r="AA599" s="1" t="s">
        <v>25</v>
      </c>
      <c r="AB599">
        <v>1</v>
      </c>
      <c r="AC599" t="s">
        <v>367</v>
      </c>
    </row>
    <row r="600" spans="1:29" x14ac:dyDescent="0.25">
      <c r="A600" t="s">
        <v>19</v>
      </c>
      <c r="B600">
        <v>4</v>
      </c>
      <c r="C600" t="s">
        <v>366</v>
      </c>
      <c r="D600">
        <v>1599</v>
      </c>
      <c r="E600" t="s">
        <v>368</v>
      </c>
      <c r="F600" t="s">
        <v>153</v>
      </c>
      <c r="G600" t="s">
        <v>369</v>
      </c>
      <c r="J600">
        <v>0.56599999999999995</v>
      </c>
      <c r="K600">
        <v>18.771955439999999</v>
      </c>
      <c r="M600">
        <v>43.4</v>
      </c>
      <c r="O600">
        <f t="shared" si="36"/>
        <v>0</v>
      </c>
      <c r="P600">
        <f t="shared" si="37"/>
        <v>0.92471023749999992</v>
      </c>
      <c r="Q600">
        <f t="shared" si="38"/>
        <v>0</v>
      </c>
      <c r="R600">
        <v>1.0619134939999999</v>
      </c>
      <c r="U600">
        <v>0.53095674699999995</v>
      </c>
      <c r="W600">
        <v>2.0849315069999999</v>
      </c>
      <c r="Z600" s="1" t="s">
        <v>24</v>
      </c>
      <c r="AA600" s="1" t="s">
        <v>25</v>
      </c>
      <c r="AB600">
        <v>1</v>
      </c>
      <c r="AC600" t="s">
        <v>367</v>
      </c>
    </row>
    <row r="601" spans="1:29" x14ac:dyDescent="0.25">
      <c r="A601" t="s">
        <v>19</v>
      </c>
      <c r="B601">
        <v>4</v>
      </c>
      <c r="C601" t="s">
        <v>366</v>
      </c>
      <c r="D601">
        <v>1600</v>
      </c>
      <c r="E601" t="s">
        <v>368</v>
      </c>
      <c r="F601" t="s">
        <v>153</v>
      </c>
      <c r="G601" t="s">
        <v>369</v>
      </c>
      <c r="J601">
        <v>0.56599999999999995</v>
      </c>
      <c r="K601">
        <v>19.12130221</v>
      </c>
      <c r="M601">
        <v>45.4</v>
      </c>
      <c r="O601">
        <f t="shared" si="36"/>
        <v>0</v>
      </c>
      <c r="P601">
        <f t="shared" si="37"/>
        <v>1.0119007374999998</v>
      </c>
      <c r="Q601">
        <f t="shared" si="38"/>
        <v>0</v>
      </c>
      <c r="R601">
        <v>1.1805869339999999</v>
      </c>
      <c r="U601">
        <v>0.59029346699999996</v>
      </c>
      <c r="W601">
        <v>2.0849315069999999</v>
      </c>
      <c r="Z601" s="1" t="s">
        <v>24</v>
      </c>
      <c r="AA601" s="1" t="s">
        <v>25</v>
      </c>
      <c r="AB601">
        <v>1</v>
      </c>
      <c r="AC601" t="s">
        <v>367</v>
      </c>
    </row>
    <row r="602" spans="1:29" x14ac:dyDescent="0.25">
      <c r="A602" t="s">
        <v>19</v>
      </c>
      <c r="B602">
        <v>4</v>
      </c>
      <c r="C602" t="s">
        <v>366</v>
      </c>
      <c r="D602">
        <v>1601</v>
      </c>
      <c r="E602" t="s">
        <v>185</v>
      </c>
      <c r="F602" t="s">
        <v>186</v>
      </c>
      <c r="G602" t="s">
        <v>142</v>
      </c>
      <c r="J602">
        <v>0.4</v>
      </c>
      <c r="K602">
        <v>19.79819625</v>
      </c>
      <c r="M602">
        <v>49.6</v>
      </c>
      <c r="O602">
        <f t="shared" si="36"/>
        <v>0</v>
      </c>
      <c r="P602">
        <f t="shared" si="37"/>
        <v>1.2077847999999998</v>
      </c>
      <c r="Q602">
        <f t="shared" si="38"/>
        <v>0</v>
      </c>
      <c r="R602">
        <v>1.0344570369999999</v>
      </c>
      <c r="U602">
        <v>0.51722851800000003</v>
      </c>
      <c r="W602">
        <v>2.0849315069999999</v>
      </c>
      <c r="Z602" s="1" t="s">
        <v>24</v>
      </c>
      <c r="AA602" s="1" t="s">
        <v>25</v>
      </c>
      <c r="AB602">
        <v>1</v>
      </c>
      <c r="AC602" t="s">
        <v>367</v>
      </c>
    </row>
    <row r="603" spans="1:29" x14ac:dyDescent="0.25">
      <c r="A603" t="s">
        <v>19</v>
      </c>
      <c r="B603">
        <v>4</v>
      </c>
      <c r="C603" t="s">
        <v>366</v>
      </c>
      <c r="D603">
        <v>1602</v>
      </c>
      <c r="E603" t="s">
        <v>268</v>
      </c>
      <c r="F603" t="s">
        <v>220</v>
      </c>
      <c r="G603" t="s">
        <v>269</v>
      </c>
      <c r="H603">
        <v>4</v>
      </c>
      <c r="J603">
        <v>0.56000000000000005</v>
      </c>
      <c r="K603">
        <v>8.4081071900000008</v>
      </c>
      <c r="M603">
        <v>10.9</v>
      </c>
      <c r="O603">
        <f t="shared" si="36"/>
        <v>0</v>
      </c>
      <c r="P603">
        <f t="shared" si="37"/>
        <v>5.8328284374999997E-2</v>
      </c>
      <c r="Q603">
        <f t="shared" si="38"/>
        <v>0</v>
      </c>
      <c r="R603">
        <v>3.2345105999999998E-2</v>
      </c>
      <c r="U603">
        <v>1.6172552999999999E-2</v>
      </c>
      <c r="W603">
        <v>2.0849315069999999</v>
      </c>
      <c r="Z603" s="1" t="s">
        <v>24</v>
      </c>
      <c r="AA603" s="1" t="s">
        <v>25</v>
      </c>
      <c r="AB603">
        <v>1</v>
      </c>
      <c r="AC603" t="s">
        <v>367</v>
      </c>
    </row>
    <row r="604" spans="1:29" x14ac:dyDescent="0.25">
      <c r="A604" t="s">
        <v>19</v>
      </c>
      <c r="B604">
        <v>1</v>
      </c>
      <c r="C604" t="s">
        <v>370</v>
      </c>
      <c r="D604">
        <v>1603</v>
      </c>
      <c r="E604" t="s">
        <v>368</v>
      </c>
      <c r="F604" t="s">
        <v>153</v>
      </c>
      <c r="G604" t="s">
        <v>369</v>
      </c>
      <c r="J604">
        <v>0.56599999999999995</v>
      </c>
      <c r="K604">
        <v>10.824578349999999</v>
      </c>
      <c r="M604">
        <v>15.6</v>
      </c>
      <c r="O604">
        <f t="shared" si="36"/>
        <v>0</v>
      </c>
      <c r="P604">
        <f t="shared" si="37"/>
        <v>0.11947455</v>
      </c>
      <c r="Q604">
        <f t="shared" si="38"/>
        <v>0</v>
      </c>
      <c r="R604">
        <v>8.4203131000000001E-2</v>
      </c>
      <c r="U604">
        <v>4.2101566E-2</v>
      </c>
      <c r="W604">
        <v>2.0849315069999999</v>
      </c>
      <c r="Z604" s="1" t="s">
        <v>24</v>
      </c>
      <c r="AA604" s="1" t="s">
        <v>25</v>
      </c>
      <c r="AB604">
        <v>1</v>
      </c>
      <c r="AC604" t="s">
        <v>367</v>
      </c>
    </row>
    <row r="605" spans="1:29" x14ac:dyDescent="0.25">
      <c r="A605" t="s">
        <v>19</v>
      </c>
      <c r="B605">
        <v>1</v>
      </c>
      <c r="C605" t="s">
        <v>370</v>
      </c>
      <c r="D605">
        <v>1604</v>
      </c>
      <c r="E605" t="s">
        <v>368</v>
      </c>
      <c r="F605" t="s">
        <v>153</v>
      </c>
      <c r="G605" t="s">
        <v>369</v>
      </c>
      <c r="J605">
        <v>0.56599999999999995</v>
      </c>
      <c r="K605">
        <v>23.708242429999999</v>
      </c>
      <c r="M605">
        <v>88.2</v>
      </c>
      <c r="O605">
        <f t="shared" si="36"/>
        <v>0</v>
      </c>
      <c r="P605">
        <f t="shared" si="37"/>
        <v>3.8191206375000002</v>
      </c>
      <c r="Q605">
        <f t="shared" si="38"/>
        <v>0</v>
      </c>
      <c r="R605">
        <v>5.3237831089999998</v>
      </c>
      <c r="U605">
        <v>2.661891555</v>
      </c>
      <c r="W605">
        <v>2.0849315069999999</v>
      </c>
      <c r="Z605" s="1" t="s">
        <v>24</v>
      </c>
      <c r="AA605" s="1" t="s">
        <v>25</v>
      </c>
      <c r="AB605">
        <v>1</v>
      </c>
      <c r="AC605" t="s">
        <v>367</v>
      </c>
    </row>
    <row r="606" spans="1:29" x14ac:dyDescent="0.25">
      <c r="A606" t="s">
        <v>19</v>
      </c>
      <c r="B606">
        <v>1</v>
      </c>
      <c r="C606" t="s">
        <v>370</v>
      </c>
      <c r="D606">
        <v>1605</v>
      </c>
      <c r="E606" t="s">
        <v>185</v>
      </c>
      <c r="F606" t="s">
        <v>186</v>
      </c>
      <c r="G606" t="s">
        <v>142</v>
      </c>
      <c r="J606">
        <v>0.4</v>
      </c>
      <c r="K606">
        <v>12.5098235</v>
      </c>
      <c r="M606">
        <v>19.600000000000001</v>
      </c>
      <c r="O606">
        <f t="shared" si="36"/>
        <v>0</v>
      </c>
      <c r="P606">
        <f t="shared" si="37"/>
        <v>0.18859855</v>
      </c>
      <c r="Q606">
        <f t="shared" si="38"/>
        <v>0</v>
      </c>
      <c r="R606">
        <v>0.107901286</v>
      </c>
      <c r="U606">
        <v>5.3950643E-2</v>
      </c>
      <c r="W606">
        <v>2.0849315069999999</v>
      </c>
      <c r="Z606" s="1" t="s">
        <v>24</v>
      </c>
      <c r="AA606" s="1" t="s">
        <v>25</v>
      </c>
      <c r="AB606">
        <v>1</v>
      </c>
      <c r="AC606" t="s">
        <v>367</v>
      </c>
    </row>
    <row r="607" spans="1:29" x14ac:dyDescent="0.25">
      <c r="A607" t="s">
        <v>19</v>
      </c>
      <c r="B607">
        <v>1</v>
      </c>
      <c r="C607" t="s">
        <v>370</v>
      </c>
      <c r="D607">
        <v>1606</v>
      </c>
      <c r="E607" t="s">
        <v>158</v>
      </c>
      <c r="F607" t="s">
        <v>159</v>
      </c>
      <c r="G607" t="s">
        <v>160</v>
      </c>
      <c r="H607">
        <v>11</v>
      </c>
      <c r="J607">
        <v>0.23699999999999999</v>
      </c>
      <c r="K607">
        <v>19.564775390000001</v>
      </c>
      <c r="M607">
        <v>48.1</v>
      </c>
      <c r="O607">
        <f t="shared" si="36"/>
        <v>0</v>
      </c>
      <c r="P607">
        <f t="shared" si="37"/>
        <v>1.135837909375</v>
      </c>
      <c r="Q607">
        <f t="shared" si="38"/>
        <v>0</v>
      </c>
      <c r="R607">
        <v>0.57782470799999996</v>
      </c>
      <c r="U607">
        <v>0.28891235399999998</v>
      </c>
      <c r="W607">
        <v>2.0849315069999999</v>
      </c>
      <c r="Z607" s="1" t="s">
        <v>24</v>
      </c>
      <c r="AA607" s="1" t="s">
        <v>25</v>
      </c>
      <c r="AB607">
        <v>1</v>
      </c>
      <c r="AC607" t="s">
        <v>367</v>
      </c>
    </row>
    <row r="608" spans="1:29" x14ac:dyDescent="0.25">
      <c r="A608" t="s">
        <v>19</v>
      </c>
      <c r="B608">
        <v>1</v>
      </c>
      <c r="C608" t="s">
        <v>370</v>
      </c>
      <c r="D608">
        <v>1607</v>
      </c>
      <c r="E608" t="s">
        <v>185</v>
      </c>
      <c r="F608" t="s">
        <v>186</v>
      </c>
      <c r="G608" t="s">
        <v>142</v>
      </c>
      <c r="H608">
        <v>5</v>
      </c>
      <c r="J608">
        <v>0.4</v>
      </c>
      <c r="K608">
        <v>7.8762426640000003</v>
      </c>
      <c r="M608">
        <v>10</v>
      </c>
      <c r="O608">
        <f t="shared" si="36"/>
        <v>0</v>
      </c>
      <c r="P608">
        <f t="shared" si="37"/>
        <v>4.9093750000000005E-2</v>
      </c>
      <c r="Q608">
        <f t="shared" si="38"/>
        <v>0</v>
      </c>
      <c r="R608">
        <v>1.8468559999999998E-2</v>
      </c>
      <c r="U608">
        <v>9.2342799999999992E-3</v>
      </c>
      <c r="W608">
        <v>2.0849315069999999</v>
      </c>
      <c r="Z608" s="1" t="s">
        <v>24</v>
      </c>
      <c r="AA608" s="1" t="s">
        <v>25</v>
      </c>
      <c r="AB608">
        <v>1</v>
      </c>
      <c r="AC608" t="s">
        <v>367</v>
      </c>
    </row>
    <row r="609" spans="1:29" x14ac:dyDescent="0.25">
      <c r="A609" t="s">
        <v>19</v>
      </c>
      <c r="B609">
        <v>1</v>
      </c>
      <c r="C609" t="s">
        <v>370</v>
      </c>
      <c r="D609">
        <v>1608</v>
      </c>
      <c r="E609" t="s">
        <v>368</v>
      </c>
      <c r="F609" t="s">
        <v>153</v>
      </c>
      <c r="G609" t="s">
        <v>369</v>
      </c>
      <c r="J609">
        <v>0.56599999999999995</v>
      </c>
      <c r="K609">
        <v>16.384235279999999</v>
      </c>
      <c r="M609">
        <v>32.1</v>
      </c>
      <c r="O609">
        <f t="shared" si="36"/>
        <v>0</v>
      </c>
      <c r="P609">
        <f t="shared" si="37"/>
        <v>0.50586690937500001</v>
      </c>
      <c r="Q609">
        <f t="shared" si="38"/>
        <v>0</v>
      </c>
      <c r="R609">
        <v>0.51610928499999997</v>
      </c>
      <c r="U609">
        <v>0.258054642</v>
      </c>
      <c r="W609">
        <v>2.0849315069999999</v>
      </c>
      <c r="Z609" s="1" t="s">
        <v>24</v>
      </c>
      <c r="AA609" s="1" t="s">
        <v>25</v>
      </c>
      <c r="AB609">
        <v>1</v>
      </c>
      <c r="AC609" t="s">
        <v>367</v>
      </c>
    </row>
    <row r="610" spans="1:29" x14ac:dyDescent="0.25">
      <c r="A610" t="s">
        <v>19</v>
      </c>
      <c r="B610">
        <v>1</v>
      </c>
      <c r="C610" t="s">
        <v>370</v>
      </c>
      <c r="D610">
        <v>1609</v>
      </c>
      <c r="E610" t="s">
        <v>268</v>
      </c>
      <c r="F610" t="s">
        <v>220</v>
      </c>
      <c r="G610" t="s">
        <v>269</v>
      </c>
      <c r="J610">
        <v>0.56000000000000005</v>
      </c>
      <c r="K610">
        <v>8.6364628319999994</v>
      </c>
      <c r="M610">
        <v>11.3</v>
      </c>
      <c r="O610">
        <f t="shared" si="36"/>
        <v>0</v>
      </c>
      <c r="P610">
        <f t="shared" si="37"/>
        <v>6.2687809375E-2</v>
      </c>
      <c r="Q610">
        <f t="shared" si="38"/>
        <v>0</v>
      </c>
      <c r="R610">
        <v>3.5622102000000003E-2</v>
      </c>
      <c r="U610">
        <v>1.7811051000000001E-2</v>
      </c>
      <c r="W610">
        <v>2.0849315069999999</v>
      </c>
      <c r="Z610" s="1" t="s">
        <v>24</v>
      </c>
      <c r="AA610" s="1" t="s">
        <v>25</v>
      </c>
      <c r="AB610">
        <v>1</v>
      </c>
      <c r="AC610" t="s">
        <v>367</v>
      </c>
    </row>
    <row r="611" spans="1:29" x14ac:dyDescent="0.25">
      <c r="A611" t="s">
        <v>19</v>
      </c>
      <c r="B611">
        <v>1</v>
      </c>
      <c r="C611" t="s">
        <v>370</v>
      </c>
      <c r="D611">
        <v>1610</v>
      </c>
      <c r="E611" t="s">
        <v>158</v>
      </c>
      <c r="F611" t="s">
        <v>159</v>
      </c>
      <c r="G611" t="s">
        <v>160</v>
      </c>
      <c r="J611">
        <v>0.23699999999999999</v>
      </c>
      <c r="K611">
        <v>11.31724627</v>
      </c>
      <c r="M611">
        <v>16.7</v>
      </c>
      <c r="O611">
        <f t="shared" si="36"/>
        <v>0</v>
      </c>
      <c r="P611">
        <f t="shared" si="37"/>
        <v>0.13691755937499997</v>
      </c>
      <c r="Q611">
        <f t="shared" si="38"/>
        <v>0</v>
      </c>
      <c r="R611">
        <v>4.2949981999999998E-2</v>
      </c>
      <c r="U611">
        <v>2.1474990999999999E-2</v>
      </c>
      <c r="W611">
        <v>2.0849315069999999</v>
      </c>
      <c r="Z611" s="1" t="s">
        <v>24</v>
      </c>
      <c r="AA611" s="1" t="s">
        <v>25</v>
      </c>
      <c r="AB611">
        <v>1</v>
      </c>
      <c r="AC611" t="s">
        <v>367</v>
      </c>
    </row>
    <row r="612" spans="1:29" x14ac:dyDescent="0.25">
      <c r="A612" t="s">
        <v>19</v>
      </c>
      <c r="B612">
        <v>2</v>
      </c>
      <c r="C612" t="s">
        <v>370</v>
      </c>
      <c r="D612">
        <v>1611</v>
      </c>
      <c r="E612" t="s">
        <v>368</v>
      </c>
      <c r="F612" t="s">
        <v>153</v>
      </c>
      <c r="G612" t="s">
        <v>369</v>
      </c>
      <c r="J612">
        <v>0.56599999999999995</v>
      </c>
      <c r="K612">
        <v>21.61179018</v>
      </c>
      <c r="M612">
        <v>63.6</v>
      </c>
      <c r="O612">
        <f t="shared" si="36"/>
        <v>0</v>
      </c>
      <c r="P612">
        <f t="shared" si="37"/>
        <v>1.98582255</v>
      </c>
      <c r="Q612">
        <f t="shared" si="38"/>
        <v>0</v>
      </c>
      <c r="R612">
        <v>2.5690369789999998</v>
      </c>
      <c r="U612">
        <v>1.2845184890000001</v>
      </c>
      <c r="W612">
        <v>2.0849315069999999</v>
      </c>
      <c r="Z612" s="1" t="s">
        <v>24</v>
      </c>
      <c r="AA612" s="1" t="s">
        <v>25</v>
      </c>
      <c r="AB612">
        <v>1</v>
      </c>
      <c r="AC612" t="s">
        <v>367</v>
      </c>
    </row>
    <row r="613" spans="1:29" x14ac:dyDescent="0.25">
      <c r="A613" t="s">
        <v>19</v>
      </c>
      <c r="B613">
        <v>2</v>
      </c>
      <c r="C613" t="s">
        <v>370</v>
      </c>
      <c r="D613">
        <v>1612</v>
      </c>
      <c r="E613" t="s">
        <v>257</v>
      </c>
      <c r="F613" t="s">
        <v>258</v>
      </c>
      <c r="G613" t="s">
        <v>66</v>
      </c>
      <c r="J613">
        <v>0.55500000000000005</v>
      </c>
      <c r="K613">
        <v>16.309244750000001</v>
      </c>
      <c r="M613">
        <v>31.8</v>
      </c>
      <c r="O613">
        <f t="shared" si="36"/>
        <v>0</v>
      </c>
      <c r="P613">
        <f t="shared" si="37"/>
        <v>0.49645563749999999</v>
      </c>
      <c r="Q613">
        <f t="shared" si="38"/>
        <v>0</v>
      </c>
      <c r="R613">
        <v>0.49490084099999998</v>
      </c>
      <c r="U613">
        <v>0.24745042</v>
      </c>
      <c r="W613">
        <v>2.0849315069999999</v>
      </c>
      <c r="Z613" s="1" t="s">
        <v>24</v>
      </c>
      <c r="AA613" s="1" t="s">
        <v>25</v>
      </c>
      <c r="AB613">
        <v>1</v>
      </c>
      <c r="AC613" t="s">
        <v>367</v>
      </c>
    </row>
    <row r="614" spans="1:29" x14ac:dyDescent="0.25">
      <c r="A614" t="s">
        <v>19</v>
      </c>
      <c r="B614">
        <v>2</v>
      </c>
      <c r="C614" t="s">
        <v>370</v>
      </c>
      <c r="D614">
        <v>1613</v>
      </c>
      <c r="E614" t="s">
        <v>368</v>
      </c>
      <c r="F614" t="s">
        <v>153</v>
      </c>
      <c r="G614" t="s">
        <v>369</v>
      </c>
      <c r="J614">
        <v>0.56599999999999995</v>
      </c>
      <c r="K614">
        <v>18.78986888</v>
      </c>
      <c r="M614">
        <v>43.5</v>
      </c>
      <c r="O614">
        <f t="shared" si="36"/>
        <v>0</v>
      </c>
      <c r="P614">
        <f t="shared" si="37"/>
        <v>0.92897648437499991</v>
      </c>
      <c r="Q614">
        <f t="shared" si="38"/>
        <v>0</v>
      </c>
      <c r="R614">
        <v>1.067688365</v>
      </c>
      <c r="U614">
        <v>0.53384418199999994</v>
      </c>
      <c r="W614">
        <v>2.0849315069999999</v>
      </c>
      <c r="Z614" s="1" t="s">
        <v>24</v>
      </c>
      <c r="AA614" s="1" t="s">
        <v>25</v>
      </c>
      <c r="AB614">
        <v>1</v>
      </c>
      <c r="AC614" t="s">
        <v>367</v>
      </c>
    </row>
    <row r="615" spans="1:29" x14ac:dyDescent="0.25">
      <c r="A615" t="s">
        <v>19</v>
      </c>
      <c r="B615">
        <v>2</v>
      </c>
      <c r="C615" t="s">
        <v>370</v>
      </c>
      <c r="D615">
        <v>1614</v>
      </c>
      <c r="E615" t="s">
        <v>185</v>
      </c>
      <c r="F615" t="s">
        <v>186</v>
      </c>
      <c r="G615" t="s">
        <v>142</v>
      </c>
      <c r="J615">
        <v>0.4</v>
      </c>
      <c r="K615">
        <v>16.725058839999999</v>
      </c>
      <c r="M615">
        <v>33.5</v>
      </c>
      <c r="O615">
        <f t="shared" si="36"/>
        <v>0</v>
      </c>
      <c r="P615">
        <f t="shared" si="37"/>
        <v>0.55095460937500007</v>
      </c>
      <c r="Q615">
        <f t="shared" si="38"/>
        <v>0</v>
      </c>
      <c r="R615">
        <v>0.40786825999999998</v>
      </c>
      <c r="U615">
        <v>0.20393412999999999</v>
      </c>
      <c r="W615">
        <v>2.0849315069999999</v>
      </c>
      <c r="Z615" s="1" t="s">
        <v>24</v>
      </c>
      <c r="AA615" s="1" t="s">
        <v>25</v>
      </c>
      <c r="AB615">
        <v>1</v>
      </c>
      <c r="AC615" t="s">
        <v>367</v>
      </c>
    </row>
    <row r="616" spans="1:29" x14ac:dyDescent="0.25">
      <c r="A616" t="s">
        <v>19</v>
      </c>
      <c r="B616">
        <v>2</v>
      </c>
      <c r="C616" t="s">
        <v>370</v>
      </c>
      <c r="D616">
        <v>1615</v>
      </c>
      <c r="E616" t="s">
        <v>368</v>
      </c>
      <c r="F616" t="s">
        <v>153</v>
      </c>
      <c r="G616" t="s">
        <v>369</v>
      </c>
      <c r="J616">
        <v>0.56599999999999995</v>
      </c>
      <c r="K616">
        <v>18.73598372</v>
      </c>
      <c r="M616">
        <v>43.2</v>
      </c>
      <c r="O616">
        <f t="shared" si="36"/>
        <v>0</v>
      </c>
      <c r="P616">
        <f t="shared" si="37"/>
        <v>0.91620720000000022</v>
      </c>
      <c r="Q616">
        <f t="shared" si="38"/>
        <v>0</v>
      </c>
      <c r="R616">
        <v>1.05041385</v>
      </c>
      <c r="U616">
        <v>0.52520692499999999</v>
      </c>
      <c r="W616">
        <v>2.0849315069999999</v>
      </c>
      <c r="Z616" s="1" t="s">
        <v>24</v>
      </c>
      <c r="AA616" s="1" t="s">
        <v>25</v>
      </c>
      <c r="AB616">
        <v>1</v>
      </c>
      <c r="AC616" t="s">
        <v>367</v>
      </c>
    </row>
    <row r="617" spans="1:29" x14ac:dyDescent="0.25">
      <c r="A617" t="s">
        <v>19</v>
      </c>
      <c r="B617">
        <v>2</v>
      </c>
      <c r="C617" t="s">
        <v>370</v>
      </c>
      <c r="D617">
        <v>1616</v>
      </c>
      <c r="E617" t="s">
        <v>185</v>
      </c>
      <c r="F617" t="s">
        <v>186</v>
      </c>
      <c r="G617" t="s">
        <v>142</v>
      </c>
      <c r="J617">
        <v>0.4</v>
      </c>
      <c r="K617">
        <v>19.23927861</v>
      </c>
      <c r="M617">
        <v>46.1</v>
      </c>
      <c r="O617">
        <f t="shared" si="36"/>
        <v>0</v>
      </c>
      <c r="P617">
        <f t="shared" si="37"/>
        <v>1.043345284375</v>
      </c>
      <c r="Q617">
        <f t="shared" si="38"/>
        <v>0</v>
      </c>
      <c r="R617">
        <v>0.87204335099999997</v>
      </c>
      <c r="U617">
        <v>0.436021675</v>
      </c>
      <c r="W617">
        <v>2.0849315069999999</v>
      </c>
      <c r="Z617" s="1" t="s">
        <v>24</v>
      </c>
      <c r="AA617" s="1" t="s">
        <v>25</v>
      </c>
      <c r="AB617">
        <v>1</v>
      </c>
      <c r="AC617" t="s">
        <v>367</v>
      </c>
    </row>
    <row r="618" spans="1:29" x14ac:dyDescent="0.25">
      <c r="A618" t="s">
        <v>19</v>
      </c>
      <c r="B618">
        <v>2</v>
      </c>
      <c r="C618" t="s">
        <v>370</v>
      </c>
      <c r="D618">
        <v>1617</v>
      </c>
      <c r="E618" t="s">
        <v>185</v>
      </c>
      <c r="F618" t="s">
        <v>186</v>
      </c>
      <c r="G618" t="s">
        <v>142</v>
      </c>
      <c r="J618">
        <v>0.4</v>
      </c>
      <c r="K618">
        <v>16.93653106</v>
      </c>
      <c r="M618">
        <v>34.4</v>
      </c>
      <c r="O618">
        <f t="shared" si="36"/>
        <v>0</v>
      </c>
      <c r="P618">
        <f t="shared" si="37"/>
        <v>0.58095579999999991</v>
      </c>
      <c r="Q618">
        <f t="shared" si="38"/>
        <v>0</v>
      </c>
      <c r="R618">
        <v>0.43483087300000001</v>
      </c>
      <c r="U618">
        <v>0.21741543699999999</v>
      </c>
      <c r="W618">
        <v>2.0849315069999999</v>
      </c>
      <c r="Z618" s="1" t="s">
        <v>24</v>
      </c>
      <c r="AA618" s="1" t="s">
        <v>25</v>
      </c>
      <c r="AB618">
        <v>1</v>
      </c>
      <c r="AC618" t="s">
        <v>367</v>
      </c>
    </row>
    <row r="619" spans="1:29" x14ac:dyDescent="0.25">
      <c r="A619" t="s">
        <v>19</v>
      </c>
      <c r="B619">
        <v>2</v>
      </c>
      <c r="C619" t="s">
        <v>370</v>
      </c>
      <c r="D619">
        <v>1618</v>
      </c>
      <c r="E619" t="s">
        <v>368</v>
      </c>
      <c r="F619" t="s">
        <v>153</v>
      </c>
      <c r="G619" t="s">
        <v>369</v>
      </c>
      <c r="J619">
        <v>0.56599999999999995</v>
      </c>
      <c r="K619">
        <v>10.11196492</v>
      </c>
      <c r="M619">
        <v>14.1</v>
      </c>
      <c r="O619">
        <f t="shared" si="36"/>
        <v>0</v>
      </c>
      <c r="P619">
        <f t="shared" si="37"/>
        <v>9.7603284374999974E-2</v>
      </c>
      <c r="Q619">
        <f t="shared" si="38"/>
        <v>0</v>
      </c>
      <c r="R619">
        <v>6.4678375999999996E-2</v>
      </c>
      <c r="U619">
        <v>3.2339187999999998E-2</v>
      </c>
      <c r="W619">
        <v>2.0849315069999999</v>
      </c>
      <c r="Z619" s="1" t="s">
        <v>24</v>
      </c>
      <c r="AA619" s="1" t="s">
        <v>25</v>
      </c>
      <c r="AB619">
        <v>1</v>
      </c>
      <c r="AC619" t="s">
        <v>367</v>
      </c>
    </row>
    <row r="620" spans="1:29" x14ac:dyDescent="0.25">
      <c r="A620" t="s">
        <v>19</v>
      </c>
      <c r="B620">
        <v>2</v>
      </c>
      <c r="C620" t="s">
        <v>370</v>
      </c>
      <c r="D620">
        <v>1619</v>
      </c>
      <c r="E620" t="s">
        <v>368</v>
      </c>
      <c r="F620" t="s">
        <v>153</v>
      </c>
      <c r="G620" t="s">
        <v>369</v>
      </c>
      <c r="H620">
        <v>7.2</v>
      </c>
      <c r="J620">
        <v>0.56599999999999995</v>
      </c>
      <c r="K620">
        <v>8.5798206970000006</v>
      </c>
      <c r="M620">
        <v>11.2</v>
      </c>
      <c r="O620">
        <f t="shared" si="36"/>
        <v>0</v>
      </c>
      <c r="P620">
        <f t="shared" si="37"/>
        <v>6.1583199999999984E-2</v>
      </c>
      <c r="Q620">
        <f t="shared" si="38"/>
        <v>0</v>
      </c>
      <c r="R620">
        <v>3.5148938999999997E-2</v>
      </c>
      <c r="U620">
        <v>1.7574468999999999E-2</v>
      </c>
      <c r="W620">
        <v>2.0849315069999999</v>
      </c>
      <c r="Z620" s="1" t="s">
        <v>24</v>
      </c>
      <c r="AA620" s="1" t="s">
        <v>25</v>
      </c>
      <c r="AB620">
        <v>1</v>
      </c>
      <c r="AC620" t="s">
        <v>367</v>
      </c>
    </row>
    <row r="621" spans="1:29" x14ac:dyDescent="0.25">
      <c r="A621" t="s">
        <v>19</v>
      </c>
      <c r="B621">
        <v>2</v>
      </c>
      <c r="C621" t="s">
        <v>370</v>
      </c>
      <c r="D621">
        <v>1620</v>
      </c>
      <c r="E621" t="s">
        <v>368</v>
      </c>
      <c r="F621" t="s">
        <v>153</v>
      </c>
      <c r="G621" t="s">
        <v>369</v>
      </c>
      <c r="H621">
        <v>14</v>
      </c>
      <c r="J621">
        <v>0.56599999999999995</v>
      </c>
      <c r="K621">
        <v>21.75223205</v>
      </c>
      <c r="M621">
        <v>64.900000000000006</v>
      </c>
      <c r="O621">
        <f t="shared" si="36"/>
        <v>0</v>
      </c>
      <c r="P621">
        <f t="shared" si="37"/>
        <v>2.0678336593750002</v>
      </c>
      <c r="Q621">
        <f t="shared" si="38"/>
        <v>0</v>
      </c>
      <c r="R621">
        <v>2.6894859819999999</v>
      </c>
      <c r="U621">
        <v>1.3447429909999999</v>
      </c>
      <c r="W621">
        <v>2.0849315069999999</v>
      </c>
      <c r="Z621" s="1" t="s">
        <v>24</v>
      </c>
      <c r="AA621" s="1" t="s">
        <v>25</v>
      </c>
      <c r="AB621">
        <v>1</v>
      </c>
      <c r="AC621" t="s">
        <v>367</v>
      </c>
    </row>
    <row r="622" spans="1:29" x14ac:dyDescent="0.25">
      <c r="A622" t="s">
        <v>19</v>
      </c>
      <c r="B622">
        <v>2</v>
      </c>
      <c r="C622" t="s">
        <v>370</v>
      </c>
      <c r="D622">
        <v>1621</v>
      </c>
      <c r="E622" t="s">
        <v>165</v>
      </c>
      <c r="F622" t="s">
        <v>166</v>
      </c>
      <c r="G622" t="s">
        <v>167</v>
      </c>
      <c r="J622">
        <v>0.67600000000000005</v>
      </c>
      <c r="K622">
        <v>19.338700230000001</v>
      </c>
      <c r="M622">
        <v>46.7</v>
      </c>
      <c r="O622">
        <f t="shared" si="36"/>
        <v>0</v>
      </c>
      <c r="P622">
        <f t="shared" si="37"/>
        <v>1.0706806843750001</v>
      </c>
      <c r="Q622">
        <f t="shared" si="38"/>
        <v>0</v>
      </c>
      <c r="R622">
        <v>1.5000392300000001</v>
      </c>
      <c r="U622">
        <v>0.75001961500000003</v>
      </c>
      <c r="W622">
        <v>2.0849315069999999</v>
      </c>
      <c r="Z622" s="1" t="s">
        <v>24</v>
      </c>
      <c r="AA622" s="1" t="s">
        <v>25</v>
      </c>
      <c r="AB622">
        <v>1</v>
      </c>
      <c r="AC622" t="s">
        <v>367</v>
      </c>
    </row>
    <row r="623" spans="1:29" x14ac:dyDescent="0.25">
      <c r="A623" t="s">
        <v>19</v>
      </c>
      <c r="B623">
        <v>2</v>
      </c>
      <c r="C623" t="s">
        <v>370</v>
      </c>
      <c r="D623">
        <v>1622</v>
      </c>
      <c r="E623" t="s">
        <v>165</v>
      </c>
      <c r="F623" t="s">
        <v>166</v>
      </c>
      <c r="G623" t="s">
        <v>167</v>
      </c>
      <c r="J623">
        <v>0.67600000000000005</v>
      </c>
      <c r="K623">
        <v>17.49481844</v>
      </c>
      <c r="M623">
        <v>36.9</v>
      </c>
      <c r="O623">
        <f t="shared" si="36"/>
        <v>0</v>
      </c>
      <c r="P623">
        <f t="shared" si="37"/>
        <v>0.66846540937499999</v>
      </c>
      <c r="Q623">
        <f t="shared" si="38"/>
        <v>0</v>
      </c>
      <c r="R623">
        <v>0.85893068800000005</v>
      </c>
      <c r="U623">
        <v>0.42946534400000003</v>
      </c>
      <c r="W623">
        <v>2.0849315069999999</v>
      </c>
      <c r="Z623" s="1" t="s">
        <v>24</v>
      </c>
      <c r="AA623" s="1" t="s">
        <v>25</v>
      </c>
      <c r="AB623">
        <v>1</v>
      </c>
      <c r="AC623" t="s">
        <v>367</v>
      </c>
    </row>
    <row r="624" spans="1:29" x14ac:dyDescent="0.25">
      <c r="A624" t="s">
        <v>19</v>
      </c>
      <c r="B624">
        <v>2</v>
      </c>
      <c r="C624" t="s">
        <v>370</v>
      </c>
      <c r="D624">
        <v>1623</v>
      </c>
      <c r="E624" t="s">
        <v>165</v>
      </c>
      <c r="F624" t="s">
        <v>166</v>
      </c>
      <c r="G624" t="s">
        <v>167</v>
      </c>
      <c r="J624">
        <v>0.67600000000000005</v>
      </c>
      <c r="K624">
        <v>16.5808018</v>
      </c>
      <c r="M624">
        <v>32.9</v>
      </c>
      <c r="O624">
        <f t="shared" si="36"/>
        <v>0</v>
      </c>
      <c r="P624">
        <f t="shared" si="37"/>
        <v>0.53139565937499988</v>
      </c>
      <c r="Q624">
        <f t="shared" si="38"/>
        <v>0</v>
      </c>
      <c r="R624">
        <v>0.651545017</v>
      </c>
      <c r="U624">
        <v>0.32577250800000002</v>
      </c>
      <c r="W624">
        <v>2.0849315069999999</v>
      </c>
      <c r="Z624" s="1" t="s">
        <v>24</v>
      </c>
      <c r="AA624" s="1" t="s">
        <v>25</v>
      </c>
      <c r="AB624">
        <v>1</v>
      </c>
      <c r="AC624" t="s">
        <v>367</v>
      </c>
    </row>
    <row r="625" spans="1:29" x14ac:dyDescent="0.25">
      <c r="A625" t="s">
        <v>19</v>
      </c>
      <c r="B625">
        <v>2</v>
      </c>
      <c r="C625" t="s">
        <v>370</v>
      </c>
      <c r="D625">
        <v>1624</v>
      </c>
      <c r="E625" t="s">
        <v>185</v>
      </c>
      <c r="F625" t="s">
        <v>186</v>
      </c>
      <c r="G625" t="s">
        <v>142</v>
      </c>
      <c r="H625">
        <v>11.6</v>
      </c>
      <c r="J625">
        <v>0.4</v>
      </c>
      <c r="K625">
        <v>15.843964570000001</v>
      </c>
      <c r="M625">
        <v>30</v>
      </c>
      <c r="O625">
        <f t="shared" si="36"/>
        <v>0</v>
      </c>
      <c r="P625">
        <f t="shared" si="37"/>
        <v>0.44184374999999998</v>
      </c>
      <c r="Q625">
        <f t="shared" si="38"/>
        <v>0</v>
      </c>
      <c r="R625">
        <v>0.31191297099999998</v>
      </c>
      <c r="U625">
        <v>0.15595648500000001</v>
      </c>
      <c r="W625">
        <v>2.0849315069999999</v>
      </c>
      <c r="Z625" s="1" t="s">
        <v>24</v>
      </c>
      <c r="AA625" s="1" t="s">
        <v>25</v>
      </c>
      <c r="AB625">
        <v>1</v>
      </c>
      <c r="AC625" t="s">
        <v>367</v>
      </c>
    </row>
    <row r="626" spans="1:29" x14ac:dyDescent="0.25">
      <c r="A626" t="s">
        <v>19</v>
      </c>
      <c r="B626">
        <v>2</v>
      </c>
      <c r="C626" t="s">
        <v>370</v>
      </c>
      <c r="D626">
        <v>1625</v>
      </c>
      <c r="E626" t="s">
        <v>185</v>
      </c>
      <c r="F626" t="s">
        <v>186</v>
      </c>
      <c r="G626" t="s">
        <v>142</v>
      </c>
      <c r="J626">
        <v>0.4</v>
      </c>
      <c r="K626">
        <v>9.8631070049999998</v>
      </c>
      <c r="M626">
        <v>13.6</v>
      </c>
      <c r="O626">
        <f t="shared" si="36"/>
        <v>0</v>
      </c>
      <c r="P626">
        <f t="shared" si="37"/>
        <v>9.0803800000000004E-2</v>
      </c>
      <c r="Q626">
        <f t="shared" si="38"/>
        <v>0</v>
      </c>
      <c r="R626">
        <v>4.1922867000000003E-2</v>
      </c>
      <c r="U626">
        <v>2.0961434000000001E-2</v>
      </c>
      <c r="W626">
        <v>2.0849315069999999</v>
      </c>
      <c r="Z626" s="1" t="s">
        <v>24</v>
      </c>
      <c r="AA626" s="1" t="s">
        <v>25</v>
      </c>
      <c r="AB626">
        <v>1</v>
      </c>
      <c r="AC626" t="s">
        <v>367</v>
      </c>
    </row>
    <row r="627" spans="1:29" x14ac:dyDescent="0.25">
      <c r="A627" t="s">
        <v>19</v>
      </c>
      <c r="B627">
        <v>2</v>
      </c>
      <c r="C627" t="s">
        <v>370</v>
      </c>
      <c r="D627">
        <v>1626</v>
      </c>
      <c r="E627" t="s">
        <v>185</v>
      </c>
      <c r="F627" t="s">
        <v>186</v>
      </c>
      <c r="G627" t="s">
        <v>142</v>
      </c>
      <c r="H627">
        <v>7</v>
      </c>
      <c r="J627">
        <v>0.4</v>
      </c>
      <c r="K627">
        <v>8.1748854380000004</v>
      </c>
      <c r="M627">
        <v>10.5</v>
      </c>
      <c r="O627">
        <f t="shared" si="36"/>
        <v>0</v>
      </c>
      <c r="P627">
        <f t="shared" si="37"/>
        <v>5.4125859374999988E-2</v>
      </c>
      <c r="Q627">
        <f t="shared" si="38"/>
        <v>0</v>
      </c>
      <c r="R627">
        <v>2.1065377E-2</v>
      </c>
      <c r="U627">
        <v>1.0532689E-2</v>
      </c>
      <c r="W627">
        <v>2.0849315069999999</v>
      </c>
      <c r="Z627" s="1" t="s">
        <v>24</v>
      </c>
      <c r="AA627" s="1" t="s">
        <v>25</v>
      </c>
      <c r="AB627">
        <v>1</v>
      </c>
      <c r="AC627" t="s">
        <v>367</v>
      </c>
    </row>
    <row r="628" spans="1:29" x14ac:dyDescent="0.25">
      <c r="A628" t="s">
        <v>19</v>
      </c>
      <c r="B628">
        <v>3</v>
      </c>
      <c r="C628" t="s">
        <v>370</v>
      </c>
      <c r="D628">
        <v>1627</v>
      </c>
      <c r="E628" t="s">
        <v>185</v>
      </c>
      <c r="F628" t="s">
        <v>186</v>
      </c>
      <c r="G628" t="s">
        <v>142</v>
      </c>
      <c r="J628">
        <v>0.4</v>
      </c>
      <c r="K628">
        <v>13.775489690000001</v>
      </c>
      <c r="M628">
        <v>23.1</v>
      </c>
      <c r="O628">
        <f t="shared" si="36"/>
        <v>0</v>
      </c>
      <c r="P628">
        <f t="shared" si="37"/>
        <v>0.26196915937499998</v>
      </c>
      <c r="Q628">
        <f t="shared" si="38"/>
        <v>0</v>
      </c>
      <c r="R628">
        <v>0.163367129</v>
      </c>
      <c r="U628">
        <v>8.1683565E-2</v>
      </c>
      <c r="W628">
        <v>2.0849315069999999</v>
      </c>
      <c r="Z628" s="1" t="s">
        <v>24</v>
      </c>
      <c r="AA628" s="1" t="s">
        <v>25</v>
      </c>
      <c r="AB628">
        <v>1</v>
      </c>
      <c r="AC628" t="s">
        <v>367</v>
      </c>
    </row>
    <row r="629" spans="1:29" x14ac:dyDescent="0.25">
      <c r="A629" t="s">
        <v>19</v>
      </c>
      <c r="B629">
        <v>3</v>
      </c>
      <c r="C629" t="s">
        <v>370</v>
      </c>
      <c r="D629">
        <v>1628</v>
      </c>
      <c r="E629" t="s">
        <v>185</v>
      </c>
      <c r="F629" t="s">
        <v>186</v>
      </c>
      <c r="G629" t="s">
        <v>142</v>
      </c>
      <c r="J629">
        <v>0.4</v>
      </c>
      <c r="K629">
        <v>17.55908719</v>
      </c>
      <c r="M629">
        <v>37.200000000000003</v>
      </c>
      <c r="O629">
        <f t="shared" si="36"/>
        <v>0</v>
      </c>
      <c r="P629">
        <f t="shared" si="37"/>
        <v>0.67937895000000015</v>
      </c>
      <c r="Q629">
        <f t="shared" si="38"/>
        <v>0</v>
      </c>
      <c r="R629">
        <v>0.52475830800000001</v>
      </c>
      <c r="U629">
        <v>0.262379154</v>
      </c>
      <c r="W629">
        <v>2.0849315069999999</v>
      </c>
      <c r="Z629" s="1" t="s">
        <v>24</v>
      </c>
      <c r="AA629" s="1" t="s">
        <v>25</v>
      </c>
      <c r="AB629">
        <v>1</v>
      </c>
      <c r="AC629" t="s">
        <v>367</v>
      </c>
    </row>
    <row r="630" spans="1:29" x14ac:dyDescent="0.25">
      <c r="A630" t="s">
        <v>19</v>
      </c>
      <c r="B630">
        <v>3</v>
      </c>
      <c r="C630" t="s">
        <v>370</v>
      </c>
      <c r="D630">
        <v>1629</v>
      </c>
      <c r="E630" t="s">
        <v>185</v>
      </c>
      <c r="F630" t="s">
        <v>186</v>
      </c>
      <c r="G630" t="s">
        <v>142</v>
      </c>
      <c r="J630">
        <v>0.4</v>
      </c>
      <c r="K630">
        <v>13.431092789999999</v>
      </c>
      <c r="M630">
        <v>22.1</v>
      </c>
      <c r="O630">
        <f t="shared" si="36"/>
        <v>0</v>
      </c>
      <c r="P630">
        <f t="shared" si="37"/>
        <v>0.23977878437500003</v>
      </c>
      <c r="Q630">
        <f t="shared" si="38"/>
        <v>0</v>
      </c>
      <c r="R630">
        <v>0.146189443</v>
      </c>
      <c r="U630">
        <v>7.3094721000000001E-2</v>
      </c>
      <c r="W630">
        <v>2.0849315069999999</v>
      </c>
      <c r="Z630" s="1" t="s">
        <v>24</v>
      </c>
      <c r="AA630" s="1" t="s">
        <v>25</v>
      </c>
      <c r="AB630">
        <v>1</v>
      </c>
      <c r="AC630" t="s">
        <v>367</v>
      </c>
    </row>
    <row r="631" spans="1:29" x14ac:dyDescent="0.25">
      <c r="A631" t="s">
        <v>19</v>
      </c>
      <c r="B631">
        <v>3</v>
      </c>
      <c r="C631" t="s">
        <v>370</v>
      </c>
      <c r="D631">
        <v>1630</v>
      </c>
      <c r="E631" t="s">
        <v>185</v>
      </c>
      <c r="F631" t="s">
        <v>186</v>
      </c>
      <c r="G631" t="s">
        <v>142</v>
      </c>
      <c r="J631">
        <v>0.4</v>
      </c>
      <c r="K631">
        <v>15.490638799999999</v>
      </c>
      <c r="M631">
        <v>28.7</v>
      </c>
      <c r="O631">
        <f t="shared" si="36"/>
        <v>0</v>
      </c>
      <c r="P631">
        <f t="shared" si="37"/>
        <v>0.40438030937499991</v>
      </c>
      <c r="Q631">
        <f t="shared" si="38"/>
        <v>0</v>
      </c>
      <c r="R631">
        <v>0.27984576700000002</v>
      </c>
      <c r="U631">
        <v>0.139922883</v>
      </c>
      <c r="W631">
        <v>2.0849315069999999</v>
      </c>
      <c r="Z631" s="1" t="s">
        <v>24</v>
      </c>
      <c r="AA631" s="1" t="s">
        <v>25</v>
      </c>
      <c r="AB631">
        <v>1</v>
      </c>
      <c r="AC631" t="s">
        <v>367</v>
      </c>
    </row>
    <row r="632" spans="1:29" x14ac:dyDescent="0.25">
      <c r="A632" t="s">
        <v>19</v>
      </c>
      <c r="B632">
        <v>3</v>
      </c>
      <c r="C632" t="s">
        <v>370</v>
      </c>
      <c r="D632">
        <v>1631</v>
      </c>
      <c r="E632" t="s">
        <v>185</v>
      </c>
      <c r="F632" t="s">
        <v>186</v>
      </c>
      <c r="G632" t="s">
        <v>142</v>
      </c>
      <c r="H632">
        <v>8</v>
      </c>
      <c r="J632">
        <v>0.4</v>
      </c>
      <c r="K632">
        <v>13.74162791</v>
      </c>
      <c r="M632">
        <v>23</v>
      </c>
      <c r="O632">
        <f t="shared" si="36"/>
        <v>0</v>
      </c>
      <c r="P632">
        <f t="shared" si="37"/>
        <v>0.25970593749999998</v>
      </c>
      <c r="Q632">
        <f t="shared" si="38"/>
        <v>0</v>
      </c>
      <c r="R632">
        <v>0.16160084199999999</v>
      </c>
      <c r="U632">
        <v>8.0800420999999997E-2</v>
      </c>
      <c r="W632">
        <v>2.0849315069999999</v>
      </c>
      <c r="Z632" s="1" t="s">
        <v>24</v>
      </c>
      <c r="AA632" s="1" t="s">
        <v>25</v>
      </c>
      <c r="AB632">
        <v>1</v>
      </c>
      <c r="AC632" t="s">
        <v>367</v>
      </c>
    </row>
    <row r="633" spans="1:29" x14ac:dyDescent="0.25">
      <c r="A633" t="s">
        <v>19</v>
      </c>
      <c r="B633">
        <v>3</v>
      </c>
      <c r="C633" t="s">
        <v>370</v>
      </c>
      <c r="D633">
        <v>1632</v>
      </c>
      <c r="E633" t="s">
        <v>185</v>
      </c>
      <c r="F633" t="s">
        <v>186</v>
      </c>
      <c r="G633" t="s">
        <v>142</v>
      </c>
      <c r="H633">
        <v>7</v>
      </c>
      <c r="J633">
        <v>0.4</v>
      </c>
      <c r="K633">
        <v>13.535776569999999</v>
      </c>
      <c r="M633">
        <v>22.4</v>
      </c>
      <c r="O633">
        <f t="shared" si="36"/>
        <v>0</v>
      </c>
      <c r="P633">
        <f t="shared" si="37"/>
        <v>0.24633279999999994</v>
      </c>
      <c r="Q633">
        <f t="shared" si="38"/>
        <v>0</v>
      </c>
      <c r="R633">
        <v>0.15122978300000001</v>
      </c>
      <c r="U633">
        <v>7.5614891000000004E-2</v>
      </c>
      <c r="W633">
        <v>2.0849315069999999</v>
      </c>
      <c r="Z633" s="1" t="s">
        <v>24</v>
      </c>
      <c r="AA633" s="1" t="s">
        <v>25</v>
      </c>
      <c r="AB633">
        <v>1</v>
      </c>
      <c r="AC633" t="s">
        <v>367</v>
      </c>
    </row>
    <row r="634" spans="1:29" x14ac:dyDescent="0.25">
      <c r="A634" t="s">
        <v>19</v>
      </c>
      <c r="B634">
        <v>3</v>
      </c>
      <c r="C634" t="s">
        <v>370</v>
      </c>
      <c r="D634">
        <v>1633</v>
      </c>
      <c r="E634" t="s">
        <v>368</v>
      </c>
      <c r="F634" t="s">
        <v>153</v>
      </c>
      <c r="G634" t="s">
        <v>369</v>
      </c>
      <c r="H634">
        <v>8</v>
      </c>
      <c r="J634">
        <v>0.56599999999999995</v>
      </c>
      <c r="K634">
        <v>12.11480516</v>
      </c>
      <c r="M634">
        <v>18.600000000000001</v>
      </c>
      <c r="O634">
        <f t="shared" si="36"/>
        <v>0</v>
      </c>
      <c r="P634">
        <f t="shared" si="37"/>
        <v>0.16984473750000004</v>
      </c>
      <c r="Q634">
        <f t="shared" si="38"/>
        <v>0</v>
      </c>
      <c r="R634">
        <v>0.13248600599999999</v>
      </c>
      <c r="U634">
        <v>6.6243002999999995E-2</v>
      </c>
      <c r="W634">
        <v>2.0849315069999999</v>
      </c>
      <c r="Z634" s="1" t="s">
        <v>24</v>
      </c>
      <c r="AA634" s="1" t="s">
        <v>25</v>
      </c>
      <c r="AB634">
        <v>1</v>
      </c>
      <c r="AC634" t="s">
        <v>367</v>
      </c>
    </row>
    <row r="635" spans="1:29" x14ac:dyDescent="0.25">
      <c r="A635" t="s">
        <v>19</v>
      </c>
      <c r="B635">
        <v>3</v>
      </c>
      <c r="C635" t="s">
        <v>370</v>
      </c>
      <c r="D635">
        <v>1634</v>
      </c>
      <c r="E635" t="s">
        <v>368</v>
      </c>
      <c r="F635" t="s">
        <v>153</v>
      </c>
      <c r="G635" t="s">
        <v>369</v>
      </c>
      <c r="H635">
        <v>8</v>
      </c>
      <c r="J635">
        <v>0.56599999999999995</v>
      </c>
      <c r="K635">
        <v>13.57040808</v>
      </c>
      <c r="M635">
        <v>22.5</v>
      </c>
      <c r="O635">
        <f t="shared" si="36"/>
        <v>0</v>
      </c>
      <c r="P635">
        <f t="shared" si="37"/>
        <v>0.24853710937500001</v>
      </c>
      <c r="Q635">
        <f t="shared" si="38"/>
        <v>0</v>
      </c>
      <c r="R635">
        <v>0.21460253800000001</v>
      </c>
      <c r="U635">
        <v>0.107301269</v>
      </c>
      <c r="W635">
        <v>2.0849315069999999</v>
      </c>
      <c r="Z635" s="1" t="s">
        <v>24</v>
      </c>
      <c r="AA635" s="1" t="s">
        <v>25</v>
      </c>
      <c r="AB635">
        <v>1</v>
      </c>
      <c r="AC635" t="s">
        <v>367</v>
      </c>
    </row>
    <row r="636" spans="1:29" x14ac:dyDescent="0.25">
      <c r="A636" t="s">
        <v>19</v>
      </c>
      <c r="B636">
        <v>3</v>
      </c>
      <c r="C636" t="s">
        <v>370</v>
      </c>
      <c r="D636">
        <v>1635</v>
      </c>
      <c r="E636" t="s">
        <v>158</v>
      </c>
      <c r="F636" t="s">
        <v>159</v>
      </c>
      <c r="G636" t="s">
        <v>160</v>
      </c>
      <c r="H636">
        <v>16</v>
      </c>
      <c r="J636">
        <v>0.23699999999999999</v>
      </c>
      <c r="K636">
        <v>17.209690259999999</v>
      </c>
      <c r="M636">
        <v>35.6</v>
      </c>
      <c r="O636">
        <f t="shared" si="36"/>
        <v>0</v>
      </c>
      <c r="P636">
        <f t="shared" si="37"/>
        <v>0.62219455000000001</v>
      </c>
      <c r="Q636">
        <f t="shared" si="38"/>
        <v>0</v>
      </c>
      <c r="R636">
        <v>0.28334421300000001</v>
      </c>
      <c r="U636">
        <v>0.14167210599999999</v>
      </c>
      <c r="W636">
        <v>2.0849315069999999</v>
      </c>
      <c r="Z636" s="1" t="s">
        <v>24</v>
      </c>
      <c r="AA636" s="1" t="s">
        <v>25</v>
      </c>
      <c r="AB636">
        <v>1</v>
      </c>
      <c r="AC636" t="s">
        <v>367</v>
      </c>
    </row>
    <row r="637" spans="1:29" x14ac:dyDescent="0.25">
      <c r="A637" t="s">
        <v>19</v>
      </c>
      <c r="B637">
        <v>3</v>
      </c>
      <c r="C637" t="s">
        <v>370</v>
      </c>
      <c r="D637">
        <v>1636</v>
      </c>
      <c r="E637" t="s">
        <v>158</v>
      </c>
      <c r="F637" t="s">
        <v>159</v>
      </c>
      <c r="G637" t="s">
        <v>160</v>
      </c>
      <c r="H637">
        <v>16</v>
      </c>
      <c r="J637">
        <v>0.23699999999999999</v>
      </c>
      <c r="K637">
        <v>20.63645133</v>
      </c>
      <c r="M637">
        <v>55.5</v>
      </c>
      <c r="O637">
        <f t="shared" si="36"/>
        <v>0</v>
      </c>
      <c r="P637">
        <f t="shared" si="37"/>
        <v>1.5122102343750001</v>
      </c>
      <c r="Q637">
        <f t="shared" si="38"/>
        <v>0</v>
      </c>
      <c r="R637">
        <v>0.80484663000000001</v>
      </c>
      <c r="U637">
        <v>0.402423315</v>
      </c>
      <c r="W637">
        <v>2.0849315069999999</v>
      </c>
      <c r="Z637" s="1" t="s">
        <v>24</v>
      </c>
      <c r="AA637" s="1" t="s">
        <v>25</v>
      </c>
      <c r="AB637">
        <v>1</v>
      </c>
      <c r="AC637" t="s">
        <v>367</v>
      </c>
    </row>
    <row r="638" spans="1:29" x14ac:dyDescent="0.25">
      <c r="A638" t="s">
        <v>19</v>
      </c>
      <c r="B638">
        <v>3</v>
      </c>
      <c r="C638" t="s">
        <v>370</v>
      </c>
      <c r="D638">
        <v>1637</v>
      </c>
      <c r="E638" t="s">
        <v>165</v>
      </c>
      <c r="F638" t="s">
        <v>166</v>
      </c>
      <c r="G638" t="s">
        <v>167</v>
      </c>
      <c r="H638">
        <v>6</v>
      </c>
      <c r="J638">
        <v>0.67600000000000005</v>
      </c>
      <c r="K638">
        <v>8.1748854380000004</v>
      </c>
      <c r="M638">
        <v>10.5</v>
      </c>
      <c r="O638">
        <f t="shared" si="36"/>
        <v>0</v>
      </c>
      <c r="P638">
        <f t="shared" si="37"/>
        <v>5.4125859374999988E-2</v>
      </c>
      <c r="Q638">
        <f t="shared" si="38"/>
        <v>0</v>
      </c>
      <c r="R638">
        <v>3.5154965000000003E-2</v>
      </c>
      <c r="U638">
        <v>1.7577481999999998E-2</v>
      </c>
      <c r="W638">
        <v>2.0849315069999999</v>
      </c>
      <c r="Z638" s="1" t="s">
        <v>24</v>
      </c>
      <c r="AA638" s="1" t="s">
        <v>25</v>
      </c>
      <c r="AB638">
        <v>1</v>
      </c>
      <c r="AC638" t="s">
        <v>367</v>
      </c>
    </row>
    <row r="639" spans="1:29" x14ac:dyDescent="0.25">
      <c r="A639" t="s">
        <v>19</v>
      </c>
      <c r="B639">
        <v>3</v>
      </c>
      <c r="C639" t="s">
        <v>370</v>
      </c>
      <c r="D639">
        <v>1638</v>
      </c>
      <c r="E639" t="s">
        <v>185</v>
      </c>
      <c r="F639" t="s">
        <v>186</v>
      </c>
      <c r="G639" t="s">
        <v>142</v>
      </c>
      <c r="H639">
        <v>12.6</v>
      </c>
      <c r="J639">
        <v>0.4</v>
      </c>
      <c r="K639">
        <v>19.517012879999999</v>
      </c>
      <c r="M639">
        <v>47.8</v>
      </c>
      <c r="O639">
        <f t="shared" si="36"/>
        <v>0</v>
      </c>
      <c r="P639">
        <f t="shared" si="37"/>
        <v>1.1217136374999999</v>
      </c>
      <c r="Q639">
        <f t="shared" si="38"/>
        <v>0</v>
      </c>
      <c r="R639">
        <v>0.94910070999999996</v>
      </c>
      <c r="U639">
        <v>0.47455035499999998</v>
      </c>
      <c r="W639">
        <v>2.0849315069999999</v>
      </c>
      <c r="Z639" s="1" t="s">
        <v>24</v>
      </c>
      <c r="AA639" s="1" t="s">
        <v>25</v>
      </c>
      <c r="AB639">
        <v>1</v>
      </c>
      <c r="AC639" t="s">
        <v>367</v>
      </c>
    </row>
    <row r="640" spans="1:29" x14ac:dyDescent="0.25">
      <c r="A640" t="s">
        <v>19</v>
      </c>
      <c r="B640">
        <v>3</v>
      </c>
      <c r="C640" t="s">
        <v>370</v>
      </c>
      <c r="D640">
        <v>1639</v>
      </c>
      <c r="E640" t="s">
        <v>185</v>
      </c>
      <c r="F640" t="s">
        <v>186</v>
      </c>
      <c r="G640" t="s">
        <v>142</v>
      </c>
      <c r="J640">
        <v>0.4</v>
      </c>
      <c r="K640">
        <v>14.42728913</v>
      </c>
      <c r="M640">
        <v>25.1</v>
      </c>
      <c r="O640">
        <f t="shared" si="36"/>
        <v>0</v>
      </c>
      <c r="P640">
        <f t="shared" si="37"/>
        <v>0.30929553437499996</v>
      </c>
      <c r="Q640">
        <f t="shared" si="38"/>
        <v>0</v>
      </c>
      <c r="R640">
        <v>0.200980083</v>
      </c>
      <c r="U640">
        <v>0.100490042</v>
      </c>
      <c r="W640">
        <v>2.0849315069999999</v>
      </c>
      <c r="Z640" s="1" t="s">
        <v>24</v>
      </c>
      <c r="AA640" s="1" t="s">
        <v>25</v>
      </c>
      <c r="AB640">
        <v>1</v>
      </c>
      <c r="AC640" t="s">
        <v>367</v>
      </c>
    </row>
    <row r="641" spans="1:29" x14ac:dyDescent="0.25">
      <c r="A641" t="s">
        <v>19</v>
      </c>
      <c r="B641">
        <v>3</v>
      </c>
      <c r="C641" t="s">
        <v>370</v>
      </c>
      <c r="D641">
        <v>1640</v>
      </c>
      <c r="E641" t="s">
        <v>368</v>
      </c>
      <c r="F641" t="s">
        <v>153</v>
      </c>
      <c r="G641" t="s">
        <v>369</v>
      </c>
      <c r="J641">
        <v>0.56599999999999995</v>
      </c>
      <c r="K641">
        <v>21.043741449999999</v>
      </c>
      <c r="M641">
        <v>58.7</v>
      </c>
      <c r="O641">
        <f t="shared" si="36"/>
        <v>0</v>
      </c>
      <c r="P641">
        <f t="shared" si="37"/>
        <v>1.691618434375</v>
      </c>
      <c r="Q641">
        <f t="shared" si="38"/>
        <v>0</v>
      </c>
      <c r="R641">
        <v>2.1404913689999998</v>
      </c>
      <c r="U641">
        <v>1.0702456840000001</v>
      </c>
      <c r="W641">
        <v>2.0849315069999999</v>
      </c>
      <c r="Z641" s="1" t="s">
        <v>24</v>
      </c>
      <c r="AA641" s="1" t="s">
        <v>25</v>
      </c>
      <c r="AB641">
        <v>1</v>
      </c>
      <c r="AC641" t="s">
        <v>367</v>
      </c>
    </row>
    <row r="642" spans="1:29" x14ac:dyDescent="0.25">
      <c r="A642" t="s">
        <v>19</v>
      </c>
      <c r="B642">
        <v>3</v>
      </c>
      <c r="C642" t="s">
        <v>370</v>
      </c>
      <c r="D642">
        <v>1641</v>
      </c>
      <c r="E642" t="s">
        <v>163</v>
      </c>
      <c r="F642" t="s">
        <v>164</v>
      </c>
      <c r="G642" t="s">
        <v>79</v>
      </c>
      <c r="J642">
        <v>0.50749999999999995</v>
      </c>
      <c r="K642">
        <v>20.139468839999999</v>
      </c>
      <c r="M642">
        <v>51.9</v>
      </c>
      <c r="O642">
        <f t="shared" si="36"/>
        <v>0</v>
      </c>
      <c r="P642">
        <f t="shared" si="37"/>
        <v>1.3223941593749999</v>
      </c>
      <c r="Q642">
        <f t="shared" si="38"/>
        <v>0</v>
      </c>
      <c r="R642">
        <v>1.449700164</v>
      </c>
      <c r="U642">
        <v>0.72485008200000001</v>
      </c>
      <c r="W642">
        <v>2.0849315069999999</v>
      </c>
      <c r="Z642" s="1" t="s">
        <v>24</v>
      </c>
      <c r="AA642" s="1" t="s">
        <v>25</v>
      </c>
      <c r="AB642">
        <v>1</v>
      </c>
      <c r="AC642" t="s">
        <v>367</v>
      </c>
    </row>
    <row r="643" spans="1:29" x14ac:dyDescent="0.25">
      <c r="A643" t="s">
        <v>19</v>
      </c>
      <c r="B643">
        <v>3</v>
      </c>
      <c r="C643" t="s">
        <v>370</v>
      </c>
      <c r="D643">
        <v>1642</v>
      </c>
      <c r="E643" t="s">
        <v>185</v>
      </c>
      <c r="F643" t="s">
        <v>186</v>
      </c>
      <c r="G643" t="s">
        <v>142</v>
      </c>
      <c r="J643">
        <v>0.4</v>
      </c>
      <c r="K643">
        <v>19.813445219999998</v>
      </c>
      <c r="M643">
        <v>49.7</v>
      </c>
      <c r="O643">
        <f t="shared" ref="O643:O706" si="39">(0.00007854*N643*N643)</f>
        <v>0</v>
      </c>
      <c r="P643">
        <f t="shared" ref="P643:P706" si="40">(3.142*(M643/200)^2)/0.16</f>
        <v>1.2126598093750003</v>
      </c>
      <c r="Q643">
        <f t="shared" ref="Q643:Q706" si="41">O643/0.16</f>
        <v>0</v>
      </c>
      <c r="R643">
        <v>1.0393127259999999</v>
      </c>
      <c r="U643">
        <v>0.51965636299999995</v>
      </c>
      <c r="W643">
        <v>2.0849315069999999</v>
      </c>
      <c r="Z643" s="1" t="s">
        <v>24</v>
      </c>
      <c r="AA643" s="1" t="s">
        <v>25</v>
      </c>
      <c r="AB643">
        <v>1</v>
      </c>
      <c r="AC643" t="s">
        <v>367</v>
      </c>
    </row>
    <row r="644" spans="1:29" x14ac:dyDescent="0.25">
      <c r="A644" t="s">
        <v>19</v>
      </c>
      <c r="B644">
        <v>3</v>
      </c>
      <c r="C644" t="s">
        <v>370</v>
      </c>
      <c r="D644">
        <v>1643</v>
      </c>
      <c r="E644" t="s">
        <v>368</v>
      </c>
      <c r="F644" t="s">
        <v>153</v>
      </c>
      <c r="G644" t="s">
        <v>369</v>
      </c>
      <c r="J644">
        <v>0.56599999999999995</v>
      </c>
      <c r="K644">
        <v>17.685957129999998</v>
      </c>
      <c r="M644">
        <v>37.799999999999997</v>
      </c>
      <c r="O644">
        <f t="shared" si="39"/>
        <v>0</v>
      </c>
      <c r="P644">
        <f t="shared" si="40"/>
        <v>0.70147113749999979</v>
      </c>
      <c r="Q644">
        <f t="shared" si="41"/>
        <v>0</v>
      </c>
      <c r="R644">
        <v>0.76509149899999995</v>
      </c>
      <c r="U644">
        <v>0.38254575000000002</v>
      </c>
      <c r="W644">
        <v>2.0849315069999999</v>
      </c>
      <c r="Z644" s="1" t="s">
        <v>24</v>
      </c>
      <c r="AA644" s="1" t="s">
        <v>25</v>
      </c>
      <c r="AB644">
        <v>1</v>
      </c>
      <c r="AC644" t="s">
        <v>367</v>
      </c>
    </row>
    <row r="645" spans="1:29" x14ac:dyDescent="0.25">
      <c r="A645" t="s">
        <v>19</v>
      </c>
      <c r="B645">
        <v>3</v>
      </c>
      <c r="C645" t="s">
        <v>370</v>
      </c>
      <c r="D645">
        <v>1644</v>
      </c>
      <c r="E645" t="s">
        <v>158</v>
      </c>
      <c r="F645" t="s">
        <v>159</v>
      </c>
      <c r="G645" t="s">
        <v>160</v>
      </c>
      <c r="H645">
        <v>14</v>
      </c>
      <c r="J645">
        <v>0.23699999999999999</v>
      </c>
      <c r="K645">
        <v>15.6555898</v>
      </c>
      <c r="M645">
        <v>29.3</v>
      </c>
      <c r="O645">
        <f t="shared" si="39"/>
        <v>0</v>
      </c>
      <c r="P645">
        <f t="shared" si="40"/>
        <v>0.42146493437499999</v>
      </c>
      <c r="Q645">
        <f t="shared" si="41"/>
        <v>0</v>
      </c>
      <c r="R645">
        <v>0.17664136499999999</v>
      </c>
      <c r="U645">
        <v>8.8320681999999998E-2</v>
      </c>
      <c r="W645">
        <v>2.0849315069999999</v>
      </c>
      <c r="Z645" s="1" t="s">
        <v>24</v>
      </c>
      <c r="AA645" s="1" t="s">
        <v>25</v>
      </c>
      <c r="AB645">
        <v>1</v>
      </c>
      <c r="AC645" t="s">
        <v>367</v>
      </c>
    </row>
    <row r="646" spans="1:29" x14ac:dyDescent="0.25">
      <c r="A646" t="s">
        <v>19</v>
      </c>
      <c r="B646">
        <v>3</v>
      </c>
      <c r="C646" t="s">
        <v>370</v>
      </c>
      <c r="D646">
        <v>1645</v>
      </c>
      <c r="E646" t="s">
        <v>158</v>
      </c>
      <c r="F646" t="s">
        <v>159</v>
      </c>
      <c r="G646" t="s">
        <v>160</v>
      </c>
      <c r="H646">
        <v>10.5</v>
      </c>
      <c r="J646">
        <v>0.23699999999999999</v>
      </c>
      <c r="K646">
        <v>8.1157989649999998</v>
      </c>
      <c r="M646">
        <v>10.4</v>
      </c>
      <c r="O646">
        <f t="shared" si="39"/>
        <v>0</v>
      </c>
      <c r="P646">
        <f t="shared" si="40"/>
        <v>5.3099800000000009E-2</v>
      </c>
      <c r="Q646">
        <f t="shared" si="41"/>
        <v>0</v>
      </c>
      <c r="R646">
        <v>1.2317593E-2</v>
      </c>
      <c r="U646">
        <v>6.1587969999999997E-3</v>
      </c>
      <c r="W646">
        <v>2.0849315069999999</v>
      </c>
      <c r="Z646" s="1" t="s">
        <v>24</v>
      </c>
      <c r="AA646" s="1" t="s">
        <v>25</v>
      </c>
      <c r="AB646">
        <v>1</v>
      </c>
      <c r="AC646" t="s">
        <v>367</v>
      </c>
    </row>
    <row r="647" spans="1:29" x14ac:dyDescent="0.25">
      <c r="A647" t="s">
        <v>19</v>
      </c>
      <c r="B647">
        <v>3</v>
      </c>
      <c r="C647" t="s">
        <v>370</v>
      </c>
      <c r="D647">
        <v>1646</v>
      </c>
      <c r="E647" t="s">
        <v>257</v>
      </c>
      <c r="F647" t="s">
        <v>258</v>
      </c>
      <c r="G647" t="s">
        <v>66</v>
      </c>
      <c r="J647">
        <v>0.55500000000000005</v>
      </c>
      <c r="K647">
        <v>15.063488420000001</v>
      </c>
      <c r="M647">
        <v>27.2</v>
      </c>
      <c r="O647">
        <f t="shared" si="39"/>
        <v>0</v>
      </c>
      <c r="P647">
        <f t="shared" si="40"/>
        <v>0.36321520000000002</v>
      </c>
      <c r="Q647">
        <f t="shared" si="41"/>
        <v>0</v>
      </c>
      <c r="R647">
        <v>0.33758167300000003</v>
      </c>
      <c r="U647">
        <v>0.168790836</v>
      </c>
      <c r="W647">
        <v>2.0849315069999999</v>
      </c>
      <c r="Z647" s="1" t="s">
        <v>24</v>
      </c>
      <c r="AA647" s="1" t="s">
        <v>25</v>
      </c>
      <c r="AB647">
        <v>1</v>
      </c>
      <c r="AC647" t="s">
        <v>367</v>
      </c>
    </row>
    <row r="648" spans="1:29" x14ac:dyDescent="0.25">
      <c r="A648" t="s">
        <v>19</v>
      </c>
      <c r="B648">
        <v>3</v>
      </c>
      <c r="C648" t="s">
        <v>370</v>
      </c>
      <c r="D648">
        <v>1647</v>
      </c>
      <c r="E648" t="s">
        <v>105</v>
      </c>
      <c r="F648" t="s">
        <v>106</v>
      </c>
      <c r="G648" t="s">
        <v>107</v>
      </c>
      <c r="H648">
        <v>7</v>
      </c>
      <c r="J648">
        <v>0.4017</v>
      </c>
      <c r="K648">
        <v>8.3502647650000004</v>
      </c>
      <c r="M648">
        <v>10.8</v>
      </c>
      <c r="O648">
        <f t="shared" si="39"/>
        <v>0</v>
      </c>
      <c r="P648">
        <f t="shared" si="40"/>
        <v>5.7262950000000014E-2</v>
      </c>
      <c r="Q648">
        <f t="shared" si="41"/>
        <v>0</v>
      </c>
      <c r="R648">
        <v>2.2816334000000001E-2</v>
      </c>
      <c r="U648">
        <v>1.1408167E-2</v>
      </c>
      <c r="W648">
        <v>2.0849315069999999</v>
      </c>
      <c r="Z648" s="1" t="s">
        <v>24</v>
      </c>
      <c r="AA648" s="1" t="s">
        <v>25</v>
      </c>
      <c r="AB648">
        <v>1</v>
      </c>
      <c r="AC648" t="s">
        <v>367</v>
      </c>
    </row>
    <row r="649" spans="1:29" x14ac:dyDescent="0.25">
      <c r="A649" t="s">
        <v>19</v>
      </c>
      <c r="B649">
        <v>3</v>
      </c>
      <c r="C649" t="s">
        <v>370</v>
      </c>
      <c r="D649">
        <v>1648</v>
      </c>
      <c r="E649" t="s">
        <v>163</v>
      </c>
      <c r="F649" t="s">
        <v>164</v>
      </c>
      <c r="G649" t="s">
        <v>79</v>
      </c>
      <c r="H649">
        <v>11</v>
      </c>
      <c r="J649">
        <v>0.50749999999999995</v>
      </c>
      <c r="K649">
        <v>10.592483100000001</v>
      </c>
      <c r="M649">
        <v>15.1</v>
      </c>
      <c r="O649">
        <f t="shared" si="39"/>
        <v>0</v>
      </c>
      <c r="P649">
        <f t="shared" si="40"/>
        <v>0.11193865937499999</v>
      </c>
      <c r="Q649">
        <f t="shared" si="41"/>
        <v>0</v>
      </c>
      <c r="R649">
        <v>6.9547493000000002E-2</v>
      </c>
      <c r="U649">
        <v>3.4773747000000001E-2</v>
      </c>
      <c r="W649">
        <v>2.0849315069999999</v>
      </c>
      <c r="Z649" s="1" t="s">
        <v>24</v>
      </c>
      <c r="AA649" s="1" t="s">
        <v>25</v>
      </c>
      <c r="AB649">
        <v>1</v>
      </c>
      <c r="AC649" t="s">
        <v>367</v>
      </c>
    </row>
    <row r="650" spans="1:29" x14ac:dyDescent="0.25">
      <c r="A650" t="s">
        <v>19</v>
      </c>
      <c r="B650">
        <v>3</v>
      </c>
      <c r="C650" t="s">
        <v>370</v>
      </c>
      <c r="D650">
        <v>1649</v>
      </c>
      <c r="E650" t="s">
        <v>199</v>
      </c>
      <c r="F650" t="s">
        <v>200</v>
      </c>
      <c r="G650" t="s">
        <v>201</v>
      </c>
      <c r="H650">
        <v>4</v>
      </c>
      <c r="J650">
        <v>0.56999999999999995</v>
      </c>
      <c r="K650">
        <v>8.0563943820000006</v>
      </c>
      <c r="M650">
        <v>10.3</v>
      </c>
      <c r="O650">
        <f t="shared" si="39"/>
        <v>0</v>
      </c>
      <c r="P650">
        <f t="shared" si="40"/>
        <v>5.2083559375000012E-2</v>
      </c>
      <c r="Q650">
        <f t="shared" si="41"/>
        <v>0</v>
      </c>
      <c r="R650">
        <v>2.8261846E-2</v>
      </c>
      <c r="U650">
        <v>1.4130923E-2</v>
      </c>
      <c r="W650">
        <v>2.0849315069999999</v>
      </c>
      <c r="Z650" s="1" t="s">
        <v>24</v>
      </c>
      <c r="AA650" s="1" t="s">
        <v>25</v>
      </c>
      <c r="AB650">
        <v>1</v>
      </c>
      <c r="AC650" t="s">
        <v>367</v>
      </c>
    </row>
    <row r="651" spans="1:29" x14ac:dyDescent="0.25">
      <c r="A651" t="s">
        <v>19</v>
      </c>
      <c r="B651">
        <v>3</v>
      </c>
      <c r="C651" t="s">
        <v>370</v>
      </c>
      <c r="D651">
        <v>1650</v>
      </c>
      <c r="E651" t="s">
        <v>257</v>
      </c>
      <c r="F651" t="s">
        <v>258</v>
      </c>
      <c r="G651" t="s">
        <v>66</v>
      </c>
      <c r="H651">
        <v>14.7</v>
      </c>
      <c r="J651">
        <v>0.55500000000000005</v>
      </c>
      <c r="K651">
        <v>18.571683570000001</v>
      </c>
      <c r="M651">
        <v>42.3</v>
      </c>
      <c r="O651">
        <f t="shared" si="39"/>
        <v>0</v>
      </c>
      <c r="P651">
        <f t="shared" si="40"/>
        <v>0.87842955937499978</v>
      </c>
      <c r="Q651">
        <f t="shared" si="41"/>
        <v>0</v>
      </c>
      <c r="R651">
        <v>0.98052858200000004</v>
      </c>
      <c r="U651">
        <v>0.49026429100000002</v>
      </c>
      <c r="W651">
        <v>2.0849315069999999</v>
      </c>
      <c r="Z651" s="1" t="s">
        <v>24</v>
      </c>
      <c r="AA651" s="1" t="s">
        <v>25</v>
      </c>
      <c r="AB651">
        <v>1</v>
      </c>
      <c r="AC651" t="s">
        <v>367</v>
      </c>
    </row>
    <row r="652" spans="1:29" x14ac:dyDescent="0.25">
      <c r="A652" t="s">
        <v>19</v>
      </c>
      <c r="B652">
        <v>3</v>
      </c>
      <c r="C652" t="s">
        <v>370</v>
      </c>
      <c r="D652">
        <v>1651</v>
      </c>
      <c r="E652" t="s">
        <v>158</v>
      </c>
      <c r="F652" t="s">
        <v>159</v>
      </c>
      <c r="G652" t="s">
        <v>160</v>
      </c>
      <c r="H652">
        <v>10</v>
      </c>
      <c r="J652">
        <v>0.23699999999999999</v>
      </c>
      <c r="K652">
        <v>11.360861269999999</v>
      </c>
      <c r="M652">
        <v>16.8</v>
      </c>
      <c r="O652">
        <f t="shared" si="39"/>
        <v>0</v>
      </c>
      <c r="P652">
        <f t="shared" si="40"/>
        <v>0.1385622</v>
      </c>
      <c r="Q652">
        <f t="shared" si="41"/>
        <v>0</v>
      </c>
      <c r="R652">
        <v>4.3616875999999999E-2</v>
      </c>
      <c r="U652">
        <v>2.1808437999999999E-2</v>
      </c>
      <c r="W652">
        <v>2.0849315069999999</v>
      </c>
      <c r="Z652" s="1" t="s">
        <v>24</v>
      </c>
      <c r="AA652" s="1" t="s">
        <v>25</v>
      </c>
      <c r="AB652">
        <v>1</v>
      </c>
      <c r="AC652" t="s">
        <v>367</v>
      </c>
    </row>
    <row r="653" spans="1:29" x14ac:dyDescent="0.25">
      <c r="A653" t="s">
        <v>19</v>
      </c>
      <c r="B653">
        <v>3</v>
      </c>
      <c r="C653" t="s">
        <v>370</v>
      </c>
      <c r="D653">
        <v>1652</v>
      </c>
      <c r="E653" t="s">
        <v>158</v>
      </c>
      <c r="F653" t="s">
        <v>159</v>
      </c>
      <c r="G653" t="s">
        <v>160</v>
      </c>
      <c r="J653">
        <v>0.23699999999999999</v>
      </c>
      <c r="K653">
        <v>14.3958064</v>
      </c>
      <c r="M653">
        <v>25</v>
      </c>
      <c r="O653">
        <f t="shared" si="39"/>
        <v>0</v>
      </c>
      <c r="P653">
        <f t="shared" si="40"/>
        <v>0.30683593749999999</v>
      </c>
      <c r="Q653">
        <f t="shared" si="41"/>
        <v>0</v>
      </c>
      <c r="R653">
        <v>0.11939514900000001</v>
      </c>
      <c r="U653">
        <v>5.9697574000000003E-2</v>
      </c>
      <c r="W653">
        <v>2.0849315069999999</v>
      </c>
      <c r="Z653" s="1" t="s">
        <v>24</v>
      </c>
      <c r="AA653" s="1" t="s">
        <v>25</v>
      </c>
      <c r="AB653">
        <v>1</v>
      </c>
      <c r="AC653" t="s">
        <v>367</v>
      </c>
    </row>
    <row r="654" spans="1:29" x14ac:dyDescent="0.25">
      <c r="A654" t="s">
        <v>19</v>
      </c>
      <c r="B654">
        <v>3</v>
      </c>
      <c r="C654" t="s">
        <v>370</v>
      </c>
      <c r="D654">
        <v>1653</v>
      </c>
      <c r="E654" t="s">
        <v>185</v>
      </c>
      <c r="F654" t="s">
        <v>186</v>
      </c>
      <c r="G654" t="s">
        <v>142</v>
      </c>
      <c r="J654">
        <v>0.4</v>
      </c>
      <c r="K654">
        <v>16.208146889999998</v>
      </c>
      <c r="M654">
        <v>31.4</v>
      </c>
      <c r="O654">
        <f t="shared" si="39"/>
        <v>0</v>
      </c>
      <c r="P654">
        <f t="shared" si="40"/>
        <v>0.48404473749999999</v>
      </c>
      <c r="Q654">
        <f t="shared" si="41"/>
        <v>0</v>
      </c>
      <c r="R654">
        <v>0.34860374799999999</v>
      </c>
      <c r="U654">
        <v>0.174301874</v>
      </c>
      <c r="W654">
        <v>2.0849315069999999</v>
      </c>
      <c r="Z654" s="1" t="s">
        <v>24</v>
      </c>
      <c r="AA654" s="1" t="s">
        <v>25</v>
      </c>
      <c r="AB654">
        <v>1</v>
      </c>
      <c r="AC654" t="s">
        <v>367</v>
      </c>
    </row>
    <row r="655" spans="1:29" x14ac:dyDescent="0.25">
      <c r="A655" t="s">
        <v>19</v>
      </c>
      <c r="B655">
        <v>3</v>
      </c>
      <c r="C655" t="s">
        <v>370</v>
      </c>
      <c r="D655">
        <v>1654</v>
      </c>
      <c r="E655" t="s">
        <v>185</v>
      </c>
      <c r="F655" t="s">
        <v>186</v>
      </c>
      <c r="G655" t="s">
        <v>142</v>
      </c>
      <c r="J655">
        <v>0.4</v>
      </c>
      <c r="K655">
        <v>13.57040808</v>
      </c>
      <c r="M655">
        <v>22.5</v>
      </c>
      <c r="O655">
        <f t="shared" si="39"/>
        <v>0</v>
      </c>
      <c r="P655">
        <f t="shared" si="40"/>
        <v>0.24853710937500001</v>
      </c>
      <c r="Q655">
        <f t="shared" si="41"/>
        <v>0</v>
      </c>
      <c r="R655">
        <v>0.15293136600000001</v>
      </c>
      <c r="U655">
        <v>7.6465683000000007E-2</v>
      </c>
      <c r="W655">
        <v>2.0849315069999999</v>
      </c>
      <c r="Z655" s="1" t="s">
        <v>24</v>
      </c>
      <c r="AA655" s="1" t="s">
        <v>25</v>
      </c>
      <c r="AB655">
        <v>1</v>
      </c>
      <c r="AC655" t="s">
        <v>367</v>
      </c>
    </row>
    <row r="656" spans="1:29" x14ac:dyDescent="0.25">
      <c r="A656" t="s">
        <v>19</v>
      </c>
      <c r="B656">
        <v>3</v>
      </c>
      <c r="C656" t="s">
        <v>370</v>
      </c>
      <c r="D656">
        <v>1655</v>
      </c>
      <c r="E656" t="s">
        <v>185</v>
      </c>
      <c r="F656" t="s">
        <v>186</v>
      </c>
      <c r="G656" t="s">
        <v>142</v>
      </c>
      <c r="J656">
        <v>0.4</v>
      </c>
      <c r="K656">
        <v>13.74162791</v>
      </c>
      <c r="M656">
        <v>23</v>
      </c>
      <c r="O656">
        <f t="shared" si="39"/>
        <v>0</v>
      </c>
      <c r="P656">
        <f t="shared" si="40"/>
        <v>0.25970593749999998</v>
      </c>
      <c r="Q656">
        <f t="shared" si="41"/>
        <v>0</v>
      </c>
      <c r="R656">
        <v>0.16160084199999999</v>
      </c>
      <c r="U656">
        <v>8.0800420999999997E-2</v>
      </c>
      <c r="W656">
        <v>2.0849315069999999</v>
      </c>
      <c r="Z656" s="1" t="s">
        <v>24</v>
      </c>
      <c r="AA656" s="1" t="s">
        <v>25</v>
      </c>
      <c r="AB656">
        <v>1</v>
      </c>
      <c r="AC656" t="s">
        <v>367</v>
      </c>
    </row>
    <row r="657" spans="1:29" x14ac:dyDescent="0.25">
      <c r="A657" t="s">
        <v>19</v>
      </c>
      <c r="B657">
        <v>3</v>
      </c>
      <c r="C657" t="s">
        <v>370</v>
      </c>
      <c r="D657">
        <v>1656</v>
      </c>
      <c r="E657" t="s">
        <v>111</v>
      </c>
      <c r="F657" t="s">
        <v>112</v>
      </c>
      <c r="G657" t="s">
        <v>113</v>
      </c>
      <c r="J657">
        <v>0.46689999999999998</v>
      </c>
      <c r="K657">
        <v>9.2939885990000004</v>
      </c>
      <c r="M657">
        <v>12.5</v>
      </c>
      <c r="O657">
        <f t="shared" si="39"/>
        <v>0</v>
      </c>
      <c r="P657">
        <f t="shared" si="40"/>
        <v>7.6708984374999997E-2</v>
      </c>
      <c r="Q657">
        <f t="shared" si="41"/>
        <v>0</v>
      </c>
      <c r="R657">
        <v>3.9022149999999999E-2</v>
      </c>
      <c r="U657">
        <v>1.9511074999999999E-2</v>
      </c>
      <c r="W657">
        <v>2.0849315069999999</v>
      </c>
      <c r="Z657" s="1" t="s">
        <v>24</v>
      </c>
      <c r="AA657" s="1" t="s">
        <v>25</v>
      </c>
      <c r="AB657">
        <v>1</v>
      </c>
      <c r="AC657" t="s">
        <v>367</v>
      </c>
    </row>
    <row r="658" spans="1:29" x14ac:dyDescent="0.25">
      <c r="A658" t="s">
        <v>19</v>
      </c>
      <c r="B658">
        <v>3</v>
      </c>
      <c r="C658" t="s">
        <v>370</v>
      </c>
      <c r="D658">
        <v>1657</v>
      </c>
      <c r="E658" t="s">
        <v>111</v>
      </c>
      <c r="F658" t="s">
        <v>112</v>
      </c>
      <c r="G658" t="s">
        <v>113</v>
      </c>
      <c r="J658">
        <v>0.46689999999999998</v>
      </c>
      <c r="K658">
        <v>8.8046385419999993</v>
      </c>
      <c r="M658">
        <v>11.6</v>
      </c>
      <c r="O658">
        <f t="shared" si="39"/>
        <v>0</v>
      </c>
      <c r="P658">
        <f t="shared" si="40"/>
        <v>6.6060549999999982E-2</v>
      </c>
      <c r="Q658">
        <f t="shared" si="41"/>
        <v>0</v>
      </c>
      <c r="R658">
        <v>3.1991750999999999E-2</v>
      </c>
      <c r="U658">
        <v>1.5995875999999999E-2</v>
      </c>
      <c r="W658">
        <v>2.0849315069999999</v>
      </c>
      <c r="Z658" s="1" t="s">
        <v>24</v>
      </c>
      <c r="AA658" s="1" t="s">
        <v>25</v>
      </c>
      <c r="AB658">
        <v>1</v>
      </c>
      <c r="AC658" t="s">
        <v>367</v>
      </c>
    </row>
    <row r="659" spans="1:29" x14ac:dyDescent="0.25">
      <c r="A659" t="s">
        <v>19</v>
      </c>
      <c r="B659">
        <v>3</v>
      </c>
      <c r="C659" t="s">
        <v>370</v>
      </c>
      <c r="D659">
        <v>1658</v>
      </c>
      <c r="E659" t="s">
        <v>185</v>
      </c>
      <c r="F659" t="s">
        <v>186</v>
      </c>
      <c r="G659" t="s">
        <v>142</v>
      </c>
      <c r="J659">
        <v>0.4</v>
      </c>
      <c r="K659">
        <v>14.10731749</v>
      </c>
      <c r="M659">
        <v>24.1</v>
      </c>
      <c r="O659">
        <f t="shared" si="39"/>
        <v>0</v>
      </c>
      <c r="P659">
        <f t="shared" si="40"/>
        <v>0.28514140937500004</v>
      </c>
      <c r="Q659">
        <f t="shared" si="41"/>
        <v>0</v>
      </c>
      <c r="R659">
        <v>0.18162710300000001</v>
      </c>
      <c r="U659">
        <v>9.0813552000000006E-2</v>
      </c>
      <c r="W659">
        <v>2.0849315069999999</v>
      </c>
      <c r="Z659" s="1" t="s">
        <v>24</v>
      </c>
      <c r="AA659" s="1" t="s">
        <v>25</v>
      </c>
      <c r="AB659">
        <v>1</v>
      </c>
      <c r="AC659" t="s">
        <v>367</v>
      </c>
    </row>
    <row r="660" spans="1:29" x14ac:dyDescent="0.25">
      <c r="A660" t="s">
        <v>19</v>
      </c>
      <c r="B660">
        <v>3</v>
      </c>
      <c r="C660" t="s">
        <v>370</v>
      </c>
      <c r="D660">
        <v>1659</v>
      </c>
      <c r="E660" t="s">
        <v>199</v>
      </c>
      <c r="F660" t="s">
        <v>200</v>
      </c>
      <c r="G660" t="s">
        <v>201</v>
      </c>
      <c r="J660">
        <v>0.56999999999999995</v>
      </c>
      <c r="K660">
        <v>9.2407056220000001</v>
      </c>
      <c r="M660">
        <v>12.4</v>
      </c>
      <c r="O660">
        <f t="shared" si="39"/>
        <v>0</v>
      </c>
      <c r="P660">
        <f t="shared" si="40"/>
        <v>7.5486549999999986E-2</v>
      </c>
      <c r="Q660">
        <f t="shared" si="41"/>
        <v>0</v>
      </c>
      <c r="R660">
        <v>4.6412638999999999E-2</v>
      </c>
      <c r="U660">
        <v>2.3206319999999999E-2</v>
      </c>
      <c r="W660">
        <v>2.0849315069999999</v>
      </c>
      <c r="Z660" s="1" t="s">
        <v>24</v>
      </c>
      <c r="AA660" s="1" t="s">
        <v>25</v>
      </c>
      <c r="AB660">
        <v>1</v>
      </c>
      <c r="AC660" t="s">
        <v>367</v>
      </c>
    </row>
    <row r="661" spans="1:29" x14ac:dyDescent="0.25">
      <c r="A661" t="s">
        <v>19</v>
      </c>
      <c r="B661">
        <v>3</v>
      </c>
      <c r="C661" t="s">
        <v>370</v>
      </c>
      <c r="D661">
        <v>1660</v>
      </c>
      <c r="E661" t="s">
        <v>163</v>
      </c>
      <c r="F661" t="s">
        <v>164</v>
      </c>
      <c r="G661" t="s">
        <v>79</v>
      </c>
      <c r="J661">
        <v>0.50749999999999995</v>
      </c>
      <c r="K661">
        <v>20.741172649999999</v>
      </c>
      <c r="M661">
        <v>56.3</v>
      </c>
      <c r="O661">
        <f t="shared" si="39"/>
        <v>0</v>
      </c>
      <c r="P661">
        <f t="shared" si="40"/>
        <v>1.5561196843749996</v>
      </c>
      <c r="Q661">
        <f t="shared" si="41"/>
        <v>0</v>
      </c>
      <c r="R661">
        <v>1.7488088390000001</v>
      </c>
      <c r="U661">
        <v>0.87440441899999999</v>
      </c>
      <c r="W661">
        <v>2.0849315069999999</v>
      </c>
      <c r="Z661" s="1" t="s">
        <v>24</v>
      </c>
      <c r="AA661" s="1" t="s">
        <v>25</v>
      </c>
      <c r="AB661">
        <v>1</v>
      </c>
      <c r="AC661" t="s">
        <v>367</v>
      </c>
    </row>
    <row r="662" spans="1:29" x14ac:dyDescent="0.25">
      <c r="A662" t="s">
        <v>19</v>
      </c>
      <c r="B662">
        <v>3</v>
      </c>
      <c r="C662" t="s">
        <v>370</v>
      </c>
      <c r="D662">
        <v>1661</v>
      </c>
      <c r="E662" t="s">
        <v>165</v>
      </c>
      <c r="F662" t="s">
        <v>166</v>
      </c>
      <c r="G662" t="s">
        <v>167</v>
      </c>
      <c r="J662">
        <v>0.67600000000000005</v>
      </c>
      <c r="K662">
        <v>9.6082048489999998</v>
      </c>
      <c r="M662">
        <v>13.1</v>
      </c>
      <c r="O662">
        <f t="shared" si="39"/>
        <v>0</v>
      </c>
      <c r="P662">
        <f t="shared" si="40"/>
        <v>8.4249784375000011E-2</v>
      </c>
      <c r="Q662">
        <f t="shared" si="41"/>
        <v>0</v>
      </c>
      <c r="R662">
        <v>6.3389226000000007E-2</v>
      </c>
      <c r="U662">
        <v>3.1694613000000003E-2</v>
      </c>
      <c r="W662">
        <v>2.0849315069999999</v>
      </c>
      <c r="Z662" s="1" t="s">
        <v>24</v>
      </c>
      <c r="AA662" s="1" t="s">
        <v>25</v>
      </c>
      <c r="AB662">
        <v>1</v>
      </c>
      <c r="AC662" t="s">
        <v>367</v>
      </c>
    </row>
    <row r="663" spans="1:29" x14ac:dyDescent="0.25">
      <c r="A663" t="s">
        <v>19</v>
      </c>
      <c r="B663">
        <v>3</v>
      </c>
      <c r="C663" t="s">
        <v>370</v>
      </c>
      <c r="D663">
        <v>1662</v>
      </c>
      <c r="E663" t="s">
        <v>199</v>
      </c>
      <c r="F663" t="s">
        <v>200</v>
      </c>
      <c r="G663" t="s">
        <v>201</v>
      </c>
      <c r="J663">
        <v>0.56999999999999995</v>
      </c>
      <c r="K663">
        <v>13.809225830000001</v>
      </c>
      <c r="M663">
        <v>23.2</v>
      </c>
      <c r="O663">
        <f t="shared" si="39"/>
        <v>0</v>
      </c>
      <c r="P663">
        <f t="shared" si="40"/>
        <v>0.26424219999999993</v>
      </c>
      <c r="Q663">
        <f t="shared" si="41"/>
        <v>0</v>
      </c>
      <c r="R663">
        <v>0.23333868099999999</v>
      </c>
      <c r="U663">
        <v>0.11666934</v>
      </c>
      <c r="W663">
        <v>2.0849315069999999</v>
      </c>
      <c r="Z663" s="1" t="s">
        <v>24</v>
      </c>
      <c r="AA663" s="1" t="s">
        <v>25</v>
      </c>
      <c r="AB663">
        <v>1</v>
      </c>
      <c r="AC663" t="s">
        <v>367</v>
      </c>
    </row>
    <row r="664" spans="1:29" x14ac:dyDescent="0.25">
      <c r="A664" t="s">
        <v>19</v>
      </c>
      <c r="B664">
        <v>3</v>
      </c>
      <c r="C664" t="s">
        <v>370</v>
      </c>
      <c r="D664">
        <v>1663</v>
      </c>
      <c r="E664" t="s">
        <v>199</v>
      </c>
      <c r="F664" t="s">
        <v>200</v>
      </c>
      <c r="G664" t="s">
        <v>201</v>
      </c>
      <c r="J664">
        <v>0.56999999999999995</v>
      </c>
      <c r="K664">
        <v>15.35064481</v>
      </c>
      <c r="M664">
        <v>28.2</v>
      </c>
      <c r="O664">
        <f t="shared" si="39"/>
        <v>0</v>
      </c>
      <c r="P664">
        <f t="shared" si="40"/>
        <v>0.3904131374999999</v>
      </c>
      <c r="Q664">
        <f t="shared" si="41"/>
        <v>0</v>
      </c>
      <c r="R664">
        <v>0.37869953099999998</v>
      </c>
      <c r="U664">
        <v>0.189349765</v>
      </c>
      <c r="W664">
        <v>2.0849315069999999</v>
      </c>
      <c r="Z664" s="1" t="s">
        <v>24</v>
      </c>
      <c r="AA664" s="1" t="s">
        <v>25</v>
      </c>
      <c r="AB664">
        <v>1</v>
      </c>
      <c r="AC664" t="s">
        <v>367</v>
      </c>
    </row>
    <row r="665" spans="1:29" x14ac:dyDescent="0.25">
      <c r="A665" t="s">
        <v>19</v>
      </c>
      <c r="B665">
        <v>3</v>
      </c>
      <c r="C665" t="s">
        <v>370</v>
      </c>
      <c r="D665">
        <v>1664</v>
      </c>
      <c r="E665" t="s">
        <v>158</v>
      </c>
      <c r="F665" t="s">
        <v>159</v>
      </c>
      <c r="G665" t="s">
        <v>160</v>
      </c>
      <c r="J665">
        <v>0.23699999999999999</v>
      </c>
      <c r="K665">
        <v>9.7618852040000004</v>
      </c>
      <c r="M665">
        <v>13.4</v>
      </c>
      <c r="O665">
        <f t="shared" si="39"/>
        <v>0</v>
      </c>
      <c r="P665">
        <f t="shared" si="40"/>
        <v>8.8152737500000009E-2</v>
      </c>
      <c r="Q665">
        <f t="shared" si="41"/>
        <v>0</v>
      </c>
      <c r="R665">
        <v>2.4191506000000002E-2</v>
      </c>
      <c r="U665">
        <v>1.2095753000000001E-2</v>
      </c>
      <c r="W665">
        <v>2.0849315069999999</v>
      </c>
      <c r="Z665" s="1" t="s">
        <v>24</v>
      </c>
      <c r="AA665" s="1" t="s">
        <v>25</v>
      </c>
      <c r="AB665">
        <v>1</v>
      </c>
      <c r="AC665" t="s">
        <v>367</v>
      </c>
    </row>
    <row r="666" spans="1:29" x14ac:dyDescent="0.25">
      <c r="A666" t="s">
        <v>19</v>
      </c>
      <c r="B666">
        <v>3</v>
      </c>
      <c r="C666" t="s">
        <v>370</v>
      </c>
      <c r="D666">
        <v>1665</v>
      </c>
      <c r="E666" t="s">
        <v>163</v>
      </c>
      <c r="F666" t="s">
        <v>164</v>
      </c>
      <c r="G666" t="s">
        <v>79</v>
      </c>
      <c r="J666">
        <v>0.50749999999999995</v>
      </c>
      <c r="K666">
        <v>16.359317010000002</v>
      </c>
      <c r="M666">
        <v>32</v>
      </c>
      <c r="O666">
        <f t="shared" si="39"/>
        <v>0</v>
      </c>
      <c r="P666">
        <f t="shared" si="40"/>
        <v>0.50271999999999994</v>
      </c>
      <c r="Q666">
        <f t="shared" si="41"/>
        <v>0</v>
      </c>
      <c r="R666">
        <v>0.46047728100000002</v>
      </c>
      <c r="U666">
        <v>0.23023863999999999</v>
      </c>
      <c r="W666">
        <v>2.0849315069999999</v>
      </c>
      <c r="Z666" s="1" t="s">
        <v>24</v>
      </c>
      <c r="AA666" s="1" t="s">
        <v>25</v>
      </c>
      <c r="AB666">
        <v>1</v>
      </c>
      <c r="AC666" t="s">
        <v>367</v>
      </c>
    </row>
    <row r="667" spans="1:29" x14ac:dyDescent="0.25">
      <c r="A667" t="s">
        <v>19</v>
      </c>
      <c r="B667">
        <v>3</v>
      </c>
      <c r="C667" t="s">
        <v>370</v>
      </c>
      <c r="D667">
        <v>1666</v>
      </c>
      <c r="E667" t="s">
        <v>158</v>
      </c>
      <c r="F667" t="s">
        <v>159</v>
      </c>
      <c r="G667" t="s">
        <v>160</v>
      </c>
      <c r="J667">
        <v>0.23699999999999999</v>
      </c>
      <c r="K667">
        <v>8.9153220579999992</v>
      </c>
      <c r="M667">
        <v>11.8</v>
      </c>
      <c r="O667">
        <f t="shared" si="39"/>
        <v>0</v>
      </c>
      <c r="P667">
        <f t="shared" si="40"/>
        <v>6.8358137499999999E-2</v>
      </c>
      <c r="Q667">
        <f t="shared" si="41"/>
        <v>0</v>
      </c>
      <c r="R667">
        <v>1.7274952999999999E-2</v>
      </c>
      <c r="U667">
        <v>8.6374769999999993E-3</v>
      </c>
      <c r="W667">
        <v>2.0849315069999999</v>
      </c>
      <c r="Z667" s="1" t="s">
        <v>24</v>
      </c>
      <c r="AA667" s="1" t="s">
        <v>25</v>
      </c>
      <c r="AB667">
        <v>1</v>
      </c>
      <c r="AC667" t="s">
        <v>367</v>
      </c>
    </row>
    <row r="668" spans="1:29" x14ac:dyDescent="0.25">
      <c r="A668" t="s">
        <v>19</v>
      </c>
      <c r="B668">
        <v>3</v>
      </c>
      <c r="C668" t="s">
        <v>370</v>
      </c>
      <c r="D668">
        <v>1667</v>
      </c>
      <c r="E668" t="s">
        <v>163</v>
      </c>
      <c r="F668" t="s">
        <v>164</v>
      </c>
      <c r="G668" t="s">
        <v>79</v>
      </c>
      <c r="J668">
        <v>0.50749999999999995</v>
      </c>
      <c r="K668">
        <v>17.342646169999998</v>
      </c>
      <c r="M668">
        <v>36.200000000000003</v>
      </c>
      <c r="O668">
        <f t="shared" si="39"/>
        <v>0</v>
      </c>
      <c r="P668">
        <f t="shared" si="40"/>
        <v>0.64334413750000008</v>
      </c>
      <c r="Q668">
        <f t="shared" si="41"/>
        <v>0</v>
      </c>
      <c r="R668">
        <v>0.62014946100000001</v>
      </c>
      <c r="U668">
        <v>0.31007473000000002</v>
      </c>
      <c r="W668">
        <v>2.0849315069999999</v>
      </c>
      <c r="Z668" s="1" t="s">
        <v>24</v>
      </c>
      <c r="AA668" s="1" t="s">
        <v>25</v>
      </c>
      <c r="AB668">
        <v>1</v>
      </c>
      <c r="AC668" t="s">
        <v>367</v>
      </c>
    </row>
    <row r="669" spans="1:29" x14ac:dyDescent="0.25">
      <c r="A669" t="s">
        <v>19</v>
      </c>
      <c r="B669">
        <v>3</v>
      </c>
      <c r="C669" t="s">
        <v>370</v>
      </c>
      <c r="D669">
        <v>1668</v>
      </c>
      <c r="E669" t="s">
        <v>163</v>
      </c>
      <c r="F669" t="s">
        <v>164</v>
      </c>
      <c r="G669" t="s">
        <v>79</v>
      </c>
      <c r="J669">
        <v>0.50749999999999995</v>
      </c>
      <c r="K669">
        <v>17.64391174</v>
      </c>
      <c r="M669">
        <v>37.6</v>
      </c>
      <c r="O669">
        <f t="shared" si="39"/>
        <v>0</v>
      </c>
      <c r="P669">
        <f t="shared" si="40"/>
        <v>0.6940677999999999</v>
      </c>
      <c r="Q669">
        <f t="shared" si="41"/>
        <v>0</v>
      </c>
      <c r="R669">
        <v>0.679147206</v>
      </c>
      <c r="U669">
        <v>0.339573603</v>
      </c>
      <c r="W669">
        <v>2.0849315069999999</v>
      </c>
      <c r="Z669" s="1" t="s">
        <v>24</v>
      </c>
      <c r="AA669" s="1" t="s">
        <v>25</v>
      </c>
      <c r="AB669">
        <v>1</v>
      </c>
      <c r="AC669" t="s">
        <v>367</v>
      </c>
    </row>
    <row r="670" spans="1:29" x14ac:dyDescent="0.25">
      <c r="A670" t="s">
        <v>19</v>
      </c>
      <c r="B670">
        <v>4</v>
      </c>
      <c r="C670" t="s">
        <v>370</v>
      </c>
      <c r="D670">
        <v>1669</v>
      </c>
      <c r="E670" t="s">
        <v>199</v>
      </c>
      <c r="F670" t="s">
        <v>200</v>
      </c>
      <c r="G670" t="s">
        <v>201</v>
      </c>
      <c r="J670">
        <v>0.56999999999999995</v>
      </c>
      <c r="K670">
        <v>9.0248816949999995</v>
      </c>
      <c r="M670">
        <v>12</v>
      </c>
      <c r="O670">
        <f t="shared" si="39"/>
        <v>0</v>
      </c>
      <c r="P670">
        <f t="shared" si="40"/>
        <v>7.0694999999999994E-2</v>
      </c>
      <c r="Q670">
        <f t="shared" si="41"/>
        <v>0</v>
      </c>
      <c r="R670">
        <v>4.2542365999999998E-2</v>
      </c>
      <c r="U670">
        <v>2.1271182999999999E-2</v>
      </c>
      <c r="W670">
        <v>2.0849315069999999</v>
      </c>
      <c r="Z670" s="1" t="s">
        <v>24</v>
      </c>
      <c r="AA670" s="1" t="s">
        <v>25</v>
      </c>
      <c r="AB670">
        <v>1</v>
      </c>
      <c r="AC670" t="s">
        <v>367</v>
      </c>
    </row>
    <row r="671" spans="1:29" x14ac:dyDescent="0.25">
      <c r="A671" t="s">
        <v>19</v>
      </c>
      <c r="B671">
        <v>4</v>
      </c>
      <c r="C671" t="s">
        <v>370</v>
      </c>
      <c r="D671">
        <v>1670</v>
      </c>
      <c r="E671" t="s">
        <v>199</v>
      </c>
      <c r="F671" t="s">
        <v>200</v>
      </c>
      <c r="G671" t="s">
        <v>201</v>
      </c>
      <c r="J671">
        <v>0.56999999999999995</v>
      </c>
      <c r="K671">
        <v>13.289642799999999</v>
      </c>
      <c r="M671">
        <v>21.7</v>
      </c>
      <c r="O671">
        <f t="shared" si="39"/>
        <v>0</v>
      </c>
      <c r="P671">
        <f t="shared" si="40"/>
        <v>0.23117755937499998</v>
      </c>
      <c r="Q671">
        <f t="shared" si="41"/>
        <v>0</v>
      </c>
      <c r="R671">
        <v>0.197272847</v>
      </c>
      <c r="U671">
        <v>9.8636424E-2</v>
      </c>
      <c r="W671">
        <v>2.0849315069999999</v>
      </c>
      <c r="Z671" s="1" t="s">
        <v>24</v>
      </c>
      <c r="AA671" s="1" t="s">
        <v>25</v>
      </c>
      <c r="AB671">
        <v>1</v>
      </c>
      <c r="AC671" t="s">
        <v>367</v>
      </c>
    </row>
    <row r="672" spans="1:29" x14ac:dyDescent="0.25">
      <c r="A672" t="s">
        <v>19</v>
      </c>
      <c r="B672">
        <v>4</v>
      </c>
      <c r="C672" t="s">
        <v>370</v>
      </c>
      <c r="D672">
        <v>1671</v>
      </c>
      <c r="E672" t="s">
        <v>158</v>
      </c>
      <c r="F672" t="s">
        <v>159</v>
      </c>
      <c r="G672" t="s">
        <v>160</v>
      </c>
      <c r="J672">
        <v>0.23699999999999999</v>
      </c>
      <c r="K672">
        <v>8.6928114769999993</v>
      </c>
      <c r="M672">
        <v>11.4</v>
      </c>
      <c r="O672">
        <f t="shared" si="39"/>
        <v>0</v>
      </c>
      <c r="P672">
        <f t="shared" si="40"/>
        <v>6.3802237499999997E-2</v>
      </c>
      <c r="Q672">
        <f t="shared" si="41"/>
        <v>0</v>
      </c>
      <c r="R672">
        <v>1.5756803999999999E-2</v>
      </c>
      <c r="U672">
        <v>7.8784019999999996E-3</v>
      </c>
      <c r="W672">
        <v>2.0849315069999999</v>
      </c>
      <c r="Z672" s="1" t="s">
        <v>24</v>
      </c>
      <c r="AA672" s="1" t="s">
        <v>25</v>
      </c>
      <c r="AB672">
        <v>1</v>
      </c>
      <c r="AC672" t="s">
        <v>367</v>
      </c>
    </row>
    <row r="673" spans="1:29" x14ac:dyDescent="0.25">
      <c r="A673" t="s">
        <v>19</v>
      </c>
      <c r="B673">
        <v>4</v>
      </c>
      <c r="C673" t="s">
        <v>370</v>
      </c>
      <c r="D673">
        <v>1672</v>
      </c>
      <c r="E673" t="s">
        <v>368</v>
      </c>
      <c r="F673" t="s">
        <v>153</v>
      </c>
      <c r="G673" t="s">
        <v>369</v>
      </c>
      <c r="J673">
        <v>0.56599999999999995</v>
      </c>
      <c r="K673">
        <v>12.73926599</v>
      </c>
      <c r="M673">
        <v>20.2</v>
      </c>
      <c r="O673">
        <f t="shared" si="39"/>
        <v>0</v>
      </c>
      <c r="P673">
        <f t="shared" si="40"/>
        <v>0.20032213749999997</v>
      </c>
      <c r="Q673">
        <f t="shared" si="41"/>
        <v>0</v>
      </c>
      <c r="R673">
        <v>0.16346723399999999</v>
      </c>
      <c r="U673">
        <v>8.1733616999999995E-2</v>
      </c>
      <c r="W673">
        <v>2.0849315069999999</v>
      </c>
      <c r="Z673" s="1" t="s">
        <v>24</v>
      </c>
      <c r="AA673" s="1" t="s">
        <v>25</v>
      </c>
      <c r="AB673">
        <v>1</v>
      </c>
      <c r="AC673" t="s">
        <v>367</v>
      </c>
    </row>
    <row r="674" spans="1:29" x14ac:dyDescent="0.25">
      <c r="A674" t="s">
        <v>19</v>
      </c>
      <c r="B674">
        <v>4</v>
      </c>
      <c r="C674" t="s">
        <v>370</v>
      </c>
      <c r="D674">
        <v>1673</v>
      </c>
      <c r="E674" t="s">
        <v>163</v>
      </c>
      <c r="F674" t="s">
        <v>164</v>
      </c>
      <c r="G674" t="s">
        <v>79</v>
      </c>
      <c r="J674">
        <v>0.50749999999999995</v>
      </c>
      <c r="K674">
        <v>17.580385700000001</v>
      </c>
      <c r="M674">
        <v>37.299999999999997</v>
      </c>
      <c r="O674">
        <f t="shared" si="39"/>
        <v>0</v>
      </c>
      <c r="P674">
        <f t="shared" si="40"/>
        <v>0.68303643437499995</v>
      </c>
      <c r="Q674">
        <f t="shared" si="41"/>
        <v>0</v>
      </c>
      <c r="R674">
        <v>0.666260403</v>
      </c>
      <c r="U674">
        <v>0.33313020100000001</v>
      </c>
      <c r="W674">
        <v>2.0849315069999999</v>
      </c>
      <c r="Z674" s="1" t="s">
        <v>24</v>
      </c>
      <c r="AA674" s="1" t="s">
        <v>25</v>
      </c>
      <c r="AB674">
        <v>1</v>
      </c>
      <c r="AC674" t="s">
        <v>367</v>
      </c>
    </row>
    <row r="675" spans="1:29" x14ac:dyDescent="0.25">
      <c r="A675" t="s">
        <v>19</v>
      </c>
      <c r="B675">
        <v>4</v>
      </c>
      <c r="C675" t="s">
        <v>370</v>
      </c>
      <c r="D675">
        <v>1674</v>
      </c>
      <c r="E675" t="s">
        <v>185</v>
      </c>
      <c r="F675" t="s">
        <v>186</v>
      </c>
      <c r="G675" t="s">
        <v>142</v>
      </c>
      <c r="J675">
        <v>0.4</v>
      </c>
      <c r="K675">
        <v>19.052907250000001</v>
      </c>
      <c r="M675">
        <v>45</v>
      </c>
      <c r="O675">
        <f t="shared" si="39"/>
        <v>0</v>
      </c>
      <c r="P675">
        <f t="shared" si="40"/>
        <v>0.99414843750000004</v>
      </c>
      <c r="Q675">
        <f t="shared" si="41"/>
        <v>0</v>
      </c>
      <c r="R675">
        <v>0.82402165699999996</v>
      </c>
      <c r="U675">
        <v>0.412010828</v>
      </c>
      <c r="W675">
        <v>2.0849315069999999</v>
      </c>
      <c r="Z675" s="1" t="s">
        <v>24</v>
      </c>
      <c r="AA675" s="1" t="s">
        <v>25</v>
      </c>
      <c r="AB675">
        <v>1</v>
      </c>
      <c r="AC675" t="s">
        <v>367</v>
      </c>
    </row>
    <row r="676" spans="1:29" x14ac:dyDescent="0.25">
      <c r="A676" t="s">
        <v>19</v>
      </c>
      <c r="B676">
        <v>4</v>
      </c>
      <c r="C676" t="s">
        <v>370</v>
      </c>
      <c r="D676">
        <v>1675</v>
      </c>
      <c r="E676" t="s">
        <v>185</v>
      </c>
      <c r="F676" t="s">
        <v>186</v>
      </c>
      <c r="G676" t="s">
        <v>142</v>
      </c>
      <c r="J676">
        <v>0.4</v>
      </c>
      <c r="K676">
        <v>9.3470069010000003</v>
      </c>
      <c r="M676">
        <v>12.6</v>
      </c>
      <c r="O676">
        <f t="shared" si="39"/>
        <v>0</v>
      </c>
      <c r="P676">
        <f t="shared" si="40"/>
        <v>7.794123750000001E-2</v>
      </c>
      <c r="Q676">
        <f t="shared" si="41"/>
        <v>0</v>
      </c>
      <c r="R676">
        <v>3.4270887E-2</v>
      </c>
      <c r="U676">
        <v>1.7135443E-2</v>
      </c>
      <c r="W676">
        <v>2.0849315069999999</v>
      </c>
      <c r="Z676" s="1" t="s">
        <v>24</v>
      </c>
      <c r="AA676" s="1" t="s">
        <v>25</v>
      </c>
      <c r="AB676">
        <v>1</v>
      </c>
      <c r="AC676" t="s">
        <v>367</v>
      </c>
    </row>
    <row r="677" spans="1:29" x14ac:dyDescent="0.25">
      <c r="A677" t="s">
        <v>19</v>
      </c>
      <c r="B677">
        <v>4</v>
      </c>
      <c r="C677" t="s">
        <v>370</v>
      </c>
      <c r="D677">
        <v>1676</v>
      </c>
      <c r="E677" t="s">
        <v>158</v>
      </c>
      <c r="F677" t="s">
        <v>159</v>
      </c>
      <c r="G677" t="s">
        <v>160</v>
      </c>
      <c r="J677">
        <v>0.23699999999999999</v>
      </c>
      <c r="K677">
        <v>10.06266529</v>
      </c>
      <c r="M677">
        <v>14</v>
      </c>
      <c r="O677">
        <f t="shared" si="39"/>
        <v>0</v>
      </c>
      <c r="P677">
        <f t="shared" si="40"/>
        <v>9.6223750000000011E-2</v>
      </c>
      <c r="Q677">
        <f t="shared" si="41"/>
        <v>0</v>
      </c>
      <c r="R677">
        <v>2.7143090000000002E-2</v>
      </c>
      <c r="U677">
        <v>1.3571545000000001E-2</v>
      </c>
      <c r="W677">
        <v>2.0849315069999999</v>
      </c>
      <c r="Z677" s="1" t="s">
        <v>24</v>
      </c>
      <c r="AA677" s="1" t="s">
        <v>25</v>
      </c>
      <c r="AB677">
        <v>1</v>
      </c>
      <c r="AC677" t="s">
        <v>367</v>
      </c>
    </row>
    <row r="678" spans="1:29" x14ac:dyDescent="0.25">
      <c r="A678" t="s">
        <v>19</v>
      </c>
      <c r="B678">
        <v>4</v>
      </c>
      <c r="C678" t="s">
        <v>370</v>
      </c>
      <c r="D678">
        <v>1677</v>
      </c>
      <c r="E678" t="s">
        <v>158</v>
      </c>
      <c r="F678" t="s">
        <v>159</v>
      </c>
      <c r="G678" t="s">
        <v>160</v>
      </c>
      <c r="H678">
        <v>7</v>
      </c>
      <c r="J678">
        <v>0.23699999999999999</v>
      </c>
      <c r="K678">
        <v>11.53344077</v>
      </c>
      <c r="M678">
        <v>17.2</v>
      </c>
      <c r="O678">
        <f t="shared" si="39"/>
        <v>0</v>
      </c>
      <c r="P678">
        <f t="shared" si="40"/>
        <v>0.14523894999999998</v>
      </c>
      <c r="Q678">
        <f t="shared" si="41"/>
        <v>0</v>
      </c>
      <c r="R678">
        <v>4.6343928999999999E-2</v>
      </c>
      <c r="U678">
        <v>2.3171964999999999E-2</v>
      </c>
      <c r="W678">
        <v>2.0849315069999999</v>
      </c>
      <c r="Z678" s="1" t="s">
        <v>24</v>
      </c>
      <c r="AA678" s="1" t="s">
        <v>25</v>
      </c>
      <c r="AB678">
        <v>1</v>
      </c>
      <c r="AC678" t="s">
        <v>367</v>
      </c>
    </row>
    <row r="679" spans="1:29" x14ac:dyDescent="0.25">
      <c r="A679" t="s">
        <v>19</v>
      </c>
      <c r="B679">
        <v>4</v>
      </c>
      <c r="C679" t="s">
        <v>370</v>
      </c>
      <c r="D679">
        <v>1678</v>
      </c>
      <c r="E679" t="s">
        <v>185</v>
      </c>
      <c r="F679" t="s">
        <v>186</v>
      </c>
      <c r="G679" t="s">
        <v>142</v>
      </c>
      <c r="J679">
        <v>0.4</v>
      </c>
      <c r="K679">
        <v>18.288717340000002</v>
      </c>
      <c r="M679">
        <v>40.799999999999997</v>
      </c>
      <c r="O679">
        <f t="shared" si="39"/>
        <v>0</v>
      </c>
      <c r="P679">
        <f t="shared" si="40"/>
        <v>0.81723419999999991</v>
      </c>
      <c r="Q679">
        <f t="shared" si="41"/>
        <v>0</v>
      </c>
      <c r="R679">
        <v>0.65392072800000001</v>
      </c>
      <c r="U679">
        <v>0.326960364</v>
      </c>
      <c r="W679">
        <v>2.0849315069999999</v>
      </c>
      <c r="Z679" s="1" t="s">
        <v>24</v>
      </c>
      <c r="AA679" s="1" t="s">
        <v>25</v>
      </c>
      <c r="AB679">
        <v>1</v>
      </c>
      <c r="AC679" t="s">
        <v>367</v>
      </c>
    </row>
    <row r="680" spans="1:29" x14ac:dyDescent="0.25">
      <c r="A680" t="s">
        <v>19</v>
      </c>
      <c r="B680">
        <v>4</v>
      </c>
      <c r="C680" t="s">
        <v>370</v>
      </c>
      <c r="D680">
        <v>1679</v>
      </c>
      <c r="E680" t="s">
        <v>199</v>
      </c>
      <c r="F680" t="s">
        <v>200</v>
      </c>
      <c r="G680" t="s">
        <v>201</v>
      </c>
      <c r="J680">
        <v>0.56999999999999995</v>
      </c>
      <c r="K680">
        <v>11.096281859999999</v>
      </c>
      <c r="M680">
        <v>16.2</v>
      </c>
      <c r="O680">
        <f t="shared" si="39"/>
        <v>0</v>
      </c>
      <c r="P680">
        <f t="shared" si="40"/>
        <v>0.12884163749999999</v>
      </c>
      <c r="Q680">
        <f t="shared" si="41"/>
        <v>0</v>
      </c>
      <c r="R680">
        <v>9.3500826999999995E-2</v>
      </c>
      <c r="U680">
        <v>4.6750412999999998E-2</v>
      </c>
      <c r="W680">
        <v>2.0849315069999999</v>
      </c>
      <c r="Z680" s="1" t="s">
        <v>24</v>
      </c>
      <c r="AA680" s="1" t="s">
        <v>25</v>
      </c>
      <c r="AB680">
        <v>1</v>
      </c>
      <c r="AC680" t="s">
        <v>367</v>
      </c>
    </row>
    <row r="681" spans="1:29" x14ac:dyDescent="0.25">
      <c r="A681" t="s">
        <v>19</v>
      </c>
      <c r="B681">
        <v>4</v>
      </c>
      <c r="C681" t="s">
        <v>370</v>
      </c>
      <c r="D681">
        <v>1680</v>
      </c>
      <c r="E681" t="s">
        <v>165</v>
      </c>
      <c r="F681" t="s">
        <v>166</v>
      </c>
      <c r="G681" t="s">
        <v>167</v>
      </c>
      <c r="J681">
        <v>0.67600000000000005</v>
      </c>
      <c r="K681">
        <v>7.8762426640000003</v>
      </c>
      <c r="M681">
        <v>10</v>
      </c>
      <c r="O681">
        <f t="shared" si="39"/>
        <v>0</v>
      </c>
      <c r="P681">
        <f t="shared" si="40"/>
        <v>4.9093750000000005E-2</v>
      </c>
      <c r="Q681">
        <f t="shared" si="41"/>
        <v>0</v>
      </c>
      <c r="R681">
        <v>3.0821266E-2</v>
      </c>
      <c r="U681">
        <v>1.5410633E-2</v>
      </c>
      <c r="W681">
        <v>2.0849315069999999</v>
      </c>
      <c r="Z681" s="1" t="s">
        <v>24</v>
      </c>
      <c r="AA681" s="1" t="s">
        <v>25</v>
      </c>
      <c r="AB681">
        <v>1</v>
      </c>
      <c r="AC681" t="s">
        <v>367</v>
      </c>
    </row>
    <row r="682" spans="1:29" x14ac:dyDescent="0.25">
      <c r="A682" t="s">
        <v>19</v>
      </c>
      <c r="B682">
        <v>4</v>
      </c>
      <c r="C682" t="s">
        <v>370</v>
      </c>
      <c r="D682">
        <v>1681</v>
      </c>
      <c r="E682" t="s">
        <v>185</v>
      </c>
      <c r="F682" t="s">
        <v>186</v>
      </c>
      <c r="G682" t="s">
        <v>142</v>
      </c>
      <c r="J682">
        <v>0.4</v>
      </c>
      <c r="K682">
        <v>18.6452007</v>
      </c>
      <c r="M682">
        <v>42.7</v>
      </c>
      <c r="O682">
        <f t="shared" si="39"/>
        <v>0</v>
      </c>
      <c r="P682">
        <f t="shared" si="40"/>
        <v>0.89512143437500014</v>
      </c>
      <c r="Q682">
        <f t="shared" si="41"/>
        <v>0</v>
      </c>
      <c r="R682">
        <v>0.72827312</v>
      </c>
      <c r="U682">
        <v>0.36413656</v>
      </c>
      <c r="W682">
        <v>2.0849315069999999</v>
      </c>
      <c r="Z682" s="1" t="s">
        <v>24</v>
      </c>
      <c r="AA682" s="1" t="s">
        <v>25</v>
      </c>
      <c r="AB682">
        <v>1</v>
      </c>
      <c r="AC682" t="s">
        <v>367</v>
      </c>
    </row>
    <row r="683" spans="1:29" x14ac:dyDescent="0.25">
      <c r="A683" t="s">
        <v>19</v>
      </c>
      <c r="B683">
        <v>4</v>
      </c>
      <c r="C683" t="s">
        <v>370</v>
      </c>
      <c r="D683">
        <v>1682</v>
      </c>
      <c r="E683" t="s">
        <v>185</v>
      </c>
      <c r="F683" t="s">
        <v>186</v>
      </c>
      <c r="G683" t="s">
        <v>142</v>
      </c>
      <c r="J683">
        <v>0.4</v>
      </c>
      <c r="K683">
        <v>12.586918539999999</v>
      </c>
      <c r="M683">
        <v>19.8</v>
      </c>
      <c r="O683">
        <f t="shared" si="39"/>
        <v>0</v>
      </c>
      <c r="P683">
        <f t="shared" si="40"/>
        <v>0.1924671375</v>
      </c>
      <c r="Q683">
        <f t="shared" si="41"/>
        <v>0</v>
      </c>
      <c r="R683">
        <v>0.110722893</v>
      </c>
      <c r="U683">
        <v>5.5361446000000002E-2</v>
      </c>
      <c r="W683">
        <v>2.0849315069999999</v>
      </c>
      <c r="Z683" s="1" t="s">
        <v>24</v>
      </c>
      <c r="AA683" s="1" t="s">
        <v>25</v>
      </c>
      <c r="AB683">
        <v>1</v>
      </c>
      <c r="AC683" t="s">
        <v>367</v>
      </c>
    </row>
    <row r="684" spans="1:29" x14ac:dyDescent="0.25">
      <c r="A684" t="s">
        <v>19</v>
      </c>
      <c r="B684">
        <v>4</v>
      </c>
      <c r="C684" t="s">
        <v>370</v>
      </c>
      <c r="D684">
        <v>1683</v>
      </c>
      <c r="E684" t="s">
        <v>219</v>
      </c>
      <c r="F684" t="s">
        <v>220</v>
      </c>
      <c r="G684" t="s">
        <v>56</v>
      </c>
      <c r="J684">
        <v>0.51780000000000004</v>
      </c>
      <c r="K684">
        <v>13.57040808</v>
      </c>
      <c r="M684">
        <v>22.5</v>
      </c>
      <c r="O684">
        <f t="shared" si="39"/>
        <v>0</v>
      </c>
      <c r="P684">
        <f t="shared" si="40"/>
        <v>0.24853710937500001</v>
      </c>
      <c r="Q684">
        <f t="shared" si="41"/>
        <v>0</v>
      </c>
      <c r="R684">
        <v>0.19674702499999999</v>
      </c>
      <c r="U684">
        <v>9.8373512999999996E-2</v>
      </c>
      <c r="W684">
        <v>2.0849315069999999</v>
      </c>
      <c r="Z684" s="1" t="s">
        <v>24</v>
      </c>
      <c r="AA684" s="1" t="s">
        <v>25</v>
      </c>
      <c r="AB684">
        <v>1</v>
      </c>
      <c r="AC684" t="s">
        <v>367</v>
      </c>
    </row>
    <row r="685" spans="1:29" x14ac:dyDescent="0.25">
      <c r="A685" t="s">
        <v>19</v>
      </c>
      <c r="B685">
        <v>4</v>
      </c>
      <c r="C685" t="s">
        <v>370</v>
      </c>
      <c r="D685">
        <v>1684</v>
      </c>
      <c r="E685" t="s">
        <v>199</v>
      </c>
      <c r="F685" t="s">
        <v>200</v>
      </c>
      <c r="G685" t="s">
        <v>201</v>
      </c>
      <c r="J685">
        <v>0.56999999999999995</v>
      </c>
      <c r="K685">
        <v>15.6555898</v>
      </c>
      <c r="M685">
        <v>29.3</v>
      </c>
      <c r="O685">
        <f t="shared" si="39"/>
        <v>0</v>
      </c>
      <c r="P685">
        <f t="shared" si="40"/>
        <v>0.42146493437499999</v>
      </c>
      <c r="Q685">
        <f t="shared" si="41"/>
        <v>0</v>
      </c>
      <c r="R685">
        <v>0.415979459</v>
      </c>
      <c r="U685">
        <v>0.20798972900000001</v>
      </c>
      <c r="W685">
        <v>2.0849315069999999</v>
      </c>
      <c r="Z685" s="1" t="s">
        <v>24</v>
      </c>
      <c r="AA685" s="1" t="s">
        <v>25</v>
      </c>
      <c r="AB685">
        <v>1</v>
      </c>
      <c r="AC685" t="s">
        <v>367</v>
      </c>
    </row>
    <row r="686" spans="1:29" x14ac:dyDescent="0.25">
      <c r="A686" t="s">
        <v>19</v>
      </c>
      <c r="B686">
        <v>4</v>
      </c>
      <c r="C686" t="s">
        <v>370</v>
      </c>
      <c r="D686">
        <v>1685</v>
      </c>
      <c r="E686" t="s">
        <v>219</v>
      </c>
      <c r="F686" t="s">
        <v>220</v>
      </c>
      <c r="G686" t="s">
        <v>56</v>
      </c>
      <c r="J686">
        <v>0.51780000000000004</v>
      </c>
      <c r="K686">
        <v>10.498152360000001</v>
      </c>
      <c r="M686">
        <v>14.9</v>
      </c>
      <c r="O686">
        <f t="shared" si="39"/>
        <v>0</v>
      </c>
      <c r="P686">
        <f t="shared" si="40"/>
        <v>0.10899303437499998</v>
      </c>
      <c r="Q686">
        <f t="shared" si="41"/>
        <v>0</v>
      </c>
      <c r="R686">
        <v>6.8501957000000002E-2</v>
      </c>
      <c r="U686">
        <v>3.4250979000000001E-2</v>
      </c>
      <c r="W686">
        <v>2.0849315069999999</v>
      </c>
      <c r="Z686" s="1" t="s">
        <v>24</v>
      </c>
      <c r="AA686" s="1" t="s">
        <v>25</v>
      </c>
      <c r="AB686">
        <v>1</v>
      </c>
      <c r="AC686" t="s">
        <v>367</v>
      </c>
    </row>
    <row r="687" spans="1:29" x14ac:dyDescent="0.25">
      <c r="A687" t="s">
        <v>19</v>
      </c>
      <c r="B687">
        <v>4</v>
      </c>
      <c r="C687" t="s">
        <v>370</v>
      </c>
      <c r="D687">
        <v>1686</v>
      </c>
      <c r="E687" t="s">
        <v>158</v>
      </c>
      <c r="F687" t="s">
        <v>159</v>
      </c>
      <c r="G687" t="s">
        <v>160</v>
      </c>
      <c r="J687">
        <v>0.23699999999999999</v>
      </c>
      <c r="K687">
        <v>9.0248816949999995</v>
      </c>
      <c r="M687">
        <v>12</v>
      </c>
      <c r="O687">
        <f t="shared" si="39"/>
        <v>0</v>
      </c>
      <c r="P687">
        <f t="shared" si="40"/>
        <v>7.0694999999999994E-2</v>
      </c>
      <c r="Q687">
        <f t="shared" si="41"/>
        <v>0</v>
      </c>
      <c r="R687">
        <v>1.8065174999999999E-2</v>
      </c>
      <c r="U687">
        <v>9.0325869999999999E-3</v>
      </c>
      <c r="W687">
        <v>2.0849315069999999</v>
      </c>
      <c r="Z687" s="1" t="s">
        <v>24</v>
      </c>
      <c r="AA687" s="1" t="s">
        <v>25</v>
      </c>
      <c r="AB687">
        <v>1</v>
      </c>
      <c r="AC687" t="s">
        <v>367</v>
      </c>
    </row>
    <row r="688" spans="1:29" x14ac:dyDescent="0.25">
      <c r="A688" t="s">
        <v>19</v>
      </c>
      <c r="B688">
        <v>4</v>
      </c>
      <c r="C688" t="s">
        <v>370</v>
      </c>
      <c r="D688">
        <v>1687</v>
      </c>
      <c r="E688" t="s">
        <v>199</v>
      </c>
      <c r="F688" t="s">
        <v>200</v>
      </c>
      <c r="G688" t="s">
        <v>201</v>
      </c>
      <c r="J688">
        <v>0.56999999999999995</v>
      </c>
      <c r="K688">
        <v>17.02868028</v>
      </c>
      <c r="M688">
        <v>34.799999999999997</v>
      </c>
      <c r="O688">
        <f t="shared" si="39"/>
        <v>0</v>
      </c>
      <c r="P688">
        <f t="shared" si="40"/>
        <v>0.59454494999999985</v>
      </c>
      <c r="Q688">
        <f t="shared" si="41"/>
        <v>0</v>
      </c>
      <c r="R688">
        <v>0.63174855200000002</v>
      </c>
      <c r="U688">
        <v>0.31587427600000001</v>
      </c>
      <c r="W688">
        <v>2.0849315069999999</v>
      </c>
      <c r="Z688" s="1" t="s">
        <v>24</v>
      </c>
      <c r="AA688" s="1" t="s">
        <v>25</v>
      </c>
      <c r="AB688">
        <v>1</v>
      </c>
      <c r="AC688" t="s">
        <v>367</v>
      </c>
    </row>
    <row r="689" spans="1:29" x14ac:dyDescent="0.25">
      <c r="A689" t="s">
        <v>19</v>
      </c>
      <c r="B689">
        <v>4</v>
      </c>
      <c r="C689" t="s">
        <v>370</v>
      </c>
      <c r="D689">
        <v>1688</v>
      </c>
      <c r="E689" t="s">
        <v>199</v>
      </c>
      <c r="F689" t="s">
        <v>200</v>
      </c>
      <c r="G689" t="s">
        <v>201</v>
      </c>
      <c r="J689">
        <v>0.56999999999999995</v>
      </c>
      <c r="K689">
        <v>13.63928125</v>
      </c>
      <c r="M689">
        <v>22.7</v>
      </c>
      <c r="O689">
        <f t="shared" si="39"/>
        <v>0</v>
      </c>
      <c r="P689">
        <f t="shared" si="40"/>
        <v>0.25297518437499994</v>
      </c>
      <c r="Q689">
        <f t="shared" si="41"/>
        <v>0</v>
      </c>
      <c r="R689">
        <v>0.22093671200000001</v>
      </c>
      <c r="U689">
        <v>0.110468356</v>
      </c>
      <c r="W689">
        <v>2.0849315069999999</v>
      </c>
      <c r="Z689" s="1" t="s">
        <v>24</v>
      </c>
      <c r="AA689" s="1" t="s">
        <v>25</v>
      </c>
      <c r="AB689">
        <v>1</v>
      </c>
      <c r="AC689" t="s">
        <v>367</v>
      </c>
    </row>
    <row r="690" spans="1:29" x14ac:dyDescent="0.25">
      <c r="A690" t="s">
        <v>19</v>
      </c>
      <c r="B690">
        <v>4</v>
      </c>
      <c r="C690" t="s">
        <v>370</v>
      </c>
      <c r="D690">
        <v>1689</v>
      </c>
      <c r="E690" t="s">
        <v>185</v>
      </c>
      <c r="F690" t="s">
        <v>186</v>
      </c>
      <c r="G690" t="s">
        <v>142</v>
      </c>
      <c r="J690">
        <v>0.4</v>
      </c>
      <c r="K690">
        <v>15.15066004</v>
      </c>
      <c r="M690">
        <v>27.5</v>
      </c>
      <c r="O690">
        <f t="shared" si="39"/>
        <v>0</v>
      </c>
      <c r="P690">
        <f t="shared" si="40"/>
        <v>0.37127148437500007</v>
      </c>
      <c r="Q690">
        <f t="shared" si="41"/>
        <v>0</v>
      </c>
      <c r="R690">
        <v>0.25194412199999999</v>
      </c>
      <c r="U690">
        <v>0.125972061</v>
      </c>
      <c r="W690">
        <v>2.0849315069999999</v>
      </c>
      <c r="Z690" s="1" t="s">
        <v>24</v>
      </c>
      <c r="AA690" s="1" t="s">
        <v>25</v>
      </c>
      <c r="AB690">
        <v>1</v>
      </c>
      <c r="AC690" t="s">
        <v>367</v>
      </c>
    </row>
    <row r="691" spans="1:29" x14ac:dyDescent="0.25">
      <c r="A691" t="s">
        <v>19</v>
      </c>
      <c r="B691">
        <v>4</v>
      </c>
      <c r="C691" t="s">
        <v>370</v>
      </c>
      <c r="D691">
        <v>1690</v>
      </c>
      <c r="E691" t="s">
        <v>185</v>
      </c>
      <c r="F691" t="s">
        <v>186</v>
      </c>
      <c r="G691" t="s">
        <v>142</v>
      </c>
      <c r="J691">
        <v>0.4</v>
      </c>
      <c r="K691">
        <v>16.131477180000001</v>
      </c>
      <c r="M691">
        <v>31.1</v>
      </c>
      <c r="O691">
        <f t="shared" si="39"/>
        <v>0</v>
      </c>
      <c r="P691">
        <f t="shared" si="40"/>
        <v>0.474839659375</v>
      </c>
      <c r="Q691">
        <f t="shared" si="41"/>
        <v>0</v>
      </c>
      <c r="R691">
        <v>0.34055232800000002</v>
      </c>
      <c r="U691">
        <v>0.17027616400000001</v>
      </c>
      <c r="W691">
        <v>2.0849315069999999</v>
      </c>
      <c r="Z691" s="1" t="s">
        <v>24</v>
      </c>
      <c r="AA691" s="1" t="s">
        <v>25</v>
      </c>
      <c r="AB691">
        <v>1</v>
      </c>
      <c r="AC691" t="s">
        <v>367</v>
      </c>
    </row>
    <row r="692" spans="1:29" x14ac:dyDescent="0.25">
      <c r="A692" t="s">
        <v>19</v>
      </c>
      <c r="B692">
        <v>4</v>
      </c>
      <c r="C692" t="s">
        <v>370</v>
      </c>
      <c r="D692">
        <v>1691</v>
      </c>
      <c r="E692" t="s">
        <v>165</v>
      </c>
      <c r="F692" t="s">
        <v>166</v>
      </c>
      <c r="G692" t="s">
        <v>167</v>
      </c>
      <c r="J692">
        <v>0.67600000000000005</v>
      </c>
      <c r="K692">
        <v>10.96134041</v>
      </c>
      <c r="M692">
        <v>15.9</v>
      </c>
      <c r="O692">
        <f t="shared" si="39"/>
        <v>0</v>
      </c>
      <c r="P692">
        <f t="shared" si="40"/>
        <v>0.124113909375</v>
      </c>
      <c r="Q692">
        <f t="shared" si="41"/>
        <v>0</v>
      </c>
      <c r="R692">
        <v>0.10521488</v>
      </c>
      <c r="U692">
        <v>5.2607439999999998E-2</v>
      </c>
      <c r="W692">
        <v>2.0849315069999999</v>
      </c>
      <c r="Z692" s="1" t="s">
        <v>24</v>
      </c>
      <c r="AA692" s="1" t="s">
        <v>25</v>
      </c>
      <c r="AB692">
        <v>1</v>
      </c>
      <c r="AC692" t="s">
        <v>367</v>
      </c>
    </row>
    <row r="693" spans="1:29" x14ac:dyDescent="0.25">
      <c r="A693" t="s">
        <v>19</v>
      </c>
      <c r="B693">
        <v>4</v>
      </c>
      <c r="C693" t="s">
        <v>370</v>
      </c>
      <c r="D693">
        <v>1692</v>
      </c>
      <c r="E693" t="s">
        <v>185</v>
      </c>
      <c r="F693" t="s">
        <v>186</v>
      </c>
      <c r="G693" t="s">
        <v>142</v>
      </c>
      <c r="J693">
        <v>0.4</v>
      </c>
      <c r="K693">
        <v>19.62789231</v>
      </c>
      <c r="M693">
        <v>48.5</v>
      </c>
      <c r="O693">
        <f t="shared" si="39"/>
        <v>0</v>
      </c>
      <c r="P693">
        <f t="shared" si="40"/>
        <v>1.1548077343749998</v>
      </c>
      <c r="Q693">
        <f t="shared" si="41"/>
        <v>0</v>
      </c>
      <c r="R693">
        <v>0.98183427300000004</v>
      </c>
      <c r="U693">
        <v>0.490917137</v>
      </c>
      <c r="W693">
        <v>2.0849315069999999</v>
      </c>
      <c r="Z693" s="1" t="s">
        <v>24</v>
      </c>
      <c r="AA693" s="1" t="s">
        <v>25</v>
      </c>
      <c r="AB693">
        <v>1</v>
      </c>
      <c r="AC693" t="s">
        <v>367</v>
      </c>
    </row>
    <row r="694" spans="1:29" x14ac:dyDescent="0.25">
      <c r="A694" t="s">
        <v>19</v>
      </c>
      <c r="B694">
        <v>4</v>
      </c>
      <c r="C694" t="s">
        <v>370</v>
      </c>
      <c r="D694">
        <v>1693</v>
      </c>
      <c r="E694" t="s">
        <v>185</v>
      </c>
      <c r="F694" t="s">
        <v>186</v>
      </c>
      <c r="G694" t="s">
        <v>142</v>
      </c>
      <c r="J694">
        <v>0.4</v>
      </c>
      <c r="K694">
        <v>17.748572429999999</v>
      </c>
      <c r="M694">
        <v>38.1</v>
      </c>
      <c r="O694">
        <f t="shared" si="39"/>
        <v>0</v>
      </c>
      <c r="P694">
        <f t="shared" si="40"/>
        <v>0.71264978437500004</v>
      </c>
      <c r="Q694">
        <f t="shared" si="41"/>
        <v>0</v>
      </c>
      <c r="R694">
        <v>0.55561590999999999</v>
      </c>
      <c r="U694">
        <v>0.277807955</v>
      </c>
      <c r="W694">
        <v>2.0849315069999999</v>
      </c>
      <c r="Z694" s="1" t="s">
        <v>24</v>
      </c>
      <c r="AA694" s="1" t="s">
        <v>25</v>
      </c>
      <c r="AB694">
        <v>1</v>
      </c>
      <c r="AC694" t="s">
        <v>367</v>
      </c>
    </row>
    <row r="695" spans="1:29" x14ac:dyDescent="0.25">
      <c r="A695" t="s">
        <v>19</v>
      </c>
      <c r="B695">
        <v>4</v>
      </c>
      <c r="C695" t="s">
        <v>370</v>
      </c>
      <c r="D695">
        <v>1694</v>
      </c>
      <c r="E695" t="s">
        <v>111</v>
      </c>
      <c r="F695" t="s">
        <v>112</v>
      </c>
      <c r="G695" t="s">
        <v>113</v>
      </c>
      <c r="J695">
        <v>0.46689999999999998</v>
      </c>
      <c r="K695">
        <v>7.9366191979999998</v>
      </c>
      <c r="M695">
        <v>10.1</v>
      </c>
      <c r="O695">
        <f t="shared" si="39"/>
        <v>0</v>
      </c>
      <c r="P695">
        <f t="shared" si="40"/>
        <v>5.0080534374999992E-2</v>
      </c>
      <c r="Q695">
        <f t="shared" si="41"/>
        <v>0</v>
      </c>
      <c r="R695">
        <v>2.2062624999999999E-2</v>
      </c>
      <c r="U695">
        <v>1.1031312E-2</v>
      </c>
      <c r="W695">
        <v>2.0849315069999999</v>
      </c>
      <c r="Z695" s="1" t="s">
        <v>24</v>
      </c>
      <c r="AA695" s="1" t="s">
        <v>25</v>
      </c>
      <c r="AB695">
        <v>1</v>
      </c>
      <c r="AC695" t="s">
        <v>367</v>
      </c>
    </row>
    <row r="696" spans="1:29" x14ac:dyDescent="0.25">
      <c r="A696" t="s">
        <v>19</v>
      </c>
      <c r="B696">
        <v>4</v>
      </c>
      <c r="C696" t="s">
        <v>370</v>
      </c>
      <c r="D696">
        <v>1695</v>
      </c>
      <c r="E696" t="s">
        <v>368</v>
      </c>
      <c r="F696" t="s">
        <v>153</v>
      </c>
      <c r="G696" t="s">
        <v>369</v>
      </c>
      <c r="J696">
        <v>0.56599999999999995</v>
      </c>
      <c r="K696">
        <v>16.433838009999999</v>
      </c>
      <c r="M696">
        <v>32.299999999999997</v>
      </c>
      <c r="O696">
        <f t="shared" si="39"/>
        <v>0</v>
      </c>
      <c r="P696">
        <f t="shared" si="40"/>
        <v>0.51219018437499975</v>
      </c>
      <c r="Q696">
        <f t="shared" si="41"/>
        <v>0</v>
      </c>
      <c r="R696">
        <v>0.52394836600000005</v>
      </c>
      <c r="U696">
        <v>0.26197418300000003</v>
      </c>
      <c r="W696">
        <v>2.0849315069999999</v>
      </c>
      <c r="Z696" s="1" t="s">
        <v>24</v>
      </c>
      <c r="AA696" s="1" t="s">
        <v>25</v>
      </c>
      <c r="AB696">
        <v>1</v>
      </c>
      <c r="AC696" t="s">
        <v>367</v>
      </c>
    </row>
    <row r="697" spans="1:29" x14ac:dyDescent="0.25">
      <c r="A697" t="s">
        <v>19</v>
      </c>
      <c r="B697">
        <v>4</v>
      </c>
      <c r="C697" t="s">
        <v>370</v>
      </c>
      <c r="D697">
        <v>1696</v>
      </c>
      <c r="E697" t="s">
        <v>199</v>
      </c>
      <c r="F697" t="s">
        <v>200</v>
      </c>
      <c r="G697" t="s">
        <v>201</v>
      </c>
      <c r="J697">
        <v>0.56999999999999995</v>
      </c>
      <c r="K697">
        <v>12.35375015</v>
      </c>
      <c r="M697">
        <v>19.2</v>
      </c>
      <c r="O697">
        <f t="shared" si="39"/>
        <v>0</v>
      </c>
      <c r="P697">
        <f t="shared" si="40"/>
        <v>0.18097919999999998</v>
      </c>
      <c r="Q697">
        <f t="shared" si="41"/>
        <v>0</v>
      </c>
      <c r="R697">
        <v>0.14466003399999999</v>
      </c>
      <c r="U697">
        <v>7.2330016999999996E-2</v>
      </c>
      <c r="W697">
        <v>2.0849315069999999</v>
      </c>
      <c r="Z697" s="1" t="s">
        <v>24</v>
      </c>
      <c r="AA697" s="1" t="s">
        <v>25</v>
      </c>
      <c r="AB697">
        <v>1</v>
      </c>
      <c r="AC697" t="s">
        <v>367</v>
      </c>
    </row>
    <row r="698" spans="1:29" x14ac:dyDescent="0.25">
      <c r="A698" t="s">
        <v>19</v>
      </c>
      <c r="B698">
        <v>4</v>
      </c>
      <c r="C698" t="s">
        <v>370</v>
      </c>
      <c r="D698">
        <v>1697</v>
      </c>
      <c r="E698" t="s">
        <v>77</v>
      </c>
      <c r="F698" t="s">
        <v>78</v>
      </c>
      <c r="G698" t="s">
        <v>79</v>
      </c>
      <c r="J698">
        <v>0.69669999999999999</v>
      </c>
      <c r="K698">
        <v>14.041922359999999</v>
      </c>
      <c r="M698">
        <v>23.9</v>
      </c>
      <c r="O698">
        <f t="shared" si="39"/>
        <v>0</v>
      </c>
      <c r="P698">
        <f t="shared" si="40"/>
        <v>0.28042840937499997</v>
      </c>
      <c r="Q698">
        <f t="shared" si="41"/>
        <v>0</v>
      </c>
      <c r="R698">
        <v>0.30573756899999999</v>
      </c>
      <c r="U698">
        <v>0.15286878400000001</v>
      </c>
      <c r="W698">
        <v>2.0849315069999999</v>
      </c>
      <c r="Z698" s="1" t="s">
        <v>24</v>
      </c>
      <c r="AA698" s="1" t="s">
        <v>25</v>
      </c>
      <c r="AB698">
        <v>1</v>
      </c>
      <c r="AC698" t="s">
        <v>367</v>
      </c>
    </row>
    <row r="699" spans="1:29" x14ac:dyDescent="0.25">
      <c r="A699" t="s">
        <v>19</v>
      </c>
      <c r="B699">
        <v>4</v>
      </c>
      <c r="C699" t="s">
        <v>370</v>
      </c>
      <c r="D699">
        <v>1698</v>
      </c>
      <c r="E699" t="s">
        <v>77</v>
      </c>
      <c r="F699" t="s">
        <v>78</v>
      </c>
      <c r="G699" t="s">
        <v>79</v>
      </c>
      <c r="J699">
        <v>0.69669999999999999</v>
      </c>
      <c r="K699">
        <v>16.054070280000001</v>
      </c>
      <c r="M699">
        <v>30.8</v>
      </c>
      <c r="O699">
        <f t="shared" si="39"/>
        <v>0</v>
      </c>
      <c r="P699">
        <f t="shared" si="40"/>
        <v>0.46572295000000002</v>
      </c>
      <c r="Q699">
        <f t="shared" si="41"/>
        <v>0</v>
      </c>
      <c r="R699">
        <v>0.57164958200000004</v>
      </c>
      <c r="U699">
        <v>0.28582479100000002</v>
      </c>
      <c r="W699">
        <v>2.0849315069999999</v>
      </c>
      <c r="Z699" s="1" t="s">
        <v>24</v>
      </c>
      <c r="AA699" s="1" t="s">
        <v>25</v>
      </c>
      <c r="AB699">
        <v>1</v>
      </c>
      <c r="AC699" t="s">
        <v>367</v>
      </c>
    </row>
    <row r="700" spans="1:29" x14ac:dyDescent="0.25">
      <c r="A700" t="s">
        <v>19</v>
      </c>
      <c r="B700">
        <v>4</v>
      </c>
      <c r="C700" t="s">
        <v>51</v>
      </c>
      <c r="D700">
        <v>1699</v>
      </c>
      <c r="E700" t="s">
        <v>181</v>
      </c>
      <c r="F700" t="s">
        <v>182</v>
      </c>
      <c r="G700" t="s">
        <v>142</v>
      </c>
      <c r="J700">
        <v>0.33</v>
      </c>
      <c r="K700">
        <v>15.40692321</v>
      </c>
      <c r="L700">
        <v>15.089058209999999</v>
      </c>
      <c r="M700">
        <v>28.4</v>
      </c>
      <c r="N700">
        <v>29.08</v>
      </c>
      <c r="O700">
        <f t="shared" si="39"/>
        <v>6.6417068255999995E-2</v>
      </c>
      <c r="P700">
        <f t="shared" si="40"/>
        <v>0.39597054999999998</v>
      </c>
      <c r="Q700">
        <f t="shared" si="41"/>
        <v>0.41510667659999995</v>
      </c>
      <c r="R700">
        <v>0.226033498</v>
      </c>
      <c r="S700">
        <v>0.23195043200000001</v>
      </c>
      <c r="T700">
        <f t="shared" ref="T700:T706" si="42">(LN(S700)-LN(R700))/W700</f>
        <v>1.2393924717468852E-2</v>
      </c>
      <c r="U700">
        <v>0.113016749</v>
      </c>
      <c r="V700">
        <v>0.11597521600000001</v>
      </c>
      <c r="W700">
        <v>2.0849315069999999</v>
      </c>
      <c r="X700">
        <v>0.32614980300000002</v>
      </c>
      <c r="Y700">
        <v>1.418976E-3</v>
      </c>
      <c r="Z700" s="1" t="s">
        <v>24</v>
      </c>
      <c r="AA700" s="1" t="s">
        <v>25</v>
      </c>
      <c r="AB700">
        <v>1</v>
      </c>
    </row>
    <row r="701" spans="1:29" x14ac:dyDescent="0.25">
      <c r="A701" t="s">
        <v>19</v>
      </c>
      <c r="B701">
        <v>1</v>
      </c>
      <c r="C701" t="s">
        <v>89</v>
      </c>
      <c r="D701">
        <v>1700</v>
      </c>
      <c r="E701" t="s">
        <v>111</v>
      </c>
      <c r="F701" t="s">
        <v>112</v>
      </c>
      <c r="G701" t="s">
        <v>113</v>
      </c>
      <c r="I701">
        <v>8.5</v>
      </c>
      <c r="J701">
        <v>0.54220000000000002</v>
      </c>
      <c r="K701">
        <v>8.5798206970000006</v>
      </c>
      <c r="L701">
        <v>8.2766156380000009</v>
      </c>
      <c r="M701">
        <v>11.2</v>
      </c>
      <c r="N701">
        <v>11.75</v>
      </c>
      <c r="O701">
        <f t="shared" si="39"/>
        <v>1.084342875E-2</v>
      </c>
      <c r="P701">
        <f t="shared" si="40"/>
        <v>6.1583199999999984E-2</v>
      </c>
      <c r="Q701">
        <f t="shared" si="41"/>
        <v>6.7771429687499996E-2</v>
      </c>
      <c r="R701">
        <v>3.3705678000000003E-2</v>
      </c>
      <c r="S701">
        <v>3.5734934000000003E-2</v>
      </c>
      <c r="T701">
        <f t="shared" si="42"/>
        <v>2.8040462591817972E-2</v>
      </c>
      <c r="U701">
        <v>1.6852839000000001E-2</v>
      </c>
      <c r="V701">
        <v>1.7867467000000001E-2</v>
      </c>
      <c r="W701">
        <v>2.0849315069999999</v>
      </c>
      <c r="X701">
        <v>0.26379763499999997</v>
      </c>
      <c r="Y701">
        <v>4.8664800000000001E-4</v>
      </c>
      <c r="Z701" s="1" t="s">
        <v>24</v>
      </c>
      <c r="AA701" s="1" t="s">
        <v>25</v>
      </c>
      <c r="AB701">
        <v>1</v>
      </c>
      <c r="AC701" t="s">
        <v>114</v>
      </c>
    </row>
    <row r="702" spans="1:29" x14ac:dyDescent="0.25">
      <c r="A702" t="s">
        <v>19</v>
      </c>
      <c r="B702">
        <v>1</v>
      </c>
      <c r="C702" t="s">
        <v>89</v>
      </c>
      <c r="D702">
        <v>1701</v>
      </c>
      <c r="E702" t="s">
        <v>111</v>
      </c>
      <c r="F702" t="s">
        <v>112</v>
      </c>
      <c r="G702" t="s">
        <v>113</v>
      </c>
      <c r="I702">
        <v>24.6</v>
      </c>
      <c r="J702">
        <v>0.54220000000000002</v>
      </c>
      <c r="K702">
        <v>23.139930459999999</v>
      </c>
      <c r="L702">
        <v>23.206468019999999</v>
      </c>
      <c r="M702">
        <v>80.2</v>
      </c>
      <c r="N702">
        <v>82.7</v>
      </c>
      <c r="O702">
        <f t="shared" si="39"/>
        <v>0.53715783660000005</v>
      </c>
      <c r="P702">
        <f t="shared" si="40"/>
        <v>3.1577296375000001</v>
      </c>
      <c r="Q702">
        <f t="shared" si="41"/>
        <v>3.3572364787500004</v>
      </c>
      <c r="R702">
        <v>4.1411453710000004</v>
      </c>
      <c r="S702">
        <v>4.4092013669999996</v>
      </c>
      <c r="T702">
        <f t="shared" si="42"/>
        <v>3.0083083158428905E-2</v>
      </c>
      <c r="U702">
        <v>2.0705726850000001</v>
      </c>
      <c r="V702">
        <v>2.2046006829999998</v>
      </c>
      <c r="W702">
        <v>2.0849315069999999</v>
      </c>
      <c r="X702">
        <v>1.1990801579999999</v>
      </c>
      <c r="Y702">
        <v>6.4284124999999998E-2</v>
      </c>
      <c r="Z702" s="1" t="s">
        <v>24</v>
      </c>
      <c r="AA702" s="1" t="s">
        <v>25</v>
      </c>
      <c r="AB702">
        <v>1</v>
      </c>
      <c r="AC702" t="s">
        <v>114</v>
      </c>
    </row>
    <row r="703" spans="1:29" x14ac:dyDescent="0.25">
      <c r="A703" t="s">
        <v>19</v>
      </c>
      <c r="B703">
        <v>1</v>
      </c>
      <c r="C703" t="s">
        <v>89</v>
      </c>
      <c r="D703">
        <v>1702</v>
      </c>
      <c r="E703" t="s">
        <v>111</v>
      </c>
      <c r="F703" t="s">
        <v>112</v>
      </c>
      <c r="G703" t="s">
        <v>113</v>
      </c>
      <c r="J703">
        <v>0.54220000000000002</v>
      </c>
      <c r="K703">
        <v>11.40428687</v>
      </c>
      <c r="L703">
        <v>10.84492777</v>
      </c>
      <c r="M703">
        <v>16.899999999999999</v>
      </c>
      <c r="N703">
        <v>17</v>
      </c>
      <c r="O703">
        <f t="shared" si="39"/>
        <v>2.2698059999999999E-2</v>
      </c>
      <c r="P703">
        <f t="shared" si="40"/>
        <v>0.14021665937499997</v>
      </c>
      <c r="Q703">
        <f t="shared" si="41"/>
        <v>0.141862875</v>
      </c>
      <c r="R703">
        <v>9.9331751999999995E-2</v>
      </c>
      <c r="S703">
        <v>9.5669227999999995E-2</v>
      </c>
      <c r="T703">
        <f t="shared" si="42"/>
        <v>-1.8019094569335817E-2</v>
      </c>
      <c r="U703">
        <v>4.9665875999999998E-2</v>
      </c>
      <c r="V703">
        <v>4.7834613999999998E-2</v>
      </c>
      <c r="W703">
        <v>2.0849315069999999</v>
      </c>
      <c r="X703">
        <v>4.7963206000000001E-2</v>
      </c>
      <c r="Y703">
        <v>-8.7833200000000001E-4</v>
      </c>
      <c r="Z703" s="1" t="s">
        <v>24</v>
      </c>
      <c r="AA703" s="1" t="s">
        <v>25</v>
      </c>
      <c r="AB703">
        <v>0</v>
      </c>
      <c r="AC703" t="s">
        <v>84</v>
      </c>
    </row>
    <row r="704" spans="1:29" x14ac:dyDescent="0.25">
      <c r="A704" t="s">
        <v>19</v>
      </c>
      <c r="B704">
        <v>1</v>
      </c>
      <c r="C704" t="s">
        <v>89</v>
      </c>
      <c r="D704">
        <v>1703</v>
      </c>
      <c r="E704" t="s">
        <v>116</v>
      </c>
      <c r="F704" t="s">
        <v>117</v>
      </c>
      <c r="G704" t="s">
        <v>83</v>
      </c>
      <c r="J704">
        <v>0.5</v>
      </c>
      <c r="K704">
        <v>15.35064481</v>
      </c>
      <c r="L704">
        <v>15.28526808</v>
      </c>
      <c r="M704">
        <v>28.2</v>
      </c>
      <c r="N704">
        <v>29.78</v>
      </c>
      <c r="O704">
        <f t="shared" si="39"/>
        <v>6.9653073336000015E-2</v>
      </c>
      <c r="P704">
        <f t="shared" si="40"/>
        <v>0.3904131374999999</v>
      </c>
      <c r="Q704">
        <f t="shared" si="41"/>
        <v>0.43533170835000007</v>
      </c>
      <c r="R704">
        <v>0.33323885399999997</v>
      </c>
      <c r="S704">
        <v>0.36911466199999998</v>
      </c>
      <c r="T704">
        <f t="shared" si="42"/>
        <v>4.9041333213077513E-2</v>
      </c>
      <c r="U704">
        <v>0.16661942699999999</v>
      </c>
      <c r="V704">
        <v>0.18455733099999999</v>
      </c>
      <c r="W704">
        <v>2.0849315069999999</v>
      </c>
      <c r="X704">
        <v>0.75781865999999998</v>
      </c>
      <c r="Y704">
        <v>8.6035940000000009E-3</v>
      </c>
      <c r="Z704" s="1" t="s">
        <v>24</v>
      </c>
      <c r="AA704" s="1" t="s">
        <v>25</v>
      </c>
      <c r="AB704">
        <v>1</v>
      </c>
    </row>
    <row r="705" spans="1:28" x14ac:dyDescent="0.25">
      <c r="A705" t="s">
        <v>19</v>
      </c>
      <c r="B705">
        <v>1</v>
      </c>
      <c r="C705" t="s">
        <v>89</v>
      </c>
      <c r="D705">
        <v>1704</v>
      </c>
      <c r="E705" t="s">
        <v>116</v>
      </c>
      <c r="F705" t="s">
        <v>117</v>
      </c>
      <c r="G705" t="s">
        <v>83</v>
      </c>
      <c r="J705">
        <v>0.5</v>
      </c>
      <c r="K705">
        <v>11.786813520000001</v>
      </c>
      <c r="L705">
        <v>11.397780300000001</v>
      </c>
      <c r="M705">
        <v>17.8</v>
      </c>
      <c r="N705">
        <v>18.3</v>
      </c>
      <c r="O705">
        <f t="shared" si="39"/>
        <v>2.6302260600000005E-2</v>
      </c>
      <c r="P705">
        <f t="shared" si="40"/>
        <v>0.1555486375</v>
      </c>
      <c r="Q705">
        <f t="shared" si="41"/>
        <v>0.16438912875000003</v>
      </c>
      <c r="R705">
        <v>0.104884794</v>
      </c>
      <c r="S705">
        <v>0.10714475399999999</v>
      </c>
      <c r="T705">
        <f t="shared" si="42"/>
        <v>1.0224898733508157E-2</v>
      </c>
      <c r="U705">
        <v>5.2442397000000002E-2</v>
      </c>
      <c r="V705">
        <v>5.3572376999999997E-2</v>
      </c>
      <c r="W705">
        <v>2.0849315069999999</v>
      </c>
      <c r="X705">
        <v>0.23981603200000001</v>
      </c>
      <c r="Y705">
        <v>5.4197499999999999E-4</v>
      </c>
      <c r="Z705" s="1" t="s">
        <v>24</v>
      </c>
      <c r="AA705" s="1" t="s">
        <v>25</v>
      </c>
      <c r="AB705">
        <v>1</v>
      </c>
    </row>
    <row r="706" spans="1:28" x14ac:dyDescent="0.25">
      <c r="A706" t="s">
        <v>19</v>
      </c>
      <c r="B706">
        <v>1</v>
      </c>
      <c r="C706" t="s">
        <v>89</v>
      </c>
      <c r="D706">
        <v>1705</v>
      </c>
      <c r="E706" t="s">
        <v>116</v>
      </c>
      <c r="F706" t="s">
        <v>117</v>
      </c>
      <c r="G706" t="s">
        <v>83</v>
      </c>
      <c r="J706">
        <v>0.5</v>
      </c>
      <c r="K706">
        <v>10.35501571</v>
      </c>
      <c r="L706">
        <v>10.038697880000001</v>
      </c>
      <c r="M706">
        <v>14.6</v>
      </c>
      <c r="N706">
        <v>15.22</v>
      </c>
      <c r="O706">
        <f t="shared" si="39"/>
        <v>1.8193665336E-2</v>
      </c>
      <c r="P706">
        <f t="shared" si="40"/>
        <v>0.10464823749999998</v>
      </c>
      <c r="Q706">
        <f t="shared" si="41"/>
        <v>0.11371040835</v>
      </c>
      <c r="R706">
        <v>6.2778900999999998E-2</v>
      </c>
      <c r="S706">
        <v>6.6057223999999998E-2</v>
      </c>
      <c r="T706">
        <f t="shared" si="42"/>
        <v>2.4414399619048434E-2</v>
      </c>
      <c r="U706">
        <v>3.1389449999999999E-2</v>
      </c>
      <c r="V706">
        <v>3.3028611999999999E-2</v>
      </c>
      <c r="W706">
        <v>2.0849315069999999</v>
      </c>
      <c r="X706">
        <v>0.29737187900000001</v>
      </c>
      <c r="Y706">
        <v>7.8619499999999995E-4</v>
      </c>
      <c r="Z706" s="1" t="s">
        <v>24</v>
      </c>
      <c r="AA706" s="1" t="s">
        <v>25</v>
      </c>
      <c r="AB706">
        <v>1</v>
      </c>
    </row>
    <row r="707" spans="1:28" x14ac:dyDescent="0.25">
      <c r="A707" t="s">
        <v>19</v>
      </c>
      <c r="B707">
        <v>1</v>
      </c>
      <c r="C707" t="s">
        <v>89</v>
      </c>
      <c r="D707">
        <v>1706</v>
      </c>
      <c r="E707" t="s">
        <v>116</v>
      </c>
      <c r="F707" t="s">
        <v>117</v>
      </c>
      <c r="G707" t="s">
        <v>83</v>
      </c>
      <c r="J707">
        <v>0.5</v>
      </c>
      <c r="K707">
        <v>9.2407056220000001</v>
      </c>
      <c r="L707">
        <v>9.1841684319999999</v>
      </c>
      <c r="M707">
        <v>12.4</v>
      </c>
      <c r="N707">
        <v>13.47</v>
      </c>
      <c r="O707">
        <f t="shared" ref="O707:O770" si="43">(0.00007854*N707*N707)</f>
        <v>1.4250368286000003E-2</v>
      </c>
      <c r="P707">
        <f t="shared" ref="P707:P770" si="44">(3.142*(M707/200)^2)/0.16</f>
        <v>7.5486549999999986E-2</v>
      </c>
      <c r="Q707">
        <f t="shared" ref="Q707:Q770" si="45">O707/0.16</f>
        <v>8.9064801787500009E-2</v>
      </c>
      <c r="R707">
        <v>4.0841071999999999E-2</v>
      </c>
      <c r="S707">
        <v>4.7715801000000002E-2</v>
      </c>
      <c r="T707">
        <f t="shared" ref="T707:T770" si="46">(LN(S707)-LN(R707))/W707</f>
        <v>7.4618450847017168E-2</v>
      </c>
      <c r="U707">
        <v>2.0420536E-2</v>
      </c>
      <c r="V707">
        <v>2.3857901000000001E-2</v>
      </c>
      <c r="W707">
        <v>2.0849315069999999</v>
      </c>
      <c r="X707">
        <v>0.51320630700000003</v>
      </c>
      <c r="Y707">
        <v>1.6486700000000001E-3</v>
      </c>
      <c r="Z707" s="1" t="s">
        <v>24</v>
      </c>
      <c r="AA707" s="1" t="s">
        <v>25</v>
      </c>
      <c r="AB707">
        <v>1</v>
      </c>
    </row>
    <row r="708" spans="1:28" x14ac:dyDescent="0.25">
      <c r="A708" t="s">
        <v>19</v>
      </c>
      <c r="B708">
        <v>1</v>
      </c>
      <c r="C708" t="s">
        <v>89</v>
      </c>
      <c r="D708">
        <v>1707</v>
      </c>
      <c r="E708" t="s">
        <v>116</v>
      </c>
      <c r="F708" t="s">
        <v>117</v>
      </c>
      <c r="G708" t="s">
        <v>83</v>
      </c>
      <c r="J708">
        <v>0.5</v>
      </c>
      <c r="K708">
        <v>11.5761222</v>
      </c>
      <c r="L708">
        <v>12.23344767</v>
      </c>
      <c r="M708">
        <v>17.3</v>
      </c>
      <c r="N708">
        <v>20.399999999999999</v>
      </c>
      <c r="O708">
        <f t="shared" si="43"/>
        <v>3.26852064E-2</v>
      </c>
      <c r="P708">
        <f t="shared" si="44"/>
        <v>0.14693268437500001</v>
      </c>
      <c r="Q708">
        <f t="shared" si="45"/>
        <v>0.20428253999999998</v>
      </c>
      <c r="R708">
        <v>9.7479517000000002E-2</v>
      </c>
      <c r="S708">
        <v>0.14192391100000001</v>
      </c>
      <c r="T708">
        <f t="shared" si="46"/>
        <v>0.18017320991945518</v>
      </c>
      <c r="U708">
        <v>4.8739759000000001E-2</v>
      </c>
      <c r="V708">
        <v>7.0961956000000007E-2</v>
      </c>
      <c r="W708">
        <v>2.0849315069999999</v>
      </c>
      <c r="X708">
        <v>1.486859395</v>
      </c>
      <c r="Y708">
        <v>1.0658478000000001E-2</v>
      </c>
      <c r="Z708" s="1" t="s">
        <v>24</v>
      </c>
      <c r="AA708" s="1" t="s">
        <v>25</v>
      </c>
      <c r="AB708">
        <v>1</v>
      </c>
    </row>
    <row r="709" spans="1:28" x14ac:dyDescent="0.25">
      <c r="A709" t="s">
        <v>19</v>
      </c>
      <c r="B709">
        <v>1</v>
      </c>
      <c r="C709" t="s">
        <v>89</v>
      </c>
      <c r="D709">
        <v>1708</v>
      </c>
      <c r="E709" t="s">
        <v>116</v>
      </c>
      <c r="F709" t="s">
        <v>117</v>
      </c>
      <c r="G709" t="s">
        <v>83</v>
      </c>
      <c r="J709">
        <v>0.5</v>
      </c>
      <c r="K709">
        <v>9.7618852040000004</v>
      </c>
      <c r="L709">
        <v>9.9963119079999991</v>
      </c>
      <c r="M709">
        <v>13.4</v>
      </c>
      <c r="N709">
        <v>15.13</v>
      </c>
      <c r="O709">
        <f t="shared" si="43"/>
        <v>1.7979133326000003E-2</v>
      </c>
      <c r="P709">
        <f t="shared" si="44"/>
        <v>8.8152737500000009E-2</v>
      </c>
      <c r="Q709">
        <f t="shared" si="45"/>
        <v>0.11236958328750002</v>
      </c>
      <c r="R709">
        <v>5.0130638999999998E-2</v>
      </c>
      <c r="S709">
        <v>6.5027794E-2</v>
      </c>
      <c r="T709">
        <f t="shared" si="46"/>
        <v>0.12479182149386044</v>
      </c>
      <c r="U709">
        <v>2.5065319999999999E-2</v>
      </c>
      <c r="V709">
        <v>3.2513897E-2</v>
      </c>
      <c r="W709">
        <v>2.0849315069999999</v>
      </c>
      <c r="X709">
        <v>0.82976346899999998</v>
      </c>
      <c r="Y709">
        <v>3.5725760000000001E-3</v>
      </c>
      <c r="Z709" s="1" t="s">
        <v>24</v>
      </c>
      <c r="AA709" s="1" t="s">
        <v>25</v>
      </c>
      <c r="AB709">
        <v>1</v>
      </c>
    </row>
    <row r="710" spans="1:28" x14ac:dyDescent="0.25">
      <c r="A710" t="s">
        <v>19</v>
      </c>
      <c r="B710">
        <v>1</v>
      </c>
      <c r="C710" t="s">
        <v>89</v>
      </c>
      <c r="D710">
        <v>1709</v>
      </c>
      <c r="E710" t="s">
        <v>116</v>
      </c>
      <c r="F710" t="s">
        <v>117</v>
      </c>
      <c r="G710" t="s">
        <v>83</v>
      </c>
      <c r="J710">
        <v>0.5</v>
      </c>
      <c r="K710">
        <v>15.034232230000001</v>
      </c>
      <c r="L710">
        <v>15.72321228</v>
      </c>
      <c r="M710">
        <v>27.1</v>
      </c>
      <c r="N710">
        <v>31.4</v>
      </c>
      <c r="O710">
        <f t="shared" si="43"/>
        <v>7.7437298400000007E-2</v>
      </c>
      <c r="P710">
        <f t="shared" si="44"/>
        <v>0.36054940937500002</v>
      </c>
      <c r="Q710">
        <f t="shared" si="45"/>
        <v>0.48398311500000002</v>
      </c>
      <c r="R710">
        <v>0.30213229400000002</v>
      </c>
      <c r="S710">
        <v>0.42076610599999997</v>
      </c>
      <c r="T710">
        <f t="shared" si="46"/>
        <v>0.15885995747680984</v>
      </c>
      <c r="U710">
        <v>0.15106614700000001</v>
      </c>
      <c r="V710">
        <v>0.21038305299999999</v>
      </c>
      <c r="W710">
        <v>2.0849315069999999</v>
      </c>
      <c r="X710">
        <v>2.0624178710000001</v>
      </c>
      <c r="Y710">
        <v>2.845029E-2</v>
      </c>
      <c r="Z710" s="1" t="s">
        <v>24</v>
      </c>
      <c r="AA710" s="1" t="s">
        <v>25</v>
      </c>
      <c r="AB710">
        <v>1</v>
      </c>
    </row>
    <row r="711" spans="1:28" x14ac:dyDescent="0.25">
      <c r="A711" t="s">
        <v>19</v>
      </c>
      <c r="B711">
        <v>1</v>
      </c>
      <c r="C711" t="s">
        <v>89</v>
      </c>
      <c r="D711">
        <v>1710</v>
      </c>
      <c r="E711" t="s">
        <v>116</v>
      </c>
      <c r="F711" t="s">
        <v>117</v>
      </c>
      <c r="G711" t="s">
        <v>83</v>
      </c>
      <c r="I711">
        <v>16.600000000000001</v>
      </c>
      <c r="J711">
        <v>0.5</v>
      </c>
      <c r="K711">
        <v>13.395932459999999</v>
      </c>
      <c r="L711">
        <v>13.212286990000001</v>
      </c>
      <c r="M711">
        <v>22</v>
      </c>
      <c r="N711">
        <v>23.09</v>
      </c>
      <c r="O711">
        <f t="shared" si="43"/>
        <v>4.1873451774000002E-2</v>
      </c>
      <c r="P711">
        <f t="shared" si="44"/>
        <v>0.23761374999999996</v>
      </c>
      <c r="Q711">
        <f t="shared" si="45"/>
        <v>0.26170907358750001</v>
      </c>
      <c r="R711">
        <v>0.17969850300000001</v>
      </c>
      <c r="S711">
        <v>0.194844357</v>
      </c>
      <c r="T711">
        <f t="shared" si="46"/>
        <v>3.8812117880485268E-2</v>
      </c>
      <c r="U711">
        <v>8.9849252000000004E-2</v>
      </c>
      <c r="V711">
        <v>9.7422177999999998E-2</v>
      </c>
      <c r="W711">
        <v>2.0849315069999999</v>
      </c>
      <c r="X711">
        <v>0.52279894900000001</v>
      </c>
      <c r="Y711">
        <v>3.632218E-3</v>
      </c>
      <c r="Z711" s="1" t="s">
        <v>24</v>
      </c>
      <c r="AA711" s="1" t="s">
        <v>25</v>
      </c>
      <c r="AB711">
        <v>1</v>
      </c>
    </row>
    <row r="712" spans="1:28" x14ac:dyDescent="0.25">
      <c r="A712" t="s">
        <v>19</v>
      </c>
      <c r="B712">
        <v>1</v>
      </c>
      <c r="C712" t="s">
        <v>89</v>
      </c>
      <c r="D712">
        <v>1711</v>
      </c>
      <c r="E712" t="s">
        <v>181</v>
      </c>
      <c r="F712" t="s">
        <v>182</v>
      </c>
      <c r="G712" t="s">
        <v>142</v>
      </c>
      <c r="I712">
        <v>13.5</v>
      </c>
      <c r="J712">
        <v>0.33</v>
      </c>
      <c r="K712">
        <v>13.97604767</v>
      </c>
      <c r="L712">
        <v>14.314208819999999</v>
      </c>
      <c r="M712">
        <v>23.7</v>
      </c>
      <c r="N712">
        <v>26.46</v>
      </c>
      <c r="O712">
        <f t="shared" si="43"/>
        <v>5.4988335864000003E-2</v>
      </c>
      <c r="P712">
        <f t="shared" si="44"/>
        <v>0.27575468437499995</v>
      </c>
      <c r="Q712">
        <f t="shared" si="45"/>
        <v>0.34367709915</v>
      </c>
      <c r="R712">
        <v>0.14437386699999999</v>
      </c>
      <c r="S712">
        <v>0.183235226</v>
      </c>
      <c r="T712">
        <f t="shared" si="46"/>
        <v>0.1143272481561919</v>
      </c>
      <c r="U712">
        <v>7.2186933999999994E-2</v>
      </c>
      <c r="V712">
        <v>9.1617613000000001E-2</v>
      </c>
      <c r="W712">
        <v>2.0849315069999999</v>
      </c>
      <c r="X712">
        <v>1.3237844940000001</v>
      </c>
      <c r="Y712">
        <v>9.3195770000000008E-3</v>
      </c>
      <c r="Z712" s="1" t="s">
        <v>24</v>
      </c>
      <c r="AA712" s="1" t="s">
        <v>25</v>
      </c>
      <c r="AB712">
        <v>1</v>
      </c>
    </row>
    <row r="713" spans="1:28" x14ac:dyDescent="0.25">
      <c r="A713" t="s">
        <v>19</v>
      </c>
      <c r="B713">
        <v>1</v>
      </c>
      <c r="C713" t="s">
        <v>89</v>
      </c>
      <c r="D713">
        <v>1712</v>
      </c>
      <c r="E713" t="s">
        <v>116</v>
      </c>
      <c r="F713" t="s">
        <v>117</v>
      </c>
      <c r="G713" t="s">
        <v>83</v>
      </c>
      <c r="I713">
        <v>14.3</v>
      </c>
      <c r="J713">
        <v>0.5</v>
      </c>
      <c r="K713">
        <v>9.5564772379999994</v>
      </c>
      <c r="L713">
        <v>9.3303456669999996</v>
      </c>
      <c r="M713">
        <v>13</v>
      </c>
      <c r="N713">
        <v>13.76</v>
      </c>
      <c r="O713">
        <f t="shared" si="43"/>
        <v>1.4870575104E-2</v>
      </c>
      <c r="P713">
        <f t="shared" si="44"/>
        <v>8.2968437500000006E-2</v>
      </c>
      <c r="Q713">
        <f t="shared" si="45"/>
        <v>9.2941094399999993E-2</v>
      </c>
      <c r="R713">
        <v>4.6280483999999997E-2</v>
      </c>
      <c r="S713">
        <v>5.0514163000000001E-2</v>
      </c>
      <c r="T713">
        <f t="shared" si="46"/>
        <v>4.1983821416032109E-2</v>
      </c>
      <c r="U713">
        <v>2.3140241999999998E-2</v>
      </c>
      <c r="V713">
        <v>2.5257081000000001E-2</v>
      </c>
      <c r="W713">
        <v>2.0849315069999999</v>
      </c>
      <c r="X713">
        <v>0.36452036799999998</v>
      </c>
      <c r="Y713">
        <v>1.0153040000000001E-3</v>
      </c>
      <c r="Z713" s="1" t="s">
        <v>24</v>
      </c>
      <c r="AA713" s="1" t="s">
        <v>25</v>
      </c>
      <c r="AB713">
        <v>1</v>
      </c>
    </row>
    <row r="714" spans="1:28" x14ac:dyDescent="0.25">
      <c r="A714" t="s">
        <v>19</v>
      </c>
      <c r="B714">
        <v>1</v>
      </c>
      <c r="C714" t="s">
        <v>89</v>
      </c>
      <c r="D714">
        <v>1713</v>
      </c>
      <c r="E714" t="s">
        <v>116</v>
      </c>
      <c r="F714" t="s">
        <v>117</v>
      </c>
      <c r="G714" t="s">
        <v>83</v>
      </c>
      <c r="J714">
        <v>0.5</v>
      </c>
      <c r="K714">
        <v>10.258477640000001</v>
      </c>
      <c r="L714">
        <v>10.55291807</v>
      </c>
      <c r="M714">
        <v>14.4</v>
      </c>
      <c r="N714">
        <v>16.34</v>
      </c>
      <c r="O714">
        <f t="shared" si="43"/>
        <v>2.0969834424000001E-2</v>
      </c>
      <c r="P714">
        <f t="shared" si="44"/>
        <v>0.10180080000000001</v>
      </c>
      <c r="Q714">
        <f t="shared" si="45"/>
        <v>0.13106146515</v>
      </c>
      <c r="R714">
        <v>6.0555040999999997E-2</v>
      </c>
      <c r="S714">
        <v>7.9669009999999998E-2</v>
      </c>
      <c r="T714">
        <f t="shared" si="46"/>
        <v>0.13157648397201568</v>
      </c>
      <c r="U714">
        <v>3.0277519999999999E-2</v>
      </c>
      <c r="V714">
        <v>3.9834504999999999E-2</v>
      </c>
      <c r="W714">
        <v>2.0849315069999999</v>
      </c>
      <c r="X714">
        <v>0.93048620199999998</v>
      </c>
      <c r="Y714">
        <v>4.583836E-3</v>
      </c>
      <c r="Z714" s="1" t="s">
        <v>24</v>
      </c>
      <c r="AA714" s="1" t="s">
        <v>25</v>
      </c>
      <c r="AB714">
        <v>1</v>
      </c>
    </row>
    <row r="715" spans="1:28" x14ac:dyDescent="0.25">
      <c r="A715" t="s">
        <v>19</v>
      </c>
      <c r="B715">
        <v>1</v>
      </c>
      <c r="C715" t="s">
        <v>89</v>
      </c>
      <c r="D715">
        <v>1714</v>
      </c>
      <c r="E715" t="s">
        <v>116</v>
      </c>
      <c r="F715" t="s">
        <v>117</v>
      </c>
      <c r="G715" t="s">
        <v>83</v>
      </c>
      <c r="I715">
        <v>21.8</v>
      </c>
      <c r="J715">
        <v>0.5</v>
      </c>
      <c r="K715">
        <v>17.55908719</v>
      </c>
      <c r="L715">
        <v>18.066178090000001</v>
      </c>
      <c r="M715">
        <v>37.200000000000003</v>
      </c>
      <c r="N715">
        <v>41.69</v>
      </c>
      <c r="O715">
        <f t="shared" si="43"/>
        <v>0.13650692609399998</v>
      </c>
      <c r="P715">
        <f t="shared" si="44"/>
        <v>0.67937895000000015</v>
      </c>
      <c r="Q715">
        <f t="shared" si="45"/>
        <v>0.85316828808749978</v>
      </c>
      <c r="R715">
        <v>0.65244438199999999</v>
      </c>
      <c r="S715">
        <v>0.83794119899999997</v>
      </c>
      <c r="T715">
        <f t="shared" si="46"/>
        <v>0.12001450967220596</v>
      </c>
      <c r="U715">
        <v>0.32622219099999999</v>
      </c>
      <c r="V715">
        <v>0.418970599</v>
      </c>
      <c r="W715">
        <v>2.0849315069999999</v>
      </c>
      <c r="X715">
        <v>2.1535479629999998</v>
      </c>
      <c r="Y715">
        <v>4.4485110000000001E-2</v>
      </c>
      <c r="Z715" s="1" t="s">
        <v>24</v>
      </c>
      <c r="AA715" s="1" t="s">
        <v>25</v>
      </c>
      <c r="AB715">
        <v>1</v>
      </c>
    </row>
    <row r="716" spans="1:28" x14ac:dyDescent="0.25">
      <c r="A716" t="s">
        <v>19</v>
      </c>
      <c r="B716">
        <v>1</v>
      </c>
      <c r="C716" t="s">
        <v>89</v>
      </c>
      <c r="D716">
        <v>1715</v>
      </c>
      <c r="E716" t="s">
        <v>116</v>
      </c>
      <c r="F716" t="s">
        <v>117</v>
      </c>
      <c r="G716" t="s">
        <v>83</v>
      </c>
      <c r="J716">
        <v>0.5</v>
      </c>
      <c r="K716">
        <v>9.1333366419999997</v>
      </c>
      <c r="L716">
        <v>9.1993778830000004</v>
      </c>
      <c r="M716">
        <v>12.2</v>
      </c>
      <c r="N716">
        <v>13.5</v>
      </c>
      <c r="O716">
        <f t="shared" si="43"/>
        <v>1.4313915E-2</v>
      </c>
      <c r="P716">
        <f t="shared" si="44"/>
        <v>7.3071137499999994E-2</v>
      </c>
      <c r="Q716">
        <f t="shared" si="45"/>
        <v>8.9461968749999995E-2</v>
      </c>
      <c r="R716">
        <v>3.9116368999999998E-2</v>
      </c>
      <c r="S716">
        <v>4.8000920000000002E-2</v>
      </c>
      <c r="T716">
        <f t="shared" si="46"/>
        <v>9.8170684657143292E-2</v>
      </c>
      <c r="U716">
        <v>1.9558184999999999E-2</v>
      </c>
      <c r="V716">
        <v>2.4000460000000001E-2</v>
      </c>
      <c r="W716">
        <v>2.0849315069999999</v>
      </c>
      <c r="X716">
        <v>0.62352168200000002</v>
      </c>
      <c r="Y716">
        <v>2.1306580000000001E-3</v>
      </c>
      <c r="Z716" s="1" t="s">
        <v>24</v>
      </c>
      <c r="AA716" s="1" t="s">
        <v>25</v>
      </c>
      <c r="AB716">
        <v>1</v>
      </c>
    </row>
    <row r="717" spans="1:28" x14ac:dyDescent="0.25">
      <c r="A717" t="s">
        <v>19</v>
      </c>
      <c r="B717">
        <v>1</v>
      </c>
      <c r="C717" t="s">
        <v>89</v>
      </c>
      <c r="D717">
        <v>1716</v>
      </c>
      <c r="E717" t="s">
        <v>116</v>
      </c>
      <c r="F717" t="s">
        <v>117</v>
      </c>
      <c r="G717" t="s">
        <v>83</v>
      </c>
      <c r="J717">
        <v>0.5</v>
      </c>
      <c r="K717">
        <v>10.545425979999999</v>
      </c>
      <c r="L717">
        <v>11.919074220000001</v>
      </c>
      <c r="M717">
        <v>15</v>
      </c>
      <c r="N717">
        <v>19.59</v>
      </c>
      <c r="O717">
        <f t="shared" si="43"/>
        <v>3.0141146574000004E-2</v>
      </c>
      <c r="P717">
        <f t="shared" si="44"/>
        <v>0.11046093749999999</v>
      </c>
      <c r="Q717">
        <f t="shared" si="45"/>
        <v>0.18838216608750002</v>
      </c>
      <c r="R717">
        <v>6.7367513000000004E-2</v>
      </c>
      <c r="S717">
        <v>0.12784204599999999</v>
      </c>
      <c r="T717">
        <f t="shared" si="46"/>
        <v>0.30726792960313809</v>
      </c>
      <c r="U717">
        <v>3.3683756000000002E-2</v>
      </c>
      <c r="V717">
        <v>6.3921022999999993E-2</v>
      </c>
      <c r="W717">
        <v>2.0849315069999999</v>
      </c>
      <c r="X717">
        <v>2.2015111690000002</v>
      </c>
      <c r="Y717">
        <v>1.4502763E-2</v>
      </c>
      <c r="Z717" s="1" t="s">
        <v>24</v>
      </c>
      <c r="AA717" s="1" t="s">
        <v>25</v>
      </c>
      <c r="AB717">
        <v>1</v>
      </c>
    </row>
    <row r="718" spans="1:28" x14ac:dyDescent="0.25">
      <c r="A718" t="s">
        <v>19</v>
      </c>
      <c r="B718">
        <v>1</v>
      </c>
      <c r="C718" t="s">
        <v>89</v>
      </c>
      <c r="D718">
        <v>1717</v>
      </c>
      <c r="E718" t="s">
        <v>116</v>
      </c>
      <c r="F718" t="s">
        <v>117</v>
      </c>
      <c r="G718" t="s">
        <v>83</v>
      </c>
      <c r="J718">
        <v>0.5</v>
      </c>
      <c r="K718">
        <v>8.8046385419999993</v>
      </c>
      <c r="L718">
        <v>8.5692958729999997</v>
      </c>
      <c r="M718">
        <v>11.6</v>
      </c>
      <c r="N718">
        <v>12.29</v>
      </c>
      <c r="O718">
        <f t="shared" si="43"/>
        <v>1.1863003613999999E-2</v>
      </c>
      <c r="P718">
        <f t="shared" si="44"/>
        <v>6.6060549999999982E-2</v>
      </c>
      <c r="Q718">
        <f t="shared" si="45"/>
        <v>7.414377258749999E-2</v>
      </c>
      <c r="R718">
        <v>3.4203475999999997E-2</v>
      </c>
      <c r="S718">
        <v>3.7288037000000003E-2</v>
      </c>
      <c r="T718">
        <f t="shared" si="46"/>
        <v>4.1413962389488065E-2</v>
      </c>
      <c r="U718">
        <v>1.7101737999999998E-2</v>
      </c>
      <c r="V718">
        <v>1.8644017999999998E-2</v>
      </c>
      <c r="W718">
        <v>2.0849315069999999</v>
      </c>
      <c r="X718">
        <v>0.33094612299999998</v>
      </c>
      <c r="Y718">
        <v>7.3972700000000003E-4</v>
      </c>
      <c r="Z718" s="1" t="s">
        <v>24</v>
      </c>
      <c r="AA718" s="1" t="s">
        <v>25</v>
      </c>
      <c r="AB718">
        <v>1</v>
      </c>
    </row>
    <row r="719" spans="1:28" x14ac:dyDescent="0.25">
      <c r="A719" t="s">
        <v>19</v>
      </c>
      <c r="B719">
        <v>1</v>
      </c>
      <c r="C719" t="s">
        <v>89</v>
      </c>
      <c r="D719">
        <v>1718</v>
      </c>
      <c r="E719" t="s">
        <v>116</v>
      </c>
      <c r="F719" t="s">
        <v>117</v>
      </c>
      <c r="G719" t="s">
        <v>83</v>
      </c>
      <c r="J719">
        <v>0.5</v>
      </c>
      <c r="K719">
        <v>8.9153220579999992</v>
      </c>
      <c r="L719">
        <v>10.48092437</v>
      </c>
      <c r="M719">
        <v>11.8</v>
      </c>
      <c r="N719">
        <v>16.18</v>
      </c>
      <c r="O719">
        <f t="shared" si="43"/>
        <v>2.0561175096000001E-2</v>
      </c>
      <c r="P719">
        <f t="shared" si="44"/>
        <v>6.8358137499999999E-2</v>
      </c>
      <c r="Q719">
        <f t="shared" si="45"/>
        <v>0.12850734435</v>
      </c>
      <c r="R719">
        <v>3.5797872000000001E-2</v>
      </c>
      <c r="S719">
        <v>7.7632907000000001E-2</v>
      </c>
      <c r="T719">
        <f t="shared" si="46"/>
        <v>0.37128459313010548</v>
      </c>
      <c r="U719">
        <v>1.7898936000000001E-2</v>
      </c>
      <c r="V719">
        <v>3.8816454E-2</v>
      </c>
      <c r="W719">
        <v>2.0849315069999999</v>
      </c>
      <c r="X719">
        <v>2.1007884360000002</v>
      </c>
      <c r="Y719">
        <v>1.0032711999999999E-2</v>
      </c>
      <c r="Z719" s="1" t="s">
        <v>24</v>
      </c>
      <c r="AA719" s="1" t="s">
        <v>25</v>
      </c>
      <c r="AB719">
        <v>1</v>
      </c>
    </row>
    <row r="720" spans="1:28" x14ac:dyDescent="0.25">
      <c r="A720" t="s">
        <v>19</v>
      </c>
      <c r="B720">
        <v>1</v>
      </c>
      <c r="C720" t="s">
        <v>89</v>
      </c>
      <c r="D720">
        <v>1719</v>
      </c>
      <c r="E720" t="s">
        <v>116</v>
      </c>
      <c r="F720" t="s">
        <v>117</v>
      </c>
      <c r="G720" t="s">
        <v>83</v>
      </c>
      <c r="J720">
        <v>0.5</v>
      </c>
      <c r="K720">
        <v>9.1871557260000003</v>
      </c>
      <c r="L720">
        <v>9.7191997420000007</v>
      </c>
      <c r="M720">
        <v>12.3</v>
      </c>
      <c r="N720">
        <v>14.55</v>
      </c>
      <c r="O720">
        <f t="shared" si="43"/>
        <v>1.6627114350000003E-2</v>
      </c>
      <c r="P720">
        <f t="shared" si="44"/>
        <v>7.4273934375000003E-2</v>
      </c>
      <c r="Q720">
        <f t="shared" si="45"/>
        <v>0.10391946468750002</v>
      </c>
      <c r="R720">
        <v>3.9973235000000003E-2</v>
      </c>
      <c r="S720">
        <v>5.8619987999999998E-2</v>
      </c>
      <c r="T720">
        <f t="shared" si="46"/>
        <v>0.18363462978956416</v>
      </c>
      <c r="U720">
        <v>1.9986618000000001E-2</v>
      </c>
      <c r="V720">
        <v>2.9309993999999999E-2</v>
      </c>
      <c r="W720">
        <v>2.0849315069999999</v>
      </c>
      <c r="X720">
        <v>1.079172142</v>
      </c>
      <c r="Y720">
        <v>4.4717899999999998E-3</v>
      </c>
      <c r="Z720" s="1" t="s">
        <v>24</v>
      </c>
      <c r="AA720" s="1" t="s">
        <v>25</v>
      </c>
      <c r="AB720">
        <v>1</v>
      </c>
    </row>
    <row r="721" spans="1:28" x14ac:dyDescent="0.25">
      <c r="A721" t="s">
        <v>19</v>
      </c>
      <c r="B721">
        <v>1</v>
      </c>
      <c r="C721" t="s">
        <v>89</v>
      </c>
      <c r="D721">
        <v>1720</v>
      </c>
      <c r="E721" t="s">
        <v>116</v>
      </c>
      <c r="F721" t="s">
        <v>117</v>
      </c>
      <c r="G721" t="s">
        <v>83</v>
      </c>
      <c r="J721">
        <v>0.5</v>
      </c>
      <c r="K721">
        <v>9.5044957609999994</v>
      </c>
      <c r="L721">
        <v>9.1536883220000007</v>
      </c>
      <c r="M721">
        <v>12.9</v>
      </c>
      <c r="N721">
        <v>13.41</v>
      </c>
      <c r="O721">
        <f t="shared" si="43"/>
        <v>1.4123698974000003E-2</v>
      </c>
      <c r="P721">
        <f t="shared" si="44"/>
        <v>8.1696909374999988E-2</v>
      </c>
      <c r="Q721">
        <f t="shared" si="45"/>
        <v>8.8273118587500018E-2</v>
      </c>
      <c r="R721">
        <v>4.5346073000000001E-2</v>
      </c>
      <c r="S721">
        <v>4.7148575999999998E-2</v>
      </c>
      <c r="T721">
        <f t="shared" si="46"/>
        <v>1.8696166929432548E-2</v>
      </c>
      <c r="U721">
        <v>2.2673037E-2</v>
      </c>
      <c r="V721">
        <v>2.3574287999999999E-2</v>
      </c>
      <c r="W721">
        <v>2.0849315069999999</v>
      </c>
      <c r="X721">
        <v>0.24461235200000001</v>
      </c>
      <c r="Y721">
        <v>4.3226899999999999E-4</v>
      </c>
      <c r="Z721" s="1" t="s">
        <v>24</v>
      </c>
      <c r="AA721" s="1" t="s">
        <v>25</v>
      </c>
      <c r="AB721">
        <v>1</v>
      </c>
    </row>
    <row r="722" spans="1:28" x14ac:dyDescent="0.25">
      <c r="A722" t="s">
        <v>19</v>
      </c>
      <c r="B722">
        <v>1</v>
      </c>
      <c r="C722" t="s">
        <v>89</v>
      </c>
      <c r="D722">
        <v>1721</v>
      </c>
      <c r="E722" t="s">
        <v>116</v>
      </c>
      <c r="F722" t="s">
        <v>117</v>
      </c>
      <c r="G722" t="s">
        <v>83</v>
      </c>
      <c r="J722">
        <v>0.5</v>
      </c>
      <c r="K722">
        <v>10.35501571</v>
      </c>
      <c r="L722">
        <v>9.9205556139999995</v>
      </c>
      <c r="M722">
        <v>14.6</v>
      </c>
      <c r="N722">
        <v>14.97</v>
      </c>
      <c r="O722">
        <f t="shared" si="43"/>
        <v>1.7600884686000004E-2</v>
      </c>
      <c r="P722">
        <f t="shared" si="44"/>
        <v>0.10464823749999998</v>
      </c>
      <c r="Q722">
        <f t="shared" si="45"/>
        <v>0.11000552928750003</v>
      </c>
      <c r="R722">
        <v>6.2778900999999998E-2</v>
      </c>
      <c r="S722">
        <v>6.3221075000000002E-2</v>
      </c>
      <c r="T722">
        <f t="shared" si="46"/>
        <v>3.3663768072965399E-3</v>
      </c>
      <c r="U722">
        <v>3.1389449999999999E-2</v>
      </c>
      <c r="V722">
        <v>3.1610537000000001E-2</v>
      </c>
      <c r="W722">
        <v>2.0849315069999999</v>
      </c>
      <c r="X722">
        <v>0.177463863</v>
      </c>
      <c r="Y722">
        <v>1.0603999999999999E-4</v>
      </c>
      <c r="Z722" s="1" t="s">
        <v>24</v>
      </c>
      <c r="AA722" s="1" t="s">
        <v>25</v>
      </c>
      <c r="AB722">
        <v>1</v>
      </c>
    </row>
    <row r="723" spans="1:28" x14ac:dyDescent="0.25">
      <c r="A723" t="s">
        <v>19</v>
      </c>
      <c r="B723">
        <v>1</v>
      </c>
      <c r="C723" t="s">
        <v>89</v>
      </c>
      <c r="D723">
        <v>1722</v>
      </c>
      <c r="E723" t="s">
        <v>181</v>
      </c>
      <c r="F723" t="s">
        <v>182</v>
      </c>
      <c r="G723" t="s">
        <v>142</v>
      </c>
      <c r="I723">
        <v>18.399999999999999</v>
      </c>
      <c r="J723">
        <v>0.33</v>
      </c>
      <c r="K723">
        <v>15.490638799999999</v>
      </c>
      <c r="L723">
        <v>15.833228160000001</v>
      </c>
      <c r="M723">
        <v>28.7</v>
      </c>
      <c r="N723">
        <v>31.82</v>
      </c>
      <c r="O723">
        <f t="shared" si="43"/>
        <v>7.9522723896E-2</v>
      </c>
      <c r="P723">
        <f t="shared" si="44"/>
        <v>0.40438030937499991</v>
      </c>
      <c r="Q723">
        <f t="shared" si="45"/>
        <v>0.49701702435</v>
      </c>
      <c r="R723">
        <v>0.23194114399999999</v>
      </c>
      <c r="S723">
        <v>0.28982458</v>
      </c>
      <c r="T723">
        <f t="shared" si="46"/>
        <v>0.10685827943535997</v>
      </c>
      <c r="U723">
        <v>0.11597057199999999</v>
      </c>
      <c r="V723">
        <v>0.14491229</v>
      </c>
      <c r="W723">
        <v>2.0849315069999999</v>
      </c>
      <c r="X723">
        <v>1.4964520370000001</v>
      </c>
      <c r="Y723">
        <v>1.3881376000000001E-2</v>
      </c>
      <c r="Z723" s="1" t="s">
        <v>24</v>
      </c>
      <c r="AA723" s="1" t="s">
        <v>25</v>
      </c>
      <c r="AB723">
        <v>1</v>
      </c>
    </row>
    <row r="724" spans="1:28" x14ac:dyDescent="0.25">
      <c r="A724" t="s">
        <v>19</v>
      </c>
      <c r="B724">
        <v>1</v>
      </c>
      <c r="C724" t="s">
        <v>89</v>
      </c>
      <c r="D724">
        <v>1723</v>
      </c>
      <c r="E724" t="s">
        <v>181</v>
      </c>
      <c r="F724" t="s">
        <v>182</v>
      </c>
      <c r="G724" t="s">
        <v>142</v>
      </c>
      <c r="J724">
        <v>0.33</v>
      </c>
      <c r="K724">
        <v>12.11480516</v>
      </c>
      <c r="L724">
        <v>12.571723990000001</v>
      </c>
      <c r="M724">
        <v>18.600000000000001</v>
      </c>
      <c r="N724">
        <v>21.3</v>
      </c>
      <c r="O724">
        <f t="shared" si="43"/>
        <v>3.5632812600000008E-2</v>
      </c>
      <c r="P724">
        <f t="shared" si="44"/>
        <v>0.16984473750000004</v>
      </c>
      <c r="Q724">
        <f t="shared" si="45"/>
        <v>0.22270507875000004</v>
      </c>
      <c r="R724">
        <v>7.8251159000000001E-2</v>
      </c>
      <c r="S724">
        <v>0.105703901</v>
      </c>
      <c r="T724">
        <f t="shared" si="46"/>
        <v>0.1442340703817151</v>
      </c>
      <c r="U724">
        <v>3.9125579000000001E-2</v>
      </c>
      <c r="V724">
        <v>5.2851951000000001E-2</v>
      </c>
      <c r="W724">
        <v>2.0849315069999999</v>
      </c>
      <c r="X724">
        <v>1.29500657</v>
      </c>
      <c r="Y724">
        <v>6.5836080000000003E-3</v>
      </c>
      <c r="Z724" s="1" t="s">
        <v>24</v>
      </c>
      <c r="AA724" s="1" t="s">
        <v>25</v>
      </c>
      <c r="AB724">
        <v>1</v>
      </c>
    </row>
    <row r="725" spans="1:28" x14ac:dyDescent="0.25">
      <c r="A725" t="s">
        <v>19</v>
      </c>
      <c r="B725">
        <v>1</v>
      </c>
      <c r="C725" t="s">
        <v>89</v>
      </c>
      <c r="D725">
        <v>1724</v>
      </c>
      <c r="E725" t="s">
        <v>165</v>
      </c>
      <c r="F725" t="s">
        <v>166</v>
      </c>
      <c r="G725" t="s">
        <v>167</v>
      </c>
      <c r="J725">
        <v>0.67600000000000005</v>
      </c>
      <c r="K725">
        <v>11.74503314</v>
      </c>
      <c r="L725">
        <v>12.079407310000001</v>
      </c>
      <c r="M725">
        <v>17.7</v>
      </c>
      <c r="N725">
        <v>20</v>
      </c>
      <c r="O725">
        <f t="shared" si="43"/>
        <v>3.1415999999999999E-2</v>
      </c>
      <c r="P725">
        <f t="shared" si="44"/>
        <v>0.15380580937499996</v>
      </c>
      <c r="Q725">
        <f t="shared" si="45"/>
        <v>0.19635</v>
      </c>
      <c r="R725">
        <v>0.138760099</v>
      </c>
      <c r="S725">
        <v>0.18102148400000001</v>
      </c>
      <c r="T725">
        <f t="shared" si="46"/>
        <v>0.12751938560023243</v>
      </c>
      <c r="U725">
        <v>6.9380048999999999E-2</v>
      </c>
      <c r="V725">
        <v>9.0510742000000005E-2</v>
      </c>
      <c r="W725">
        <v>2.0849315069999999</v>
      </c>
      <c r="X725">
        <v>1.103153745</v>
      </c>
      <c r="Y725">
        <v>1.0134957999999999E-2</v>
      </c>
      <c r="Z725" s="1" t="s">
        <v>24</v>
      </c>
      <c r="AA725" s="1" t="s">
        <v>25</v>
      </c>
      <c r="AB725">
        <v>1</v>
      </c>
    </row>
    <row r="726" spans="1:28" x14ac:dyDescent="0.25">
      <c r="A726" t="s">
        <v>19</v>
      </c>
      <c r="B726">
        <v>1</v>
      </c>
      <c r="C726" t="s">
        <v>89</v>
      </c>
      <c r="D726">
        <v>1725</v>
      </c>
      <c r="E726" t="s">
        <v>165</v>
      </c>
      <c r="F726" t="s">
        <v>166</v>
      </c>
      <c r="G726" t="s">
        <v>167</v>
      </c>
      <c r="J726">
        <v>0.67600000000000005</v>
      </c>
      <c r="K726">
        <v>12.432103469999999</v>
      </c>
      <c r="L726">
        <v>12.619661049999999</v>
      </c>
      <c r="M726">
        <v>19.399999999999999</v>
      </c>
      <c r="N726">
        <v>21.43</v>
      </c>
      <c r="O726">
        <f t="shared" si="43"/>
        <v>3.6069094446000004E-2</v>
      </c>
      <c r="P726">
        <f t="shared" si="44"/>
        <v>0.18476923749999993</v>
      </c>
      <c r="Q726">
        <f t="shared" si="45"/>
        <v>0.22543184028750002</v>
      </c>
      <c r="R726">
        <v>0.17543149399999999</v>
      </c>
      <c r="S726">
        <v>0.216182663</v>
      </c>
      <c r="T726">
        <f t="shared" si="46"/>
        <v>0.10018319188285868</v>
      </c>
      <c r="U726">
        <v>8.7715746999999997E-2</v>
      </c>
      <c r="V726">
        <v>0.108091332</v>
      </c>
      <c r="W726">
        <v>2.0849315069999999</v>
      </c>
      <c r="X726">
        <v>0.97365308800000006</v>
      </c>
      <c r="Y726">
        <v>9.7727839999999996E-3</v>
      </c>
      <c r="Z726" s="1" t="s">
        <v>24</v>
      </c>
      <c r="AA726" s="1" t="s">
        <v>25</v>
      </c>
      <c r="AB726">
        <v>1</v>
      </c>
    </row>
    <row r="727" spans="1:28" x14ac:dyDescent="0.25">
      <c r="A727" t="s">
        <v>19</v>
      </c>
      <c r="B727">
        <v>1</v>
      </c>
      <c r="C727" t="s">
        <v>89</v>
      </c>
      <c r="D727">
        <v>1726</v>
      </c>
      <c r="E727" t="s">
        <v>181</v>
      </c>
      <c r="F727" t="s">
        <v>182</v>
      </c>
      <c r="G727" t="s">
        <v>142</v>
      </c>
      <c r="J727">
        <v>0.33</v>
      </c>
      <c r="K727">
        <v>9.5044957609999994</v>
      </c>
      <c r="L727">
        <v>10.08560329</v>
      </c>
      <c r="M727">
        <v>12.9</v>
      </c>
      <c r="N727">
        <v>15.32</v>
      </c>
      <c r="O727">
        <f t="shared" si="43"/>
        <v>1.8433526496E-2</v>
      </c>
      <c r="P727">
        <f t="shared" si="44"/>
        <v>8.1696909374999988E-2</v>
      </c>
      <c r="Q727">
        <f t="shared" si="45"/>
        <v>0.11520954059999999</v>
      </c>
      <c r="R727">
        <v>3.0228359E-2</v>
      </c>
      <c r="S727">
        <v>4.4804622000000002E-2</v>
      </c>
      <c r="T727">
        <f t="shared" si="46"/>
        <v>0.18874998000029955</v>
      </c>
      <c r="U727">
        <v>1.5114179E-2</v>
      </c>
      <c r="V727">
        <v>2.2402311000000001E-2</v>
      </c>
      <c r="W727">
        <v>2.0849315069999999</v>
      </c>
      <c r="X727">
        <v>1.160709593</v>
      </c>
      <c r="Y727">
        <v>3.4956219999999999E-3</v>
      </c>
      <c r="Z727" s="1" t="s">
        <v>24</v>
      </c>
      <c r="AA727" s="1" t="s">
        <v>25</v>
      </c>
      <c r="AB727">
        <v>1</v>
      </c>
    </row>
    <row r="728" spans="1:28" x14ac:dyDescent="0.25">
      <c r="A728" t="s">
        <v>19</v>
      </c>
      <c r="B728">
        <v>2</v>
      </c>
      <c r="C728" t="s">
        <v>89</v>
      </c>
      <c r="D728">
        <v>1727</v>
      </c>
      <c r="E728" t="s">
        <v>116</v>
      </c>
      <c r="F728" t="s">
        <v>117</v>
      </c>
      <c r="G728" t="s">
        <v>83</v>
      </c>
      <c r="I728">
        <v>21.4</v>
      </c>
      <c r="J728">
        <v>0.5</v>
      </c>
      <c r="K728">
        <v>16.054070280000001</v>
      </c>
      <c r="L728">
        <v>15.94698455</v>
      </c>
      <c r="M728">
        <v>30.8</v>
      </c>
      <c r="N728">
        <v>32.26</v>
      </c>
      <c r="O728">
        <f t="shared" si="43"/>
        <v>8.1737174903999996E-2</v>
      </c>
      <c r="P728">
        <f t="shared" si="44"/>
        <v>0.46572295000000002</v>
      </c>
      <c r="Q728">
        <f t="shared" si="45"/>
        <v>0.51085734314999998</v>
      </c>
      <c r="R728">
        <v>0.413534648</v>
      </c>
      <c r="S728">
        <v>0.44971452299999998</v>
      </c>
      <c r="T728">
        <f t="shared" si="46"/>
        <v>4.0227549377092317E-2</v>
      </c>
      <c r="U728">
        <v>0.206767324</v>
      </c>
      <c r="V728">
        <v>0.224857261</v>
      </c>
      <c r="W728">
        <v>2.0849315069999999</v>
      </c>
      <c r="X728">
        <v>0.70026281199999996</v>
      </c>
      <c r="Y728">
        <v>8.6765139999999998E-3</v>
      </c>
      <c r="Z728" s="1" t="s">
        <v>24</v>
      </c>
      <c r="AA728" s="1" t="s">
        <v>25</v>
      </c>
      <c r="AB728">
        <v>1</v>
      </c>
    </row>
    <row r="729" spans="1:28" x14ac:dyDescent="0.25">
      <c r="A729" t="s">
        <v>19</v>
      </c>
      <c r="B729">
        <v>2</v>
      </c>
      <c r="C729" t="s">
        <v>89</v>
      </c>
      <c r="D729">
        <v>1728</v>
      </c>
      <c r="E729" t="s">
        <v>116</v>
      </c>
      <c r="F729" t="s">
        <v>117</v>
      </c>
      <c r="G729" t="s">
        <v>83</v>
      </c>
      <c r="J729">
        <v>0.5</v>
      </c>
      <c r="K729">
        <v>14.73605963</v>
      </c>
      <c r="L729">
        <v>14.934687179999999</v>
      </c>
      <c r="M729">
        <v>26.1</v>
      </c>
      <c r="N729">
        <v>28.54</v>
      </c>
      <c r="O729">
        <f t="shared" si="43"/>
        <v>6.3973311864000001E-2</v>
      </c>
      <c r="P729">
        <f t="shared" si="44"/>
        <v>0.33443153437500001</v>
      </c>
      <c r="Q729">
        <f t="shared" si="45"/>
        <v>0.39983319914999998</v>
      </c>
      <c r="R729">
        <v>0.27531652299999998</v>
      </c>
      <c r="S729">
        <v>0.33210189899999998</v>
      </c>
      <c r="T729">
        <f t="shared" si="46"/>
        <v>8.9940804954215178E-2</v>
      </c>
      <c r="U729">
        <v>0.137658261</v>
      </c>
      <c r="V729">
        <v>0.166050949</v>
      </c>
      <c r="W729">
        <v>2.0849315069999999</v>
      </c>
      <c r="X729">
        <v>1.170302234</v>
      </c>
      <c r="Y729">
        <v>1.3618043999999999E-2</v>
      </c>
      <c r="Z729" s="1" t="s">
        <v>24</v>
      </c>
      <c r="AA729" s="1" t="s">
        <v>25</v>
      </c>
      <c r="AB729">
        <v>1</v>
      </c>
    </row>
    <row r="730" spans="1:28" x14ac:dyDescent="0.25">
      <c r="A730" t="s">
        <v>19</v>
      </c>
      <c r="B730">
        <v>2</v>
      </c>
      <c r="C730" t="s">
        <v>89</v>
      </c>
      <c r="D730">
        <v>1729</v>
      </c>
      <c r="E730" t="s">
        <v>116</v>
      </c>
      <c r="F730" t="s">
        <v>117</v>
      </c>
      <c r="G730" t="s">
        <v>83</v>
      </c>
      <c r="J730">
        <v>0.5</v>
      </c>
      <c r="K730">
        <v>13.289642799999999</v>
      </c>
      <c r="L730">
        <v>13.387406929999999</v>
      </c>
      <c r="M730">
        <v>21.7</v>
      </c>
      <c r="N730">
        <v>23.6</v>
      </c>
      <c r="O730">
        <f t="shared" si="43"/>
        <v>4.3743638400000007E-2</v>
      </c>
      <c r="P730">
        <f t="shared" si="44"/>
        <v>0.23117755937499998</v>
      </c>
      <c r="Q730">
        <f t="shared" si="45"/>
        <v>0.27339774000000006</v>
      </c>
      <c r="R730">
        <v>0.17359138900000001</v>
      </c>
      <c r="S730">
        <v>0.20596326500000001</v>
      </c>
      <c r="T730">
        <f t="shared" si="46"/>
        <v>8.2014027132060005E-2</v>
      </c>
      <c r="U730">
        <v>8.6795694000000007E-2</v>
      </c>
      <c r="V730">
        <v>0.102981632</v>
      </c>
      <c r="W730">
        <v>2.0849315069999999</v>
      </c>
      <c r="X730">
        <v>0.91130091999999996</v>
      </c>
      <c r="Y730">
        <v>7.7632949999999999E-3</v>
      </c>
      <c r="Z730" s="1" t="s">
        <v>24</v>
      </c>
      <c r="AA730" s="1" t="s">
        <v>25</v>
      </c>
      <c r="AB730">
        <v>1</v>
      </c>
    </row>
    <row r="731" spans="1:28" x14ac:dyDescent="0.25">
      <c r="A731" t="s">
        <v>19</v>
      </c>
      <c r="B731">
        <v>2</v>
      </c>
      <c r="C731" t="s">
        <v>89</v>
      </c>
      <c r="D731">
        <v>1730</v>
      </c>
      <c r="E731" t="s">
        <v>116</v>
      </c>
      <c r="F731" t="s">
        <v>117</v>
      </c>
      <c r="G731" t="s">
        <v>83</v>
      </c>
      <c r="J731">
        <v>0.5</v>
      </c>
      <c r="K731">
        <v>10.1610323</v>
      </c>
      <c r="L731">
        <v>12.60861897</v>
      </c>
      <c r="M731">
        <v>14.2</v>
      </c>
      <c r="N731">
        <v>21.4</v>
      </c>
      <c r="O731">
        <f t="shared" si="43"/>
        <v>3.5968178400000002E-2</v>
      </c>
      <c r="P731">
        <f t="shared" si="44"/>
        <v>9.8992637499999994E-2</v>
      </c>
      <c r="Q731">
        <f t="shared" si="45"/>
        <v>0.224801115</v>
      </c>
      <c r="R731">
        <v>5.8377831999999998E-2</v>
      </c>
      <c r="S731">
        <v>0.160482978</v>
      </c>
      <c r="T731">
        <f t="shared" si="46"/>
        <v>0.48502871616877169</v>
      </c>
      <c r="U731">
        <v>2.9188915999999999E-2</v>
      </c>
      <c r="V731">
        <v>8.0241488999999999E-2</v>
      </c>
      <c r="W731">
        <v>2.0849315069999999</v>
      </c>
      <c r="X731">
        <v>3.453350854</v>
      </c>
      <c r="Y731">
        <v>2.4486450999999999E-2</v>
      </c>
      <c r="Z731" s="1" t="s">
        <v>24</v>
      </c>
      <c r="AA731" s="1" t="s">
        <v>25</v>
      </c>
      <c r="AB731">
        <v>1</v>
      </c>
    </row>
    <row r="732" spans="1:28" x14ac:dyDescent="0.25">
      <c r="A732" t="s">
        <v>19</v>
      </c>
      <c r="B732">
        <v>2</v>
      </c>
      <c r="C732" t="s">
        <v>89</v>
      </c>
      <c r="D732">
        <v>1731</v>
      </c>
      <c r="E732" t="s">
        <v>116</v>
      </c>
      <c r="F732" t="s">
        <v>117</v>
      </c>
      <c r="G732" t="s">
        <v>83</v>
      </c>
      <c r="J732">
        <v>0.5</v>
      </c>
      <c r="K732">
        <v>11.49057528</v>
      </c>
      <c r="L732">
        <v>12.309603259999999</v>
      </c>
      <c r="M732">
        <v>17.100000000000001</v>
      </c>
      <c r="N732">
        <v>20.6</v>
      </c>
      <c r="O732">
        <f t="shared" si="43"/>
        <v>3.3329234400000005E-2</v>
      </c>
      <c r="P732">
        <f t="shared" si="44"/>
        <v>0.143555034375</v>
      </c>
      <c r="Q732">
        <f t="shared" si="45"/>
        <v>0.20830771500000003</v>
      </c>
      <c r="R732">
        <v>9.4604493999999997E-2</v>
      </c>
      <c r="S732">
        <v>0.14553143099999999</v>
      </c>
      <c r="T732">
        <f t="shared" si="46"/>
        <v>0.20657134406579108</v>
      </c>
      <c r="U732">
        <v>4.7302246999999999E-2</v>
      </c>
      <c r="V732">
        <v>7.2765715999999994E-2</v>
      </c>
      <c r="W732">
        <v>2.0849315069999999</v>
      </c>
      <c r="X732">
        <v>1.6787122210000001</v>
      </c>
      <c r="Y732">
        <v>1.2213096E-2</v>
      </c>
      <c r="Z732" s="1" t="s">
        <v>24</v>
      </c>
      <c r="AA732" s="1" t="s">
        <v>25</v>
      </c>
      <c r="AB732">
        <v>1</v>
      </c>
    </row>
    <row r="733" spans="1:28" x14ac:dyDescent="0.25">
      <c r="A733" t="s">
        <v>19</v>
      </c>
      <c r="B733">
        <v>2</v>
      </c>
      <c r="C733" t="s">
        <v>118</v>
      </c>
      <c r="D733">
        <v>1732</v>
      </c>
      <c r="E733" t="s">
        <v>116</v>
      </c>
      <c r="F733" t="s">
        <v>117</v>
      </c>
      <c r="G733" t="s">
        <v>83</v>
      </c>
      <c r="J733">
        <v>0.5</v>
      </c>
      <c r="K733">
        <v>13.395932459999999</v>
      </c>
      <c r="L733">
        <v>13.49569365</v>
      </c>
      <c r="M733">
        <v>22</v>
      </c>
      <c r="N733">
        <v>23.92</v>
      </c>
      <c r="O733">
        <f t="shared" si="43"/>
        <v>4.4937949056000008E-2</v>
      </c>
      <c r="P733">
        <f t="shared" si="44"/>
        <v>0.23761374999999996</v>
      </c>
      <c r="Q733">
        <f t="shared" si="45"/>
        <v>0.28086218160000004</v>
      </c>
      <c r="R733">
        <v>0.17969850300000001</v>
      </c>
      <c r="S733">
        <v>0.21311898000000001</v>
      </c>
      <c r="T733">
        <f t="shared" si="46"/>
        <v>8.1810907230267724E-2</v>
      </c>
      <c r="U733">
        <v>8.9849252000000004E-2</v>
      </c>
      <c r="V733">
        <v>0.10655949000000001</v>
      </c>
      <c r="W733">
        <v>2.0849315069999999</v>
      </c>
      <c r="X733">
        <v>0.92089356099999997</v>
      </c>
      <c r="Y733">
        <v>8.0147659999999996E-3</v>
      </c>
      <c r="Z733" s="1" t="s">
        <v>24</v>
      </c>
      <c r="AA733" s="1" t="s">
        <v>25</v>
      </c>
      <c r="AB733">
        <v>1</v>
      </c>
    </row>
    <row r="734" spans="1:28" x14ac:dyDescent="0.25">
      <c r="A734" t="s">
        <v>19</v>
      </c>
      <c r="B734">
        <v>2</v>
      </c>
      <c r="C734" t="s">
        <v>89</v>
      </c>
      <c r="D734">
        <v>1733</v>
      </c>
      <c r="E734" t="s">
        <v>116</v>
      </c>
      <c r="F734" t="s">
        <v>117</v>
      </c>
      <c r="G734" t="s">
        <v>83</v>
      </c>
      <c r="J734">
        <v>0.5</v>
      </c>
      <c r="K734">
        <v>10.20986927</v>
      </c>
      <c r="L734">
        <v>9.9347994570000004</v>
      </c>
      <c r="M734">
        <v>14.3</v>
      </c>
      <c r="N734">
        <v>15</v>
      </c>
      <c r="O734">
        <f t="shared" si="43"/>
        <v>1.76715E-2</v>
      </c>
      <c r="P734">
        <f t="shared" si="44"/>
        <v>0.10039180937500003</v>
      </c>
      <c r="Q734">
        <f t="shared" si="45"/>
        <v>0.110446875</v>
      </c>
      <c r="R734">
        <v>5.9460619999999999E-2</v>
      </c>
      <c r="S734">
        <v>6.3557559E-2</v>
      </c>
      <c r="T734">
        <f t="shared" si="46"/>
        <v>3.1958695696614331E-2</v>
      </c>
      <c r="U734">
        <v>2.9730309999999999E-2</v>
      </c>
      <c r="V734">
        <v>3.177878E-2</v>
      </c>
      <c r="W734">
        <v>2.0849315069999999</v>
      </c>
      <c r="X734">
        <v>0.33574244399999997</v>
      </c>
      <c r="Y734">
        <v>9.8251200000000006E-4</v>
      </c>
      <c r="Z734" s="1" t="s">
        <v>24</v>
      </c>
      <c r="AA734" s="1" t="s">
        <v>25</v>
      </c>
      <c r="AB734">
        <v>1</v>
      </c>
    </row>
    <row r="735" spans="1:28" x14ac:dyDescent="0.25">
      <c r="A735" t="s">
        <v>19</v>
      </c>
      <c r="B735">
        <v>2</v>
      </c>
      <c r="C735" t="s">
        <v>89</v>
      </c>
      <c r="D735">
        <v>1734</v>
      </c>
      <c r="E735" t="s">
        <v>116</v>
      </c>
      <c r="F735" t="s">
        <v>117</v>
      </c>
      <c r="G735" t="s">
        <v>83</v>
      </c>
      <c r="H735">
        <v>10.8</v>
      </c>
      <c r="I735">
        <v>19.2</v>
      </c>
      <c r="J735">
        <v>0.5</v>
      </c>
      <c r="K735">
        <v>16.384235279999999</v>
      </c>
      <c r="L735">
        <v>16.54654635</v>
      </c>
      <c r="M735">
        <v>32.1</v>
      </c>
      <c r="N735">
        <v>34.68</v>
      </c>
      <c r="O735">
        <f t="shared" si="43"/>
        <v>9.4460246496000003E-2</v>
      </c>
      <c r="P735">
        <f t="shared" si="44"/>
        <v>0.50586690937500001</v>
      </c>
      <c r="Q735">
        <f t="shared" si="45"/>
        <v>0.5903765406</v>
      </c>
      <c r="R735">
        <v>0.457285636</v>
      </c>
      <c r="S735">
        <v>0.536911311</v>
      </c>
      <c r="T735">
        <f t="shared" si="46"/>
        <v>7.6992795296860345E-2</v>
      </c>
      <c r="U735">
        <v>0.228642818</v>
      </c>
      <c r="V735">
        <v>0.26845565599999999</v>
      </c>
      <c r="W735">
        <v>2.0849315069999999</v>
      </c>
      <c r="X735">
        <v>1.237450723</v>
      </c>
      <c r="Y735">
        <v>1.9095514000000001E-2</v>
      </c>
      <c r="Z735" s="1" t="s">
        <v>24</v>
      </c>
      <c r="AA735" s="1" t="s">
        <v>25</v>
      </c>
      <c r="AB735">
        <v>1</v>
      </c>
    </row>
    <row r="736" spans="1:28" x14ac:dyDescent="0.25">
      <c r="A736" t="s">
        <v>19</v>
      </c>
      <c r="B736">
        <v>2</v>
      </c>
      <c r="C736" t="s">
        <v>89</v>
      </c>
      <c r="D736">
        <v>1735</v>
      </c>
      <c r="E736" t="s">
        <v>116</v>
      </c>
      <c r="F736" t="s">
        <v>117</v>
      </c>
      <c r="G736" t="s">
        <v>83</v>
      </c>
      <c r="H736">
        <v>9.4</v>
      </c>
      <c r="J736">
        <v>0.5</v>
      </c>
      <c r="K736">
        <v>13.9096878</v>
      </c>
      <c r="L736">
        <v>14.01631272</v>
      </c>
      <c r="M736">
        <v>23.5</v>
      </c>
      <c r="N736">
        <v>25.51</v>
      </c>
      <c r="O736">
        <f t="shared" si="43"/>
        <v>5.1110698254000012E-2</v>
      </c>
      <c r="P736">
        <f t="shared" si="44"/>
        <v>0.27112023437499994</v>
      </c>
      <c r="Q736">
        <f t="shared" si="45"/>
        <v>0.31944186408750008</v>
      </c>
      <c r="R736">
        <v>0.21203718099999999</v>
      </c>
      <c r="S736">
        <v>0.25073973999999999</v>
      </c>
      <c r="T736">
        <f t="shared" si="46"/>
        <v>8.0412170291410179E-2</v>
      </c>
      <c r="U736">
        <v>0.10601859</v>
      </c>
      <c r="V736">
        <v>0.12536986999999999</v>
      </c>
      <c r="W736">
        <v>2.0849315069999999</v>
      </c>
      <c r="X736">
        <v>0.96406044700000004</v>
      </c>
      <c r="Y736">
        <v>9.2814939999999995E-3</v>
      </c>
      <c r="Z736" s="1" t="s">
        <v>24</v>
      </c>
      <c r="AA736" s="1" t="s">
        <v>25</v>
      </c>
      <c r="AB736">
        <v>1</v>
      </c>
    </row>
    <row r="737" spans="1:28" x14ac:dyDescent="0.25">
      <c r="A737" t="s">
        <v>19</v>
      </c>
      <c r="B737">
        <v>2</v>
      </c>
      <c r="C737" t="s">
        <v>89</v>
      </c>
      <c r="D737">
        <v>1736</v>
      </c>
      <c r="E737" t="s">
        <v>116</v>
      </c>
      <c r="F737" t="s">
        <v>117</v>
      </c>
      <c r="G737" t="s">
        <v>83</v>
      </c>
      <c r="J737">
        <v>0.5</v>
      </c>
      <c r="K737">
        <v>9.1333366419999997</v>
      </c>
      <c r="L737">
        <v>9.5338355660000005</v>
      </c>
      <c r="M737">
        <v>12.2</v>
      </c>
      <c r="N737">
        <v>14.17</v>
      </c>
      <c r="O737">
        <f t="shared" si="43"/>
        <v>1.5769960206000001E-2</v>
      </c>
      <c r="P737">
        <f t="shared" si="44"/>
        <v>7.3071137499999994E-2</v>
      </c>
      <c r="Q737">
        <f t="shared" si="45"/>
        <v>9.85622512875E-2</v>
      </c>
      <c r="R737">
        <v>3.9116368999999998E-2</v>
      </c>
      <c r="S737">
        <v>5.4632235000000001E-2</v>
      </c>
      <c r="T737">
        <f t="shared" si="46"/>
        <v>0.16023695174192149</v>
      </c>
      <c r="U737">
        <v>1.9558184999999999E-2</v>
      </c>
      <c r="V737">
        <v>2.7316118E-2</v>
      </c>
      <c r="W737">
        <v>2.0849315069999999</v>
      </c>
      <c r="X737">
        <v>0.94487516400000005</v>
      </c>
      <c r="Y737">
        <v>3.7209529999999999E-3</v>
      </c>
      <c r="Z737" s="1" t="s">
        <v>24</v>
      </c>
      <c r="AA737" s="1" t="s">
        <v>25</v>
      </c>
      <c r="AB737">
        <v>1</v>
      </c>
    </row>
    <row r="738" spans="1:28" x14ac:dyDescent="0.25">
      <c r="A738" t="s">
        <v>19</v>
      </c>
      <c r="B738">
        <v>2</v>
      </c>
      <c r="C738" t="s">
        <v>89</v>
      </c>
      <c r="D738">
        <v>1737</v>
      </c>
      <c r="E738" t="s">
        <v>116</v>
      </c>
      <c r="F738" t="s">
        <v>117</v>
      </c>
      <c r="G738" t="s">
        <v>83</v>
      </c>
      <c r="J738">
        <v>0.5</v>
      </c>
      <c r="K738">
        <v>8.0563943820000006</v>
      </c>
      <c r="L738">
        <v>8.2601384469999992</v>
      </c>
      <c r="M738">
        <v>10.3</v>
      </c>
      <c r="N738">
        <v>11.72</v>
      </c>
      <c r="O738">
        <f t="shared" si="43"/>
        <v>1.0788128736000002E-2</v>
      </c>
      <c r="P738">
        <f t="shared" si="44"/>
        <v>5.2083559375000012E-2</v>
      </c>
      <c r="Q738">
        <f t="shared" si="45"/>
        <v>6.7425804600000014E-2</v>
      </c>
      <c r="R738">
        <v>2.4869176E-2</v>
      </c>
      <c r="S738">
        <v>3.2789600000000002E-2</v>
      </c>
      <c r="T738">
        <f t="shared" si="46"/>
        <v>0.13260976009727041</v>
      </c>
      <c r="U738">
        <v>1.2434588E-2</v>
      </c>
      <c r="V738">
        <v>1.6394800000000001E-2</v>
      </c>
      <c r="W738">
        <v>2.0849315069999999</v>
      </c>
      <c r="X738">
        <v>0.68107753000000004</v>
      </c>
      <c r="Y738">
        <v>1.899445E-3</v>
      </c>
      <c r="Z738" s="1" t="s">
        <v>24</v>
      </c>
      <c r="AA738" s="1" t="s">
        <v>25</v>
      </c>
      <c r="AB738">
        <v>1</v>
      </c>
    </row>
    <row r="739" spans="1:28" x14ac:dyDescent="0.25">
      <c r="A739" t="s">
        <v>19</v>
      </c>
      <c r="B739">
        <v>2</v>
      </c>
      <c r="C739" t="s">
        <v>89</v>
      </c>
      <c r="D739">
        <v>1738</v>
      </c>
      <c r="E739" t="s">
        <v>116</v>
      </c>
      <c r="F739" t="s">
        <v>117</v>
      </c>
      <c r="G739" t="s">
        <v>83</v>
      </c>
      <c r="J739">
        <v>0.5</v>
      </c>
      <c r="K739">
        <v>7.8762426640000003</v>
      </c>
      <c r="L739">
        <v>10.579793009999999</v>
      </c>
      <c r="M739">
        <v>10</v>
      </c>
      <c r="N739">
        <v>16.399999999999999</v>
      </c>
      <c r="O739">
        <f t="shared" si="43"/>
        <v>2.1124118399999996E-2</v>
      </c>
      <c r="P739">
        <f t="shared" si="44"/>
        <v>4.9093750000000005E-2</v>
      </c>
      <c r="Q739">
        <f t="shared" si="45"/>
        <v>0.13202573999999997</v>
      </c>
      <c r="R739">
        <v>2.2962396999999999E-2</v>
      </c>
      <c r="S739">
        <v>8.0440488000000004E-2</v>
      </c>
      <c r="T739">
        <f t="shared" si="46"/>
        <v>0.60129537222379725</v>
      </c>
      <c r="U739">
        <v>1.1481198E-2</v>
      </c>
      <c r="V739">
        <v>4.0220244000000002E-2</v>
      </c>
      <c r="W739">
        <v>2.0849315069999999</v>
      </c>
      <c r="X739">
        <v>3.0696452029999999</v>
      </c>
      <c r="Y739">
        <v>1.3784167999999999E-2</v>
      </c>
      <c r="Z739" s="1" t="s">
        <v>24</v>
      </c>
      <c r="AA739" s="1" t="s">
        <v>25</v>
      </c>
      <c r="AB739">
        <v>1</v>
      </c>
    </row>
    <row r="740" spans="1:28" x14ac:dyDescent="0.25">
      <c r="A740" t="s">
        <v>19</v>
      </c>
      <c r="B740">
        <v>2</v>
      </c>
      <c r="C740" t="s">
        <v>89</v>
      </c>
      <c r="D740">
        <v>1739</v>
      </c>
      <c r="E740" t="s">
        <v>116</v>
      </c>
      <c r="F740" t="s">
        <v>117</v>
      </c>
      <c r="G740" t="s">
        <v>83</v>
      </c>
      <c r="J740">
        <v>0.5</v>
      </c>
      <c r="K740">
        <v>8.9153220579999992</v>
      </c>
      <c r="L740">
        <v>10.076238160000001</v>
      </c>
      <c r="M740">
        <v>11.8</v>
      </c>
      <c r="N740">
        <v>15.3</v>
      </c>
      <c r="O740">
        <f t="shared" si="43"/>
        <v>1.83854286E-2</v>
      </c>
      <c r="P740">
        <f t="shared" si="44"/>
        <v>6.8358137499999999E-2</v>
      </c>
      <c r="Q740">
        <f t="shared" si="45"/>
        <v>0.11490892875</v>
      </c>
      <c r="R740">
        <v>3.5797872000000001E-2</v>
      </c>
      <c r="S740">
        <v>6.6980243999999994E-2</v>
      </c>
      <c r="T740">
        <f t="shared" si="46"/>
        <v>0.30049392885822429</v>
      </c>
      <c r="U740">
        <v>1.7898936000000001E-2</v>
      </c>
      <c r="V740">
        <v>3.3490121999999997E-2</v>
      </c>
      <c r="W740">
        <v>2.0849315069999999</v>
      </c>
      <c r="X740">
        <v>1.6787122210000001</v>
      </c>
      <c r="Y740">
        <v>7.4780330000000002E-3</v>
      </c>
      <c r="Z740" s="1" t="s">
        <v>24</v>
      </c>
      <c r="AA740" s="1" t="s">
        <v>25</v>
      </c>
      <c r="AB740">
        <v>1</v>
      </c>
    </row>
    <row r="741" spans="1:28" x14ac:dyDescent="0.25">
      <c r="A741" t="s">
        <v>19</v>
      </c>
      <c r="B741">
        <v>2</v>
      </c>
      <c r="C741" t="s">
        <v>89</v>
      </c>
      <c r="D741">
        <v>1740</v>
      </c>
      <c r="E741" t="s">
        <v>116</v>
      </c>
      <c r="F741" t="s">
        <v>117</v>
      </c>
      <c r="G741" t="s">
        <v>83</v>
      </c>
      <c r="H741">
        <v>12.2</v>
      </c>
      <c r="I741">
        <v>13.9</v>
      </c>
      <c r="J741">
        <v>0.5</v>
      </c>
      <c r="K741">
        <v>18.053722990000001</v>
      </c>
      <c r="L741">
        <v>18.383515729999999</v>
      </c>
      <c r="M741">
        <v>39.6</v>
      </c>
      <c r="N741">
        <v>43.34</v>
      </c>
      <c r="O741">
        <f t="shared" si="43"/>
        <v>0.14752604882400003</v>
      </c>
      <c r="P741">
        <f t="shared" si="44"/>
        <v>0.76986854999999998</v>
      </c>
      <c r="Q741">
        <f t="shared" si="45"/>
        <v>0.92203780515000011</v>
      </c>
      <c r="R741">
        <v>0.75739069199999998</v>
      </c>
      <c r="S741">
        <v>0.91938882399999999</v>
      </c>
      <c r="T741">
        <f t="shared" si="46"/>
        <v>9.2967035565767298E-2</v>
      </c>
      <c r="U741">
        <v>0.37869534599999999</v>
      </c>
      <c r="V741">
        <v>0.459694412</v>
      </c>
      <c r="W741">
        <v>2.0849315069999999</v>
      </c>
      <c r="X741">
        <v>1.793823916</v>
      </c>
      <c r="Y741">
        <v>3.8849749000000003E-2</v>
      </c>
      <c r="Z741" s="1" t="s">
        <v>24</v>
      </c>
      <c r="AA741" s="1" t="s">
        <v>25</v>
      </c>
      <c r="AB741">
        <v>1</v>
      </c>
    </row>
    <row r="742" spans="1:28" x14ac:dyDescent="0.25">
      <c r="A742" t="s">
        <v>19</v>
      </c>
      <c r="B742">
        <v>4</v>
      </c>
      <c r="C742" t="s">
        <v>89</v>
      </c>
      <c r="D742">
        <v>1741</v>
      </c>
      <c r="E742" t="s">
        <v>116</v>
      </c>
      <c r="F742" t="s">
        <v>117</v>
      </c>
      <c r="G742" t="s">
        <v>83</v>
      </c>
      <c r="J742">
        <v>0.5</v>
      </c>
      <c r="K742">
        <v>8.0563943820000006</v>
      </c>
      <c r="L742">
        <v>8.8390951619999996</v>
      </c>
      <c r="M742">
        <v>10.3</v>
      </c>
      <c r="N742">
        <v>12.8</v>
      </c>
      <c r="O742">
        <f t="shared" si="43"/>
        <v>1.2867993600000002E-2</v>
      </c>
      <c r="P742">
        <f t="shared" si="44"/>
        <v>5.2083559375000012E-2</v>
      </c>
      <c r="Q742">
        <f t="shared" si="45"/>
        <v>8.0424960000000018E-2</v>
      </c>
      <c r="R742">
        <v>2.4869176E-2</v>
      </c>
      <c r="S742">
        <v>4.1608079999999999E-2</v>
      </c>
      <c r="T742">
        <f t="shared" si="46"/>
        <v>0.24684995764590589</v>
      </c>
      <c r="U742">
        <v>1.2434588E-2</v>
      </c>
      <c r="V742">
        <v>2.0804039999999999E-2</v>
      </c>
      <c r="W742">
        <v>2.0849315069999999</v>
      </c>
      <c r="X742">
        <v>1.1990801579999999</v>
      </c>
      <c r="Y742">
        <v>4.0142579999999997E-3</v>
      </c>
      <c r="Z742" s="1" t="s">
        <v>24</v>
      </c>
      <c r="AA742" s="1" t="s">
        <v>25</v>
      </c>
      <c r="AB742">
        <v>1</v>
      </c>
    </row>
    <row r="743" spans="1:28" x14ac:dyDescent="0.25">
      <c r="A743" t="s">
        <v>19</v>
      </c>
      <c r="B743">
        <v>4</v>
      </c>
      <c r="C743" t="s">
        <v>89</v>
      </c>
      <c r="D743">
        <v>1742</v>
      </c>
      <c r="E743" t="s">
        <v>90</v>
      </c>
      <c r="F743" t="s">
        <v>91</v>
      </c>
      <c r="G743" t="s">
        <v>92</v>
      </c>
      <c r="I743">
        <v>22.9</v>
      </c>
      <c r="J743">
        <v>0.65039999999999998</v>
      </c>
      <c r="K743">
        <v>23.76023824</v>
      </c>
      <c r="L743">
        <v>23.766044170000001</v>
      </c>
      <c r="M743">
        <v>89</v>
      </c>
      <c r="N743">
        <v>90.45</v>
      </c>
      <c r="O743">
        <f t="shared" si="43"/>
        <v>0.64255164435000012</v>
      </c>
      <c r="P743">
        <f t="shared" si="44"/>
        <v>3.8887159375000002</v>
      </c>
      <c r="Q743">
        <f t="shared" si="45"/>
        <v>4.0159477771875007</v>
      </c>
      <c r="R743">
        <v>6.2189766899999999</v>
      </c>
      <c r="S743">
        <v>6.4198181959999996</v>
      </c>
      <c r="T743">
        <f t="shared" si="46"/>
        <v>1.5244829333923252E-2</v>
      </c>
      <c r="U743">
        <v>3.1094883449999999</v>
      </c>
      <c r="V743">
        <v>3.2099090979999998</v>
      </c>
      <c r="W743">
        <v>2.0849315069999999</v>
      </c>
      <c r="X743">
        <v>0.69546649100000002</v>
      </c>
      <c r="Y743">
        <v>4.8165013E-2</v>
      </c>
      <c r="Z743" s="1" t="s">
        <v>24</v>
      </c>
      <c r="AA743" s="1" t="s">
        <v>25</v>
      </c>
      <c r="AB743">
        <v>1</v>
      </c>
    </row>
    <row r="744" spans="1:28" x14ac:dyDescent="0.25">
      <c r="A744" t="s">
        <v>19</v>
      </c>
      <c r="B744">
        <v>2</v>
      </c>
      <c r="C744" t="s">
        <v>89</v>
      </c>
      <c r="D744">
        <v>1743</v>
      </c>
      <c r="E744" t="s">
        <v>181</v>
      </c>
      <c r="F744" t="s">
        <v>182</v>
      </c>
      <c r="G744" t="s">
        <v>142</v>
      </c>
      <c r="J744">
        <v>0.33</v>
      </c>
      <c r="K744">
        <v>11.40428687</v>
      </c>
      <c r="L744">
        <v>11.919074220000001</v>
      </c>
      <c r="M744">
        <v>16.899999999999999</v>
      </c>
      <c r="N744">
        <v>19.59</v>
      </c>
      <c r="O744">
        <f t="shared" si="43"/>
        <v>3.0141146574000004E-2</v>
      </c>
      <c r="P744">
        <f t="shared" si="44"/>
        <v>0.14021665937499997</v>
      </c>
      <c r="Q744">
        <f t="shared" si="45"/>
        <v>0.18838216608750002</v>
      </c>
      <c r="R744">
        <v>6.1181203000000003E-2</v>
      </c>
      <c r="S744">
        <v>8.5221385999999996E-2</v>
      </c>
      <c r="T744">
        <f t="shared" si="46"/>
        <v>0.15895601788191552</v>
      </c>
      <c r="U744">
        <v>3.0590602000000001E-2</v>
      </c>
      <c r="V744">
        <v>4.2610692999999998E-2</v>
      </c>
      <c r="W744">
        <v>2.0849315069999999</v>
      </c>
      <c r="X744">
        <v>1.2902102499999999</v>
      </c>
      <c r="Y744">
        <v>5.7652210000000001E-3</v>
      </c>
      <c r="Z744" s="1" t="s">
        <v>24</v>
      </c>
      <c r="AA744" s="1" t="s">
        <v>25</v>
      </c>
      <c r="AB744">
        <v>1</v>
      </c>
    </row>
    <row r="745" spans="1:28" x14ac:dyDescent="0.25">
      <c r="A745" t="s">
        <v>19</v>
      </c>
      <c r="B745">
        <v>2</v>
      </c>
      <c r="C745" t="s">
        <v>89</v>
      </c>
      <c r="D745">
        <v>1744</v>
      </c>
      <c r="E745" t="s">
        <v>165</v>
      </c>
      <c r="F745" t="s">
        <v>166</v>
      </c>
      <c r="G745" t="s">
        <v>167</v>
      </c>
      <c r="J745">
        <v>0.67600000000000005</v>
      </c>
      <c r="K745">
        <v>10.77857932</v>
      </c>
      <c r="L745">
        <v>10.593205530000001</v>
      </c>
      <c r="M745">
        <v>15.5</v>
      </c>
      <c r="N745">
        <v>16.43</v>
      </c>
      <c r="O745">
        <f t="shared" si="43"/>
        <v>2.1201472446E-2</v>
      </c>
      <c r="P745">
        <f t="shared" si="44"/>
        <v>0.117947734375</v>
      </c>
      <c r="Q745">
        <f t="shared" si="45"/>
        <v>0.1325092027875</v>
      </c>
      <c r="R745">
        <v>9.8480571000000003E-2</v>
      </c>
      <c r="S745">
        <v>0.108491148</v>
      </c>
      <c r="T745">
        <f t="shared" si="46"/>
        <v>4.643284639460863E-2</v>
      </c>
      <c r="U745">
        <v>4.9240286000000001E-2</v>
      </c>
      <c r="V745">
        <v>5.4245573999999998E-2</v>
      </c>
      <c r="W745">
        <v>2.0849315069999999</v>
      </c>
      <c r="X745">
        <v>0.44605781900000002</v>
      </c>
      <c r="Y745">
        <v>2.4006969999999998E-3</v>
      </c>
      <c r="Z745" s="1" t="s">
        <v>24</v>
      </c>
      <c r="AA745" s="1" t="s">
        <v>25</v>
      </c>
      <c r="AB745">
        <v>1</v>
      </c>
    </row>
    <row r="746" spans="1:28" x14ac:dyDescent="0.25">
      <c r="A746" t="s">
        <v>19</v>
      </c>
      <c r="B746">
        <v>2</v>
      </c>
      <c r="C746" t="s">
        <v>89</v>
      </c>
      <c r="D746">
        <v>1745</v>
      </c>
      <c r="E746" t="s">
        <v>165</v>
      </c>
      <c r="F746" t="s">
        <v>166</v>
      </c>
      <c r="G746" t="s">
        <v>167</v>
      </c>
      <c r="J746">
        <v>0.67600000000000005</v>
      </c>
      <c r="K746">
        <v>10.639325360000001</v>
      </c>
      <c r="L746">
        <v>12.286816460000001</v>
      </c>
      <c r="M746">
        <v>15.2</v>
      </c>
      <c r="N746">
        <v>20.54</v>
      </c>
      <c r="O746">
        <f t="shared" si="43"/>
        <v>3.3135366264000002E-2</v>
      </c>
      <c r="P746">
        <f t="shared" si="44"/>
        <v>0.1134262</v>
      </c>
      <c r="Q746">
        <f t="shared" si="45"/>
        <v>0.20709603914999999</v>
      </c>
      <c r="R746">
        <v>9.3598713E-2</v>
      </c>
      <c r="S746">
        <v>0.193879514</v>
      </c>
      <c r="T746">
        <f t="shared" si="46"/>
        <v>0.34927779086981819</v>
      </c>
      <c r="U746">
        <v>4.6799356E-2</v>
      </c>
      <c r="V746">
        <v>9.6939757000000001E-2</v>
      </c>
      <c r="W746">
        <v>2.0849315069999999</v>
      </c>
      <c r="X746">
        <v>2.5612352170000001</v>
      </c>
      <c r="Y746">
        <v>2.4048943999999999E-2</v>
      </c>
      <c r="Z746" s="1" t="s">
        <v>24</v>
      </c>
      <c r="AA746" s="1" t="s">
        <v>25</v>
      </c>
      <c r="AB746">
        <v>1</v>
      </c>
    </row>
    <row r="747" spans="1:28" x14ac:dyDescent="0.25">
      <c r="A747" t="s">
        <v>19</v>
      </c>
      <c r="B747">
        <v>2</v>
      </c>
      <c r="C747" t="s">
        <v>89</v>
      </c>
      <c r="D747">
        <v>1746</v>
      </c>
      <c r="E747" t="s">
        <v>165</v>
      </c>
      <c r="F747" t="s">
        <v>166</v>
      </c>
      <c r="G747" t="s">
        <v>167</v>
      </c>
      <c r="H747">
        <v>7</v>
      </c>
      <c r="I747">
        <v>16.3</v>
      </c>
      <c r="J747">
        <v>0.67600000000000005</v>
      </c>
      <c r="K747">
        <v>13.775489690000001</v>
      </c>
      <c r="L747">
        <v>13.913800999999999</v>
      </c>
      <c r="M747">
        <v>23.1</v>
      </c>
      <c r="N747">
        <v>25.19</v>
      </c>
      <c r="O747">
        <f t="shared" si="43"/>
        <v>4.9836465294000008E-2</v>
      </c>
      <c r="P747">
        <f t="shared" si="44"/>
        <v>0.26196915937499998</v>
      </c>
      <c r="Q747">
        <f t="shared" si="45"/>
        <v>0.31147790808750003</v>
      </c>
      <c r="R747">
        <v>0.27263530899999999</v>
      </c>
      <c r="S747">
        <v>0.32601945100000002</v>
      </c>
      <c r="T747">
        <f t="shared" si="46"/>
        <v>8.5768768411263158E-2</v>
      </c>
      <c r="U747">
        <v>0.13631765500000001</v>
      </c>
      <c r="V747">
        <v>0.16300972499999999</v>
      </c>
      <c r="W747">
        <v>2.0849315069999999</v>
      </c>
      <c r="X747">
        <v>1.002431012</v>
      </c>
      <c r="Y747">
        <v>1.2802373000000001E-2</v>
      </c>
      <c r="Z747" s="1" t="s">
        <v>24</v>
      </c>
      <c r="AA747" s="1" t="s">
        <v>25</v>
      </c>
      <c r="AB747">
        <v>1</v>
      </c>
    </row>
    <row r="748" spans="1:28" x14ac:dyDescent="0.25">
      <c r="A748" t="s">
        <v>19</v>
      </c>
      <c r="B748">
        <v>2</v>
      </c>
      <c r="C748" t="s">
        <v>89</v>
      </c>
      <c r="D748">
        <v>1747</v>
      </c>
      <c r="E748" t="s">
        <v>165</v>
      </c>
      <c r="F748" t="s">
        <v>166</v>
      </c>
      <c r="G748" t="s">
        <v>167</v>
      </c>
      <c r="J748">
        <v>0.67600000000000005</v>
      </c>
      <c r="K748">
        <v>11.952182609999999</v>
      </c>
      <c r="L748">
        <v>12.9418031</v>
      </c>
      <c r="M748">
        <v>18.2</v>
      </c>
      <c r="N748">
        <v>22.32</v>
      </c>
      <c r="O748">
        <f t="shared" si="43"/>
        <v>3.9127245695999999E-2</v>
      </c>
      <c r="P748">
        <f t="shared" si="44"/>
        <v>0.16261813750000001</v>
      </c>
      <c r="Q748">
        <f t="shared" si="45"/>
        <v>0.2445452856</v>
      </c>
      <c r="R748">
        <v>0.149035893</v>
      </c>
      <c r="S748">
        <v>0.23988385100000001</v>
      </c>
      <c r="T748">
        <f t="shared" si="46"/>
        <v>0.22828936148777274</v>
      </c>
      <c r="U748">
        <v>7.4517947000000001E-2</v>
      </c>
      <c r="V748">
        <v>0.119941925</v>
      </c>
      <c r="W748">
        <v>2.0849315069999999</v>
      </c>
      <c r="X748">
        <v>1.9760841</v>
      </c>
      <c r="Y748">
        <v>2.1786796000000001E-2</v>
      </c>
      <c r="Z748" s="1" t="s">
        <v>24</v>
      </c>
      <c r="AA748" s="1" t="s">
        <v>25</v>
      </c>
      <c r="AB748">
        <v>1</v>
      </c>
    </row>
    <row r="749" spans="1:28" x14ac:dyDescent="0.25">
      <c r="A749" t="s">
        <v>19</v>
      </c>
      <c r="B749">
        <v>2</v>
      </c>
      <c r="C749" t="s">
        <v>89</v>
      </c>
      <c r="D749">
        <v>1748</v>
      </c>
      <c r="E749" t="s">
        <v>116</v>
      </c>
      <c r="F749" t="s">
        <v>117</v>
      </c>
      <c r="G749" t="s">
        <v>83</v>
      </c>
      <c r="H749">
        <v>7</v>
      </c>
      <c r="J749">
        <v>0.5</v>
      </c>
      <c r="K749">
        <v>8.1748854380000004</v>
      </c>
      <c r="L749">
        <v>10.66445948</v>
      </c>
      <c r="M749">
        <v>10.5</v>
      </c>
      <c r="N749">
        <v>16.59</v>
      </c>
      <c r="O749">
        <f t="shared" si="43"/>
        <v>2.1616414973999999E-2</v>
      </c>
      <c r="P749">
        <f t="shared" si="44"/>
        <v>5.4125859374999988E-2</v>
      </c>
      <c r="Q749">
        <f t="shared" si="45"/>
        <v>0.13510259358749999</v>
      </c>
      <c r="R749">
        <v>2.6191079999999999E-2</v>
      </c>
      <c r="S749">
        <v>8.2912163999999997E-2</v>
      </c>
      <c r="T749">
        <f t="shared" si="46"/>
        <v>0.55271018914853942</v>
      </c>
      <c r="U749">
        <v>1.3095539999999999E-2</v>
      </c>
      <c r="V749">
        <v>4.1456081999999998E-2</v>
      </c>
      <c r="W749">
        <v>2.0849315069999999</v>
      </c>
      <c r="X749">
        <v>2.9209592639999999</v>
      </c>
      <c r="Y749">
        <v>1.3602625E-2</v>
      </c>
      <c r="Z749" s="1" t="s">
        <v>24</v>
      </c>
      <c r="AA749" s="1" t="s">
        <v>25</v>
      </c>
      <c r="AB749">
        <v>1</v>
      </c>
    </row>
    <row r="750" spans="1:28" x14ac:dyDescent="0.25">
      <c r="A750" t="s">
        <v>19</v>
      </c>
      <c r="B750">
        <v>3</v>
      </c>
      <c r="C750" t="s">
        <v>89</v>
      </c>
      <c r="D750">
        <v>1749</v>
      </c>
      <c r="E750" t="s">
        <v>116</v>
      </c>
      <c r="F750" t="s">
        <v>117</v>
      </c>
      <c r="G750" t="s">
        <v>83</v>
      </c>
      <c r="H750">
        <v>9.8000000000000007</v>
      </c>
      <c r="I750">
        <v>17.8</v>
      </c>
      <c r="J750">
        <v>0.5</v>
      </c>
      <c r="K750">
        <v>14.613855859999999</v>
      </c>
      <c r="L750">
        <v>14.92314586</v>
      </c>
      <c r="M750">
        <v>25.7</v>
      </c>
      <c r="N750">
        <v>28.5</v>
      </c>
      <c r="O750">
        <f t="shared" si="43"/>
        <v>6.3794115000000012E-2</v>
      </c>
      <c r="P750">
        <f t="shared" si="44"/>
        <v>0.32425930937499997</v>
      </c>
      <c r="Q750">
        <f t="shared" si="45"/>
        <v>0.39871321875000004</v>
      </c>
      <c r="R750">
        <v>0.26497793400000003</v>
      </c>
      <c r="S750">
        <v>0.330944136</v>
      </c>
      <c r="T750">
        <f t="shared" si="46"/>
        <v>0.10662366239765522</v>
      </c>
      <c r="U750">
        <v>0.13248896700000001</v>
      </c>
      <c r="V750">
        <v>0.165472068</v>
      </c>
      <c r="W750">
        <v>2.0849315069999999</v>
      </c>
      <c r="X750">
        <v>1.342969777</v>
      </c>
      <c r="Y750">
        <v>1.5819752999999999E-2</v>
      </c>
      <c r="Z750" s="1" t="s">
        <v>24</v>
      </c>
      <c r="AA750" s="1" t="s">
        <v>25</v>
      </c>
      <c r="AB750">
        <v>1</v>
      </c>
    </row>
    <row r="751" spans="1:28" x14ac:dyDescent="0.25">
      <c r="A751" t="s">
        <v>19</v>
      </c>
      <c r="B751">
        <v>3</v>
      </c>
      <c r="C751" t="s">
        <v>89</v>
      </c>
      <c r="D751">
        <v>1750</v>
      </c>
      <c r="E751" t="s">
        <v>116</v>
      </c>
      <c r="F751" t="s">
        <v>117</v>
      </c>
      <c r="G751" t="s">
        <v>83</v>
      </c>
      <c r="J751">
        <v>0.5</v>
      </c>
      <c r="K751">
        <v>10.824578349999999</v>
      </c>
      <c r="L751">
        <v>10.52147956</v>
      </c>
      <c r="M751">
        <v>15.6</v>
      </c>
      <c r="N751">
        <v>16.27</v>
      </c>
      <c r="O751">
        <f t="shared" si="43"/>
        <v>2.0790551165999999E-2</v>
      </c>
      <c r="P751">
        <f t="shared" si="44"/>
        <v>0.11947455</v>
      </c>
      <c r="Q751">
        <f t="shared" si="45"/>
        <v>0.12994094478749998</v>
      </c>
      <c r="R751">
        <v>7.4606064E-2</v>
      </c>
      <c r="S751">
        <v>7.8774429000000007E-2</v>
      </c>
      <c r="T751">
        <f t="shared" si="46"/>
        <v>2.6075987711157909E-2</v>
      </c>
      <c r="U751">
        <v>3.7303032E-2</v>
      </c>
      <c r="V751">
        <v>3.9387215000000003E-2</v>
      </c>
      <c r="W751">
        <v>2.0849315069999999</v>
      </c>
      <c r="X751">
        <v>0.32135348200000002</v>
      </c>
      <c r="Y751">
        <v>9.996409999999999E-4</v>
      </c>
      <c r="Z751" s="1" t="s">
        <v>24</v>
      </c>
      <c r="AA751" s="1" t="s">
        <v>25</v>
      </c>
      <c r="AB751">
        <v>1</v>
      </c>
    </row>
    <row r="752" spans="1:28" x14ac:dyDescent="0.25">
      <c r="A752" t="s">
        <v>19</v>
      </c>
      <c r="B752">
        <v>3</v>
      </c>
      <c r="C752" t="s">
        <v>89</v>
      </c>
      <c r="D752">
        <v>1751</v>
      </c>
      <c r="E752" t="s">
        <v>116</v>
      </c>
      <c r="F752" t="s">
        <v>117</v>
      </c>
      <c r="G752" t="s">
        <v>83</v>
      </c>
      <c r="I752">
        <v>16.2</v>
      </c>
      <c r="J752">
        <v>0.5</v>
      </c>
      <c r="K752">
        <v>14.85656825</v>
      </c>
      <c r="L752">
        <v>15.29081066</v>
      </c>
      <c r="M752">
        <v>26.5</v>
      </c>
      <c r="N752">
        <v>29.8</v>
      </c>
      <c r="O752">
        <f t="shared" si="43"/>
        <v>6.9746661599999996E-2</v>
      </c>
      <c r="P752">
        <f t="shared" si="44"/>
        <v>0.34476085937500006</v>
      </c>
      <c r="Q752">
        <f t="shared" si="45"/>
        <v>0.43591663499999994</v>
      </c>
      <c r="R752">
        <v>0.28587632600000001</v>
      </c>
      <c r="S752">
        <v>0.36972950900000001</v>
      </c>
      <c r="T752">
        <f t="shared" si="46"/>
        <v>0.1233673096418518</v>
      </c>
      <c r="U752">
        <v>0.14293816300000001</v>
      </c>
      <c r="V752">
        <v>0.18486475499999999</v>
      </c>
      <c r="W752">
        <v>2.0849315069999999</v>
      </c>
      <c r="X752">
        <v>1.5827858079999999</v>
      </c>
      <c r="Y752">
        <v>2.0109338000000001E-2</v>
      </c>
      <c r="Z752" s="1" t="s">
        <v>24</v>
      </c>
      <c r="AA752" s="1" t="s">
        <v>25</v>
      </c>
      <c r="AB752">
        <v>1</v>
      </c>
    </row>
    <row r="753" spans="1:28" x14ac:dyDescent="0.25">
      <c r="A753" t="s">
        <v>19</v>
      </c>
      <c r="B753">
        <v>3</v>
      </c>
      <c r="C753" t="s">
        <v>89</v>
      </c>
      <c r="D753">
        <v>1752</v>
      </c>
      <c r="E753" t="s">
        <v>181</v>
      </c>
      <c r="F753" t="s">
        <v>182</v>
      </c>
      <c r="G753" t="s">
        <v>142</v>
      </c>
      <c r="J753">
        <v>0.33</v>
      </c>
      <c r="K753">
        <v>14.67517196</v>
      </c>
      <c r="L753">
        <v>14.89712362</v>
      </c>
      <c r="M753">
        <v>25.9</v>
      </c>
      <c r="N753">
        <v>28.41</v>
      </c>
      <c r="O753">
        <f t="shared" si="43"/>
        <v>6.3391840974000011E-2</v>
      </c>
      <c r="P753">
        <f t="shared" si="44"/>
        <v>0.32932578437499999</v>
      </c>
      <c r="Q753">
        <f t="shared" si="45"/>
        <v>0.39619900608750008</v>
      </c>
      <c r="R753">
        <v>0.18006570699999999</v>
      </c>
      <c r="S753">
        <v>0.21888120999999999</v>
      </c>
      <c r="T753">
        <f t="shared" si="46"/>
        <v>9.3627698913931995E-2</v>
      </c>
      <c r="U753">
        <v>9.0032853999999995E-2</v>
      </c>
      <c r="V753">
        <v>0.109440605</v>
      </c>
      <c r="W753">
        <v>2.0849315069999999</v>
      </c>
      <c r="X753">
        <v>1.203876478</v>
      </c>
      <c r="Y753">
        <v>9.3085800000000003E-3</v>
      </c>
      <c r="Z753" s="1" t="s">
        <v>24</v>
      </c>
      <c r="AA753" s="1" t="s">
        <v>25</v>
      </c>
      <c r="AB753">
        <v>1</v>
      </c>
    </row>
    <row r="754" spans="1:28" x14ac:dyDescent="0.25">
      <c r="A754" t="s">
        <v>19</v>
      </c>
      <c r="B754">
        <v>3</v>
      </c>
      <c r="C754" t="s">
        <v>89</v>
      </c>
      <c r="D754">
        <v>1753</v>
      </c>
      <c r="E754" t="s">
        <v>116</v>
      </c>
      <c r="F754" t="s">
        <v>117</v>
      </c>
      <c r="G754" t="s">
        <v>83</v>
      </c>
      <c r="J754">
        <v>0.5</v>
      </c>
      <c r="K754">
        <v>12.11480516</v>
      </c>
      <c r="L754">
        <v>12.56062899</v>
      </c>
      <c r="M754">
        <v>18.600000000000001</v>
      </c>
      <c r="N754">
        <v>21.27</v>
      </c>
      <c r="O754">
        <f t="shared" si="43"/>
        <v>3.5532509166000002E-2</v>
      </c>
      <c r="P754">
        <f t="shared" si="44"/>
        <v>0.16984473750000004</v>
      </c>
      <c r="Q754">
        <f t="shared" si="45"/>
        <v>0.22207818228750001</v>
      </c>
      <c r="R754">
        <v>0.11738588899999999</v>
      </c>
      <c r="S754">
        <v>0.15799634600000001</v>
      </c>
      <c r="T754">
        <f t="shared" si="46"/>
        <v>0.14250118093629566</v>
      </c>
      <c r="U754">
        <v>5.8692945000000003E-2</v>
      </c>
      <c r="V754">
        <v>7.8998173000000005E-2</v>
      </c>
      <c r="W754">
        <v>2.0849315069999999</v>
      </c>
      <c r="X754">
        <v>1.280617608</v>
      </c>
      <c r="Y754">
        <v>9.7390380000000002E-3</v>
      </c>
      <c r="Z754" s="1" t="s">
        <v>24</v>
      </c>
      <c r="AA754" s="1" t="s">
        <v>25</v>
      </c>
      <c r="AB754">
        <v>1</v>
      </c>
    </row>
    <row r="755" spans="1:28" x14ac:dyDescent="0.25">
      <c r="A755" t="s">
        <v>19</v>
      </c>
      <c r="B755">
        <v>3</v>
      </c>
      <c r="C755" t="s">
        <v>89</v>
      </c>
      <c r="D755">
        <v>1754</v>
      </c>
      <c r="E755" t="s">
        <v>116</v>
      </c>
      <c r="F755" t="s">
        <v>117</v>
      </c>
      <c r="G755" t="s">
        <v>83</v>
      </c>
      <c r="J755">
        <v>0.5</v>
      </c>
      <c r="K755">
        <v>11.91110078</v>
      </c>
      <c r="L755">
        <v>12.313396089999999</v>
      </c>
      <c r="M755">
        <v>18.100000000000001</v>
      </c>
      <c r="N755">
        <v>20.61</v>
      </c>
      <c r="O755">
        <f t="shared" si="43"/>
        <v>3.3361600733999998E-2</v>
      </c>
      <c r="P755">
        <f t="shared" si="44"/>
        <v>0.16083603437500002</v>
      </c>
      <c r="Q755">
        <f t="shared" si="45"/>
        <v>0.20851000458749999</v>
      </c>
      <c r="R755">
        <v>0.109478143</v>
      </c>
      <c r="S755">
        <v>0.145713171</v>
      </c>
      <c r="T755">
        <f t="shared" si="46"/>
        <v>0.13713409011632932</v>
      </c>
      <c r="U755">
        <v>5.4739071E-2</v>
      </c>
      <c r="V755">
        <v>7.2856586000000001E-2</v>
      </c>
      <c r="W755">
        <v>2.0849315069999999</v>
      </c>
      <c r="X755">
        <v>1.203876478</v>
      </c>
      <c r="Y755">
        <v>8.6897410000000008E-3</v>
      </c>
      <c r="Z755" s="1" t="s">
        <v>24</v>
      </c>
      <c r="AA755" s="1" t="s">
        <v>25</v>
      </c>
      <c r="AB755">
        <v>1</v>
      </c>
    </row>
    <row r="756" spans="1:28" x14ac:dyDescent="0.25">
      <c r="A756" t="s">
        <v>19</v>
      </c>
      <c r="B756">
        <v>3</v>
      </c>
      <c r="C756" t="s">
        <v>89</v>
      </c>
      <c r="D756">
        <v>1755</v>
      </c>
      <c r="E756" t="s">
        <v>116</v>
      </c>
      <c r="F756" t="s">
        <v>117</v>
      </c>
      <c r="G756" t="s">
        <v>83</v>
      </c>
      <c r="J756">
        <v>0.5</v>
      </c>
      <c r="K756">
        <v>10.73237187</v>
      </c>
      <c r="L756">
        <v>10.444747850000001</v>
      </c>
      <c r="M756">
        <v>15.4</v>
      </c>
      <c r="N756">
        <v>16.100000000000001</v>
      </c>
      <c r="O756">
        <f t="shared" si="43"/>
        <v>2.0358353400000005E-2</v>
      </c>
      <c r="P756">
        <f t="shared" si="44"/>
        <v>0.11643073750000001</v>
      </c>
      <c r="Q756">
        <f t="shared" si="45"/>
        <v>0.12723970875000001</v>
      </c>
      <c r="R756">
        <v>7.2145501000000001E-2</v>
      </c>
      <c r="S756">
        <v>7.6626379999999994E-2</v>
      </c>
      <c r="T756">
        <f t="shared" si="46"/>
        <v>2.8900938283357481E-2</v>
      </c>
      <c r="U756">
        <v>3.6072750000000001E-2</v>
      </c>
      <c r="V756">
        <v>3.8313189999999997E-2</v>
      </c>
      <c r="W756">
        <v>2.0849315069999999</v>
      </c>
      <c r="X756">
        <v>0.33574244399999997</v>
      </c>
      <c r="Y756">
        <v>1.0745869999999999E-3</v>
      </c>
      <c r="Z756" s="1" t="s">
        <v>24</v>
      </c>
      <c r="AA756" s="1" t="s">
        <v>25</v>
      </c>
      <c r="AB756">
        <v>1</v>
      </c>
    </row>
    <row r="757" spans="1:28" x14ac:dyDescent="0.25">
      <c r="A757" t="s">
        <v>19</v>
      </c>
      <c r="B757">
        <v>3</v>
      </c>
      <c r="C757" t="s">
        <v>89</v>
      </c>
      <c r="D757">
        <v>1756</v>
      </c>
      <c r="E757" t="s">
        <v>165</v>
      </c>
      <c r="F757" t="s">
        <v>166</v>
      </c>
      <c r="G757" t="s">
        <v>167</v>
      </c>
      <c r="J757">
        <v>0.67600000000000005</v>
      </c>
      <c r="K757">
        <v>13.501014039999999</v>
      </c>
      <c r="L757">
        <v>14.02586629</v>
      </c>
      <c r="M757">
        <v>22.3</v>
      </c>
      <c r="N757">
        <v>25.54</v>
      </c>
      <c r="O757">
        <f t="shared" si="43"/>
        <v>5.1230982264000004E-2</v>
      </c>
      <c r="P757">
        <f t="shared" si="44"/>
        <v>0.244138309375</v>
      </c>
      <c r="Q757">
        <f t="shared" si="45"/>
        <v>0.32019363915000004</v>
      </c>
      <c r="R757">
        <v>0.24955813299999999</v>
      </c>
      <c r="S757">
        <v>0.33755271399999998</v>
      </c>
      <c r="T757">
        <f t="shared" si="46"/>
        <v>0.1448631768881106</v>
      </c>
      <c r="U757">
        <v>0.12477906599999999</v>
      </c>
      <c r="V757">
        <v>0.16877635699999999</v>
      </c>
      <c r="W757">
        <v>2.0849315069999999</v>
      </c>
      <c r="X757">
        <v>1.554007884</v>
      </c>
      <c r="Y757">
        <v>2.1102511000000001E-2</v>
      </c>
      <c r="Z757" s="1" t="s">
        <v>24</v>
      </c>
      <c r="AA757" s="1" t="s">
        <v>25</v>
      </c>
      <c r="AB757">
        <v>1</v>
      </c>
    </row>
    <row r="758" spans="1:28" x14ac:dyDescent="0.25">
      <c r="A758" t="s">
        <v>19</v>
      </c>
      <c r="B758">
        <v>3</v>
      </c>
      <c r="C758" t="s">
        <v>89</v>
      </c>
      <c r="D758">
        <v>1757</v>
      </c>
      <c r="E758" t="s">
        <v>165</v>
      </c>
      <c r="F758" t="s">
        <v>166</v>
      </c>
      <c r="G758" t="s">
        <v>167</v>
      </c>
      <c r="J758">
        <v>0.67600000000000005</v>
      </c>
      <c r="K758">
        <v>11.360861269999999</v>
      </c>
      <c r="L758">
        <v>11.455630810000001</v>
      </c>
      <c r="M758">
        <v>16.8</v>
      </c>
      <c r="N758">
        <v>18.440000000000001</v>
      </c>
      <c r="O758">
        <f t="shared" si="43"/>
        <v>2.6706238944000007E-2</v>
      </c>
      <c r="P758">
        <f t="shared" si="44"/>
        <v>0.1385622</v>
      </c>
      <c r="Q758">
        <f t="shared" si="45"/>
        <v>0.16691399340000004</v>
      </c>
      <c r="R758">
        <v>0.121318811</v>
      </c>
      <c r="S758">
        <v>0.14669351</v>
      </c>
      <c r="T758">
        <f t="shared" si="46"/>
        <v>9.1093429852431823E-2</v>
      </c>
      <c r="U758">
        <v>6.0659405E-2</v>
      </c>
      <c r="V758">
        <v>7.3346755E-2</v>
      </c>
      <c r="W758">
        <v>2.0849315069999999</v>
      </c>
      <c r="X758">
        <v>0.78659658300000002</v>
      </c>
      <c r="Y758">
        <v>6.0852600000000003E-3</v>
      </c>
      <c r="Z758" s="1" t="s">
        <v>24</v>
      </c>
      <c r="AA758" s="1" t="s">
        <v>25</v>
      </c>
      <c r="AB758">
        <v>1</v>
      </c>
    </row>
    <row r="759" spans="1:28" x14ac:dyDescent="0.25">
      <c r="A759" t="s">
        <v>19</v>
      </c>
      <c r="B759">
        <v>3</v>
      </c>
      <c r="C759" t="s">
        <v>89</v>
      </c>
      <c r="D759">
        <v>1758</v>
      </c>
      <c r="E759" t="s">
        <v>116</v>
      </c>
      <c r="F759" t="s">
        <v>117</v>
      </c>
      <c r="G759" t="s">
        <v>83</v>
      </c>
      <c r="J759">
        <v>0.5</v>
      </c>
      <c r="K759">
        <v>9.8631070049999998</v>
      </c>
      <c r="L759">
        <v>9.5338355660000005</v>
      </c>
      <c r="M759">
        <v>13.6</v>
      </c>
      <c r="N759">
        <v>14.17</v>
      </c>
      <c r="O759">
        <f t="shared" si="43"/>
        <v>1.5769960206000001E-2</v>
      </c>
      <c r="P759">
        <f t="shared" si="44"/>
        <v>9.0803800000000004E-2</v>
      </c>
      <c r="Q759">
        <f t="shared" si="45"/>
        <v>9.85622512875E-2</v>
      </c>
      <c r="R759">
        <v>5.212369E-2</v>
      </c>
      <c r="S759">
        <v>5.4632235000000001E-2</v>
      </c>
      <c r="T759">
        <f t="shared" si="46"/>
        <v>2.2544887010113552E-2</v>
      </c>
      <c r="U759">
        <v>2.6061845E-2</v>
      </c>
      <c r="V759">
        <v>2.7316118E-2</v>
      </c>
      <c r="W759">
        <v>2.0849315069999999</v>
      </c>
      <c r="X759">
        <v>0.27339027599999999</v>
      </c>
      <c r="Y759">
        <v>6.0159000000000005E-4</v>
      </c>
      <c r="Z759" s="1" t="s">
        <v>24</v>
      </c>
      <c r="AA759" s="1" t="s">
        <v>25</v>
      </c>
      <c r="AB759">
        <v>1</v>
      </c>
    </row>
    <row r="760" spans="1:28" x14ac:dyDescent="0.25">
      <c r="A760" t="s">
        <v>19</v>
      </c>
      <c r="B760">
        <v>3</v>
      </c>
      <c r="C760" t="s">
        <v>89</v>
      </c>
      <c r="D760">
        <v>1759</v>
      </c>
      <c r="E760" t="s">
        <v>116</v>
      </c>
      <c r="F760" t="s">
        <v>117</v>
      </c>
      <c r="G760" t="s">
        <v>83</v>
      </c>
      <c r="J760">
        <v>0.5</v>
      </c>
      <c r="K760">
        <v>11.828417440000001</v>
      </c>
      <c r="L760">
        <v>12.597564719999999</v>
      </c>
      <c r="M760">
        <v>17.899999999999999</v>
      </c>
      <c r="N760">
        <v>21.37</v>
      </c>
      <c r="O760">
        <f t="shared" si="43"/>
        <v>3.5867403726000002E-2</v>
      </c>
      <c r="P760">
        <f t="shared" si="44"/>
        <v>0.15730128437499999</v>
      </c>
      <c r="Q760">
        <f t="shared" si="45"/>
        <v>0.2241712732875</v>
      </c>
      <c r="R760">
        <v>0.10640335200000001</v>
      </c>
      <c r="S760">
        <v>0.15990716899999999</v>
      </c>
      <c r="T760">
        <f t="shared" si="46"/>
        <v>0.19538117754368642</v>
      </c>
      <c r="U760">
        <v>5.3201676000000003E-2</v>
      </c>
      <c r="V760">
        <v>7.9953584999999994E-2</v>
      </c>
      <c r="W760">
        <v>2.0849315069999999</v>
      </c>
      <c r="X760">
        <v>1.6643232590000001</v>
      </c>
      <c r="Y760">
        <v>1.2831073E-2</v>
      </c>
      <c r="Z760" s="1" t="s">
        <v>24</v>
      </c>
      <c r="AA760" s="1" t="s">
        <v>25</v>
      </c>
      <c r="AB760">
        <v>1</v>
      </c>
    </row>
    <row r="761" spans="1:28" x14ac:dyDescent="0.25">
      <c r="A761" t="s">
        <v>19</v>
      </c>
      <c r="B761">
        <v>3</v>
      </c>
      <c r="C761" t="s">
        <v>89</v>
      </c>
      <c r="D761">
        <v>1760</v>
      </c>
      <c r="E761" t="s">
        <v>158</v>
      </c>
      <c r="F761" t="s">
        <v>159</v>
      </c>
      <c r="G761" t="s">
        <v>160</v>
      </c>
      <c r="H761">
        <v>11</v>
      </c>
      <c r="I761">
        <v>15</v>
      </c>
      <c r="J761">
        <v>0.23699999999999999</v>
      </c>
      <c r="K761">
        <v>15.265515450000001</v>
      </c>
      <c r="L761">
        <v>15.94698455</v>
      </c>
      <c r="M761">
        <v>27.9</v>
      </c>
      <c r="N761">
        <v>32.26</v>
      </c>
      <c r="O761">
        <f t="shared" si="43"/>
        <v>8.1737174903999996E-2</v>
      </c>
      <c r="P761">
        <f t="shared" si="44"/>
        <v>0.38215065937499987</v>
      </c>
      <c r="Q761">
        <f t="shared" si="45"/>
        <v>0.51085734314999998</v>
      </c>
      <c r="R761">
        <v>0.15663588000000001</v>
      </c>
      <c r="S761">
        <v>0.217018408</v>
      </c>
      <c r="T761">
        <f t="shared" si="46"/>
        <v>0.15638801670657357</v>
      </c>
      <c r="U761">
        <v>7.8317940000000003E-2</v>
      </c>
      <c r="V761">
        <v>0.108509204</v>
      </c>
      <c r="W761">
        <v>2.0849315069999999</v>
      </c>
      <c r="X761">
        <v>2.091195795</v>
      </c>
      <c r="Y761">
        <v>1.4480698E-2</v>
      </c>
      <c r="Z761" s="1" t="s">
        <v>24</v>
      </c>
      <c r="AA761" s="1" t="s">
        <v>25</v>
      </c>
      <c r="AB761">
        <v>1</v>
      </c>
    </row>
    <row r="762" spans="1:28" x14ac:dyDescent="0.25">
      <c r="A762" t="s">
        <v>19</v>
      </c>
      <c r="B762">
        <v>3</v>
      </c>
      <c r="C762" t="s">
        <v>89</v>
      </c>
      <c r="D762">
        <v>1761</v>
      </c>
      <c r="E762" t="s">
        <v>165</v>
      </c>
      <c r="F762" t="s">
        <v>166</v>
      </c>
      <c r="G762" t="s">
        <v>167</v>
      </c>
      <c r="J762">
        <v>0.67600000000000005</v>
      </c>
      <c r="K762">
        <v>9.3470069010000003</v>
      </c>
      <c r="L762">
        <v>9.8872486370000008</v>
      </c>
      <c r="M762">
        <v>12.6</v>
      </c>
      <c r="N762">
        <v>14.9</v>
      </c>
      <c r="O762">
        <f t="shared" si="43"/>
        <v>1.7436665399999999E-2</v>
      </c>
      <c r="P762">
        <f t="shared" si="44"/>
        <v>7.794123750000001E-2</v>
      </c>
      <c r="Q762">
        <f t="shared" si="45"/>
        <v>0.10897915874999999</v>
      </c>
      <c r="R762">
        <v>5.7192985000000002E-2</v>
      </c>
      <c r="S762">
        <v>8.3810085000000006E-2</v>
      </c>
      <c r="T762">
        <f t="shared" si="46"/>
        <v>0.18327800890408513</v>
      </c>
      <c r="U762">
        <v>2.8596493000000001E-2</v>
      </c>
      <c r="V762">
        <v>4.1905042000000003E-2</v>
      </c>
      <c r="W762">
        <v>2.0849315069999999</v>
      </c>
      <c r="X762">
        <v>1.103153745</v>
      </c>
      <c r="Y762">
        <v>6.3832070000000001E-3</v>
      </c>
      <c r="Z762" s="1" t="s">
        <v>24</v>
      </c>
      <c r="AA762" s="1" t="s">
        <v>25</v>
      </c>
      <c r="AB762">
        <v>1</v>
      </c>
    </row>
    <row r="763" spans="1:28" x14ac:dyDescent="0.25">
      <c r="A763" t="s">
        <v>19</v>
      </c>
      <c r="B763">
        <v>3</v>
      </c>
      <c r="C763" t="s">
        <v>89</v>
      </c>
      <c r="D763">
        <v>1762</v>
      </c>
      <c r="E763" t="s">
        <v>90</v>
      </c>
      <c r="F763" t="s">
        <v>91</v>
      </c>
      <c r="G763" t="s">
        <v>92</v>
      </c>
      <c r="J763">
        <v>0.65039999999999998</v>
      </c>
      <c r="K763">
        <v>19.01843817</v>
      </c>
      <c r="L763">
        <v>18.769859709999999</v>
      </c>
      <c r="M763">
        <v>44.8</v>
      </c>
      <c r="N763">
        <v>45.45</v>
      </c>
      <c r="O763">
        <f t="shared" si="43"/>
        <v>0.16224027435000002</v>
      </c>
      <c r="P763">
        <f t="shared" si="44"/>
        <v>0.98533119999999974</v>
      </c>
      <c r="Q763">
        <f t="shared" si="45"/>
        <v>1.0140017146875</v>
      </c>
      <c r="R763">
        <v>1.310534928</v>
      </c>
      <c r="S763">
        <v>1.3307098589999999</v>
      </c>
      <c r="T763">
        <f t="shared" si="46"/>
        <v>7.3274026136932353E-3</v>
      </c>
      <c r="U763">
        <v>0.65526746400000002</v>
      </c>
      <c r="V763">
        <v>0.66535493000000001</v>
      </c>
      <c r="W763">
        <v>2.0849315069999999</v>
      </c>
      <c r="X763">
        <v>0.31176084100000001</v>
      </c>
      <c r="Y763">
        <v>4.8382720000000002E-3</v>
      </c>
      <c r="Z763" s="1" t="s">
        <v>24</v>
      </c>
      <c r="AA763" s="1" t="s">
        <v>25</v>
      </c>
      <c r="AB763">
        <v>1</v>
      </c>
    </row>
    <row r="764" spans="1:28" x14ac:dyDescent="0.25">
      <c r="A764" t="s">
        <v>19</v>
      </c>
      <c r="B764">
        <v>3</v>
      </c>
      <c r="C764" t="s">
        <v>89</v>
      </c>
      <c r="D764">
        <v>1763</v>
      </c>
      <c r="E764" t="s">
        <v>90</v>
      </c>
      <c r="F764" t="s">
        <v>91</v>
      </c>
      <c r="G764" t="s">
        <v>92</v>
      </c>
      <c r="J764">
        <v>0.65039999999999998</v>
      </c>
      <c r="K764">
        <v>11.86984612</v>
      </c>
      <c r="L764">
        <v>11.86771089</v>
      </c>
      <c r="M764">
        <v>18</v>
      </c>
      <c r="N764">
        <v>19.46</v>
      </c>
      <c r="O764">
        <f t="shared" si="43"/>
        <v>2.9742438264000005E-2</v>
      </c>
      <c r="P764">
        <f t="shared" si="44"/>
        <v>0.15906375</v>
      </c>
      <c r="Q764">
        <f t="shared" si="45"/>
        <v>0.18589023915000003</v>
      </c>
      <c r="R764">
        <v>0.139517794</v>
      </c>
      <c r="S764">
        <v>0.16243074299999999</v>
      </c>
      <c r="T764">
        <f t="shared" si="46"/>
        <v>7.2932643017771373E-2</v>
      </c>
      <c r="U764">
        <v>6.9758897E-2</v>
      </c>
      <c r="V764">
        <v>8.1215370999999995E-2</v>
      </c>
      <c r="W764">
        <v>2.0849315069999999</v>
      </c>
      <c r="X764">
        <v>0.70026281199999996</v>
      </c>
      <c r="Y764">
        <v>5.4948920000000004E-3</v>
      </c>
      <c r="Z764" s="1" t="s">
        <v>24</v>
      </c>
      <c r="AA764" s="1" t="s">
        <v>25</v>
      </c>
      <c r="AB764">
        <v>1</v>
      </c>
    </row>
    <row r="765" spans="1:28" x14ac:dyDescent="0.25">
      <c r="A765" t="s">
        <v>19</v>
      </c>
      <c r="B765">
        <v>3</v>
      </c>
      <c r="C765" t="s">
        <v>89</v>
      </c>
      <c r="D765">
        <v>1764</v>
      </c>
      <c r="E765" t="s">
        <v>165</v>
      </c>
      <c r="F765" t="s">
        <v>166</v>
      </c>
      <c r="G765" t="s">
        <v>167</v>
      </c>
      <c r="J765">
        <v>0.67600000000000005</v>
      </c>
      <c r="K765">
        <v>9.2939885990000004</v>
      </c>
      <c r="L765">
        <v>9.660994724</v>
      </c>
      <c r="M765">
        <v>12.5</v>
      </c>
      <c r="N765">
        <v>14.43</v>
      </c>
      <c r="O765">
        <f t="shared" si="43"/>
        <v>1.6353983645999999E-2</v>
      </c>
      <c r="P765">
        <f t="shared" si="44"/>
        <v>7.6708984374999997E-2</v>
      </c>
      <c r="Q765">
        <f t="shared" si="45"/>
        <v>0.10221239778749999</v>
      </c>
      <c r="R765">
        <v>5.5998535000000002E-2</v>
      </c>
      <c r="S765">
        <v>7.6968360999999999E-2</v>
      </c>
      <c r="T765">
        <f t="shared" si="46"/>
        <v>0.15255604827414881</v>
      </c>
      <c r="U765">
        <v>2.7999268000000001E-2</v>
      </c>
      <c r="V765">
        <v>3.848418E-2</v>
      </c>
      <c r="W765">
        <v>2.0849315069999999</v>
      </c>
      <c r="X765">
        <v>0.92568988200000002</v>
      </c>
      <c r="Y765">
        <v>5.0289000000000002E-3</v>
      </c>
      <c r="Z765" s="1" t="s">
        <v>24</v>
      </c>
      <c r="AA765" s="1" t="s">
        <v>25</v>
      </c>
      <c r="AB765">
        <v>1</v>
      </c>
    </row>
    <row r="766" spans="1:28" x14ac:dyDescent="0.25">
      <c r="A766" t="s">
        <v>19</v>
      </c>
      <c r="B766">
        <v>3</v>
      </c>
      <c r="C766" t="s">
        <v>89</v>
      </c>
      <c r="D766">
        <v>1765</v>
      </c>
      <c r="E766" t="s">
        <v>181</v>
      </c>
      <c r="F766" t="s">
        <v>182</v>
      </c>
      <c r="G766" t="s">
        <v>142</v>
      </c>
      <c r="J766">
        <v>0.33</v>
      </c>
      <c r="K766">
        <v>11.2294426</v>
      </c>
      <c r="L766">
        <v>11.5866738</v>
      </c>
      <c r="M766">
        <v>16.5</v>
      </c>
      <c r="N766">
        <v>18.760000000000002</v>
      </c>
      <c r="O766">
        <f t="shared" si="43"/>
        <v>2.7641179104000005E-2</v>
      </c>
      <c r="P766">
        <f t="shared" si="44"/>
        <v>0.133657734375</v>
      </c>
      <c r="Q766">
        <f t="shared" si="45"/>
        <v>0.17275736940000003</v>
      </c>
      <c r="R766">
        <v>5.7512591000000002E-2</v>
      </c>
      <c r="S766">
        <v>7.6183151000000005E-2</v>
      </c>
      <c r="T766">
        <f t="shared" si="46"/>
        <v>0.13484204352442677</v>
      </c>
      <c r="U766">
        <v>2.8756295000000001E-2</v>
      </c>
      <c r="V766">
        <v>3.8091575000000003E-2</v>
      </c>
      <c r="W766">
        <v>2.0849315069999999</v>
      </c>
      <c r="X766">
        <v>1.0839684620000001</v>
      </c>
      <c r="Y766">
        <v>4.4774999999999997E-3</v>
      </c>
      <c r="Z766" s="1" t="s">
        <v>24</v>
      </c>
      <c r="AA766" s="1" t="s">
        <v>25</v>
      </c>
      <c r="AB766">
        <v>1</v>
      </c>
    </row>
    <row r="767" spans="1:28" x14ac:dyDescent="0.25">
      <c r="A767" t="s">
        <v>19</v>
      </c>
      <c r="B767">
        <v>3</v>
      </c>
      <c r="C767" t="s">
        <v>89</v>
      </c>
      <c r="D767">
        <v>1766</v>
      </c>
      <c r="E767" t="s">
        <v>165</v>
      </c>
      <c r="F767" t="s">
        <v>166</v>
      </c>
      <c r="G767" t="s">
        <v>167</v>
      </c>
      <c r="J767">
        <v>0.67600000000000005</v>
      </c>
      <c r="K767">
        <v>10.45066057</v>
      </c>
      <c r="L767">
        <v>11.218083099999999</v>
      </c>
      <c r="M767">
        <v>14.8</v>
      </c>
      <c r="N767">
        <v>17.87</v>
      </c>
      <c r="O767">
        <f t="shared" si="43"/>
        <v>2.5080720126000003E-2</v>
      </c>
      <c r="P767">
        <f t="shared" si="44"/>
        <v>0.10753495000000003</v>
      </c>
      <c r="Q767">
        <f t="shared" si="45"/>
        <v>0.15675450078750003</v>
      </c>
      <c r="R767">
        <v>8.7312856999999994E-2</v>
      </c>
      <c r="S767">
        <v>0.13517947999999999</v>
      </c>
      <c r="T767">
        <f t="shared" si="46"/>
        <v>0.20964988523791719</v>
      </c>
      <c r="U767">
        <v>4.3656428999999997E-2</v>
      </c>
      <c r="V767">
        <v>6.7589739999999995E-2</v>
      </c>
      <c r="W767">
        <v>2.0849315069999999</v>
      </c>
      <c r="X767">
        <v>1.4724704340000001</v>
      </c>
      <c r="Y767">
        <v>1.1479183E-2</v>
      </c>
      <c r="Z767" s="1" t="s">
        <v>24</v>
      </c>
      <c r="AA767" s="1" t="s">
        <v>25</v>
      </c>
      <c r="AB767">
        <v>1</v>
      </c>
    </row>
    <row r="768" spans="1:28" x14ac:dyDescent="0.25">
      <c r="A768" t="s">
        <v>19</v>
      </c>
      <c r="B768">
        <v>3</v>
      </c>
      <c r="C768" t="s">
        <v>89</v>
      </c>
      <c r="D768">
        <v>1767</v>
      </c>
      <c r="E768" t="s">
        <v>165</v>
      </c>
      <c r="F768" t="s">
        <v>166</v>
      </c>
      <c r="G768" t="s">
        <v>167</v>
      </c>
      <c r="J768">
        <v>0.67600000000000005</v>
      </c>
      <c r="K768">
        <v>9.1871557260000003</v>
      </c>
      <c r="L768">
        <v>9.5485815929999998</v>
      </c>
      <c r="M768">
        <v>12.3</v>
      </c>
      <c r="N768">
        <v>14.2</v>
      </c>
      <c r="O768">
        <f t="shared" si="43"/>
        <v>1.58368056E-2</v>
      </c>
      <c r="P768">
        <f t="shared" si="44"/>
        <v>7.4273934375000003E-2</v>
      </c>
      <c r="Q768">
        <f t="shared" si="45"/>
        <v>9.8980034999999994E-2</v>
      </c>
      <c r="R768">
        <v>5.3654054999999999E-2</v>
      </c>
      <c r="S768">
        <v>7.3744598999999994E-2</v>
      </c>
      <c r="T768">
        <f t="shared" si="46"/>
        <v>0.15254731816010886</v>
      </c>
      <c r="U768">
        <v>2.6827027E-2</v>
      </c>
      <c r="V768">
        <v>3.6872299999999997E-2</v>
      </c>
      <c r="W768">
        <v>2.0849315069999999</v>
      </c>
      <c r="X768">
        <v>0.91130091999999996</v>
      </c>
      <c r="Y768">
        <v>4.818035E-3</v>
      </c>
      <c r="Z768" s="1" t="s">
        <v>24</v>
      </c>
      <c r="AA768" s="1" t="s">
        <v>25</v>
      </c>
      <c r="AB768">
        <v>1</v>
      </c>
    </row>
    <row r="769" spans="1:28" x14ac:dyDescent="0.25">
      <c r="A769" t="s">
        <v>19</v>
      </c>
      <c r="B769">
        <v>3</v>
      </c>
      <c r="C769" t="s">
        <v>89</v>
      </c>
      <c r="D769">
        <v>1768</v>
      </c>
      <c r="E769" t="s">
        <v>165</v>
      </c>
      <c r="F769" t="s">
        <v>166</v>
      </c>
      <c r="G769" t="s">
        <v>167</v>
      </c>
      <c r="J769">
        <v>0.67600000000000005</v>
      </c>
      <c r="K769">
        <v>12.701406970000001</v>
      </c>
      <c r="L769">
        <v>13.718549210000001</v>
      </c>
      <c r="M769">
        <v>20.100000000000001</v>
      </c>
      <c r="N769">
        <v>24.59</v>
      </c>
      <c r="O769">
        <f t="shared" si="43"/>
        <v>4.7490632574000005E-2</v>
      </c>
      <c r="P769">
        <f t="shared" si="44"/>
        <v>0.19834365937500004</v>
      </c>
      <c r="Q769">
        <f t="shared" si="45"/>
        <v>0.29681645358750003</v>
      </c>
      <c r="R769">
        <v>0.191973433</v>
      </c>
      <c r="S769">
        <v>0.30677253599999998</v>
      </c>
      <c r="T769">
        <f t="shared" si="46"/>
        <v>0.22482731622079449</v>
      </c>
      <c r="U769">
        <v>9.5986716999999999E-2</v>
      </c>
      <c r="V769">
        <v>0.15338626799999999</v>
      </c>
      <c r="W769">
        <v>2.0849315069999999</v>
      </c>
      <c r="X769">
        <v>2.1535479629999998</v>
      </c>
      <c r="Y769">
        <v>2.7530664999999999E-2</v>
      </c>
      <c r="Z769" s="1" t="s">
        <v>24</v>
      </c>
      <c r="AA769" s="1" t="s">
        <v>25</v>
      </c>
      <c r="AB769">
        <v>1</v>
      </c>
    </row>
    <row r="770" spans="1:28" x14ac:dyDescent="0.25">
      <c r="A770" t="s">
        <v>19</v>
      </c>
      <c r="B770">
        <v>3</v>
      </c>
      <c r="C770" t="s">
        <v>89</v>
      </c>
      <c r="D770">
        <v>1769</v>
      </c>
      <c r="E770" t="s">
        <v>90</v>
      </c>
      <c r="F770" t="s">
        <v>91</v>
      </c>
      <c r="G770" t="s">
        <v>92</v>
      </c>
      <c r="J770">
        <v>0.65039999999999998</v>
      </c>
      <c r="K770">
        <v>8.6928114769999993</v>
      </c>
      <c r="L770">
        <v>8.8233981969999995</v>
      </c>
      <c r="M770">
        <v>11.4</v>
      </c>
      <c r="N770">
        <v>12.77</v>
      </c>
      <c r="O770">
        <f t="shared" si="43"/>
        <v>1.2807745566000001E-2</v>
      </c>
      <c r="P770">
        <f t="shared" si="44"/>
        <v>6.3802237499999997E-2</v>
      </c>
      <c r="Q770">
        <f t="shared" si="45"/>
        <v>8.0048409787500011E-2</v>
      </c>
      <c r="R770">
        <v>4.2206365000000003E-2</v>
      </c>
      <c r="S770">
        <v>5.3444683999999999E-2</v>
      </c>
      <c r="T770">
        <f t="shared" si="46"/>
        <v>0.11322968416138669</v>
      </c>
      <c r="U770">
        <v>2.1103182000000002E-2</v>
      </c>
      <c r="V770">
        <v>2.6722342E-2</v>
      </c>
      <c r="W770">
        <v>2.0849315069999999</v>
      </c>
      <c r="X770">
        <v>0.657095926</v>
      </c>
      <c r="Y770">
        <v>2.6951290000000001E-3</v>
      </c>
      <c r="Z770" s="1" t="s">
        <v>24</v>
      </c>
      <c r="AA770" s="1" t="s">
        <v>25</v>
      </c>
      <c r="AB770">
        <v>1</v>
      </c>
    </row>
    <row r="771" spans="1:28" x14ac:dyDescent="0.25">
      <c r="A771" t="s">
        <v>19</v>
      </c>
      <c r="B771">
        <v>3</v>
      </c>
      <c r="C771" t="s">
        <v>89</v>
      </c>
      <c r="D771">
        <v>1770</v>
      </c>
      <c r="E771" t="s">
        <v>90</v>
      </c>
      <c r="F771" t="s">
        <v>91</v>
      </c>
      <c r="G771" t="s">
        <v>92</v>
      </c>
      <c r="H771">
        <v>14</v>
      </c>
      <c r="I771">
        <v>24.3</v>
      </c>
      <c r="J771">
        <v>0.65039999999999998</v>
      </c>
      <c r="K771">
        <v>18.699817620000001</v>
      </c>
      <c r="L771">
        <v>19.057730320000001</v>
      </c>
      <c r="M771">
        <v>43</v>
      </c>
      <c r="N771">
        <v>47.1</v>
      </c>
      <c r="O771">
        <f t="shared" ref="O771:O834" si="47">(0.00007854*N771*N771)</f>
        <v>0.17423392140000002</v>
      </c>
      <c r="P771">
        <f t="shared" ref="P771:P834" si="48">(3.142*(M771/200)^2)/0.16</f>
        <v>0.90774343749999986</v>
      </c>
      <c r="Q771">
        <f t="shared" ref="Q771:Q834" si="49">O771/0.16</f>
        <v>1.08896200875</v>
      </c>
      <c r="R771">
        <v>1.1899342449999999</v>
      </c>
      <c r="S771">
        <v>1.4479899359999999</v>
      </c>
      <c r="T771">
        <f t="shared" ref="T771:T834" si="50">(LN(S771)-LN(R771))/W771</f>
        <v>9.4141363258172975E-2</v>
      </c>
      <c r="U771">
        <v>0.59496712299999999</v>
      </c>
      <c r="V771">
        <v>0.72399496799999996</v>
      </c>
      <c r="W771">
        <v>2.0849315069999999</v>
      </c>
      <c r="X771">
        <v>1.9664914579999999</v>
      </c>
      <c r="Y771">
        <v>6.1885890999999998E-2</v>
      </c>
      <c r="Z771" s="1" t="s">
        <v>24</v>
      </c>
      <c r="AA771" s="1" t="s">
        <v>25</v>
      </c>
      <c r="AB771">
        <v>1</v>
      </c>
    </row>
    <row r="772" spans="1:28" x14ac:dyDescent="0.25">
      <c r="A772" t="s">
        <v>19</v>
      </c>
      <c r="B772">
        <v>3</v>
      </c>
      <c r="C772" t="s">
        <v>89</v>
      </c>
      <c r="D772">
        <v>1771</v>
      </c>
      <c r="E772" t="s">
        <v>90</v>
      </c>
      <c r="F772" t="s">
        <v>91</v>
      </c>
      <c r="G772" t="s">
        <v>92</v>
      </c>
      <c r="J772">
        <v>0.65039999999999998</v>
      </c>
      <c r="K772">
        <v>9.2407056220000001</v>
      </c>
      <c r="L772">
        <v>11.879586679999999</v>
      </c>
      <c r="M772">
        <v>12.4</v>
      </c>
      <c r="N772">
        <v>19.489999999999998</v>
      </c>
      <c r="O772">
        <f t="shared" si="47"/>
        <v>2.9834212253999997E-2</v>
      </c>
      <c r="P772">
        <f t="shared" si="48"/>
        <v>7.5486549999999986E-2</v>
      </c>
      <c r="Q772">
        <f t="shared" si="49"/>
        <v>0.18646382658749996</v>
      </c>
      <c r="R772">
        <v>5.2791815999999998E-2</v>
      </c>
      <c r="S772">
        <v>0.163079012</v>
      </c>
      <c r="T772">
        <f t="shared" si="50"/>
        <v>0.54096675937372618</v>
      </c>
      <c r="U772">
        <v>2.6395907999999999E-2</v>
      </c>
      <c r="V772">
        <v>8.1539505999999998E-2</v>
      </c>
      <c r="W772">
        <v>2.0849315069999999</v>
      </c>
      <c r="X772">
        <v>3.4005913269999999</v>
      </c>
      <c r="Y772">
        <v>2.6448638E-2</v>
      </c>
      <c r="Z772" s="1" t="s">
        <v>24</v>
      </c>
      <c r="AA772" s="1" t="s">
        <v>25</v>
      </c>
      <c r="AB772">
        <v>1</v>
      </c>
    </row>
    <row r="773" spans="1:28" x14ac:dyDescent="0.25">
      <c r="A773" t="s">
        <v>19</v>
      </c>
      <c r="B773">
        <v>3</v>
      </c>
      <c r="C773" t="s">
        <v>89</v>
      </c>
      <c r="D773">
        <v>1772</v>
      </c>
      <c r="E773" t="s">
        <v>90</v>
      </c>
      <c r="F773" t="s">
        <v>91</v>
      </c>
      <c r="G773" t="s">
        <v>92</v>
      </c>
      <c r="J773">
        <v>0.65039999999999998</v>
      </c>
      <c r="K773">
        <v>9.8631070049999998</v>
      </c>
      <c r="L773">
        <v>11.962336479999999</v>
      </c>
      <c r="M773">
        <v>13.6</v>
      </c>
      <c r="N773">
        <v>19.7</v>
      </c>
      <c r="O773">
        <f t="shared" si="47"/>
        <v>3.0480588600000001E-2</v>
      </c>
      <c r="P773">
        <f t="shared" si="48"/>
        <v>9.0803800000000004E-2</v>
      </c>
      <c r="Q773">
        <f t="shared" si="49"/>
        <v>0.19050367874999999</v>
      </c>
      <c r="R773">
        <v>6.7375907999999998E-2</v>
      </c>
      <c r="S773">
        <v>0.167658574</v>
      </c>
      <c r="T773">
        <f t="shared" si="50"/>
        <v>0.43725278497502407</v>
      </c>
      <c r="U773">
        <v>3.3687953999999999E-2</v>
      </c>
      <c r="V773">
        <v>8.3829287000000002E-2</v>
      </c>
      <c r="W773">
        <v>2.0849315069999999</v>
      </c>
      <c r="X773">
        <v>2.9257555850000001</v>
      </c>
      <c r="Y773">
        <v>2.4049391E-2</v>
      </c>
      <c r="Z773" s="1" t="s">
        <v>24</v>
      </c>
      <c r="AA773" s="1" t="s">
        <v>25</v>
      </c>
      <c r="AB773">
        <v>1</v>
      </c>
    </row>
    <row r="774" spans="1:28" x14ac:dyDescent="0.25">
      <c r="A774" t="s">
        <v>19</v>
      </c>
      <c r="B774">
        <v>3</v>
      </c>
      <c r="C774" t="s">
        <v>89</v>
      </c>
      <c r="D774">
        <v>1773</v>
      </c>
      <c r="E774" t="s">
        <v>90</v>
      </c>
      <c r="F774" t="s">
        <v>91</v>
      </c>
      <c r="G774" t="s">
        <v>92</v>
      </c>
      <c r="J774">
        <v>0.65039999999999998</v>
      </c>
      <c r="K774">
        <v>20.702135160000001</v>
      </c>
      <c r="L774">
        <v>20.533015429999999</v>
      </c>
      <c r="M774">
        <v>56</v>
      </c>
      <c r="N774">
        <v>56.8</v>
      </c>
      <c r="O774">
        <f t="shared" si="47"/>
        <v>0.2533888896</v>
      </c>
      <c r="P774">
        <f t="shared" si="48"/>
        <v>1.5395800000000002</v>
      </c>
      <c r="Q774">
        <f t="shared" si="49"/>
        <v>1.5836805599999999</v>
      </c>
      <c r="R774">
        <v>2.200761951</v>
      </c>
      <c r="S774">
        <v>2.2445076149999998</v>
      </c>
      <c r="T774">
        <f t="shared" si="50"/>
        <v>9.4403725687075193E-3</v>
      </c>
      <c r="U774">
        <v>1.1003809760000001</v>
      </c>
      <c r="V774">
        <v>1.122253808</v>
      </c>
      <c r="W774">
        <v>2.0849315069999999</v>
      </c>
      <c r="X774">
        <v>0.38370565000000001</v>
      </c>
      <c r="Y774">
        <v>1.0490912E-2</v>
      </c>
      <c r="Z774" s="1" t="s">
        <v>24</v>
      </c>
      <c r="AA774" s="1" t="s">
        <v>25</v>
      </c>
      <c r="AB774">
        <v>1</v>
      </c>
    </row>
    <row r="775" spans="1:28" x14ac:dyDescent="0.25">
      <c r="A775" t="s">
        <v>19</v>
      </c>
      <c r="B775">
        <v>3</v>
      </c>
      <c r="C775" t="s">
        <v>89</v>
      </c>
      <c r="D775">
        <v>1774</v>
      </c>
      <c r="E775" t="s">
        <v>165</v>
      </c>
      <c r="F775" t="s">
        <v>166</v>
      </c>
      <c r="G775" t="s">
        <v>167</v>
      </c>
      <c r="H775">
        <v>6.5</v>
      </c>
      <c r="I775">
        <v>8.5</v>
      </c>
      <c r="J775">
        <v>0.67600000000000005</v>
      </c>
      <c r="K775">
        <v>9.6082048489999998</v>
      </c>
      <c r="L775">
        <v>10.038697880000001</v>
      </c>
      <c r="M775">
        <v>13.1</v>
      </c>
      <c r="N775">
        <v>15.22</v>
      </c>
      <c r="O775">
        <f t="shared" si="47"/>
        <v>1.8193665336E-2</v>
      </c>
      <c r="P775">
        <f t="shared" si="48"/>
        <v>8.4249784375000011E-2</v>
      </c>
      <c r="Q775">
        <f t="shared" si="49"/>
        <v>0.11371040835</v>
      </c>
      <c r="R775">
        <v>6.3389226000000007E-2</v>
      </c>
      <c r="S775">
        <v>8.8665275000000002E-2</v>
      </c>
      <c r="T775">
        <f t="shared" si="50"/>
        <v>0.16095224868600039</v>
      </c>
      <c r="U775">
        <v>3.1694613000000003E-2</v>
      </c>
      <c r="V775">
        <v>4.4332638000000001E-2</v>
      </c>
      <c r="W775">
        <v>2.0849315069999999</v>
      </c>
      <c r="X775">
        <v>1.0168199739999999</v>
      </c>
      <c r="Y775">
        <v>6.0616020000000001E-3</v>
      </c>
      <c r="Z775" s="1" t="s">
        <v>24</v>
      </c>
      <c r="AA775" s="1" t="s">
        <v>25</v>
      </c>
      <c r="AB775">
        <v>1</v>
      </c>
    </row>
    <row r="776" spans="1:28" x14ac:dyDescent="0.25">
      <c r="A776" t="s">
        <v>19</v>
      </c>
      <c r="B776">
        <v>3</v>
      </c>
      <c r="C776" t="s">
        <v>89</v>
      </c>
      <c r="D776">
        <v>1775</v>
      </c>
      <c r="E776" t="s">
        <v>90</v>
      </c>
      <c r="F776" t="s">
        <v>91</v>
      </c>
      <c r="G776" t="s">
        <v>92</v>
      </c>
      <c r="J776">
        <v>0.65039999999999998</v>
      </c>
      <c r="K776">
        <v>8.1748854380000004</v>
      </c>
      <c r="L776">
        <v>7.9708005230000003</v>
      </c>
      <c r="M776">
        <v>10.5</v>
      </c>
      <c r="N776">
        <v>11.2</v>
      </c>
      <c r="O776">
        <f t="shared" si="47"/>
        <v>9.8520576000000002E-3</v>
      </c>
      <c r="P776">
        <f t="shared" si="48"/>
        <v>5.4125859374999988E-2</v>
      </c>
      <c r="Q776">
        <f t="shared" si="49"/>
        <v>6.1575360000000003E-2</v>
      </c>
      <c r="R776">
        <v>3.3855006E-2</v>
      </c>
      <c r="S776">
        <v>3.7464395999999997E-2</v>
      </c>
      <c r="T776">
        <f t="shared" si="50"/>
        <v>4.8588726041405926E-2</v>
      </c>
      <c r="U776">
        <v>1.6927503E-2</v>
      </c>
      <c r="V776">
        <v>1.8732197999999999E-2</v>
      </c>
      <c r="W776">
        <v>2.0849315069999999</v>
      </c>
      <c r="X776">
        <v>0.33574244399999997</v>
      </c>
      <c r="Y776">
        <v>8.6558999999999996E-4</v>
      </c>
      <c r="Z776" s="1" t="s">
        <v>24</v>
      </c>
      <c r="AA776" s="1" t="s">
        <v>25</v>
      </c>
      <c r="AB776">
        <v>1</v>
      </c>
    </row>
    <row r="777" spans="1:28" x14ac:dyDescent="0.25">
      <c r="A777" t="s">
        <v>19</v>
      </c>
      <c r="B777">
        <v>3</v>
      </c>
      <c r="C777" t="s">
        <v>89</v>
      </c>
      <c r="D777">
        <v>1776</v>
      </c>
      <c r="E777" t="s">
        <v>116</v>
      </c>
      <c r="F777" t="s">
        <v>117</v>
      </c>
      <c r="G777" t="s">
        <v>83</v>
      </c>
      <c r="H777">
        <v>7</v>
      </c>
      <c r="I777">
        <v>9.8000000000000007</v>
      </c>
      <c r="J777">
        <v>0.5</v>
      </c>
      <c r="K777">
        <v>10.40294892</v>
      </c>
      <c r="L777">
        <v>10.53945558</v>
      </c>
      <c r="M777">
        <v>14.7</v>
      </c>
      <c r="N777">
        <v>16.309999999999999</v>
      </c>
      <c r="O777">
        <f t="shared" si="47"/>
        <v>2.0892904494000001E-2</v>
      </c>
      <c r="P777">
        <f t="shared" si="48"/>
        <v>0.10608668437499996</v>
      </c>
      <c r="Q777">
        <f t="shared" si="49"/>
        <v>0.1305806530875</v>
      </c>
      <c r="R777">
        <v>6.3908399000000005E-2</v>
      </c>
      <c r="S777">
        <v>7.9284895999999994E-2</v>
      </c>
      <c r="T777">
        <f t="shared" si="50"/>
        <v>0.10340716263226883</v>
      </c>
      <c r="U777">
        <v>3.1954199000000003E-2</v>
      </c>
      <c r="V777">
        <v>3.9642447999999997E-2</v>
      </c>
      <c r="W777">
        <v>2.0849315069999999</v>
      </c>
      <c r="X777">
        <v>0.77220762099999996</v>
      </c>
      <c r="Y777">
        <v>3.687531E-3</v>
      </c>
      <c r="Z777" s="1" t="s">
        <v>24</v>
      </c>
      <c r="AA777" s="1" t="s">
        <v>25</v>
      </c>
      <c r="AB777">
        <v>1</v>
      </c>
    </row>
    <row r="778" spans="1:28" x14ac:dyDescent="0.25">
      <c r="A778" t="s">
        <v>19</v>
      </c>
      <c r="B778">
        <v>3</v>
      </c>
      <c r="C778" t="s">
        <v>89</v>
      </c>
      <c r="D778">
        <v>1777</v>
      </c>
      <c r="E778" t="s">
        <v>90</v>
      </c>
      <c r="F778" t="s">
        <v>91</v>
      </c>
      <c r="G778" t="s">
        <v>92</v>
      </c>
      <c r="J778">
        <v>0.65039999999999998</v>
      </c>
      <c r="K778">
        <v>12.31433337</v>
      </c>
      <c r="L778">
        <v>11.74018001</v>
      </c>
      <c r="M778">
        <v>19.100000000000001</v>
      </c>
      <c r="N778">
        <v>19.14</v>
      </c>
      <c r="O778">
        <f t="shared" si="47"/>
        <v>2.8772312184000004E-2</v>
      </c>
      <c r="P778">
        <f t="shared" si="48"/>
        <v>0.179098909375</v>
      </c>
      <c r="Q778">
        <f t="shared" si="49"/>
        <v>0.17982695115000003</v>
      </c>
      <c r="R778">
        <v>0.16236687899999999</v>
      </c>
      <c r="S778">
        <v>0.1556082</v>
      </c>
      <c r="T778">
        <f t="shared" si="50"/>
        <v>-2.03925885123518E-2</v>
      </c>
      <c r="U778">
        <v>8.1183438999999996E-2</v>
      </c>
      <c r="V778">
        <v>7.7804100000000001E-2</v>
      </c>
      <c r="W778">
        <v>2.0849315069999999</v>
      </c>
      <c r="X778">
        <v>1.9185283000000001E-2</v>
      </c>
      <c r="Y778">
        <v>-1.620839E-3</v>
      </c>
      <c r="Z778" s="1" t="s">
        <v>24</v>
      </c>
      <c r="AA778" s="1" t="s">
        <v>25</v>
      </c>
      <c r="AB778">
        <v>1</v>
      </c>
    </row>
    <row r="779" spans="1:28" x14ac:dyDescent="0.25">
      <c r="A779" t="s">
        <v>19</v>
      </c>
      <c r="B779">
        <v>3</v>
      </c>
      <c r="C779" t="s">
        <v>89</v>
      </c>
      <c r="D779">
        <v>1778</v>
      </c>
      <c r="E779" t="s">
        <v>165</v>
      </c>
      <c r="F779" t="s">
        <v>166</v>
      </c>
      <c r="G779" t="s">
        <v>167</v>
      </c>
      <c r="J779">
        <v>0.67600000000000005</v>
      </c>
      <c r="K779">
        <v>9.7109067840000005</v>
      </c>
      <c r="L779">
        <v>10.38114826</v>
      </c>
      <c r="M779">
        <v>13.3</v>
      </c>
      <c r="N779">
        <v>15.96</v>
      </c>
      <c r="O779">
        <f t="shared" si="47"/>
        <v>2.0005834464000005E-2</v>
      </c>
      <c r="P779">
        <f t="shared" si="48"/>
        <v>8.6841934375000013E-2</v>
      </c>
      <c r="Q779">
        <f t="shared" si="49"/>
        <v>0.12503646540000002</v>
      </c>
      <c r="R779">
        <v>6.5973114999999999E-2</v>
      </c>
      <c r="S779">
        <v>0.100512191</v>
      </c>
      <c r="T779">
        <f t="shared" si="50"/>
        <v>0.20194030914628025</v>
      </c>
      <c r="U779">
        <v>3.2986557999999999E-2</v>
      </c>
      <c r="V779">
        <v>5.0256095000000001E-2</v>
      </c>
      <c r="W779">
        <v>2.0849315069999999</v>
      </c>
      <c r="X779">
        <v>1.2758212879999999</v>
      </c>
      <c r="Y779">
        <v>8.2830239999999999E-3</v>
      </c>
      <c r="Z779" s="1" t="s">
        <v>24</v>
      </c>
      <c r="AA779" s="1" t="s">
        <v>25</v>
      </c>
      <c r="AB779">
        <v>1</v>
      </c>
    </row>
    <row r="780" spans="1:28" x14ac:dyDescent="0.25">
      <c r="A780" t="s">
        <v>19</v>
      </c>
      <c r="B780">
        <v>3</v>
      </c>
      <c r="C780" t="s">
        <v>89</v>
      </c>
      <c r="D780">
        <v>1779</v>
      </c>
      <c r="E780" t="s">
        <v>90</v>
      </c>
      <c r="F780" t="s">
        <v>91</v>
      </c>
      <c r="G780" t="s">
        <v>92</v>
      </c>
      <c r="J780">
        <v>0.65039999999999998</v>
      </c>
      <c r="K780">
        <v>16.384235279999999</v>
      </c>
      <c r="L780">
        <v>16.416458169999999</v>
      </c>
      <c r="M780">
        <v>32.1</v>
      </c>
      <c r="N780">
        <v>34.14</v>
      </c>
      <c r="O780">
        <f t="shared" si="47"/>
        <v>9.1541480184000004E-2</v>
      </c>
      <c r="P780">
        <f t="shared" si="48"/>
        <v>0.50586690937500001</v>
      </c>
      <c r="Q780">
        <f t="shared" si="49"/>
        <v>0.57213425115000005</v>
      </c>
      <c r="R780">
        <v>0.59109465900000002</v>
      </c>
      <c r="S780">
        <v>0.66791685899999997</v>
      </c>
      <c r="T780">
        <f t="shared" si="50"/>
        <v>5.8605057630003184E-2</v>
      </c>
      <c r="U780">
        <v>0.29554732900000003</v>
      </c>
      <c r="V780">
        <v>0.33395842999999997</v>
      </c>
      <c r="W780">
        <v>2.0849315069999999</v>
      </c>
      <c r="X780">
        <v>0.97844940899999999</v>
      </c>
      <c r="Y780">
        <v>1.8423195999999999E-2</v>
      </c>
      <c r="Z780" s="1" t="s">
        <v>24</v>
      </c>
      <c r="AA780" s="1" t="s">
        <v>25</v>
      </c>
      <c r="AB780">
        <v>1</v>
      </c>
    </row>
    <row r="781" spans="1:28" x14ac:dyDescent="0.25">
      <c r="A781" t="s">
        <v>19</v>
      </c>
      <c r="B781">
        <v>3</v>
      </c>
      <c r="C781" t="s">
        <v>89</v>
      </c>
      <c r="D781">
        <v>1780</v>
      </c>
      <c r="E781" t="s">
        <v>90</v>
      </c>
      <c r="F781" t="s">
        <v>91</v>
      </c>
      <c r="G781" t="s">
        <v>92</v>
      </c>
      <c r="H781">
        <v>12</v>
      </c>
      <c r="I781">
        <v>14.8</v>
      </c>
      <c r="J781">
        <v>0.65039999999999998</v>
      </c>
      <c r="K781">
        <v>16.002050780000001</v>
      </c>
      <c r="L781">
        <v>16.20496065</v>
      </c>
      <c r="M781">
        <v>30.6</v>
      </c>
      <c r="N781">
        <v>33.28</v>
      </c>
      <c r="O781">
        <f t="shared" si="47"/>
        <v>8.6987636736000004E-2</v>
      </c>
      <c r="P781">
        <f t="shared" si="48"/>
        <v>0.45969423749999994</v>
      </c>
      <c r="Q781">
        <f t="shared" si="49"/>
        <v>0.54367272960000002</v>
      </c>
      <c r="R781">
        <v>0.52611770499999999</v>
      </c>
      <c r="S781">
        <v>0.62747659200000006</v>
      </c>
      <c r="T781">
        <f t="shared" si="50"/>
        <v>8.4502250872326365E-2</v>
      </c>
      <c r="U781">
        <v>0.26305885299999998</v>
      </c>
      <c r="V781">
        <v>0.31373829600000003</v>
      </c>
      <c r="W781">
        <v>2.0849315069999999</v>
      </c>
      <c r="X781">
        <v>1.285413929</v>
      </c>
      <c r="Y781">
        <v>2.4307486E-2</v>
      </c>
      <c r="Z781" s="1" t="s">
        <v>24</v>
      </c>
      <c r="AA781" s="1" t="s">
        <v>25</v>
      </c>
      <c r="AB781">
        <v>1</v>
      </c>
    </row>
    <row r="782" spans="1:28" x14ac:dyDescent="0.25">
      <c r="A782" t="s">
        <v>19</v>
      </c>
      <c r="B782">
        <v>3</v>
      </c>
      <c r="C782" t="s">
        <v>89</v>
      </c>
      <c r="D782">
        <v>1781</v>
      </c>
      <c r="E782" t="s">
        <v>165</v>
      </c>
      <c r="F782" t="s">
        <v>166</v>
      </c>
      <c r="G782" t="s">
        <v>167</v>
      </c>
      <c r="H782">
        <v>4.5</v>
      </c>
      <c r="I782">
        <v>6</v>
      </c>
      <c r="J782">
        <v>0.67600000000000005</v>
      </c>
      <c r="K782">
        <v>9.0248816949999995</v>
      </c>
      <c r="L782">
        <v>8.6705474910000007</v>
      </c>
      <c r="M782">
        <v>12</v>
      </c>
      <c r="N782">
        <v>12.48</v>
      </c>
      <c r="O782">
        <f t="shared" si="47"/>
        <v>1.2232636416000002E-2</v>
      </c>
      <c r="P782">
        <f t="shared" si="48"/>
        <v>7.0694999999999994E-2</v>
      </c>
      <c r="Q782">
        <f t="shared" si="49"/>
        <v>7.6453977600000014E-2</v>
      </c>
      <c r="R782">
        <v>5.0247649999999998E-2</v>
      </c>
      <c r="S782">
        <v>5.2165972999999997E-2</v>
      </c>
      <c r="T782">
        <f t="shared" si="50"/>
        <v>1.7970203959621296E-2</v>
      </c>
      <c r="U782">
        <v>2.5123824999999999E-2</v>
      </c>
      <c r="V782">
        <v>2.6082986999999998E-2</v>
      </c>
      <c r="W782">
        <v>2.0849315069999999</v>
      </c>
      <c r="X782">
        <v>0.23022339</v>
      </c>
      <c r="Y782">
        <v>4.6004500000000002E-4</v>
      </c>
      <c r="Z782" s="1" t="s">
        <v>24</v>
      </c>
      <c r="AA782" s="1" t="s">
        <v>25</v>
      </c>
      <c r="AB782">
        <v>1</v>
      </c>
    </row>
    <row r="783" spans="1:28" x14ac:dyDescent="0.25">
      <c r="A783" t="s">
        <v>19</v>
      </c>
      <c r="B783">
        <v>3</v>
      </c>
      <c r="C783" t="s">
        <v>89</v>
      </c>
      <c r="D783">
        <v>1782</v>
      </c>
      <c r="E783" t="s">
        <v>90</v>
      </c>
      <c r="F783" t="s">
        <v>91</v>
      </c>
      <c r="G783" t="s">
        <v>92</v>
      </c>
      <c r="J783">
        <v>0.65039999999999998</v>
      </c>
      <c r="K783">
        <v>15.322363749999999</v>
      </c>
      <c r="L783">
        <v>16.455217739999998</v>
      </c>
      <c r="M783">
        <v>28.1</v>
      </c>
      <c r="N783">
        <v>34.299999999999997</v>
      </c>
      <c r="O783">
        <f t="shared" si="47"/>
        <v>9.2401524599999993E-2</v>
      </c>
      <c r="P783">
        <f t="shared" si="48"/>
        <v>0.38764915937500005</v>
      </c>
      <c r="Q783">
        <f t="shared" si="49"/>
        <v>0.57750952874999995</v>
      </c>
      <c r="R783">
        <v>0.42700400700000002</v>
      </c>
      <c r="S783">
        <v>0.67559391999999996</v>
      </c>
      <c r="T783">
        <f t="shared" si="50"/>
        <v>0.22005460931704385</v>
      </c>
      <c r="U783">
        <v>0.213502003</v>
      </c>
      <c r="V783">
        <v>0.33779695999999998</v>
      </c>
      <c r="W783">
        <v>2.0849315069999999</v>
      </c>
      <c r="X783">
        <v>2.973718791</v>
      </c>
      <c r="Y783">
        <v>5.9615847E-2</v>
      </c>
      <c r="Z783" s="1" t="s">
        <v>24</v>
      </c>
      <c r="AA783" s="1" t="s">
        <v>25</v>
      </c>
      <c r="AB783">
        <v>1</v>
      </c>
    </row>
    <row r="784" spans="1:28" x14ac:dyDescent="0.25">
      <c r="A784" t="s">
        <v>19</v>
      </c>
      <c r="B784">
        <v>3</v>
      </c>
      <c r="C784" t="s">
        <v>89</v>
      </c>
      <c r="D784">
        <v>1783</v>
      </c>
      <c r="E784" t="s">
        <v>90</v>
      </c>
      <c r="F784" t="s">
        <v>91</v>
      </c>
      <c r="G784" t="s">
        <v>92</v>
      </c>
      <c r="J784">
        <v>0.65039999999999998</v>
      </c>
      <c r="K784">
        <v>13.74162791</v>
      </c>
      <c r="L784">
        <v>14.50964454</v>
      </c>
      <c r="M784">
        <v>23</v>
      </c>
      <c r="N784">
        <v>27.1</v>
      </c>
      <c r="O784">
        <f t="shared" si="47"/>
        <v>5.7680561400000011E-2</v>
      </c>
      <c r="P784">
        <f t="shared" si="48"/>
        <v>0.25970593749999998</v>
      </c>
      <c r="Q784">
        <f t="shared" si="49"/>
        <v>0.36050350875000003</v>
      </c>
      <c r="R784">
        <v>0.25971514099999998</v>
      </c>
      <c r="S784">
        <v>0.37723530399999999</v>
      </c>
      <c r="T784">
        <f t="shared" si="50"/>
        <v>0.17903884189008429</v>
      </c>
      <c r="U784">
        <v>0.12985757000000001</v>
      </c>
      <c r="V784">
        <v>0.188617652</v>
      </c>
      <c r="W784">
        <v>2.0849315069999999</v>
      </c>
      <c r="X784">
        <v>1.9664914579999999</v>
      </c>
      <c r="Y784">
        <v>2.8183218999999999E-2</v>
      </c>
      <c r="Z784" s="1" t="s">
        <v>24</v>
      </c>
      <c r="AA784" s="1" t="s">
        <v>25</v>
      </c>
      <c r="AB784">
        <v>1</v>
      </c>
    </row>
    <row r="785" spans="1:29" x14ac:dyDescent="0.25">
      <c r="A785" t="s">
        <v>19</v>
      </c>
      <c r="B785">
        <v>3</v>
      </c>
      <c r="C785" t="s">
        <v>89</v>
      </c>
      <c r="D785">
        <v>1784</v>
      </c>
      <c r="E785" t="s">
        <v>90</v>
      </c>
      <c r="F785" t="s">
        <v>91</v>
      </c>
      <c r="G785" t="s">
        <v>92</v>
      </c>
      <c r="J785">
        <v>0.65039999999999998</v>
      </c>
      <c r="K785">
        <v>8.1157989649999998</v>
      </c>
      <c r="L785">
        <v>9.4499072930000008</v>
      </c>
      <c r="M785">
        <v>10.4</v>
      </c>
      <c r="N785">
        <v>14</v>
      </c>
      <c r="O785">
        <f t="shared" si="47"/>
        <v>1.5393840000000001E-2</v>
      </c>
      <c r="P785">
        <f t="shared" si="48"/>
        <v>5.3099800000000009E-2</v>
      </c>
      <c r="Q785">
        <f t="shared" si="49"/>
        <v>9.6211500000000005E-2</v>
      </c>
      <c r="R785">
        <v>3.2994053000000002E-2</v>
      </c>
      <c r="S785">
        <v>6.8381476999999996E-2</v>
      </c>
      <c r="T785">
        <f t="shared" si="50"/>
        <v>0.34954368923342055</v>
      </c>
      <c r="U785">
        <v>1.6497027000000001E-2</v>
      </c>
      <c r="V785">
        <v>3.4190737999999998E-2</v>
      </c>
      <c r="W785">
        <v>2.0849315069999999</v>
      </c>
      <c r="X785">
        <v>1.726675427</v>
      </c>
      <c r="Y785">
        <v>8.4864710000000006E-3</v>
      </c>
      <c r="Z785" s="1" t="s">
        <v>24</v>
      </c>
      <c r="AA785" s="1" t="s">
        <v>25</v>
      </c>
      <c r="AB785">
        <v>1</v>
      </c>
    </row>
    <row r="786" spans="1:29" x14ac:dyDescent="0.25">
      <c r="A786" t="s">
        <v>19</v>
      </c>
      <c r="B786">
        <v>3</v>
      </c>
      <c r="C786" t="s">
        <v>89</v>
      </c>
      <c r="D786">
        <v>1785</v>
      </c>
      <c r="E786" t="s">
        <v>165</v>
      </c>
      <c r="F786" t="s">
        <v>166</v>
      </c>
      <c r="G786" t="s">
        <v>167</v>
      </c>
      <c r="H786">
        <v>6</v>
      </c>
      <c r="I786">
        <v>13</v>
      </c>
      <c r="J786">
        <v>0.67600000000000005</v>
      </c>
      <c r="K786">
        <v>14.009045309999999</v>
      </c>
      <c r="L786">
        <v>14.77761864</v>
      </c>
      <c r="M786">
        <v>23.8</v>
      </c>
      <c r="N786">
        <v>28</v>
      </c>
      <c r="O786">
        <f t="shared" si="47"/>
        <v>6.1575360000000003E-2</v>
      </c>
      <c r="P786">
        <f t="shared" si="48"/>
        <v>0.27808663750000001</v>
      </c>
      <c r="Q786">
        <f t="shared" si="49"/>
        <v>0.38484600000000002</v>
      </c>
      <c r="R786">
        <v>0.29377578399999998</v>
      </c>
      <c r="S786">
        <v>0.42503966900000001</v>
      </c>
      <c r="T786">
        <f t="shared" si="50"/>
        <v>0.17715961662363597</v>
      </c>
      <c r="U786">
        <v>0.14688789199999999</v>
      </c>
      <c r="V786">
        <v>0.21251983399999999</v>
      </c>
      <c r="W786">
        <v>2.0849315069999999</v>
      </c>
      <c r="X786">
        <v>2.0144546650000001</v>
      </c>
      <c r="Y786">
        <v>3.1479184E-2</v>
      </c>
      <c r="Z786" s="1" t="s">
        <v>24</v>
      </c>
      <c r="AA786" s="1" t="s">
        <v>25</v>
      </c>
      <c r="AB786">
        <v>1</v>
      </c>
    </row>
    <row r="787" spans="1:29" x14ac:dyDescent="0.25">
      <c r="A787" t="s">
        <v>19</v>
      </c>
      <c r="B787">
        <v>3</v>
      </c>
      <c r="C787" t="s">
        <v>89</v>
      </c>
      <c r="D787">
        <v>1786</v>
      </c>
      <c r="E787" t="s">
        <v>181</v>
      </c>
      <c r="F787" t="s">
        <v>182</v>
      </c>
      <c r="G787" t="s">
        <v>142</v>
      </c>
      <c r="H787">
        <v>11</v>
      </c>
      <c r="I787">
        <v>16.5</v>
      </c>
      <c r="J787">
        <v>0.33</v>
      </c>
      <c r="K787">
        <v>18.384339789999999</v>
      </c>
      <c r="L787">
        <v>18.39103866</v>
      </c>
      <c r="M787">
        <v>41.3</v>
      </c>
      <c r="N787">
        <v>43.38</v>
      </c>
      <c r="O787">
        <f t="shared" si="47"/>
        <v>0.14779848837600001</v>
      </c>
      <c r="P787">
        <f t="shared" si="48"/>
        <v>0.83738718437499982</v>
      </c>
      <c r="Q787">
        <f t="shared" si="49"/>
        <v>0.92374055235000008</v>
      </c>
      <c r="R787">
        <v>0.557853877</v>
      </c>
      <c r="S787">
        <v>0.614227949</v>
      </c>
      <c r="T787">
        <f t="shared" si="50"/>
        <v>4.6173724392298963E-2</v>
      </c>
      <c r="U787">
        <v>0.27892693899999998</v>
      </c>
      <c r="V787">
        <v>0.30711397400000001</v>
      </c>
      <c r="W787">
        <v>2.0849315069999999</v>
      </c>
      <c r="X787">
        <v>0.99763469100000002</v>
      </c>
      <c r="Y787">
        <v>1.3519405999999999E-2</v>
      </c>
      <c r="Z787" s="1" t="s">
        <v>24</v>
      </c>
      <c r="AA787" s="1" t="s">
        <v>25</v>
      </c>
      <c r="AB787">
        <v>1</v>
      </c>
    </row>
    <row r="788" spans="1:29" x14ac:dyDescent="0.25">
      <c r="A788" t="s">
        <v>19</v>
      </c>
      <c r="B788">
        <v>4</v>
      </c>
      <c r="C788" t="s">
        <v>89</v>
      </c>
      <c r="D788">
        <v>1787</v>
      </c>
      <c r="E788" t="s">
        <v>116</v>
      </c>
      <c r="F788" t="s">
        <v>117</v>
      </c>
      <c r="G788" t="s">
        <v>83</v>
      </c>
      <c r="J788">
        <v>0.5</v>
      </c>
      <c r="K788">
        <v>14.796523519999999</v>
      </c>
      <c r="L788">
        <v>14.81275956</v>
      </c>
      <c r="M788">
        <v>26.3</v>
      </c>
      <c r="N788">
        <v>28.12</v>
      </c>
      <c r="O788">
        <f t="shared" si="47"/>
        <v>6.2104279776000006E-2</v>
      </c>
      <c r="P788">
        <f t="shared" si="48"/>
        <v>0.33957655937500003</v>
      </c>
      <c r="Q788">
        <f t="shared" si="49"/>
        <v>0.38815174860000001</v>
      </c>
      <c r="R788">
        <v>0.28056872999999999</v>
      </c>
      <c r="S788">
        <v>0.32005778600000001</v>
      </c>
      <c r="T788">
        <f t="shared" si="50"/>
        <v>6.3159311762643194E-2</v>
      </c>
      <c r="U788">
        <v>0.14028436499999999</v>
      </c>
      <c r="V788">
        <v>0.16002889300000001</v>
      </c>
      <c r="W788">
        <v>2.0849315069999999</v>
      </c>
      <c r="X788">
        <v>0.87293035500000005</v>
      </c>
      <c r="Y788">
        <v>9.4701090000000009E-3</v>
      </c>
      <c r="Z788" s="1" t="s">
        <v>24</v>
      </c>
      <c r="AA788" s="1" t="s">
        <v>25</v>
      </c>
      <c r="AB788">
        <v>1</v>
      </c>
    </row>
    <row r="789" spans="1:29" x14ac:dyDescent="0.25">
      <c r="A789" t="s">
        <v>19</v>
      </c>
      <c r="B789">
        <v>4</v>
      </c>
      <c r="C789" t="s">
        <v>89</v>
      </c>
      <c r="D789">
        <v>1788</v>
      </c>
      <c r="E789" t="s">
        <v>116</v>
      </c>
      <c r="F789" t="s">
        <v>117</v>
      </c>
      <c r="G789" t="s">
        <v>83</v>
      </c>
      <c r="J789">
        <v>0.5</v>
      </c>
      <c r="K789">
        <v>13.000124980000001</v>
      </c>
      <c r="L789">
        <v>12.597564719999999</v>
      </c>
      <c r="M789">
        <v>20.9</v>
      </c>
      <c r="N789">
        <v>21.37</v>
      </c>
      <c r="O789">
        <f t="shared" si="47"/>
        <v>3.5867403726000002E-2</v>
      </c>
      <c r="P789">
        <f t="shared" si="48"/>
        <v>0.21444640937499998</v>
      </c>
      <c r="Q789">
        <f t="shared" si="49"/>
        <v>0.2241712732875</v>
      </c>
      <c r="R789">
        <v>0.157887637</v>
      </c>
      <c r="S789">
        <v>0.15990716899999999</v>
      </c>
      <c r="T789">
        <f t="shared" si="50"/>
        <v>6.0960426073836385E-3</v>
      </c>
      <c r="U789">
        <v>7.8943818999999998E-2</v>
      </c>
      <c r="V789">
        <v>7.9953584999999994E-2</v>
      </c>
      <c r="W789">
        <v>2.0849315069999999</v>
      </c>
      <c r="X789">
        <v>0.22542707000000001</v>
      </c>
      <c r="Y789">
        <v>4.8431599999999999E-4</v>
      </c>
      <c r="Z789" s="1" t="s">
        <v>24</v>
      </c>
      <c r="AA789" s="1" t="s">
        <v>25</v>
      </c>
      <c r="AB789">
        <v>0</v>
      </c>
      <c r="AC789" t="s">
        <v>84</v>
      </c>
    </row>
    <row r="790" spans="1:29" x14ac:dyDescent="0.25">
      <c r="A790" t="s">
        <v>19</v>
      </c>
      <c r="B790">
        <v>4</v>
      </c>
      <c r="C790" t="s">
        <v>89</v>
      </c>
      <c r="D790">
        <v>1789</v>
      </c>
      <c r="E790" t="s">
        <v>165</v>
      </c>
      <c r="F790" t="s">
        <v>166</v>
      </c>
      <c r="G790" t="s">
        <v>167</v>
      </c>
      <c r="H790">
        <v>4.8</v>
      </c>
      <c r="I790">
        <v>8.1999999999999993</v>
      </c>
      <c r="J790">
        <v>0.67600000000000005</v>
      </c>
      <c r="K790">
        <v>10.1610323</v>
      </c>
      <c r="L790">
        <v>10.76607012</v>
      </c>
      <c r="M790">
        <v>14.2</v>
      </c>
      <c r="N790">
        <v>16.82</v>
      </c>
      <c r="O790">
        <f t="shared" si="47"/>
        <v>2.2219939896000001E-2</v>
      </c>
      <c r="P790">
        <f t="shared" si="48"/>
        <v>9.8992637499999994E-2</v>
      </c>
      <c r="Q790">
        <f t="shared" si="49"/>
        <v>0.13887462435</v>
      </c>
      <c r="R790">
        <v>7.8357616000000005E-2</v>
      </c>
      <c r="S790">
        <v>0.115383366</v>
      </c>
      <c r="T790">
        <f t="shared" si="50"/>
        <v>0.18560659251535064</v>
      </c>
      <c r="U790">
        <v>3.9178808000000002E-2</v>
      </c>
      <c r="V790">
        <v>5.7691683000000001E-2</v>
      </c>
      <c r="W790">
        <v>2.0849315069999999</v>
      </c>
      <c r="X790">
        <v>1.2566360050000001</v>
      </c>
      <c r="Y790">
        <v>8.8793680000000003E-3</v>
      </c>
      <c r="Z790" s="1" t="s">
        <v>24</v>
      </c>
      <c r="AA790" s="1" t="s">
        <v>25</v>
      </c>
      <c r="AB790">
        <v>1</v>
      </c>
    </row>
    <row r="791" spans="1:29" x14ac:dyDescent="0.25">
      <c r="A791" t="s">
        <v>19</v>
      </c>
      <c r="B791">
        <v>4</v>
      </c>
      <c r="C791" t="s">
        <v>89</v>
      </c>
      <c r="D791">
        <v>1790</v>
      </c>
      <c r="E791" t="s">
        <v>90</v>
      </c>
      <c r="F791" t="s">
        <v>91</v>
      </c>
      <c r="G791" t="s">
        <v>92</v>
      </c>
      <c r="J791">
        <v>0.65039999999999998</v>
      </c>
      <c r="K791">
        <v>15.40692321</v>
      </c>
      <c r="L791">
        <v>15.72321228</v>
      </c>
      <c r="M791">
        <v>28.4</v>
      </c>
      <c r="N791">
        <v>31.4</v>
      </c>
      <c r="O791">
        <f t="shared" si="47"/>
        <v>7.7437298400000007E-2</v>
      </c>
      <c r="P791">
        <f t="shared" si="48"/>
        <v>0.39597054999999998</v>
      </c>
      <c r="Q791">
        <f t="shared" si="49"/>
        <v>0.48398311500000002</v>
      </c>
      <c r="R791">
        <v>0.43829589200000002</v>
      </c>
      <c r="S791">
        <v>0.54388893599999999</v>
      </c>
      <c r="T791">
        <f t="shared" si="50"/>
        <v>0.10352897863440806</v>
      </c>
      <c r="U791">
        <v>0.21914794600000001</v>
      </c>
      <c r="V791">
        <v>0.27194446799999999</v>
      </c>
      <c r="W791">
        <v>2.0849315069999999</v>
      </c>
      <c r="X791">
        <v>1.438896189</v>
      </c>
      <c r="Y791">
        <v>2.5322905E-2</v>
      </c>
      <c r="Z791" s="1" t="s">
        <v>24</v>
      </c>
      <c r="AA791" s="1" t="s">
        <v>25</v>
      </c>
      <c r="AB791">
        <v>1</v>
      </c>
    </row>
    <row r="792" spans="1:29" x14ac:dyDescent="0.25">
      <c r="A792" t="s">
        <v>19</v>
      </c>
      <c r="B792">
        <v>4</v>
      </c>
      <c r="C792" t="s">
        <v>89</v>
      </c>
      <c r="D792">
        <v>1791</v>
      </c>
      <c r="E792" t="s">
        <v>90</v>
      </c>
      <c r="F792" t="s">
        <v>91</v>
      </c>
      <c r="G792" t="s">
        <v>92</v>
      </c>
      <c r="J792">
        <v>0.65039999999999998</v>
      </c>
      <c r="K792">
        <v>8.9702411509999997</v>
      </c>
      <c r="L792">
        <v>9.5682128730000002</v>
      </c>
      <c r="M792">
        <v>11.9</v>
      </c>
      <c r="N792">
        <v>14.24</v>
      </c>
      <c r="O792">
        <f t="shared" si="47"/>
        <v>1.5926152704000003E-2</v>
      </c>
      <c r="P792">
        <f t="shared" si="48"/>
        <v>6.9521659375000003E-2</v>
      </c>
      <c r="Q792">
        <f t="shared" si="49"/>
        <v>9.9538454400000018E-2</v>
      </c>
      <c r="R792">
        <v>4.7324250999999998E-2</v>
      </c>
      <c r="S792">
        <v>7.1551979000000002E-2</v>
      </c>
      <c r="T792">
        <f t="shared" si="50"/>
        <v>0.19828051567720267</v>
      </c>
      <c r="U792">
        <v>2.3662125999999999E-2</v>
      </c>
      <c r="V792">
        <v>3.5775990000000001E-2</v>
      </c>
      <c r="W792">
        <v>2.0849315069999999</v>
      </c>
      <c r="X792">
        <v>1.1223390280000001</v>
      </c>
      <c r="Y792">
        <v>5.8101979999999999E-3</v>
      </c>
      <c r="Z792" s="1" t="s">
        <v>24</v>
      </c>
      <c r="AA792" s="1" t="s">
        <v>25</v>
      </c>
      <c r="AB792">
        <v>1</v>
      </c>
    </row>
    <row r="793" spans="1:29" x14ac:dyDescent="0.25">
      <c r="A793" t="s">
        <v>19</v>
      </c>
      <c r="B793">
        <v>4</v>
      </c>
      <c r="C793" t="s">
        <v>89</v>
      </c>
      <c r="D793">
        <v>1792</v>
      </c>
      <c r="E793" t="s">
        <v>90</v>
      </c>
      <c r="F793" t="s">
        <v>91</v>
      </c>
      <c r="G793" t="s">
        <v>92</v>
      </c>
      <c r="I793">
        <v>11</v>
      </c>
      <c r="J793">
        <v>0.65039999999999998</v>
      </c>
      <c r="K793">
        <v>8.1748854380000004</v>
      </c>
      <c r="L793">
        <v>8.1552418160000002</v>
      </c>
      <c r="M793">
        <v>10.5</v>
      </c>
      <c r="N793">
        <v>11.53</v>
      </c>
      <c r="O793">
        <f t="shared" si="47"/>
        <v>1.0441178285999999E-2</v>
      </c>
      <c r="P793">
        <f t="shared" si="48"/>
        <v>5.4125859374999988E-2</v>
      </c>
      <c r="Q793">
        <f t="shared" si="49"/>
        <v>6.5257364287499994E-2</v>
      </c>
      <c r="R793">
        <v>3.3855006E-2</v>
      </c>
      <c r="S793">
        <v>4.0544545000000001E-2</v>
      </c>
      <c r="T793">
        <f t="shared" si="50"/>
        <v>8.6484553312786705E-2</v>
      </c>
      <c r="U793">
        <v>1.6927503E-2</v>
      </c>
      <c r="V793">
        <v>2.0272272000000001E-2</v>
      </c>
      <c r="W793">
        <v>2.0849315069999999</v>
      </c>
      <c r="X793">
        <v>0.494021025</v>
      </c>
      <c r="Y793">
        <v>1.6042579999999999E-3</v>
      </c>
      <c r="Z793" s="1" t="s">
        <v>24</v>
      </c>
      <c r="AA793" s="1" t="s">
        <v>25</v>
      </c>
      <c r="AB793">
        <v>1</v>
      </c>
    </row>
    <row r="794" spans="1:29" x14ac:dyDescent="0.25">
      <c r="A794" t="s">
        <v>19</v>
      </c>
      <c r="B794">
        <v>4</v>
      </c>
      <c r="C794" t="s">
        <v>89</v>
      </c>
      <c r="D794">
        <v>1793</v>
      </c>
      <c r="E794" t="s">
        <v>181</v>
      </c>
      <c r="F794" t="s">
        <v>182</v>
      </c>
      <c r="G794" t="s">
        <v>142</v>
      </c>
      <c r="H794">
        <v>9.6</v>
      </c>
      <c r="I794">
        <v>12</v>
      </c>
      <c r="J794">
        <v>0.33</v>
      </c>
      <c r="K794">
        <v>16.677269259999999</v>
      </c>
      <c r="L794">
        <v>16.423739479999998</v>
      </c>
      <c r="M794">
        <v>33.299999999999997</v>
      </c>
      <c r="N794">
        <v>34.17</v>
      </c>
      <c r="O794">
        <f t="shared" si="47"/>
        <v>9.1702432206000023E-2</v>
      </c>
      <c r="P794">
        <f t="shared" si="48"/>
        <v>0.54439568437499986</v>
      </c>
      <c r="Q794">
        <f t="shared" si="49"/>
        <v>0.5731402012875001</v>
      </c>
      <c r="R794">
        <v>0.33318830999999999</v>
      </c>
      <c r="S794">
        <v>0.345191733</v>
      </c>
      <c r="T794">
        <f t="shared" si="50"/>
        <v>1.6975226631845395E-2</v>
      </c>
      <c r="U794">
        <v>0.16659415499999999</v>
      </c>
      <c r="V794">
        <v>0.17259586699999999</v>
      </c>
      <c r="W794">
        <v>2.0849315069999999</v>
      </c>
      <c r="X794">
        <v>0.41727989500000001</v>
      </c>
      <c r="Y794">
        <v>2.8786139999999998E-3</v>
      </c>
      <c r="Z794" s="1" t="s">
        <v>24</v>
      </c>
      <c r="AA794" s="1" t="s">
        <v>25</v>
      </c>
      <c r="AB794">
        <v>1</v>
      </c>
    </row>
    <row r="795" spans="1:29" x14ac:dyDescent="0.25">
      <c r="A795" t="s">
        <v>19</v>
      </c>
      <c r="B795">
        <v>4</v>
      </c>
      <c r="C795" t="s">
        <v>89</v>
      </c>
      <c r="D795">
        <v>1794</v>
      </c>
      <c r="E795" t="s">
        <v>46</v>
      </c>
      <c r="F795" t="s">
        <v>47</v>
      </c>
      <c r="G795" t="s">
        <v>48</v>
      </c>
      <c r="J795">
        <v>0.60970000000000002</v>
      </c>
      <c r="K795">
        <v>8.9702411509999997</v>
      </c>
      <c r="L795">
        <v>9.7191997420000007</v>
      </c>
      <c r="M795">
        <v>11.9</v>
      </c>
      <c r="N795">
        <v>14.55</v>
      </c>
      <c r="O795">
        <f t="shared" si="47"/>
        <v>1.6627114350000003E-2</v>
      </c>
      <c r="P795">
        <f t="shared" si="48"/>
        <v>6.9521659375000003E-2</v>
      </c>
      <c r="Q795">
        <f t="shared" si="49"/>
        <v>0.10391946468750002</v>
      </c>
      <c r="R795">
        <v>4.4431703000000003E-2</v>
      </c>
      <c r="S795">
        <v>7.1141728000000001E-2</v>
      </c>
      <c r="T795">
        <f t="shared" si="50"/>
        <v>0.22577279330594496</v>
      </c>
      <c r="U795">
        <v>2.2215850999999998E-2</v>
      </c>
      <c r="V795">
        <v>3.5570864000000001E-2</v>
      </c>
      <c r="W795">
        <v>2.0849315069999999</v>
      </c>
      <c r="X795">
        <v>1.271024967</v>
      </c>
      <c r="Y795">
        <v>6.4054919999999996E-3</v>
      </c>
      <c r="Z795" s="1" t="s">
        <v>24</v>
      </c>
      <c r="AA795" s="1" t="s">
        <v>25</v>
      </c>
      <c r="AB795">
        <v>1</v>
      </c>
    </row>
    <row r="796" spans="1:29" x14ac:dyDescent="0.25">
      <c r="A796" t="s">
        <v>19</v>
      </c>
      <c r="B796">
        <v>4</v>
      </c>
      <c r="C796" t="s">
        <v>89</v>
      </c>
      <c r="D796">
        <v>1795</v>
      </c>
      <c r="E796" t="s">
        <v>111</v>
      </c>
      <c r="F796" t="s">
        <v>112</v>
      </c>
      <c r="G796" t="s">
        <v>113</v>
      </c>
      <c r="J796">
        <v>0.54220000000000002</v>
      </c>
      <c r="K796">
        <v>9.9633618899999998</v>
      </c>
      <c r="L796">
        <v>9.7963370940000001</v>
      </c>
      <c r="M796">
        <v>13.8</v>
      </c>
      <c r="N796">
        <v>14.71</v>
      </c>
      <c r="O796">
        <f t="shared" si="47"/>
        <v>1.6994807214000002E-2</v>
      </c>
      <c r="P796">
        <f t="shared" si="48"/>
        <v>9.3494137500000005E-2</v>
      </c>
      <c r="Q796">
        <f t="shared" si="49"/>
        <v>0.10621754508750002</v>
      </c>
      <c r="R796">
        <v>5.8619604999999998E-2</v>
      </c>
      <c r="S796">
        <v>6.5314992000000002E-2</v>
      </c>
      <c r="T796">
        <f t="shared" si="50"/>
        <v>5.1873358499586339E-2</v>
      </c>
      <c r="U796">
        <v>2.9309802999999999E-2</v>
      </c>
      <c r="V796">
        <v>3.2657496000000001E-2</v>
      </c>
      <c r="W796">
        <v>2.0849315069999999</v>
      </c>
      <c r="X796">
        <v>0.43646517699999998</v>
      </c>
      <c r="Y796">
        <v>1.605661E-3</v>
      </c>
      <c r="Z796" s="1" t="s">
        <v>24</v>
      </c>
      <c r="AA796" s="1" t="s">
        <v>25</v>
      </c>
      <c r="AB796">
        <v>1</v>
      </c>
    </row>
    <row r="797" spans="1:29" x14ac:dyDescent="0.25">
      <c r="A797" t="s">
        <v>19</v>
      </c>
      <c r="B797">
        <v>4</v>
      </c>
      <c r="C797" t="s">
        <v>89</v>
      </c>
      <c r="D797">
        <v>1796</v>
      </c>
      <c r="E797" t="s">
        <v>111</v>
      </c>
      <c r="F797" t="s">
        <v>112</v>
      </c>
      <c r="G797" t="s">
        <v>113</v>
      </c>
      <c r="I797">
        <v>13.2</v>
      </c>
      <c r="J797">
        <v>0.54220000000000002</v>
      </c>
      <c r="K797">
        <v>7.8762426640000003</v>
      </c>
      <c r="L797">
        <v>7.851912531</v>
      </c>
      <c r="M797">
        <v>10</v>
      </c>
      <c r="N797">
        <v>10.99</v>
      </c>
      <c r="O797">
        <f t="shared" si="47"/>
        <v>9.4860690540000004E-3</v>
      </c>
      <c r="P797">
        <f t="shared" si="48"/>
        <v>4.9093750000000005E-2</v>
      </c>
      <c r="Q797">
        <f t="shared" si="49"/>
        <v>5.9287931587500002E-2</v>
      </c>
      <c r="R797">
        <v>2.4852048000000002E-2</v>
      </c>
      <c r="S797">
        <v>2.9790534E-2</v>
      </c>
      <c r="T797">
        <f t="shared" si="50"/>
        <v>8.6933564868041421E-2</v>
      </c>
      <c r="U797">
        <v>1.2426024000000001E-2</v>
      </c>
      <c r="V797">
        <v>1.4895267E-2</v>
      </c>
      <c r="W797">
        <v>2.0849315069999999</v>
      </c>
      <c r="X797">
        <v>0.47483574200000001</v>
      </c>
      <c r="Y797">
        <v>1.1843279999999999E-3</v>
      </c>
      <c r="Z797" s="1" t="s">
        <v>24</v>
      </c>
      <c r="AA797" s="1" t="s">
        <v>25</v>
      </c>
      <c r="AB797">
        <v>1</v>
      </c>
    </row>
    <row r="798" spans="1:29" x14ac:dyDescent="0.25">
      <c r="A798" t="s">
        <v>19</v>
      </c>
      <c r="B798">
        <v>4</v>
      </c>
      <c r="C798" t="s">
        <v>89</v>
      </c>
      <c r="D798">
        <v>1797</v>
      </c>
      <c r="E798" t="s">
        <v>46</v>
      </c>
      <c r="F798" t="s">
        <v>47</v>
      </c>
      <c r="G798" t="s">
        <v>48</v>
      </c>
      <c r="H798">
        <v>11.6</v>
      </c>
      <c r="I798">
        <v>20.100000000000001</v>
      </c>
      <c r="J798">
        <v>0.60970000000000002</v>
      </c>
      <c r="K798">
        <v>22.169660820000001</v>
      </c>
      <c r="L798">
        <v>22.409756529999999</v>
      </c>
      <c r="M798">
        <v>69</v>
      </c>
      <c r="N798">
        <v>73.400000000000006</v>
      </c>
      <c r="O798">
        <f t="shared" si="47"/>
        <v>0.4231389624000001</v>
      </c>
      <c r="P798">
        <f t="shared" si="48"/>
        <v>2.3373534374999996</v>
      </c>
      <c r="Q798">
        <f t="shared" si="49"/>
        <v>2.6446185150000003</v>
      </c>
      <c r="R798">
        <v>3.3203412989999999</v>
      </c>
      <c r="S798">
        <v>3.7857665219999999</v>
      </c>
      <c r="T798">
        <f t="shared" si="50"/>
        <v>6.2918519441539728E-2</v>
      </c>
      <c r="U798">
        <v>1.66017065</v>
      </c>
      <c r="V798">
        <v>1.8928832609999999</v>
      </c>
      <c r="W798">
        <v>2.0849315069999999</v>
      </c>
      <c r="X798">
        <v>2.110381077</v>
      </c>
      <c r="Y798">
        <v>0.11161643</v>
      </c>
      <c r="Z798" s="1" t="s">
        <v>24</v>
      </c>
      <c r="AA798" s="1" t="s">
        <v>25</v>
      </c>
      <c r="AB798">
        <v>1</v>
      </c>
    </row>
    <row r="799" spans="1:29" x14ac:dyDescent="0.25">
      <c r="A799" t="s">
        <v>19</v>
      </c>
      <c r="B799">
        <v>4</v>
      </c>
      <c r="C799" t="s">
        <v>89</v>
      </c>
      <c r="D799">
        <v>1798</v>
      </c>
      <c r="E799" t="s">
        <v>111</v>
      </c>
      <c r="F799" t="s">
        <v>112</v>
      </c>
      <c r="G799" t="s">
        <v>113</v>
      </c>
      <c r="J799">
        <v>0.54220000000000002</v>
      </c>
      <c r="K799">
        <v>12.54844864</v>
      </c>
      <c r="L799">
        <v>12.805533459999999</v>
      </c>
      <c r="M799">
        <v>19.7</v>
      </c>
      <c r="N799">
        <v>21.94</v>
      </c>
      <c r="O799">
        <f t="shared" si="47"/>
        <v>3.7806297144000009E-2</v>
      </c>
      <c r="P799">
        <f t="shared" si="48"/>
        <v>0.19052793437499993</v>
      </c>
      <c r="Q799">
        <f t="shared" si="49"/>
        <v>0.23628935715000005</v>
      </c>
      <c r="R799">
        <v>0.14708781600000001</v>
      </c>
      <c r="S799">
        <v>0.18512657599999999</v>
      </c>
      <c r="T799">
        <f t="shared" si="50"/>
        <v>0.11032016580758587</v>
      </c>
      <c r="U799">
        <v>7.3543908000000005E-2</v>
      </c>
      <c r="V799">
        <v>9.2563287999999994E-2</v>
      </c>
      <c r="W799">
        <v>2.0849315069999999</v>
      </c>
      <c r="X799">
        <v>1.0743758210000001</v>
      </c>
      <c r="Y799">
        <v>9.1223039999999995E-3</v>
      </c>
      <c r="Z799" s="1" t="s">
        <v>24</v>
      </c>
      <c r="AA799" s="1" t="s">
        <v>25</v>
      </c>
      <c r="AB799">
        <v>1</v>
      </c>
    </row>
    <row r="800" spans="1:29" x14ac:dyDescent="0.25">
      <c r="A800" t="s">
        <v>19</v>
      </c>
      <c r="B800">
        <v>4</v>
      </c>
      <c r="C800" t="s">
        <v>89</v>
      </c>
      <c r="D800">
        <v>1799</v>
      </c>
      <c r="E800" t="s">
        <v>111</v>
      </c>
      <c r="F800" t="s">
        <v>112</v>
      </c>
      <c r="G800" t="s">
        <v>113</v>
      </c>
      <c r="J800">
        <v>0.54220000000000002</v>
      </c>
      <c r="K800">
        <v>14.10731749</v>
      </c>
      <c r="L800">
        <v>14.701009640000001</v>
      </c>
      <c r="M800">
        <v>24.1</v>
      </c>
      <c r="N800">
        <v>27.74</v>
      </c>
      <c r="O800">
        <f t="shared" si="47"/>
        <v>6.0437126903999994E-2</v>
      </c>
      <c r="P800">
        <f t="shared" si="48"/>
        <v>0.28514140937500004</v>
      </c>
      <c r="Q800">
        <f t="shared" si="49"/>
        <v>0.37773204314999997</v>
      </c>
      <c r="R800">
        <v>0.24440483299999999</v>
      </c>
      <c r="S800">
        <v>0.33483387100000001</v>
      </c>
      <c r="T800">
        <f t="shared" si="50"/>
        <v>0.15099224998119104</v>
      </c>
      <c r="U800">
        <v>0.12220241699999999</v>
      </c>
      <c r="V800">
        <v>0.16741693499999999</v>
      </c>
      <c r="W800">
        <v>2.0849315069999999</v>
      </c>
      <c r="X800">
        <v>1.745860709</v>
      </c>
      <c r="Y800">
        <v>2.1686332999999999E-2</v>
      </c>
      <c r="Z800" s="1" t="s">
        <v>24</v>
      </c>
      <c r="AA800" s="1" t="s">
        <v>25</v>
      </c>
      <c r="AB800">
        <v>1</v>
      </c>
    </row>
    <row r="801" spans="1:28" x14ac:dyDescent="0.25">
      <c r="A801" t="s">
        <v>19</v>
      </c>
      <c r="B801">
        <v>4</v>
      </c>
      <c r="C801" t="s">
        <v>89</v>
      </c>
      <c r="D801">
        <v>1800</v>
      </c>
      <c r="E801" t="s">
        <v>111</v>
      </c>
      <c r="F801" t="s">
        <v>112</v>
      </c>
      <c r="G801" t="s">
        <v>113</v>
      </c>
      <c r="I801">
        <v>9.6</v>
      </c>
      <c r="J801">
        <v>0.54220000000000002</v>
      </c>
      <c r="K801">
        <v>10.592483100000001</v>
      </c>
      <c r="L801">
        <v>10.494459600000001</v>
      </c>
      <c r="M801">
        <v>15.1</v>
      </c>
      <c r="N801">
        <v>16.21</v>
      </c>
      <c r="O801">
        <f t="shared" si="47"/>
        <v>2.0637492414000005E-2</v>
      </c>
      <c r="P801">
        <f t="shared" si="48"/>
        <v>0.11193865937499999</v>
      </c>
      <c r="Q801">
        <f t="shared" si="49"/>
        <v>0.12898432758750003</v>
      </c>
      <c r="R801">
        <v>7.4184912000000006E-2</v>
      </c>
      <c r="S801">
        <v>8.4432225E-2</v>
      </c>
      <c r="T801">
        <f t="shared" si="50"/>
        <v>6.2058803329187361E-2</v>
      </c>
      <c r="U801">
        <v>3.7092456000000003E-2</v>
      </c>
      <c r="V801">
        <v>4.2216112E-2</v>
      </c>
      <c r="W801">
        <v>2.0849315069999999</v>
      </c>
      <c r="X801">
        <v>0.53239159000000003</v>
      </c>
      <c r="Y801">
        <v>2.4574699999999998E-3</v>
      </c>
      <c r="Z801" s="1" t="s">
        <v>24</v>
      </c>
      <c r="AA801" s="1" t="s">
        <v>25</v>
      </c>
      <c r="AB801">
        <v>1</v>
      </c>
    </row>
    <row r="802" spans="1:28" x14ac:dyDescent="0.25">
      <c r="A802" t="s">
        <v>19</v>
      </c>
      <c r="B802">
        <v>4</v>
      </c>
      <c r="C802" t="s">
        <v>89</v>
      </c>
      <c r="D802">
        <v>1801</v>
      </c>
      <c r="E802" t="s">
        <v>185</v>
      </c>
      <c r="F802" t="s">
        <v>186</v>
      </c>
      <c r="G802" t="s">
        <v>142</v>
      </c>
      <c r="J802">
        <v>0.4</v>
      </c>
      <c r="K802">
        <v>11.618620870000001</v>
      </c>
      <c r="L802">
        <v>11.521357399999999</v>
      </c>
      <c r="M802">
        <v>17.399999999999999</v>
      </c>
      <c r="N802">
        <v>18.600000000000001</v>
      </c>
      <c r="O802">
        <f t="shared" si="47"/>
        <v>2.7171698400000006E-2</v>
      </c>
      <c r="P802">
        <f t="shared" si="48"/>
        <v>0.14863623749999996</v>
      </c>
      <c r="Q802">
        <f t="shared" si="49"/>
        <v>0.16982311500000002</v>
      </c>
      <c r="R802">
        <v>7.9573529000000004E-2</v>
      </c>
      <c r="S802">
        <v>8.9896429999999999E-2</v>
      </c>
      <c r="T802">
        <f t="shared" si="50"/>
        <v>5.8503956699681406E-2</v>
      </c>
      <c r="U802">
        <v>3.9786764000000002E-2</v>
      </c>
      <c r="V802">
        <v>4.4948215E-2</v>
      </c>
      <c r="W802">
        <v>2.0849315069999999</v>
      </c>
      <c r="X802">
        <v>0.57555847599999999</v>
      </c>
      <c r="Y802">
        <v>2.475597E-3</v>
      </c>
      <c r="Z802" s="1" t="s">
        <v>24</v>
      </c>
      <c r="AA802" s="1" t="s">
        <v>25</v>
      </c>
      <c r="AB802">
        <v>1</v>
      </c>
    </row>
    <row r="803" spans="1:28" x14ac:dyDescent="0.25">
      <c r="A803" t="s">
        <v>19</v>
      </c>
      <c r="B803">
        <v>4</v>
      </c>
      <c r="C803" t="s">
        <v>89</v>
      </c>
      <c r="D803">
        <v>1802</v>
      </c>
      <c r="E803" t="s">
        <v>185</v>
      </c>
      <c r="F803" t="s">
        <v>186</v>
      </c>
      <c r="G803" t="s">
        <v>142</v>
      </c>
      <c r="J803">
        <v>0.4</v>
      </c>
      <c r="K803">
        <v>12.31433337</v>
      </c>
      <c r="L803">
        <v>12.460219260000001</v>
      </c>
      <c r="M803">
        <v>19.100000000000001</v>
      </c>
      <c r="N803">
        <v>21</v>
      </c>
      <c r="O803">
        <f t="shared" si="47"/>
        <v>3.4636140000000003E-2</v>
      </c>
      <c r="P803">
        <f t="shared" si="48"/>
        <v>0.179098909375</v>
      </c>
      <c r="Q803">
        <f t="shared" si="49"/>
        <v>0.21647587500000001</v>
      </c>
      <c r="R803">
        <v>0.10102847399999999</v>
      </c>
      <c r="S803">
        <v>0.12297894099999999</v>
      </c>
      <c r="T803">
        <f t="shared" si="50"/>
        <v>9.4300810732015239E-2</v>
      </c>
      <c r="U803">
        <v>5.0514236999999997E-2</v>
      </c>
      <c r="V803">
        <v>6.1489469999999997E-2</v>
      </c>
      <c r="W803">
        <v>2.0849315069999999</v>
      </c>
      <c r="X803">
        <v>0.91130091999999996</v>
      </c>
      <c r="Y803">
        <v>5.2640739999999997E-3</v>
      </c>
      <c r="Z803" s="1" t="s">
        <v>24</v>
      </c>
      <c r="AA803" s="1" t="s">
        <v>25</v>
      </c>
      <c r="AB803">
        <v>1</v>
      </c>
    </row>
    <row r="804" spans="1:28" x14ac:dyDescent="0.25">
      <c r="A804" t="s">
        <v>19</v>
      </c>
      <c r="B804">
        <v>4</v>
      </c>
      <c r="C804" t="s">
        <v>89</v>
      </c>
      <c r="D804">
        <v>1803</v>
      </c>
      <c r="E804" t="s">
        <v>185</v>
      </c>
      <c r="F804" t="s">
        <v>186</v>
      </c>
      <c r="G804" t="s">
        <v>142</v>
      </c>
      <c r="J804">
        <v>0.4</v>
      </c>
      <c r="K804">
        <v>9.9133543389999996</v>
      </c>
      <c r="L804">
        <v>9.4993526970000008</v>
      </c>
      <c r="M804">
        <v>13.7</v>
      </c>
      <c r="N804">
        <v>14.1</v>
      </c>
      <c r="O804">
        <f t="shared" si="47"/>
        <v>1.5614537399999998E-2</v>
      </c>
      <c r="P804">
        <f t="shared" si="48"/>
        <v>9.2144059374999976E-2</v>
      </c>
      <c r="Q804">
        <f t="shared" si="49"/>
        <v>9.7590858749999981E-2</v>
      </c>
      <c r="R804">
        <v>4.2738128E-2</v>
      </c>
      <c r="S804">
        <v>4.3364133999999999E-2</v>
      </c>
      <c r="T804">
        <f t="shared" si="50"/>
        <v>6.9744471958689659E-3</v>
      </c>
      <c r="U804">
        <v>2.1369064E-2</v>
      </c>
      <c r="V804">
        <v>2.1682066999999999E-2</v>
      </c>
      <c r="W804">
        <v>2.0849315069999999</v>
      </c>
      <c r="X804">
        <v>0.191852825</v>
      </c>
      <c r="Y804">
        <v>1.5012599999999999E-4</v>
      </c>
      <c r="Z804" s="1" t="s">
        <v>24</v>
      </c>
      <c r="AA804" s="1" t="s">
        <v>25</v>
      </c>
      <c r="AB804">
        <v>1</v>
      </c>
    </row>
    <row r="805" spans="1:28" x14ac:dyDescent="0.25">
      <c r="A805" t="s">
        <v>19</v>
      </c>
      <c r="B805">
        <v>4</v>
      </c>
      <c r="C805" t="s">
        <v>89</v>
      </c>
      <c r="D805">
        <v>1804</v>
      </c>
      <c r="E805" t="s">
        <v>90</v>
      </c>
      <c r="F805" t="s">
        <v>91</v>
      </c>
      <c r="G805" t="s">
        <v>92</v>
      </c>
      <c r="J805">
        <v>0.65039999999999998</v>
      </c>
      <c r="K805">
        <v>8.0563943820000006</v>
      </c>
      <c r="L805">
        <v>8.1939970889999998</v>
      </c>
      <c r="M805">
        <v>10.3</v>
      </c>
      <c r="N805">
        <v>11.6</v>
      </c>
      <c r="O805">
        <f t="shared" si="47"/>
        <v>1.05683424E-2</v>
      </c>
      <c r="P805">
        <f t="shared" si="48"/>
        <v>5.2083559375000012E-2</v>
      </c>
      <c r="Q805">
        <f t="shared" si="49"/>
        <v>6.6052139999999995E-2</v>
      </c>
      <c r="R805">
        <v>3.2146291E-2</v>
      </c>
      <c r="S805">
        <v>4.1216694999999998E-2</v>
      </c>
      <c r="T805">
        <f t="shared" si="50"/>
        <v>0.11921078142596239</v>
      </c>
      <c r="U805">
        <v>1.6073145E-2</v>
      </c>
      <c r="V805">
        <v>2.0608347999999999E-2</v>
      </c>
      <c r="W805">
        <v>2.0849315069999999</v>
      </c>
      <c r="X805">
        <v>0.62352168200000002</v>
      </c>
      <c r="Y805">
        <v>2.1752289999999999E-3</v>
      </c>
      <c r="Z805" s="1" t="s">
        <v>24</v>
      </c>
      <c r="AA805" s="1" t="s">
        <v>25</v>
      </c>
      <c r="AB805">
        <v>1</v>
      </c>
    </row>
    <row r="806" spans="1:28" x14ac:dyDescent="0.25">
      <c r="A806" t="s">
        <v>19</v>
      </c>
      <c r="B806">
        <v>1</v>
      </c>
      <c r="C806" t="s">
        <v>118</v>
      </c>
      <c r="D806">
        <v>1805</v>
      </c>
      <c r="E806" t="s">
        <v>224</v>
      </c>
      <c r="F806" t="s">
        <v>300</v>
      </c>
      <c r="G806" t="s">
        <v>226</v>
      </c>
      <c r="J806">
        <v>0.52500000000000002</v>
      </c>
      <c r="K806">
        <v>12.47104212</v>
      </c>
      <c r="L806">
        <v>12.0405319</v>
      </c>
      <c r="M806">
        <v>19.5</v>
      </c>
      <c r="N806">
        <v>19.899999999999999</v>
      </c>
      <c r="O806">
        <f t="shared" si="47"/>
        <v>3.1102625399999997E-2</v>
      </c>
      <c r="P806">
        <f t="shared" si="48"/>
        <v>0.18667898437500002</v>
      </c>
      <c r="Q806">
        <f t="shared" si="49"/>
        <v>0.19439140874999997</v>
      </c>
      <c r="R806">
        <v>0.13887983300000001</v>
      </c>
      <c r="S806">
        <v>0.13962459499999999</v>
      </c>
      <c r="T806">
        <f t="shared" si="50"/>
        <v>2.5652201552732292E-3</v>
      </c>
      <c r="U806">
        <v>6.9439917000000004E-2</v>
      </c>
      <c r="V806">
        <v>6.9812296999999995E-2</v>
      </c>
      <c r="W806">
        <v>2.0849315069999999</v>
      </c>
      <c r="X806">
        <v>0.191852825</v>
      </c>
      <c r="Y806">
        <v>1.78605E-4</v>
      </c>
      <c r="Z806" s="1" t="s">
        <v>24</v>
      </c>
      <c r="AA806" s="1" t="s">
        <v>25</v>
      </c>
      <c r="AB806">
        <v>1</v>
      </c>
    </row>
    <row r="807" spans="1:28" x14ac:dyDescent="0.25">
      <c r="A807" t="s">
        <v>19</v>
      </c>
      <c r="B807">
        <v>1</v>
      </c>
      <c r="C807" t="s">
        <v>118</v>
      </c>
      <c r="D807">
        <v>1806</v>
      </c>
      <c r="E807" t="s">
        <v>224</v>
      </c>
      <c r="F807" t="s">
        <v>300</v>
      </c>
      <c r="G807" t="s">
        <v>226</v>
      </c>
      <c r="J807">
        <v>0.52500000000000002</v>
      </c>
      <c r="K807">
        <v>8.2921155160000009</v>
      </c>
      <c r="L807">
        <v>7.9708005230000003</v>
      </c>
      <c r="M807">
        <v>10.7</v>
      </c>
      <c r="N807">
        <v>11.2</v>
      </c>
      <c r="O807">
        <f t="shared" si="47"/>
        <v>9.8520576000000002E-3</v>
      </c>
      <c r="P807">
        <f t="shared" si="48"/>
        <v>5.620743437499999E-2</v>
      </c>
      <c r="Q807">
        <f t="shared" si="49"/>
        <v>6.1575360000000003E-2</v>
      </c>
      <c r="R807">
        <v>2.8897817999999999E-2</v>
      </c>
      <c r="S807">
        <v>3.0396950999999998E-2</v>
      </c>
      <c r="T807">
        <f t="shared" si="50"/>
        <v>2.4257975200561461E-2</v>
      </c>
      <c r="U807">
        <v>1.4448908999999999E-2</v>
      </c>
      <c r="V807">
        <v>1.5198474999999999E-2</v>
      </c>
      <c r="W807">
        <v>2.0849315069999999</v>
      </c>
      <c r="X807">
        <v>0.23981603200000001</v>
      </c>
      <c r="Y807">
        <v>3.5951599999999999E-4</v>
      </c>
      <c r="Z807" s="1" t="s">
        <v>24</v>
      </c>
      <c r="AA807" s="1" t="s">
        <v>25</v>
      </c>
      <c r="AB807">
        <v>1</v>
      </c>
    </row>
    <row r="808" spans="1:28" x14ac:dyDescent="0.25">
      <c r="A808" t="s">
        <v>19</v>
      </c>
      <c r="B808">
        <v>1</v>
      </c>
      <c r="C808" t="s">
        <v>118</v>
      </c>
      <c r="D808">
        <v>1807</v>
      </c>
      <c r="E808" t="s">
        <v>116</v>
      </c>
      <c r="F808" t="s">
        <v>117</v>
      </c>
      <c r="G808" t="s">
        <v>83</v>
      </c>
      <c r="J808">
        <v>0.5</v>
      </c>
      <c r="K808">
        <v>15.57352345</v>
      </c>
      <c r="L808">
        <v>15.98286309</v>
      </c>
      <c r="M808">
        <v>29</v>
      </c>
      <c r="N808">
        <v>32.4</v>
      </c>
      <c r="O808">
        <f t="shared" si="47"/>
        <v>8.2448150399999989E-2</v>
      </c>
      <c r="P808">
        <f t="shared" si="48"/>
        <v>0.41287843749999997</v>
      </c>
      <c r="Q808">
        <f t="shared" si="49"/>
        <v>0.51530093999999993</v>
      </c>
      <c r="R808">
        <v>0.35692771899999998</v>
      </c>
      <c r="S808">
        <v>0.45452787</v>
      </c>
      <c r="T808">
        <f t="shared" si="50"/>
        <v>0.11593951051380484</v>
      </c>
      <c r="U808">
        <v>0.178463859</v>
      </c>
      <c r="V808">
        <v>0.227263935</v>
      </c>
      <c r="W808">
        <v>2.0849315069999999</v>
      </c>
      <c r="X808">
        <v>1.6307490140000001</v>
      </c>
      <c r="Y808">
        <v>2.3406080999999999E-2</v>
      </c>
      <c r="Z808" s="1" t="s">
        <v>24</v>
      </c>
      <c r="AA808" s="1" t="s">
        <v>25</v>
      </c>
      <c r="AB808">
        <v>1</v>
      </c>
    </row>
    <row r="809" spans="1:28" x14ac:dyDescent="0.25">
      <c r="A809" t="s">
        <v>19</v>
      </c>
      <c r="B809">
        <v>1</v>
      </c>
      <c r="C809" t="s">
        <v>118</v>
      </c>
      <c r="D809">
        <v>1808</v>
      </c>
      <c r="E809" t="s">
        <v>181</v>
      </c>
      <c r="F809" t="s">
        <v>182</v>
      </c>
      <c r="G809" t="s">
        <v>142</v>
      </c>
      <c r="I809">
        <v>15.5</v>
      </c>
      <c r="J809">
        <v>0.33</v>
      </c>
      <c r="K809">
        <v>13.9096878</v>
      </c>
      <c r="L809">
        <v>13.81016614</v>
      </c>
      <c r="M809">
        <v>23.5</v>
      </c>
      <c r="N809">
        <v>24.87</v>
      </c>
      <c r="O809">
        <f t="shared" si="47"/>
        <v>4.8578317326000008E-2</v>
      </c>
      <c r="P809">
        <f t="shared" si="48"/>
        <v>0.27112023437499994</v>
      </c>
      <c r="Q809">
        <f t="shared" si="49"/>
        <v>0.30361448328750001</v>
      </c>
      <c r="R809">
        <v>0.1413471</v>
      </c>
      <c r="S809">
        <v>0.15677540500000001</v>
      </c>
      <c r="T809">
        <f t="shared" si="50"/>
        <v>4.9687806010593465E-2</v>
      </c>
      <c r="U809">
        <v>7.0673550000000002E-2</v>
      </c>
      <c r="V809">
        <v>7.8387703000000003E-2</v>
      </c>
      <c r="W809">
        <v>2.0849315069999999</v>
      </c>
      <c r="X809">
        <v>0.657095926</v>
      </c>
      <c r="Y809">
        <v>3.699955E-3</v>
      </c>
      <c r="Z809" s="1" t="s">
        <v>24</v>
      </c>
      <c r="AA809" s="1" t="s">
        <v>25</v>
      </c>
      <c r="AB809">
        <v>1</v>
      </c>
    </row>
    <row r="810" spans="1:28" x14ac:dyDescent="0.25">
      <c r="A810" t="s">
        <v>19</v>
      </c>
      <c r="B810">
        <v>1</v>
      </c>
      <c r="C810" t="s">
        <v>118</v>
      </c>
      <c r="D810">
        <v>1809</v>
      </c>
      <c r="E810" t="s">
        <v>181</v>
      </c>
      <c r="F810" t="s">
        <v>182</v>
      </c>
      <c r="G810" t="s">
        <v>142</v>
      </c>
      <c r="J810">
        <v>0.33</v>
      </c>
      <c r="K810">
        <v>9.1333366419999997</v>
      </c>
      <c r="L810">
        <v>10.052790460000001</v>
      </c>
      <c r="M810">
        <v>12.2</v>
      </c>
      <c r="N810">
        <v>15.25</v>
      </c>
      <c r="O810">
        <f t="shared" si="47"/>
        <v>1.8265458750000001E-2</v>
      </c>
      <c r="P810">
        <f t="shared" si="48"/>
        <v>7.3071137499999994E-2</v>
      </c>
      <c r="Q810">
        <f t="shared" si="49"/>
        <v>0.11415911718750001</v>
      </c>
      <c r="R810">
        <v>2.6075546000000002E-2</v>
      </c>
      <c r="S810">
        <v>4.4264866E-2</v>
      </c>
      <c r="T810">
        <f t="shared" si="50"/>
        <v>0.25381808840931802</v>
      </c>
      <c r="U810">
        <v>1.3037773000000001E-2</v>
      </c>
      <c r="V810">
        <v>2.2132433E-2</v>
      </c>
      <c r="W810">
        <v>2.0849315069999999</v>
      </c>
      <c r="X810">
        <v>1.462877792</v>
      </c>
      <c r="Y810">
        <v>4.3620910000000002E-3</v>
      </c>
      <c r="Z810" s="1" t="s">
        <v>24</v>
      </c>
      <c r="AA810" s="1" t="s">
        <v>25</v>
      </c>
      <c r="AB810">
        <v>1</v>
      </c>
    </row>
    <row r="811" spans="1:28" x14ac:dyDescent="0.25">
      <c r="A811" t="s">
        <v>19</v>
      </c>
      <c r="B811">
        <v>1</v>
      </c>
      <c r="C811" t="s">
        <v>118</v>
      </c>
      <c r="D811">
        <v>1810</v>
      </c>
      <c r="E811" t="s">
        <v>181</v>
      </c>
      <c r="F811" t="s">
        <v>182</v>
      </c>
      <c r="G811" t="s">
        <v>142</v>
      </c>
      <c r="J811">
        <v>0.33</v>
      </c>
      <c r="K811">
        <v>11.74503314</v>
      </c>
      <c r="L811">
        <v>12.00150859</v>
      </c>
      <c r="M811">
        <v>17.7</v>
      </c>
      <c r="N811">
        <v>19.8</v>
      </c>
      <c r="O811">
        <f t="shared" si="47"/>
        <v>3.0790821600000004E-2</v>
      </c>
      <c r="P811">
        <f t="shared" si="48"/>
        <v>0.15380580937499996</v>
      </c>
      <c r="Q811">
        <f t="shared" si="49"/>
        <v>0.19244263500000003</v>
      </c>
      <c r="R811">
        <v>6.8913804999999995E-2</v>
      </c>
      <c r="S811">
        <v>8.7601048000000001E-2</v>
      </c>
      <c r="T811">
        <f t="shared" si="50"/>
        <v>0.11508120997796517</v>
      </c>
      <c r="U811">
        <v>3.4456902999999997E-2</v>
      </c>
      <c r="V811">
        <v>4.3800524E-2</v>
      </c>
      <c r="W811">
        <v>2.0849315069999999</v>
      </c>
      <c r="X811">
        <v>1.007227332</v>
      </c>
      <c r="Y811">
        <v>4.4815000000000002E-3</v>
      </c>
      <c r="Z811" s="1" t="s">
        <v>24</v>
      </c>
      <c r="AA811" s="1" t="s">
        <v>25</v>
      </c>
      <c r="AB811">
        <v>1</v>
      </c>
    </row>
    <row r="812" spans="1:28" x14ac:dyDescent="0.25">
      <c r="A812" t="s">
        <v>19</v>
      </c>
      <c r="B812">
        <v>1</v>
      </c>
      <c r="C812" t="s">
        <v>118</v>
      </c>
      <c r="D812">
        <v>1811</v>
      </c>
      <c r="E812" t="s">
        <v>116</v>
      </c>
      <c r="F812" t="s">
        <v>117</v>
      </c>
      <c r="G812" t="s">
        <v>83</v>
      </c>
      <c r="J812">
        <v>0.5</v>
      </c>
      <c r="K812">
        <v>12.625234239999999</v>
      </c>
      <c r="L812">
        <v>12.358799769999999</v>
      </c>
      <c r="M812">
        <v>19.899999999999999</v>
      </c>
      <c r="N812">
        <v>20.73</v>
      </c>
      <c r="O812">
        <f t="shared" si="47"/>
        <v>3.3751221966E-2</v>
      </c>
      <c r="P812">
        <f t="shared" si="48"/>
        <v>0.19441615937499995</v>
      </c>
      <c r="Q812">
        <f t="shared" si="49"/>
        <v>0.2109451372875</v>
      </c>
      <c r="R812">
        <v>0.139437854</v>
      </c>
      <c r="S812">
        <v>0.14790419499999999</v>
      </c>
      <c r="T812">
        <f t="shared" si="50"/>
        <v>2.8272258304179974E-2</v>
      </c>
      <c r="U812">
        <v>6.9718927E-2</v>
      </c>
      <c r="V812">
        <v>7.3952096999999994E-2</v>
      </c>
      <c r="W812">
        <v>2.0849315069999999</v>
      </c>
      <c r="X812">
        <v>0.39809461200000001</v>
      </c>
      <c r="Y812">
        <v>2.0303640000000002E-3</v>
      </c>
      <c r="Z812" s="1" t="s">
        <v>24</v>
      </c>
      <c r="AA812" s="1" t="s">
        <v>25</v>
      </c>
      <c r="AB812">
        <v>1</v>
      </c>
    </row>
    <row r="813" spans="1:28" x14ac:dyDescent="0.25">
      <c r="A813" t="s">
        <v>19</v>
      </c>
      <c r="B813">
        <v>1</v>
      </c>
      <c r="C813" t="s">
        <v>118</v>
      </c>
      <c r="D813">
        <v>1812</v>
      </c>
      <c r="E813" t="s">
        <v>111</v>
      </c>
      <c r="F813" t="s">
        <v>112</v>
      </c>
      <c r="G813" t="s">
        <v>113</v>
      </c>
      <c r="J813">
        <v>0.48370000000000002</v>
      </c>
      <c r="K813">
        <v>10.11196492</v>
      </c>
      <c r="L813">
        <v>10.052790460000001</v>
      </c>
      <c r="M813">
        <v>14.1</v>
      </c>
      <c r="N813">
        <v>15.25</v>
      </c>
      <c r="O813">
        <f t="shared" si="47"/>
        <v>1.8265458750000001E-2</v>
      </c>
      <c r="P813">
        <f t="shared" si="48"/>
        <v>9.7603284374999974E-2</v>
      </c>
      <c r="Q813">
        <f t="shared" si="49"/>
        <v>0.11415911718750001</v>
      </c>
      <c r="R813">
        <v>5.5482564999999998E-2</v>
      </c>
      <c r="S813">
        <v>6.4288872999999996E-2</v>
      </c>
      <c r="T813">
        <f t="shared" si="50"/>
        <v>7.0658311943702243E-2</v>
      </c>
      <c r="U813">
        <v>2.7741282999999999E-2</v>
      </c>
      <c r="V813">
        <v>3.2144435999999998E-2</v>
      </c>
      <c r="W813">
        <v>2.0849315069999999</v>
      </c>
      <c r="X813">
        <v>0.55157687200000005</v>
      </c>
      <c r="Y813">
        <v>2.1118930000000001E-3</v>
      </c>
      <c r="Z813" s="1" t="s">
        <v>24</v>
      </c>
      <c r="AA813" s="1" t="s">
        <v>25</v>
      </c>
      <c r="AB813">
        <v>1</v>
      </c>
    </row>
    <row r="814" spans="1:28" x14ac:dyDescent="0.25">
      <c r="A814" t="s">
        <v>19</v>
      </c>
      <c r="B814">
        <v>1</v>
      </c>
      <c r="C814" t="s">
        <v>118</v>
      </c>
      <c r="D814">
        <v>1813</v>
      </c>
      <c r="E814" t="s">
        <v>291</v>
      </c>
      <c r="F814" t="s">
        <v>292</v>
      </c>
      <c r="G814" t="s">
        <v>226</v>
      </c>
      <c r="J814">
        <v>0.8387</v>
      </c>
      <c r="K814">
        <v>9.5564772379999994</v>
      </c>
      <c r="L814">
        <v>9.0720066310000007</v>
      </c>
      <c r="M814">
        <v>13</v>
      </c>
      <c r="N814">
        <v>13.25</v>
      </c>
      <c r="O814">
        <f t="shared" si="47"/>
        <v>1.3788678750000002E-2</v>
      </c>
      <c r="P814">
        <f t="shared" si="48"/>
        <v>8.2968437500000006E-2</v>
      </c>
      <c r="Q814">
        <f t="shared" si="49"/>
        <v>8.6179242187500005E-2</v>
      </c>
      <c r="R814">
        <v>7.6673141E-2</v>
      </c>
      <c r="S814">
        <v>7.5637823000000007E-2</v>
      </c>
      <c r="T814">
        <f t="shared" si="50"/>
        <v>-6.5205989559635668E-3</v>
      </c>
      <c r="U814">
        <v>3.833657E-2</v>
      </c>
      <c r="V814">
        <v>3.7818912000000003E-2</v>
      </c>
      <c r="W814">
        <v>2.0849315069999999</v>
      </c>
      <c r="X814">
        <v>0.11990801600000001</v>
      </c>
      <c r="Y814">
        <v>-2.48285E-4</v>
      </c>
      <c r="Z814" s="1" t="s">
        <v>24</v>
      </c>
      <c r="AA814" s="1" t="s">
        <v>25</v>
      </c>
      <c r="AB814">
        <v>1</v>
      </c>
    </row>
    <row r="815" spans="1:28" x14ac:dyDescent="0.25">
      <c r="A815" t="s">
        <v>19</v>
      </c>
      <c r="B815">
        <v>1</v>
      </c>
      <c r="C815" t="s">
        <v>118</v>
      </c>
      <c r="D815">
        <v>1814</v>
      </c>
      <c r="E815" t="s">
        <v>111</v>
      </c>
      <c r="F815" t="s">
        <v>112</v>
      </c>
      <c r="G815" t="s">
        <v>113</v>
      </c>
      <c r="J815">
        <v>0.48370000000000002</v>
      </c>
      <c r="K815">
        <v>8.8601220030000007</v>
      </c>
      <c r="L815">
        <v>9.4499072930000008</v>
      </c>
      <c r="M815">
        <v>11.7</v>
      </c>
      <c r="N815">
        <v>14</v>
      </c>
      <c r="O815">
        <f t="shared" si="47"/>
        <v>1.5393840000000001E-2</v>
      </c>
      <c r="P815">
        <f t="shared" si="48"/>
        <v>6.7204434374999997E-2</v>
      </c>
      <c r="Q815">
        <f t="shared" si="49"/>
        <v>9.6211500000000005E-2</v>
      </c>
      <c r="R815">
        <v>3.3881395000000002E-2</v>
      </c>
      <c r="S815">
        <v>5.1217754999999997E-2</v>
      </c>
      <c r="T815">
        <f t="shared" si="50"/>
        <v>0.19819365970437697</v>
      </c>
      <c r="U815">
        <v>1.6940697000000001E-2</v>
      </c>
      <c r="V815">
        <v>2.5608876999999999E-2</v>
      </c>
      <c r="W815">
        <v>2.0849315069999999</v>
      </c>
      <c r="X815">
        <v>1.103153745</v>
      </c>
      <c r="Y815">
        <v>4.1575370000000002E-3</v>
      </c>
      <c r="Z815" s="1" t="s">
        <v>24</v>
      </c>
      <c r="AA815" s="1" t="s">
        <v>25</v>
      </c>
      <c r="AB815">
        <v>1</v>
      </c>
    </row>
    <row r="816" spans="1:28" x14ac:dyDescent="0.25">
      <c r="A816" t="s">
        <v>19</v>
      </c>
      <c r="B816">
        <v>1</v>
      </c>
      <c r="C816" t="s">
        <v>118</v>
      </c>
      <c r="D816">
        <v>1815</v>
      </c>
      <c r="E816" t="s">
        <v>294</v>
      </c>
      <c r="F816" t="s">
        <v>292</v>
      </c>
      <c r="G816" t="s">
        <v>226</v>
      </c>
      <c r="J816">
        <v>0.48370000000000002</v>
      </c>
      <c r="K816">
        <v>9.8631070049999998</v>
      </c>
      <c r="L816">
        <v>9.844277967</v>
      </c>
      <c r="M816">
        <v>13.6</v>
      </c>
      <c r="N816">
        <v>14.81</v>
      </c>
      <c r="O816">
        <f t="shared" si="47"/>
        <v>1.7226657294000004E-2</v>
      </c>
      <c r="P816">
        <f t="shared" si="48"/>
        <v>9.0803800000000004E-2</v>
      </c>
      <c r="Q816">
        <f t="shared" si="49"/>
        <v>0.10766660808750002</v>
      </c>
      <c r="R816">
        <v>5.0464583E-2</v>
      </c>
      <c r="S816">
        <v>5.9488394999999999E-2</v>
      </c>
      <c r="T816">
        <f t="shared" si="50"/>
        <v>7.890402512278144E-2</v>
      </c>
      <c r="U816">
        <v>2.5232292E-2</v>
      </c>
      <c r="V816">
        <v>2.9744197999999999E-2</v>
      </c>
      <c r="W816">
        <v>2.0849315069999999</v>
      </c>
      <c r="X816">
        <v>0.58035479599999995</v>
      </c>
      <c r="Y816">
        <v>2.1640549999999998E-3</v>
      </c>
      <c r="Z816" s="1" t="s">
        <v>24</v>
      </c>
      <c r="AA816" s="1" t="s">
        <v>25</v>
      </c>
      <c r="AB816">
        <v>1</v>
      </c>
    </row>
    <row r="817" spans="1:28" x14ac:dyDescent="0.25">
      <c r="A817" t="s">
        <v>19</v>
      </c>
      <c r="B817">
        <v>1</v>
      </c>
      <c r="C817" t="s">
        <v>118</v>
      </c>
      <c r="D817">
        <v>1816</v>
      </c>
      <c r="E817" t="s">
        <v>90</v>
      </c>
      <c r="F817" t="s">
        <v>91</v>
      </c>
      <c r="G817" t="s">
        <v>92</v>
      </c>
      <c r="I817">
        <v>10.7</v>
      </c>
      <c r="J817">
        <v>0.65039999999999998</v>
      </c>
      <c r="K817">
        <v>8.0563943820000006</v>
      </c>
      <c r="L817">
        <v>7.7433119970000002</v>
      </c>
      <c r="M817">
        <v>10.3</v>
      </c>
      <c r="N817">
        <v>10.8</v>
      </c>
      <c r="O817">
        <f t="shared" si="47"/>
        <v>9.1609056000000015E-3</v>
      </c>
      <c r="P817">
        <f t="shared" si="48"/>
        <v>5.2083559375000012E-2</v>
      </c>
      <c r="Q817">
        <f t="shared" si="49"/>
        <v>5.7255660000000007E-2</v>
      </c>
      <c r="R817">
        <v>3.2146291E-2</v>
      </c>
      <c r="S817">
        <v>3.3924616999999997E-2</v>
      </c>
      <c r="T817">
        <f t="shared" si="50"/>
        <v>2.5825230859054311E-2</v>
      </c>
      <c r="U817">
        <v>1.6073145E-2</v>
      </c>
      <c r="V817">
        <v>1.6962307999999999E-2</v>
      </c>
      <c r="W817">
        <v>2.0849315069999999</v>
      </c>
      <c r="X817">
        <v>0.23981603200000001</v>
      </c>
      <c r="Y817">
        <v>4.2647099999999999E-4</v>
      </c>
      <c r="Z817" s="1" t="s">
        <v>24</v>
      </c>
      <c r="AA817" s="1" t="s">
        <v>25</v>
      </c>
      <c r="AB817">
        <v>1</v>
      </c>
    </row>
    <row r="818" spans="1:28" x14ac:dyDescent="0.25">
      <c r="A818" t="s">
        <v>19</v>
      </c>
      <c r="B818">
        <v>1</v>
      </c>
      <c r="C818" t="s">
        <v>118</v>
      </c>
      <c r="D818">
        <v>1817</v>
      </c>
      <c r="E818" t="s">
        <v>90</v>
      </c>
      <c r="F818" t="s">
        <v>91</v>
      </c>
      <c r="G818" t="s">
        <v>92</v>
      </c>
      <c r="I818">
        <v>26.3</v>
      </c>
      <c r="J818">
        <v>0.65039999999999998</v>
      </c>
      <c r="K818">
        <v>20.543167950000001</v>
      </c>
      <c r="L818">
        <v>20.865402169999999</v>
      </c>
      <c r="M818">
        <v>54.8</v>
      </c>
      <c r="N818">
        <v>59.33</v>
      </c>
      <c r="O818">
        <f t="shared" si="47"/>
        <v>0.27646464060600001</v>
      </c>
      <c r="P818">
        <f t="shared" si="48"/>
        <v>1.4743049499999996</v>
      </c>
      <c r="Q818">
        <f t="shared" si="49"/>
        <v>1.7279040037875</v>
      </c>
      <c r="R818">
        <v>2.093834314</v>
      </c>
      <c r="S818">
        <v>2.482397411</v>
      </c>
      <c r="T818">
        <f t="shared" si="50"/>
        <v>8.1646713805256579E-2</v>
      </c>
      <c r="U818">
        <v>1.046917157</v>
      </c>
      <c r="V818">
        <v>1.241198706</v>
      </c>
      <c r="W818">
        <v>2.0849315069999999</v>
      </c>
      <c r="X818">
        <v>2.172733246</v>
      </c>
      <c r="Y818">
        <v>9.3183660000000001E-2</v>
      </c>
      <c r="Z818" s="1" t="s">
        <v>24</v>
      </c>
      <c r="AA818" s="1" t="s">
        <v>25</v>
      </c>
      <c r="AB818">
        <v>1</v>
      </c>
    </row>
    <row r="819" spans="1:28" x14ac:dyDescent="0.25">
      <c r="A819" t="s">
        <v>19</v>
      </c>
      <c r="B819">
        <v>1</v>
      </c>
      <c r="C819" t="s">
        <v>118</v>
      </c>
      <c r="D819">
        <v>1818</v>
      </c>
      <c r="E819" t="s">
        <v>90</v>
      </c>
      <c r="F819" t="s">
        <v>91</v>
      </c>
      <c r="G819" t="s">
        <v>92</v>
      </c>
      <c r="I819">
        <v>26.4</v>
      </c>
      <c r="J819">
        <v>0.65039999999999998</v>
      </c>
      <c r="K819">
        <v>21.055983940000001</v>
      </c>
      <c r="L819">
        <v>21.196102939999999</v>
      </c>
      <c r="M819">
        <v>58.8</v>
      </c>
      <c r="N819">
        <v>62</v>
      </c>
      <c r="O819">
        <f t="shared" si="47"/>
        <v>0.30190775999999997</v>
      </c>
      <c r="P819">
        <f t="shared" si="48"/>
        <v>1.6973869499999994</v>
      </c>
      <c r="Q819">
        <f t="shared" si="49"/>
        <v>1.8869234999999998</v>
      </c>
      <c r="R819">
        <v>2.461038072</v>
      </c>
      <c r="S819">
        <v>2.746968742</v>
      </c>
      <c r="T819">
        <f t="shared" si="50"/>
        <v>5.2718655887328575E-2</v>
      </c>
      <c r="U819">
        <v>1.230519036</v>
      </c>
      <c r="V819">
        <v>1.373484371</v>
      </c>
      <c r="W819">
        <v>2.0849315069999999</v>
      </c>
      <c r="X819">
        <v>1.534822602</v>
      </c>
      <c r="Y819">
        <v>6.8570758999999995E-2</v>
      </c>
      <c r="Z819" s="1" t="s">
        <v>24</v>
      </c>
      <c r="AA819" s="1" t="s">
        <v>25</v>
      </c>
      <c r="AB819">
        <v>1</v>
      </c>
    </row>
    <row r="820" spans="1:28" x14ac:dyDescent="0.25">
      <c r="A820" t="s">
        <v>19</v>
      </c>
      <c r="B820">
        <v>1</v>
      </c>
      <c r="C820" t="s">
        <v>118</v>
      </c>
      <c r="D820">
        <v>1819</v>
      </c>
      <c r="E820" t="s">
        <v>90</v>
      </c>
      <c r="F820" t="s">
        <v>91</v>
      </c>
      <c r="G820" t="s">
        <v>92</v>
      </c>
      <c r="J820">
        <v>0.65039999999999998</v>
      </c>
      <c r="K820">
        <v>10.73237187</v>
      </c>
      <c r="L820">
        <v>11.27273353</v>
      </c>
      <c r="M820">
        <v>15.4</v>
      </c>
      <c r="N820">
        <v>18</v>
      </c>
      <c r="O820">
        <f t="shared" si="47"/>
        <v>2.5446960000000001E-2</v>
      </c>
      <c r="P820">
        <f t="shared" si="48"/>
        <v>0.11643073750000001</v>
      </c>
      <c r="Q820">
        <f t="shared" si="49"/>
        <v>0.1590435</v>
      </c>
      <c r="R820">
        <v>9.3256416999999994E-2</v>
      </c>
      <c r="S820">
        <v>0.132663586</v>
      </c>
      <c r="T820">
        <f t="shared" si="50"/>
        <v>0.16905285516005267</v>
      </c>
      <c r="U820">
        <v>4.6628208999999997E-2</v>
      </c>
      <c r="V820">
        <v>6.6331793E-2</v>
      </c>
      <c r="W820">
        <v>2.0849315069999999</v>
      </c>
      <c r="X820">
        <v>1.247043364</v>
      </c>
      <c r="Y820">
        <v>9.4504710000000002E-3</v>
      </c>
      <c r="Z820" s="1" t="s">
        <v>24</v>
      </c>
      <c r="AA820" s="1" t="s">
        <v>25</v>
      </c>
      <c r="AB820">
        <v>1</v>
      </c>
    </row>
    <row r="821" spans="1:28" x14ac:dyDescent="0.25">
      <c r="A821" t="s">
        <v>19</v>
      </c>
      <c r="B821">
        <v>1</v>
      </c>
      <c r="C821" t="s">
        <v>118</v>
      </c>
      <c r="D821">
        <v>1820</v>
      </c>
      <c r="E821" t="s">
        <v>90</v>
      </c>
      <c r="F821" t="s">
        <v>91</v>
      </c>
      <c r="G821" t="s">
        <v>92</v>
      </c>
      <c r="J821">
        <v>0.65039999999999998</v>
      </c>
      <c r="K821">
        <v>7.8762426640000003</v>
      </c>
      <c r="L821">
        <v>7.7433119970000002</v>
      </c>
      <c r="M821">
        <v>10</v>
      </c>
      <c r="N821">
        <v>10.8</v>
      </c>
      <c r="O821">
        <f t="shared" si="47"/>
        <v>9.1609056000000015E-3</v>
      </c>
      <c r="P821">
        <f t="shared" si="48"/>
        <v>4.9093750000000005E-2</v>
      </c>
      <c r="Q821">
        <f t="shared" si="49"/>
        <v>5.7255660000000007E-2</v>
      </c>
      <c r="R821">
        <v>2.9681558E-2</v>
      </c>
      <c r="S821">
        <v>3.3924616999999997E-2</v>
      </c>
      <c r="T821">
        <f t="shared" si="50"/>
        <v>6.408604091609614E-2</v>
      </c>
      <c r="U821">
        <v>1.4840779E-2</v>
      </c>
      <c r="V821">
        <v>1.6962307999999999E-2</v>
      </c>
      <c r="W821">
        <v>2.0849315069999999</v>
      </c>
      <c r="X821">
        <v>0.38370565000000001</v>
      </c>
      <c r="Y821">
        <v>1.017553E-3</v>
      </c>
      <c r="Z821" s="1" t="s">
        <v>24</v>
      </c>
      <c r="AA821" s="1" t="s">
        <v>25</v>
      </c>
      <c r="AB821">
        <v>1</v>
      </c>
    </row>
    <row r="822" spans="1:28" x14ac:dyDescent="0.25">
      <c r="A822" t="s">
        <v>19</v>
      </c>
      <c r="B822">
        <v>1</v>
      </c>
      <c r="C822" t="s">
        <v>118</v>
      </c>
      <c r="D822">
        <v>1821</v>
      </c>
      <c r="E822" t="s">
        <v>90</v>
      </c>
      <c r="F822" t="s">
        <v>91</v>
      </c>
      <c r="G822" t="s">
        <v>92</v>
      </c>
      <c r="J822">
        <v>0.65039999999999998</v>
      </c>
      <c r="K822">
        <v>10.639325360000001</v>
      </c>
      <c r="L822">
        <v>11.146188840000001</v>
      </c>
      <c r="M822">
        <v>15.2</v>
      </c>
      <c r="N822">
        <v>17.7</v>
      </c>
      <c r="O822">
        <f t="shared" si="47"/>
        <v>2.46057966E-2</v>
      </c>
      <c r="P822">
        <f t="shared" si="48"/>
        <v>0.1134262</v>
      </c>
      <c r="Q822">
        <f t="shared" si="49"/>
        <v>0.15378622875</v>
      </c>
      <c r="R822">
        <v>9.0137623E-2</v>
      </c>
      <c r="S822">
        <v>0.126975065</v>
      </c>
      <c r="T822">
        <f t="shared" si="50"/>
        <v>0.16434740451890342</v>
      </c>
      <c r="U822">
        <v>4.5068811E-2</v>
      </c>
      <c r="V822">
        <v>6.3487531999999999E-2</v>
      </c>
      <c r="W822">
        <v>2.0849315069999999</v>
      </c>
      <c r="X822">
        <v>1.1990801579999999</v>
      </c>
      <c r="Y822">
        <v>8.8342090000000009E-3</v>
      </c>
      <c r="Z822" s="1" t="s">
        <v>24</v>
      </c>
      <c r="AA822" s="1" t="s">
        <v>25</v>
      </c>
      <c r="AB822">
        <v>1</v>
      </c>
    </row>
    <row r="823" spans="1:28" x14ac:dyDescent="0.25">
      <c r="A823" t="s">
        <v>19</v>
      </c>
      <c r="B823">
        <v>1</v>
      </c>
      <c r="C823" t="s">
        <v>118</v>
      </c>
      <c r="D823">
        <v>1822</v>
      </c>
      <c r="E823" t="s">
        <v>21</v>
      </c>
      <c r="F823" t="s">
        <v>22</v>
      </c>
      <c r="G823" t="s">
        <v>23</v>
      </c>
      <c r="I823">
        <v>23.6</v>
      </c>
      <c r="J823">
        <v>0.48370000000000002</v>
      </c>
      <c r="K823">
        <v>23.162939860000002</v>
      </c>
      <c r="L823">
        <v>23.12702006</v>
      </c>
      <c r="M823">
        <v>80.5</v>
      </c>
      <c r="N823">
        <v>81.69</v>
      </c>
      <c r="O823">
        <f t="shared" si="47"/>
        <v>0.52411753409399997</v>
      </c>
      <c r="P823">
        <f t="shared" si="48"/>
        <v>3.181397734375</v>
      </c>
      <c r="Q823">
        <f t="shared" si="49"/>
        <v>3.2757345880875</v>
      </c>
      <c r="R823">
        <v>3.7351970269999999</v>
      </c>
      <c r="S823">
        <v>3.8379190959999998</v>
      </c>
      <c r="T823">
        <f t="shared" si="50"/>
        <v>1.3012297435315014E-2</v>
      </c>
      <c r="U823">
        <v>1.8675985129999999</v>
      </c>
      <c r="V823">
        <v>1.9189595479999999</v>
      </c>
      <c r="W823">
        <v>2.0849315069999999</v>
      </c>
      <c r="X823">
        <v>0.57076215500000005</v>
      </c>
      <c r="Y823">
        <v>2.4634399000000001E-2</v>
      </c>
      <c r="Z823" s="1" t="s">
        <v>24</v>
      </c>
      <c r="AA823" s="1" t="s">
        <v>25</v>
      </c>
      <c r="AB823">
        <v>1</v>
      </c>
    </row>
    <row r="824" spans="1:28" x14ac:dyDescent="0.25">
      <c r="A824" t="s">
        <v>19</v>
      </c>
      <c r="B824">
        <v>2</v>
      </c>
      <c r="C824" t="s">
        <v>118</v>
      </c>
      <c r="D824">
        <v>1823</v>
      </c>
      <c r="E824" t="s">
        <v>32</v>
      </c>
      <c r="F824" t="s">
        <v>32</v>
      </c>
      <c r="G824" t="s">
        <v>226</v>
      </c>
      <c r="J824">
        <v>0.48370000000000002</v>
      </c>
      <c r="K824">
        <v>11.447524420000001</v>
      </c>
      <c r="L824">
        <v>11.310403539999999</v>
      </c>
      <c r="M824">
        <v>17</v>
      </c>
      <c r="N824">
        <v>18.09</v>
      </c>
      <c r="O824">
        <f t="shared" si="47"/>
        <v>2.5702065774000003E-2</v>
      </c>
      <c r="P824">
        <f t="shared" si="48"/>
        <v>0.14188093750000003</v>
      </c>
      <c r="Q824">
        <f t="shared" si="49"/>
        <v>0.1606379110875</v>
      </c>
      <c r="R824">
        <v>9.0219438999999998E-2</v>
      </c>
      <c r="S824">
        <v>0.100664429</v>
      </c>
      <c r="T824">
        <f t="shared" si="50"/>
        <v>5.2542534748800607E-2</v>
      </c>
      <c r="U824">
        <v>4.5109719E-2</v>
      </c>
      <c r="V824">
        <v>5.0332214E-2</v>
      </c>
      <c r="W824">
        <v>2.0849315069999999</v>
      </c>
      <c r="X824">
        <v>0.52279894900000001</v>
      </c>
      <c r="Y824">
        <v>2.5048760000000001E-3</v>
      </c>
      <c r="Z824" s="1" t="s">
        <v>24</v>
      </c>
      <c r="AA824" s="1" t="s">
        <v>25</v>
      </c>
      <c r="AB824">
        <v>1</v>
      </c>
    </row>
    <row r="825" spans="1:28" x14ac:dyDescent="0.25">
      <c r="A825" t="s">
        <v>19</v>
      </c>
      <c r="B825">
        <v>2</v>
      </c>
      <c r="C825" t="s">
        <v>118</v>
      </c>
      <c r="D825">
        <v>1824</v>
      </c>
      <c r="E825" t="s">
        <v>32</v>
      </c>
      <c r="F825" t="s">
        <v>32</v>
      </c>
      <c r="G825" t="s">
        <v>226</v>
      </c>
      <c r="J825">
        <v>0.48370000000000002</v>
      </c>
      <c r="K825">
        <v>11.786813520000001</v>
      </c>
      <c r="L825">
        <v>11.683888189999999</v>
      </c>
      <c r="M825">
        <v>17.8</v>
      </c>
      <c r="N825">
        <v>19</v>
      </c>
      <c r="O825">
        <f t="shared" si="47"/>
        <v>2.835294E-2</v>
      </c>
      <c r="P825">
        <f t="shared" si="48"/>
        <v>0.1555486375</v>
      </c>
      <c r="Q825">
        <f t="shared" si="49"/>
        <v>0.17720587499999998</v>
      </c>
      <c r="R825">
        <v>0.101546292</v>
      </c>
      <c r="S825">
        <v>0.114354603</v>
      </c>
      <c r="T825">
        <f t="shared" si="50"/>
        <v>5.6975204959928347E-2</v>
      </c>
      <c r="U825">
        <v>5.0773145999999998E-2</v>
      </c>
      <c r="V825">
        <v>5.7177301E-2</v>
      </c>
      <c r="W825">
        <v>2.0849315069999999</v>
      </c>
      <c r="X825">
        <v>0.57555847599999999</v>
      </c>
      <c r="Y825">
        <v>3.0716379999999998E-3</v>
      </c>
      <c r="Z825" s="1" t="s">
        <v>24</v>
      </c>
      <c r="AA825" s="1" t="s">
        <v>25</v>
      </c>
      <c r="AB825">
        <v>1</v>
      </c>
    </row>
    <row r="826" spans="1:28" x14ac:dyDescent="0.25">
      <c r="A826" t="s">
        <v>19</v>
      </c>
      <c r="B826">
        <v>2</v>
      </c>
      <c r="C826" t="s">
        <v>118</v>
      </c>
      <c r="D826">
        <v>1825</v>
      </c>
      <c r="E826" t="s">
        <v>181</v>
      </c>
      <c r="F826" t="s">
        <v>182</v>
      </c>
      <c r="G826" t="s">
        <v>142</v>
      </c>
      <c r="I826">
        <v>10.8</v>
      </c>
      <c r="J826">
        <v>0.33</v>
      </c>
      <c r="K826">
        <v>9.8631070049999998</v>
      </c>
      <c r="L826">
        <v>9.5042853039999997</v>
      </c>
      <c r="M826">
        <v>13.6</v>
      </c>
      <c r="N826">
        <v>14.11</v>
      </c>
      <c r="O826">
        <f t="shared" si="47"/>
        <v>1.5636693533999997E-2</v>
      </c>
      <c r="P826">
        <f t="shared" si="48"/>
        <v>9.0803800000000004E-2</v>
      </c>
      <c r="Q826">
        <f t="shared" si="49"/>
        <v>9.772933458749998E-2</v>
      </c>
      <c r="R826">
        <v>3.4746417000000002E-2</v>
      </c>
      <c r="S826">
        <v>3.6008977999999997E-2</v>
      </c>
      <c r="T826">
        <f t="shared" si="50"/>
        <v>1.7118949640206722E-2</v>
      </c>
      <c r="U826">
        <v>1.7373209000000001E-2</v>
      </c>
      <c r="V826">
        <v>1.8004488999999999E-2</v>
      </c>
      <c r="W826">
        <v>2.0849315069999999</v>
      </c>
      <c r="X826">
        <v>0.24461235200000001</v>
      </c>
      <c r="Y826">
        <v>3.0278199999999998E-4</v>
      </c>
      <c r="Z826" s="1" t="s">
        <v>24</v>
      </c>
      <c r="AA826" s="1" t="s">
        <v>25</v>
      </c>
      <c r="AB826">
        <v>1</v>
      </c>
    </row>
    <row r="827" spans="1:28" x14ac:dyDescent="0.25">
      <c r="A827" t="s">
        <v>19</v>
      </c>
      <c r="B827">
        <v>2</v>
      </c>
      <c r="C827" t="s">
        <v>118</v>
      </c>
      <c r="D827">
        <v>1826</v>
      </c>
      <c r="E827" t="s">
        <v>181</v>
      </c>
      <c r="F827" t="s">
        <v>182</v>
      </c>
      <c r="G827" t="s">
        <v>142</v>
      </c>
      <c r="I827">
        <v>17.899999999999999</v>
      </c>
      <c r="J827">
        <v>0.33</v>
      </c>
      <c r="K827">
        <v>14.67517196</v>
      </c>
      <c r="L827">
        <v>14.774684069999999</v>
      </c>
      <c r="M827">
        <v>25.9</v>
      </c>
      <c r="N827">
        <v>27.99</v>
      </c>
      <c r="O827">
        <f t="shared" si="47"/>
        <v>6.1531385453999991E-2</v>
      </c>
      <c r="P827">
        <f t="shared" si="48"/>
        <v>0.32932578437499999</v>
      </c>
      <c r="Q827">
        <f t="shared" si="49"/>
        <v>0.38457115908749995</v>
      </c>
      <c r="R827">
        <v>0.18006570699999999</v>
      </c>
      <c r="S827">
        <v>0.210903649</v>
      </c>
      <c r="T827">
        <f t="shared" si="50"/>
        <v>7.5820028463562186E-2</v>
      </c>
      <c r="U827">
        <v>9.0032853999999995E-2</v>
      </c>
      <c r="V827">
        <v>0.105451824</v>
      </c>
      <c r="W827">
        <v>2.0849315069999999</v>
      </c>
      <c r="X827">
        <v>1.002431012</v>
      </c>
      <c r="Y827">
        <v>7.3954320000000004E-3</v>
      </c>
      <c r="Z827" s="1" t="s">
        <v>24</v>
      </c>
      <c r="AA827" s="1" t="s">
        <v>25</v>
      </c>
      <c r="AB827">
        <v>1</v>
      </c>
    </row>
    <row r="828" spans="1:28" x14ac:dyDescent="0.25">
      <c r="A828" t="s">
        <v>19</v>
      </c>
      <c r="B828">
        <v>2</v>
      </c>
      <c r="C828" t="s">
        <v>118</v>
      </c>
      <c r="D828">
        <v>1827</v>
      </c>
      <c r="E828" t="s">
        <v>181</v>
      </c>
      <c r="F828" t="s">
        <v>182</v>
      </c>
      <c r="G828" t="s">
        <v>142</v>
      </c>
      <c r="J828">
        <v>0.33</v>
      </c>
      <c r="K828">
        <v>12.1951097</v>
      </c>
      <c r="L828">
        <v>12.347467910000001</v>
      </c>
      <c r="M828">
        <v>18.8</v>
      </c>
      <c r="N828">
        <v>20.7</v>
      </c>
      <c r="O828">
        <f t="shared" si="47"/>
        <v>3.3653604599999998E-2</v>
      </c>
      <c r="P828">
        <f t="shared" si="48"/>
        <v>0.17351694999999998</v>
      </c>
      <c r="Q828">
        <f t="shared" si="49"/>
        <v>0.21033502874999999</v>
      </c>
      <c r="R828">
        <v>8.0418884999999996E-2</v>
      </c>
      <c r="S828">
        <v>9.8228795999999993E-2</v>
      </c>
      <c r="T828">
        <f t="shared" si="50"/>
        <v>9.5950573594042271E-2</v>
      </c>
      <c r="U828">
        <v>4.0209441999999998E-2</v>
      </c>
      <c r="V828">
        <v>4.9114397999999997E-2</v>
      </c>
      <c r="W828">
        <v>2.0849315069999999</v>
      </c>
      <c r="X828">
        <v>0.91130091999999996</v>
      </c>
      <c r="Y828">
        <v>4.2711019999999997E-3</v>
      </c>
      <c r="Z828" s="1" t="s">
        <v>24</v>
      </c>
      <c r="AA828" s="1" t="s">
        <v>25</v>
      </c>
      <c r="AB828">
        <v>1</v>
      </c>
    </row>
    <row r="829" spans="1:28" x14ac:dyDescent="0.25">
      <c r="A829" t="s">
        <v>19</v>
      </c>
      <c r="B829">
        <v>2</v>
      </c>
      <c r="C829" t="s">
        <v>118</v>
      </c>
      <c r="D829">
        <v>1828</v>
      </c>
      <c r="E829" t="s">
        <v>111</v>
      </c>
      <c r="F829" t="s">
        <v>112</v>
      </c>
      <c r="G829" t="s">
        <v>113</v>
      </c>
      <c r="J829">
        <v>0.48370000000000002</v>
      </c>
      <c r="K829">
        <v>9.1333366419999997</v>
      </c>
      <c r="L829">
        <v>9.1841684319999999</v>
      </c>
      <c r="M829">
        <v>12.2</v>
      </c>
      <c r="N829">
        <v>13.47</v>
      </c>
      <c r="O829">
        <f t="shared" si="47"/>
        <v>1.4250368286000003E-2</v>
      </c>
      <c r="P829">
        <f t="shared" si="48"/>
        <v>7.3071137499999994E-2</v>
      </c>
      <c r="Q829">
        <f t="shared" si="49"/>
        <v>8.9064801787500009E-2</v>
      </c>
      <c r="R829">
        <v>3.7871288000000003E-2</v>
      </c>
      <c r="S829">
        <v>4.6196998000000003E-2</v>
      </c>
      <c r="T829">
        <f t="shared" si="50"/>
        <v>9.5313234285358886E-2</v>
      </c>
      <c r="U829">
        <v>1.8935644000000001E-2</v>
      </c>
      <c r="V829">
        <v>2.3098499000000002E-2</v>
      </c>
      <c r="W829">
        <v>2.0849315069999999</v>
      </c>
      <c r="X829">
        <v>0.60913271999999996</v>
      </c>
      <c r="Y829">
        <v>1.9966390000000001E-3</v>
      </c>
      <c r="Z829" s="1" t="s">
        <v>24</v>
      </c>
      <c r="AA829" s="1" t="s">
        <v>25</v>
      </c>
      <c r="AB829">
        <v>1</v>
      </c>
    </row>
    <row r="830" spans="1:28" x14ac:dyDescent="0.25">
      <c r="A830" t="s">
        <v>19</v>
      </c>
      <c r="B830">
        <v>2</v>
      </c>
      <c r="C830" t="s">
        <v>118</v>
      </c>
      <c r="D830">
        <v>1829</v>
      </c>
      <c r="E830" t="s">
        <v>116</v>
      </c>
      <c r="F830" t="s">
        <v>117</v>
      </c>
      <c r="G830" t="s">
        <v>83</v>
      </c>
      <c r="I830">
        <v>22.5</v>
      </c>
      <c r="J830">
        <v>0.5</v>
      </c>
      <c r="K830">
        <v>16.772555950000001</v>
      </c>
      <c r="L830">
        <v>16.816864679999998</v>
      </c>
      <c r="M830">
        <v>33.700000000000003</v>
      </c>
      <c r="N830">
        <v>35.83</v>
      </c>
      <c r="O830">
        <f t="shared" si="47"/>
        <v>0.10082878020599999</v>
      </c>
      <c r="P830">
        <f t="shared" si="48"/>
        <v>0.55755280937500007</v>
      </c>
      <c r="Q830">
        <f t="shared" si="49"/>
        <v>0.63017987628749994</v>
      </c>
      <c r="R830">
        <v>0.51446072099999995</v>
      </c>
      <c r="S830">
        <v>0.58133531599999999</v>
      </c>
      <c r="T830">
        <f t="shared" si="50"/>
        <v>5.8615123613761366E-2</v>
      </c>
      <c r="U830">
        <v>0.25723036100000002</v>
      </c>
      <c r="V830">
        <v>0.290667658</v>
      </c>
      <c r="W830">
        <v>2.0849315069999999</v>
      </c>
      <c r="X830">
        <v>1.021616294</v>
      </c>
      <c r="Y830">
        <v>1.6037599999999999E-2</v>
      </c>
      <c r="Z830" s="1" t="s">
        <v>24</v>
      </c>
      <c r="AA830" s="1" t="s">
        <v>25</v>
      </c>
      <c r="AB830">
        <v>1</v>
      </c>
    </row>
    <row r="831" spans="1:28" x14ac:dyDescent="0.25">
      <c r="A831" t="s">
        <v>19</v>
      </c>
      <c r="B831">
        <v>2</v>
      </c>
      <c r="C831" t="s">
        <v>118</v>
      </c>
      <c r="D831">
        <v>1830</v>
      </c>
      <c r="E831" t="s">
        <v>116</v>
      </c>
      <c r="F831" t="s">
        <v>117</v>
      </c>
      <c r="G831" t="s">
        <v>83</v>
      </c>
      <c r="I831">
        <v>18.7</v>
      </c>
      <c r="J831">
        <v>0.5</v>
      </c>
      <c r="K831">
        <v>18.878719159999999</v>
      </c>
      <c r="L831">
        <v>18.75737732</v>
      </c>
      <c r="M831">
        <v>44</v>
      </c>
      <c r="N831">
        <v>45.38</v>
      </c>
      <c r="O831">
        <f t="shared" si="47"/>
        <v>0.16174090917600004</v>
      </c>
      <c r="P831">
        <f t="shared" si="48"/>
        <v>0.95045499999999983</v>
      </c>
      <c r="Q831">
        <f t="shared" si="49"/>
        <v>1.0108806823500003</v>
      </c>
      <c r="R831">
        <v>0.97180381199999999</v>
      </c>
      <c r="S831">
        <v>1.0257115830000001</v>
      </c>
      <c r="T831">
        <f t="shared" si="50"/>
        <v>2.5894343896706303E-2</v>
      </c>
      <c r="U831">
        <v>0.48590190599999999</v>
      </c>
      <c r="V831">
        <v>0.51285579199999998</v>
      </c>
      <c r="W831">
        <v>2.0849315069999999</v>
      </c>
      <c r="X831">
        <v>0.66189224700000004</v>
      </c>
      <c r="Y831">
        <v>1.2927948E-2</v>
      </c>
      <c r="Z831" s="1" t="s">
        <v>24</v>
      </c>
      <c r="AA831" s="1" t="s">
        <v>25</v>
      </c>
      <c r="AB831">
        <v>1</v>
      </c>
    </row>
    <row r="832" spans="1:28" x14ac:dyDescent="0.25">
      <c r="A832" t="s">
        <v>19</v>
      </c>
      <c r="B832">
        <v>2</v>
      </c>
      <c r="C832" t="s">
        <v>118</v>
      </c>
      <c r="D832">
        <v>1831</v>
      </c>
      <c r="E832" t="s">
        <v>181</v>
      </c>
      <c r="F832" t="s">
        <v>182</v>
      </c>
      <c r="G832" t="s">
        <v>142</v>
      </c>
      <c r="J832">
        <v>0.33</v>
      </c>
      <c r="K832">
        <v>11.49057528</v>
      </c>
      <c r="L832">
        <v>11.107929009999999</v>
      </c>
      <c r="M832">
        <v>17.100000000000001</v>
      </c>
      <c r="N832">
        <v>17.61</v>
      </c>
      <c r="O832">
        <f t="shared" si="47"/>
        <v>2.4356204334000001E-2</v>
      </c>
      <c r="P832">
        <f t="shared" si="48"/>
        <v>0.143555034375</v>
      </c>
      <c r="Q832">
        <f t="shared" si="49"/>
        <v>0.1522262770875</v>
      </c>
      <c r="R832">
        <v>6.3064745000000005E-2</v>
      </c>
      <c r="S832">
        <v>6.4616708999999994E-2</v>
      </c>
      <c r="T832">
        <f t="shared" si="50"/>
        <v>1.166039912053587E-2</v>
      </c>
      <c r="U832">
        <v>3.1532373000000002E-2</v>
      </c>
      <c r="V832">
        <v>3.2308353999999997E-2</v>
      </c>
      <c r="W832">
        <v>2.0849315069999999</v>
      </c>
      <c r="X832">
        <v>0.24461235200000001</v>
      </c>
      <c r="Y832">
        <v>3.7218499999999997E-4</v>
      </c>
      <c r="Z832" s="1" t="s">
        <v>24</v>
      </c>
      <c r="AA832" s="1" t="s">
        <v>25</v>
      </c>
      <c r="AB832">
        <v>1</v>
      </c>
    </row>
    <row r="833" spans="1:28" x14ac:dyDescent="0.25">
      <c r="A833" t="s">
        <v>19</v>
      </c>
      <c r="B833">
        <v>2</v>
      </c>
      <c r="C833" t="s">
        <v>118</v>
      </c>
      <c r="D833">
        <v>1832</v>
      </c>
      <c r="E833" t="s">
        <v>291</v>
      </c>
      <c r="F833" t="s">
        <v>292</v>
      </c>
      <c r="G833" t="s">
        <v>226</v>
      </c>
      <c r="J833">
        <v>0.8387</v>
      </c>
      <c r="K833">
        <v>7.8762426640000003</v>
      </c>
      <c r="L833">
        <v>7.7777140710000001</v>
      </c>
      <c r="M833">
        <v>10</v>
      </c>
      <c r="N833">
        <v>10.86</v>
      </c>
      <c r="O833">
        <f t="shared" si="47"/>
        <v>9.2629761840000002E-3</v>
      </c>
      <c r="P833">
        <f t="shared" si="48"/>
        <v>4.9093750000000005E-2</v>
      </c>
      <c r="Q833">
        <f t="shared" si="49"/>
        <v>5.7893601150000001E-2</v>
      </c>
      <c r="R833">
        <v>3.8041933E-2</v>
      </c>
      <c r="S833">
        <v>4.4143472000000003E-2</v>
      </c>
      <c r="T833">
        <f t="shared" si="50"/>
        <v>7.134814967819017E-2</v>
      </c>
      <c r="U833">
        <v>1.9020967E-2</v>
      </c>
      <c r="V833">
        <v>2.2071736000000002E-2</v>
      </c>
      <c r="W833">
        <v>2.0849315069999999</v>
      </c>
      <c r="X833">
        <v>0.41248357400000002</v>
      </c>
      <c r="Y833">
        <v>1.463247E-3</v>
      </c>
      <c r="Z833" s="1" t="s">
        <v>24</v>
      </c>
      <c r="AA833" s="1" t="s">
        <v>25</v>
      </c>
      <c r="AB833">
        <v>1</v>
      </c>
    </row>
    <row r="834" spans="1:28" x14ac:dyDescent="0.25">
      <c r="A834" t="s">
        <v>19</v>
      </c>
      <c r="B834">
        <v>2</v>
      </c>
      <c r="C834" t="s">
        <v>118</v>
      </c>
      <c r="D834">
        <v>1833</v>
      </c>
      <c r="E834" t="s">
        <v>111</v>
      </c>
      <c r="F834" t="s">
        <v>112</v>
      </c>
      <c r="G834" t="s">
        <v>113</v>
      </c>
      <c r="J834">
        <v>0.48370000000000002</v>
      </c>
      <c r="K834">
        <v>8.3502647650000004</v>
      </c>
      <c r="L834">
        <v>9.641525498</v>
      </c>
      <c r="M834">
        <v>10.8</v>
      </c>
      <c r="N834">
        <v>14.39</v>
      </c>
      <c r="O834">
        <f t="shared" si="47"/>
        <v>1.6263442734000003E-2</v>
      </c>
      <c r="P834">
        <f t="shared" si="48"/>
        <v>5.7262950000000014E-2</v>
      </c>
      <c r="Q834">
        <f t="shared" si="49"/>
        <v>0.10164651708750001</v>
      </c>
      <c r="R834">
        <v>2.7351675999999998E-2</v>
      </c>
      <c r="S834">
        <v>5.5108965000000003E-2</v>
      </c>
      <c r="T834">
        <f t="shared" si="50"/>
        <v>0.33599885562103887</v>
      </c>
      <c r="U834">
        <v>1.3675837999999999E-2</v>
      </c>
      <c r="V834">
        <v>2.7554482000000002E-2</v>
      </c>
      <c r="W834">
        <v>2.0849315069999999</v>
      </c>
      <c r="X834">
        <v>1.721879106</v>
      </c>
      <c r="Y834">
        <v>6.6566430000000003E-3</v>
      </c>
      <c r="Z834" s="1" t="s">
        <v>24</v>
      </c>
      <c r="AA834" s="1" t="s">
        <v>25</v>
      </c>
      <c r="AB834">
        <v>1</v>
      </c>
    </row>
    <row r="835" spans="1:28" x14ac:dyDescent="0.25">
      <c r="A835" t="s">
        <v>19</v>
      </c>
      <c r="B835">
        <v>2</v>
      </c>
      <c r="C835" t="s">
        <v>118</v>
      </c>
      <c r="D835">
        <v>1834</v>
      </c>
      <c r="E835" t="s">
        <v>116</v>
      </c>
      <c r="F835" t="s">
        <v>117</v>
      </c>
      <c r="G835" t="s">
        <v>83</v>
      </c>
      <c r="I835">
        <v>26.8</v>
      </c>
      <c r="J835">
        <v>0.5</v>
      </c>
      <c r="K835">
        <v>18.516017980000001</v>
      </c>
      <c r="L835">
        <v>18.881201369999999</v>
      </c>
      <c r="M835">
        <v>42</v>
      </c>
      <c r="N835">
        <v>46.08</v>
      </c>
      <c r="O835">
        <f t="shared" ref="O835:O898" si="51">(0.00007854*N835*N835)</f>
        <v>0.16676919705599999</v>
      </c>
      <c r="P835">
        <f t="shared" ref="P835:P898" si="52">(3.142*(M835/200)^2)/0.16</f>
        <v>0.8660137499999998</v>
      </c>
      <c r="Q835">
        <f t="shared" ref="Q835:Q898" si="53">O835/0.16</f>
        <v>1.0423074816</v>
      </c>
      <c r="R835">
        <v>0.87080087100000003</v>
      </c>
      <c r="S835">
        <v>1.06363114</v>
      </c>
      <c r="T835">
        <f t="shared" ref="T835:T898" si="54">(LN(S835)-LN(R835))/W835</f>
        <v>9.5941092838375083E-2</v>
      </c>
      <c r="U835">
        <v>0.435400436</v>
      </c>
      <c r="V835">
        <v>0.53181557000000002</v>
      </c>
      <c r="W835">
        <v>2.0849315069999999</v>
      </c>
      <c r="X835">
        <v>1.9568988169999999</v>
      </c>
      <c r="Y835">
        <v>4.624379E-2</v>
      </c>
      <c r="Z835" s="1" t="s">
        <v>24</v>
      </c>
      <c r="AA835" s="1" t="s">
        <v>25</v>
      </c>
      <c r="AB835">
        <v>1</v>
      </c>
    </row>
    <row r="836" spans="1:28" x14ac:dyDescent="0.25">
      <c r="A836" t="s">
        <v>19</v>
      </c>
      <c r="B836">
        <v>2</v>
      </c>
      <c r="C836" t="s">
        <v>118</v>
      </c>
      <c r="D836">
        <v>1835</v>
      </c>
      <c r="E836" t="s">
        <v>116</v>
      </c>
      <c r="F836" t="s">
        <v>117</v>
      </c>
      <c r="G836" t="s">
        <v>83</v>
      </c>
      <c r="J836">
        <v>0.5</v>
      </c>
      <c r="K836">
        <v>9.6596806770000008</v>
      </c>
      <c r="L836">
        <v>9.8155382479999993</v>
      </c>
      <c r="M836">
        <v>13.2</v>
      </c>
      <c r="N836">
        <v>14.75</v>
      </c>
      <c r="O836">
        <f t="shared" si="51"/>
        <v>1.708735875E-2</v>
      </c>
      <c r="P836">
        <f t="shared" si="52"/>
        <v>8.5540950000000004E-2</v>
      </c>
      <c r="Q836">
        <f t="shared" si="53"/>
        <v>0.10679599218749999</v>
      </c>
      <c r="R836">
        <v>4.8182992000000001E-2</v>
      </c>
      <c r="S836">
        <v>6.0785499999999999E-2</v>
      </c>
      <c r="T836">
        <f t="shared" si="54"/>
        <v>0.11144019704831208</v>
      </c>
      <c r="U836">
        <v>2.4091496E-2</v>
      </c>
      <c r="V836">
        <v>3.039275E-2</v>
      </c>
      <c r="W836">
        <v>2.0849315069999999</v>
      </c>
      <c r="X836">
        <v>0.74342969800000003</v>
      </c>
      <c r="Y836">
        <v>3.0222830000000002E-3</v>
      </c>
      <c r="Z836" s="1" t="s">
        <v>24</v>
      </c>
      <c r="AA836" s="1" t="s">
        <v>25</v>
      </c>
      <c r="AB836">
        <v>1</v>
      </c>
    </row>
    <row r="837" spans="1:28" x14ac:dyDescent="0.25">
      <c r="A837" t="s">
        <v>19</v>
      </c>
      <c r="B837">
        <v>2</v>
      </c>
      <c r="C837" t="s">
        <v>118</v>
      </c>
      <c r="D837">
        <v>1836</v>
      </c>
      <c r="E837" t="s">
        <v>116</v>
      </c>
      <c r="F837" t="s">
        <v>117</v>
      </c>
      <c r="G837" t="s">
        <v>83</v>
      </c>
      <c r="J837">
        <v>0.5</v>
      </c>
      <c r="K837">
        <v>7.9366191979999998</v>
      </c>
      <c r="L837">
        <v>8.1385932150000002</v>
      </c>
      <c r="M837">
        <v>10.1</v>
      </c>
      <c r="N837">
        <v>11.5</v>
      </c>
      <c r="O837">
        <f t="shared" si="51"/>
        <v>1.0386915E-2</v>
      </c>
      <c r="P837">
        <f t="shared" si="52"/>
        <v>5.0080534374999992E-2</v>
      </c>
      <c r="Q837">
        <f t="shared" si="53"/>
        <v>6.4918218749999992E-2</v>
      </c>
      <c r="R837">
        <v>2.3587907000000002E-2</v>
      </c>
      <c r="S837">
        <v>3.1144985E-2</v>
      </c>
      <c r="T837">
        <f t="shared" si="54"/>
        <v>0.1332988976889159</v>
      </c>
      <c r="U837">
        <v>1.1793952999999999E-2</v>
      </c>
      <c r="V837">
        <v>1.5572493E-2</v>
      </c>
      <c r="W837">
        <v>2.0849315069999999</v>
      </c>
      <c r="X837">
        <v>0.67148488799999995</v>
      </c>
      <c r="Y837">
        <v>1.812309E-3</v>
      </c>
      <c r="Z837" s="1" t="s">
        <v>24</v>
      </c>
      <c r="AA837" s="1" t="s">
        <v>25</v>
      </c>
      <c r="AB837">
        <v>1</v>
      </c>
    </row>
    <row r="838" spans="1:28" x14ac:dyDescent="0.25">
      <c r="A838" t="s">
        <v>19</v>
      </c>
      <c r="B838">
        <v>2</v>
      </c>
      <c r="C838" t="s">
        <v>118</v>
      </c>
      <c r="D838">
        <v>1837</v>
      </c>
      <c r="E838" t="s">
        <v>181</v>
      </c>
      <c r="F838" t="s">
        <v>182</v>
      </c>
      <c r="G838" t="s">
        <v>142</v>
      </c>
      <c r="J838">
        <v>0.33</v>
      </c>
      <c r="K838">
        <v>8.0563943820000006</v>
      </c>
      <c r="L838">
        <v>8.0269969379999999</v>
      </c>
      <c r="M838">
        <v>10.3</v>
      </c>
      <c r="N838">
        <v>11.3</v>
      </c>
      <c r="O838">
        <f t="shared" si="51"/>
        <v>1.0028772600000001E-2</v>
      </c>
      <c r="P838">
        <f t="shared" si="52"/>
        <v>5.2083559375000012E-2</v>
      </c>
      <c r="Q838">
        <f t="shared" si="53"/>
        <v>6.267982875E-2</v>
      </c>
      <c r="R838">
        <v>1.6578157999999999E-2</v>
      </c>
      <c r="S838">
        <v>1.9794184999999999E-2</v>
      </c>
      <c r="T838">
        <f t="shared" si="54"/>
        <v>8.5039801679254803E-2</v>
      </c>
      <c r="U838">
        <v>8.2890789999999995E-3</v>
      </c>
      <c r="V838">
        <v>9.8970919999999997E-3</v>
      </c>
      <c r="W838">
        <v>2.0849315069999999</v>
      </c>
      <c r="X838">
        <v>0.479632063</v>
      </c>
      <c r="Y838">
        <v>7.7125499999999999E-4</v>
      </c>
      <c r="Z838" s="1" t="s">
        <v>24</v>
      </c>
      <c r="AA838" s="1" t="s">
        <v>25</v>
      </c>
      <c r="AB838">
        <v>1</v>
      </c>
    </row>
    <row r="839" spans="1:28" x14ac:dyDescent="0.25">
      <c r="A839" t="s">
        <v>19</v>
      </c>
      <c r="B839">
        <v>3</v>
      </c>
      <c r="C839" t="s">
        <v>118</v>
      </c>
      <c r="D839">
        <v>1838</v>
      </c>
      <c r="E839" t="s">
        <v>181</v>
      </c>
      <c r="F839" t="s">
        <v>182</v>
      </c>
      <c r="G839" t="s">
        <v>142</v>
      </c>
      <c r="J839">
        <v>0.33</v>
      </c>
      <c r="K839">
        <v>16.605030559999999</v>
      </c>
      <c r="L839">
        <v>16.3823936</v>
      </c>
      <c r="M839">
        <v>33</v>
      </c>
      <c r="N839">
        <v>34</v>
      </c>
      <c r="O839">
        <f t="shared" si="51"/>
        <v>9.0792239999999996E-2</v>
      </c>
      <c r="P839">
        <f t="shared" si="52"/>
        <v>0.53463093750000001</v>
      </c>
      <c r="Q839">
        <f t="shared" si="53"/>
        <v>0.5674515</v>
      </c>
      <c r="R839">
        <v>0.325970131</v>
      </c>
      <c r="S839">
        <v>0.34100740899999998</v>
      </c>
      <c r="T839">
        <f t="shared" si="54"/>
        <v>2.1630662541714449E-2</v>
      </c>
      <c r="U839">
        <v>0.16298506600000001</v>
      </c>
      <c r="V839">
        <v>0.17050370500000001</v>
      </c>
      <c r="W839">
        <v>2.0849315069999999</v>
      </c>
      <c r="X839">
        <v>0.479632063</v>
      </c>
      <c r="Y839">
        <v>3.6061800000000001E-3</v>
      </c>
      <c r="Z839" s="1" t="s">
        <v>24</v>
      </c>
      <c r="AA839" s="1" t="s">
        <v>25</v>
      </c>
      <c r="AB839">
        <v>1</v>
      </c>
    </row>
    <row r="840" spans="1:28" x14ac:dyDescent="0.25">
      <c r="A840" t="s">
        <v>19</v>
      </c>
      <c r="B840">
        <v>3</v>
      </c>
      <c r="C840" t="s">
        <v>118</v>
      </c>
      <c r="D840">
        <v>1839</v>
      </c>
      <c r="E840" t="s">
        <v>116</v>
      </c>
      <c r="F840" t="s">
        <v>117</v>
      </c>
      <c r="G840" t="s">
        <v>83</v>
      </c>
      <c r="I840">
        <v>18.600000000000001</v>
      </c>
      <c r="J840">
        <v>0.5</v>
      </c>
      <c r="K840">
        <v>14.10731749</v>
      </c>
      <c r="L840">
        <v>14.255385520000001</v>
      </c>
      <c r="M840">
        <v>24.1</v>
      </c>
      <c r="N840">
        <v>26.27</v>
      </c>
      <c r="O840">
        <f t="shared" si="51"/>
        <v>5.4201467165999995E-2</v>
      </c>
      <c r="P840">
        <f t="shared" si="52"/>
        <v>0.28514140937500004</v>
      </c>
      <c r="Q840">
        <f t="shared" si="53"/>
        <v>0.33875916978749998</v>
      </c>
      <c r="R840">
        <v>0.22582126199999999</v>
      </c>
      <c r="S840">
        <v>0.269947508</v>
      </c>
      <c r="T840">
        <f t="shared" si="54"/>
        <v>8.5606512456026698E-2</v>
      </c>
      <c r="U840">
        <v>0.112910631</v>
      </c>
      <c r="V840">
        <v>0.134973754</v>
      </c>
      <c r="W840">
        <v>2.0849315069999999</v>
      </c>
      <c r="X840">
        <v>1.0408015770000001</v>
      </c>
      <c r="Y840">
        <v>1.0582181E-2</v>
      </c>
      <c r="Z840" s="1" t="s">
        <v>24</v>
      </c>
      <c r="AA840" s="1" t="s">
        <v>25</v>
      </c>
      <c r="AB840">
        <v>1</v>
      </c>
    </row>
    <row r="841" spans="1:28" x14ac:dyDescent="0.25">
      <c r="A841" t="s">
        <v>19</v>
      </c>
      <c r="B841">
        <v>3</v>
      </c>
      <c r="C841" t="s">
        <v>118</v>
      </c>
      <c r="D841">
        <v>1840</v>
      </c>
      <c r="E841" t="s">
        <v>181</v>
      </c>
      <c r="F841" t="s">
        <v>182</v>
      </c>
      <c r="G841" t="s">
        <v>142</v>
      </c>
      <c r="J841">
        <v>0.33</v>
      </c>
      <c r="K841">
        <v>13.501014039999999</v>
      </c>
      <c r="L841">
        <v>13.505783559999999</v>
      </c>
      <c r="M841">
        <v>22.3</v>
      </c>
      <c r="N841">
        <v>23.95</v>
      </c>
      <c r="O841">
        <f t="shared" si="51"/>
        <v>4.505074035E-2</v>
      </c>
      <c r="P841">
        <f t="shared" si="52"/>
        <v>0.244138309375</v>
      </c>
      <c r="Q841">
        <f t="shared" si="53"/>
        <v>0.28156712718749999</v>
      </c>
      <c r="R841">
        <v>0.12394053300000001</v>
      </c>
      <c r="S841">
        <v>0.142520176</v>
      </c>
      <c r="T841">
        <f t="shared" si="54"/>
        <v>6.6995820816951171E-2</v>
      </c>
      <c r="U841">
        <v>6.1970266000000003E-2</v>
      </c>
      <c r="V841">
        <v>7.1260087999999999E-2</v>
      </c>
      <c r="W841">
        <v>2.0849315069999999</v>
      </c>
      <c r="X841">
        <v>0.79139290399999995</v>
      </c>
      <c r="Y841">
        <v>4.4556960000000003E-3</v>
      </c>
      <c r="Z841" s="1" t="s">
        <v>24</v>
      </c>
      <c r="AA841" s="1" t="s">
        <v>25</v>
      </c>
      <c r="AB841">
        <v>1</v>
      </c>
    </row>
    <row r="842" spans="1:28" x14ac:dyDescent="0.25">
      <c r="A842" t="s">
        <v>19</v>
      </c>
      <c r="B842">
        <v>3</v>
      </c>
      <c r="C842" t="s">
        <v>118</v>
      </c>
      <c r="D842">
        <v>1841</v>
      </c>
      <c r="E842" t="s">
        <v>181</v>
      </c>
      <c r="F842" t="s">
        <v>182</v>
      </c>
      <c r="G842" t="s">
        <v>142</v>
      </c>
      <c r="I842">
        <v>13.1</v>
      </c>
      <c r="J842">
        <v>0.33</v>
      </c>
      <c r="K842">
        <v>13.18212263</v>
      </c>
      <c r="L842">
        <v>12.65638028</v>
      </c>
      <c r="M842">
        <v>21.4</v>
      </c>
      <c r="N842">
        <v>21.53</v>
      </c>
      <c r="O842">
        <f t="shared" si="51"/>
        <v>3.6406502286000009E-2</v>
      </c>
      <c r="P842">
        <f t="shared" si="52"/>
        <v>0.22482973749999996</v>
      </c>
      <c r="Q842">
        <f t="shared" si="53"/>
        <v>0.22754063928750004</v>
      </c>
      <c r="R842">
        <v>0.111726979</v>
      </c>
      <c r="S842">
        <v>0.108652745</v>
      </c>
      <c r="T842">
        <f t="shared" si="54"/>
        <v>-1.3382327769263661E-2</v>
      </c>
      <c r="U842">
        <v>5.5863489000000002E-2</v>
      </c>
      <c r="V842">
        <v>5.4326372999999997E-2</v>
      </c>
      <c r="W842">
        <v>2.0849315069999999</v>
      </c>
      <c r="X842">
        <v>6.2352167999999999E-2</v>
      </c>
      <c r="Y842">
        <v>-7.3724999999999995E-4</v>
      </c>
      <c r="Z842" s="1" t="s">
        <v>24</v>
      </c>
      <c r="AA842" s="1" t="s">
        <v>25</v>
      </c>
      <c r="AB842">
        <v>1</v>
      </c>
    </row>
    <row r="843" spans="1:28" x14ac:dyDescent="0.25">
      <c r="A843" t="s">
        <v>19</v>
      </c>
      <c r="B843">
        <v>3</v>
      </c>
      <c r="C843" t="s">
        <v>118</v>
      </c>
      <c r="D843">
        <v>1842</v>
      </c>
      <c r="E843" t="s">
        <v>181</v>
      </c>
      <c r="F843" t="s">
        <v>182</v>
      </c>
      <c r="G843" t="s">
        <v>142</v>
      </c>
      <c r="I843">
        <v>19.600000000000001</v>
      </c>
      <c r="J843">
        <v>0.33</v>
      </c>
      <c r="K843">
        <v>15.15066004</v>
      </c>
      <c r="L843">
        <v>14.8884328</v>
      </c>
      <c r="M843">
        <v>27.5</v>
      </c>
      <c r="N843">
        <v>28.38</v>
      </c>
      <c r="O843">
        <f t="shared" si="51"/>
        <v>6.3258032376000001E-2</v>
      </c>
      <c r="P843">
        <f t="shared" si="52"/>
        <v>0.37127148437500007</v>
      </c>
      <c r="Q843">
        <f t="shared" si="53"/>
        <v>0.39536270234999998</v>
      </c>
      <c r="R843">
        <v>0.20881576499999999</v>
      </c>
      <c r="S843">
        <v>0.218305897</v>
      </c>
      <c r="T843">
        <f t="shared" si="54"/>
        <v>2.1317208884055944E-2</v>
      </c>
      <c r="U843">
        <v>0.10440788300000001</v>
      </c>
      <c r="V843">
        <v>0.109152948</v>
      </c>
      <c r="W843">
        <v>2.0849315069999999</v>
      </c>
      <c r="X843">
        <v>0.42207621499999998</v>
      </c>
      <c r="Y843">
        <v>2.2758850000000001E-3</v>
      </c>
      <c r="Z843" s="1" t="s">
        <v>24</v>
      </c>
      <c r="AA843" s="1" t="s">
        <v>25</v>
      </c>
      <c r="AB843">
        <v>1</v>
      </c>
    </row>
    <row r="844" spans="1:28" x14ac:dyDescent="0.25">
      <c r="A844" t="s">
        <v>19</v>
      </c>
      <c r="B844">
        <v>3</v>
      </c>
      <c r="C844" t="s">
        <v>118</v>
      </c>
      <c r="D844">
        <v>1843</v>
      </c>
      <c r="E844" t="s">
        <v>116</v>
      </c>
      <c r="F844" t="s">
        <v>117</v>
      </c>
      <c r="G844" t="s">
        <v>83</v>
      </c>
      <c r="J844">
        <v>0.5</v>
      </c>
      <c r="K844">
        <v>9.0248816949999995</v>
      </c>
      <c r="L844">
        <v>9.1536883220000007</v>
      </c>
      <c r="M844">
        <v>12</v>
      </c>
      <c r="N844">
        <v>13.41</v>
      </c>
      <c r="O844">
        <f t="shared" si="51"/>
        <v>1.4123698974000003E-2</v>
      </c>
      <c r="P844">
        <f t="shared" si="52"/>
        <v>7.0694999999999994E-2</v>
      </c>
      <c r="Q844">
        <f t="shared" si="53"/>
        <v>8.8273118587500018E-2</v>
      </c>
      <c r="R844">
        <v>3.7435402E-2</v>
      </c>
      <c r="S844">
        <v>4.7148575999999998E-2</v>
      </c>
      <c r="T844">
        <f t="shared" si="54"/>
        <v>0.11064486872862157</v>
      </c>
      <c r="U844">
        <v>1.8717701E-2</v>
      </c>
      <c r="V844">
        <v>2.3574287999999999E-2</v>
      </c>
      <c r="W844">
        <v>2.0849315069999999</v>
      </c>
      <c r="X844">
        <v>0.67628120899999999</v>
      </c>
      <c r="Y844">
        <v>2.3293749999999998E-3</v>
      </c>
      <c r="Z844" s="1" t="s">
        <v>24</v>
      </c>
      <c r="AA844" s="1" t="s">
        <v>25</v>
      </c>
      <c r="AB844">
        <v>1</v>
      </c>
    </row>
    <row r="845" spans="1:28" x14ac:dyDescent="0.25">
      <c r="A845" t="s">
        <v>19</v>
      </c>
      <c r="B845">
        <v>3</v>
      </c>
      <c r="C845" t="s">
        <v>118</v>
      </c>
      <c r="D845">
        <v>1844</v>
      </c>
      <c r="E845" t="s">
        <v>116</v>
      </c>
      <c r="F845" t="s">
        <v>117</v>
      </c>
      <c r="G845" t="s">
        <v>83</v>
      </c>
      <c r="J845">
        <v>0.5</v>
      </c>
      <c r="K845">
        <v>8.9702411509999997</v>
      </c>
      <c r="L845">
        <v>9.2801524539999996</v>
      </c>
      <c r="M845">
        <v>11.9</v>
      </c>
      <c r="N845">
        <v>13.66</v>
      </c>
      <c r="O845">
        <f t="shared" si="51"/>
        <v>1.4655218423999999E-2</v>
      </c>
      <c r="P845">
        <f t="shared" si="52"/>
        <v>6.9521659375000003E-2</v>
      </c>
      <c r="Q845">
        <f t="shared" si="53"/>
        <v>9.1595115149999989E-2</v>
      </c>
      <c r="R845">
        <v>3.6611225999999997E-2</v>
      </c>
      <c r="S845">
        <v>4.9538555999999997E-2</v>
      </c>
      <c r="T845">
        <f t="shared" si="54"/>
        <v>0.14503899037862553</v>
      </c>
      <c r="U845">
        <v>1.8305612999999998E-2</v>
      </c>
      <c r="V845">
        <v>2.4769277999999999E-2</v>
      </c>
      <c r="W845">
        <v>2.0849315069999999</v>
      </c>
      <c r="X845">
        <v>0.84415243100000004</v>
      </c>
      <c r="Y845">
        <v>3.100181E-3</v>
      </c>
      <c r="Z845" s="1" t="s">
        <v>24</v>
      </c>
      <c r="AA845" s="1" t="s">
        <v>25</v>
      </c>
      <c r="AB845">
        <v>1</v>
      </c>
    </row>
    <row r="846" spans="1:28" x14ac:dyDescent="0.25">
      <c r="A846" t="s">
        <v>19</v>
      </c>
      <c r="B846">
        <v>3</v>
      </c>
      <c r="C846" t="s">
        <v>118</v>
      </c>
      <c r="D846">
        <v>1845</v>
      </c>
      <c r="E846" t="s">
        <v>116</v>
      </c>
      <c r="F846" t="s">
        <v>117</v>
      </c>
      <c r="G846" t="s">
        <v>83</v>
      </c>
      <c r="J846">
        <v>0.5</v>
      </c>
      <c r="K846">
        <v>11.360861269999999</v>
      </c>
      <c r="L846">
        <v>11.08234571</v>
      </c>
      <c r="M846">
        <v>16.8</v>
      </c>
      <c r="N846">
        <v>17.55</v>
      </c>
      <c r="O846">
        <f t="shared" si="51"/>
        <v>2.4190516350000003E-2</v>
      </c>
      <c r="P846">
        <f t="shared" si="52"/>
        <v>0.1385622</v>
      </c>
      <c r="Q846">
        <f t="shared" si="53"/>
        <v>0.15119072718750001</v>
      </c>
      <c r="R846">
        <v>9.0384694000000002E-2</v>
      </c>
      <c r="S846">
        <v>9.6072537E-2</v>
      </c>
      <c r="T846">
        <f t="shared" si="54"/>
        <v>2.9271254615374779E-2</v>
      </c>
      <c r="U846">
        <v>4.5192347000000001E-2</v>
      </c>
      <c r="V846">
        <v>4.8036268999999999E-2</v>
      </c>
      <c r="W846">
        <v>2.0849315069999999</v>
      </c>
      <c r="X846">
        <v>0.35972404699999999</v>
      </c>
      <c r="Y846">
        <v>1.3640359999999999E-3</v>
      </c>
      <c r="Z846" s="1" t="s">
        <v>24</v>
      </c>
      <c r="AA846" s="1" t="s">
        <v>25</v>
      </c>
      <c r="AB846">
        <v>1</v>
      </c>
    </row>
    <row r="847" spans="1:28" x14ac:dyDescent="0.25">
      <c r="A847" t="s">
        <v>19</v>
      </c>
      <c r="B847">
        <v>3</v>
      </c>
      <c r="C847" t="s">
        <v>118</v>
      </c>
      <c r="D847">
        <v>1846</v>
      </c>
      <c r="E847" t="s">
        <v>116</v>
      </c>
      <c r="F847" t="s">
        <v>117</v>
      </c>
      <c r="G847" t="s">
        <v>83</v>
      </c>
      <c r="I847">
        <v>11.4</v>
      </c>
      <c r="J847">
        <v>0.5</v>
      </c>
      <c r="K847">
        <v>8.4656455259999994</v>
      </c>
      <c r="L847">
        <v>7.9595291179999998</v>
      </c>
      <c r="M847">
        <v>11</v>
      </c>
      <c r="N847">
        <v>11.18</v>
      </c>
      <c r="O847">
        <f t="shared" si="51"/>
        <v>9.8169030959999997E-3</v>
      </c>
      <c r="P847">
        <f t="shared" si="52"/>
        <v>5.9403437499999989E-2</v>
      </c>
      <c r="Q847">
        <f t="shared" si="53"/>
        <v>6.1355644349999995E-2</v>
      </c>
      <c r="R847">
        <v>2.9675943999999999E-2</v>
      </c>
      <c r="S847">
        <v>2.8842591000000001E-2</v>
      </c>
      <c r="T847">
        <f t="shared" si="54"/>
        <v>-1.3661648981012948E-2</v>
      </c>
      <c r="U847">
        <v>1.4837972E-2</v>
      </c>
      <c r="V847">
        <v>1.4421295000000001E-2</v>
      </c>
      <c r="W847">
        <v>2.0849315069999999</v>
      </c>
      <c r="X847">
        <v>8.6333771000000004E-2</v>
      </c>
      <c r="Y847">
        <v>-1.9985200000000001E-4</v>
      </c>
      <c r="Z847" s="1" t="s">
        <v>24</v>
      </c>
      <c r="AA847" s="1" t="s">
        <v>25</v>
      </c>
      <c r="AB847">
        <v>1</v>
      </c>
    </row>
    <row r="848" spans="1:28" x14ac:dyDescent="0.25">
      <c r="A848" t="s">
        <v>19</v>
      </c>
      <c r="B848">
        <v>3</v>
      </c>
      <c r="C848" t="s">
        <v>118</v>
      </c>
      <c r="D848">
        <v>1847</v>
      </c>
      <c r="E848" t="s">
        <v>116</v>
      </c>
      <c r="F848" t="s">
        <v>117</v>
      </c>
      <c r="G848" t="s">
        <v>83</v>
      </c>
      <c r="J848">
        <v>0.5</v>
      </c>
      <c r="K848">
        <v>14.13983694</v>
      </c>
      <c r="L848">
        <v>14.139757530000001</v>
      </c>
      <c r="M848">
        <v>24.2</v>
      </c>
      <c r="N848">
        <v>25.9</v>
      </c>
      <c r="O848">
        <f t="shared" si="51"/>
        <v>5.2685417399999997E-2</v>
      </c>
      <c r="P848">
        <f t="shared" si="52"/>
        <v>0.28751263749999995</v>
      </c>
      <c r="Q848">
        <f t="shared" si="53"/>
        <v>0.32928385874999999</v>
      </c>
      <c r="R848">
        <v>0.22816610000000001</v>
      </c>
      <c r="S848">
        <v>0.26049673400000001</v>
      </c>
      <c r="T848">
        <f t="shared" si="54"/>
        <v>6.3559138873016396E-2</v>
      </c>
      <c r="U848">
        <v>0.11408305000000001</v>
      </c>
      <c r="V848">
        <v>0.130248367</v>
      </c>
      <c r="W848">
        <v>2.0849315069999999</v>
      </c>
      <c r="X848">
        <v>0.81537450700000003</v>
      </c>
      <c r="Y848">
        <v>7.7534040000000002E-3</v>
      </c>
      <c r="Z848" s="1" t="s">
        <v>24</v>
      </c>
      <c r="AA848" s="1" t="s">
        <v>25</v>
      </c>
      <c r="AB848">
        <v>1</v>
      </c>
    </row>
    <row r="849" spans="1:29" x14ac:dyDescent="0.25">
      <c r="A849" t="s">
        <v>19</v>
      </c>
      <c r="B849">
        <v>3</v>
      </c>
      <c r="C849" t="s">
        <v>118</v>
      </c>
      <c r="D849">
        <v>1848</v>
      </c>
      <c r="E849" t="s">
        <v>181</v>
      </c>
      <c r="F849" t="s">
        <v>182</v>
      </c>
      <c r="G849" t="s">
        <v>142</v>
      </c>
      <c r="I849">
        <v>25.2</v>
      </c>
      <c r="J849">
        <v>0.33</v>
      </c>
      <c r="K849">
        <v>18.288717340000002</v>
      </c>
      <c r="L849">
        <v>19.282858990000001</v>
      </c>
      <c r="M849">
        <v>40.799999999999997</v>
      </c>
      <c r="N849">
        <v>48.44</v>
      </c>
      <c r="O849">
        <f t="shared" si="51"/>
        <v>0.184288894944</v>
      </c>
      <c r="P849">
        <f t="shared" si="52"/>
        <v>0.81723419999999991</v>
      </c>
      <c r="Q849">
        <f t="shared" si="53"/>
        <v>1.1518055934</v>
      </c>
      <c r="R849">
        <v>0.54198111999999998</v>
      </c>
      <c r="S849">
        <v>0.79786690500000002</v>
      </c>
      <c r="T849">
        <f t="shared" si="54"/>
        <v>0.1854788177176549</v>
      </c>
      <c r="U849">
        <v>0.27099055999999999</v>
      </c>
      <c r="V849">
        <v>0.39893345200000002</v>
      </c>
      <c r="W849">
        <v>2.0849315069999999</v>
      </c>
      <c r="X849">
        <v>3.6643889619999999</v>
      </c>
      <c r="Y849">
        <v>6.1365512999999997E-2</v>
      </c>
      <c r="Z849" s="1" t="s">
        <v>24</v>
      </c>
      <c r="AA849" s="1" t="s">
        <v>25</v>
      </c>
      <c r="AB849">
        <v>1</v>
      </c>
    </row>
    <row r="850" spans="1:29" x14ac:dyDescent="0.25">
      <c r="A850" t="s">
        <v>19</v>
      </c>
      <c r="B850">
        <v>3</v>
      </c>
      <c r="C850" t="s">
        <v>118</v>
      </c>
      <c r="D850">
        <v>1849</v>
      </c>
      <c r="E850" t="s">
        <v>181</v>
      </c>
      <c r="F850" t="s">
        <v>182</v>
      </c>
      <c r="G850" t="s">
        <v>142</v>
      </c>
      <c r="J850">
        <v>0.33</v>
      </c>
      <c r="K850">
        <v>13.94292873</v>
      </c>
      <c r="L850">
        <v>14.17114984</v>
      </c>
      <c r="M850">
        <v>23.6</v>
      </c>
      <c r="N850">
        <v>26</v>
      </c>
      <c r="O850">
        <f t="shared" si="51"/>
        <v>5.3093040000000008E-2</v>
      </c>
      <c r="P850">
        <f t="shared" si="52"/>
        <v>0.27343255</v>
      </c>
      <c r="Q850">
        <f t="shared" si="53"/>
        <v>0.33183150000000006</v>
      </c>
      <c r="R850">
        <v>0.142855975</v>
      </c>
      <c r="S850">
        <v>0.17534121499999999</v>
      </c>
      <c r="T850">
        <f t="shared" si="54"/>
        <v>9.8275132755880401E-2</v>
      </c>
      <c r="U850">
        <v>7.1427987999999998E-2</v>
      </c>
      <c r="V850">
        <v>8.7670607999999997E-2</v>
      </c>
      <c r="W850">
        <v>2.0849315069999999</v>
      </c>
      <c r="X850">
        <v>1.1511169510000001</v>
      </c>
      <c r="Y850">
        <v>7.7904810000000001E-3</v>
      </c>
      <c r="Z850" s="1" t="s">
        <v>24</v>
      </c>
      <c r="AA850" s="1" t="s">
        <v>25</v>
      </c>
      <c r="AB850">
        <v>1</v>
      </c>
    </row>
    <row r="851" spans="1:29" x14ac:dyDescent="0.25">
      <c r="A851" t="s">
        <v>19</v>
      </c>
      <c r="B851">
        <v>3</v>
      </c>
      <c r="C851" t="s">
        <v>118</v>
      </c>
      <c r="D851">
        <v>1850</v>
      </c>
      <c r="E851" t="s">
        <v>181</v>
      </c>
      <c r="F851" t="s">
        <v>182</v>
      </c>
      <c r="G851" t="s">
        <v>142</v>
      </c>
      <c r="J851">
        <v>0.33</v>
      </c>
      <c r="K851">
        <v>9.1333366419999997</v>
      </c>
      <c r="L851">
        <v>8.8912640169999992</v>
      </c>
      <c r="M851">
        <v>12.2</v>
      </c>
      <c r="N851">
        <v>12.9</v>
      </c>
      <c r="O851">
        <f t="shared" si="51"/>
        <v>1.3069841400000001E-2</v>
      </c>
      <c r="P851">
        <f t="shared" si="52"/>
        <v>7.3071137499999994E-2</v>
      </c>
      <c r="Q851">
        <f t="shared" si="53"/>
        <v>8.1686508749999998E-2</v>
      </c>
      <c r="R851">
        <v>2.6075546000000002E-2</v>
      </c>
      <c r="S851">
        <v>2.8323319999999999E-2</v>
      </c>
      <c r="T851">
        <f t="shared" si="54"/>
        <v>3.9659601790421946E-2</v>
      </c>
      <c r="U851">
        <v>1.3037773000000001E-2</v>
      </c>
      <c r="V851">
        <v>1.416166E-2</v>
      </c>
      <c r="W851">
        <v>2.0849315069999999</v>
      </c>
      <c r="X851">
        <v>0.33574244399999997</v>
      </c>
      <c r="Y851">
        <v>5.3905200000000004E-4</v>
      </c>
      <c r="Z851" s="1" t="s">
        <v>24</v>
      </c>
      <c r="AA851" s="1" t="s">
        <v>25</v>
      </c>
      <c r="AB851">
        <v>1</v>
      </c>
    </row>
    <row r="852" spans="1:29" x14ac:dyDescent="0.25">
      <c r="A852" t="s">
        <v>19</v>
      </c>
      <c r="B852">
        <v>3</v>
      </c>
      <c r="C852" t="s">
        <v>118</v>
      </c>
      <c r="D852">
        <v>1851</v>
      </c>
      <c r="E852" t="s">
        <v>116</v>
      </c>
      <c r="F852" t="s">
        <v>117</v>
      </c>
      <c r="G852" t="s">
        <v>83</v>
      </c>
      <c r="J852">
        <v>0.5</v>
      </c>
      <c r="K852">
        <v>14.204523010000001</v>
      </c>
      <c r="L852">
        <v>14.80398711</v>
      </c>
      <c r="M852">
        <v>24.4</v>
      </c>
      <c r="N852">
        <v>28.09</v>
      </c>
      <c r="O852">
        <f t="shared" si="51"/>
        <v>6.1971837774000005E-2</v>
      </c>
      <c r="P852">
        <f t="shared" si="52"/>
        <v>0.29228454999999998</v>
      </c>
      <c r="Q852">
        <f t="shared" si="53"/>
        <v>0.38732398608750002</v>
      </c>
      <c r="R852">
        <v>0.23289659800000001</v>
      </c>
      <c r="S852">
        <v>0.31920699000000002</v>
      </c>
      <c r="T852">
        <f t="shared" si="54"/>
        <v>0.15120170284617324</v>
      </c>
      <c r="U852">
        <v>0.11644829900000001</v>
      </c>
      <c r="V852">
        <v>0.15960349500000001</v>
      </c>
      <c r="W852">
        <v>2.0849315069999999</v>
      </c>
      <c r="X852">
        <v>1.7698423130000001</v>
      </c>
      <c r="Y852">
        <v>2.0698616E-2</v>
      </c>
      <c r="Z852" s="1" t="s">
        <v>24</v>
      </c>
      <c r="AA852" s="1" t="s">
        <v>25</v>
      </c>
      <c r="AB852">
        <v>1</v>
      </c>
    </row>
    <row r="853" spans="1:29" x14ac:dyDescent="0.25">
      <c r="A853" t="s">
        <v>19</v>
      </c>
      <c r="B853">
        <v>3</v>
      </c>
      <c r="C853" t="s">
        <v>118</v>
      </c>
      <c r="D853">
        <v>1852</v>
      </c>
      <c r="E853" t="s">
        <v>116</v>
      </c>
      <c r="F853" t="s">
        <v>117</v>
      </c>
      <c r="G853" t="s">
        <v>83</v>
      </c>
      <c r="J853">
        <v>0.5</v>
      </c>
      <c r="K853">
        <v>13.46611972</v>
      </c>
      <c r="L853">
        <v>13.298523980000001</v>
      </c>
      <c r="M853">
        <v>22.2</v>
      </c>
      <c r="N853">
        <v>23.34</v>
      </c>
      <c r="O853">
        <f t="shared" si="51"/>
        <v>4.2785104824000005E-2</v>
      </c>
      <c r="P853">
        <f t="shared" si="52"/>
        <v>0.24195363750000001</v>
      </c>
      <c r="Q853">
        <f t="shared" si="53"/>
        <v>0.26740690515000004</v>
      </c>
      <c r="R853">
        <v>0.183836374</v>
      </c>
      <c r="S853">
        <v>0.20025105300000001</v>
      </c>
      <c r="T853">
        <f t="shared" si="54"/>
        <v>4.1020893895694341E-2</v>
      </c>
      <c r="U853">
        <v>9.1918186999999998E-2</v>
      </c>
      <c r="V853">
        <v>0.10012552700000001</v>
      </c>
      <c r="W853">
        <v>2.0849315069999999</v>
      </c>
      <c r="X853">
        <v>0.54678055199999998</v>
      </c>
      <c r="Y853">
        <v>3.9365030000000001E-3</v>
      </c>
      <c r="Z853" s="1" t="s">
        <v>24</v>
      </c>
      <c r="AA853" s="1" t="s">
        <v>25</v>
      </c>
      <c r="AB853">
        <v>1</v>
      </c>
    </row>
    <row r="854" spans="1:29" x14ac:dyDescent="0.25">
      <c r="A854" t="s">
        <v>19</v>
      </c>
      <c r="B854">
        <v>4</v>
      </c>
      <c r="C854" t="s">
        <v>118</v>
      </c>
      <c r="D854">
        <v>1853</v>
      </c>
      <c r="E854" t="s">
        <v>116</v>
      </c>
      <c r="F854" t="s">
        <v>117</v>
      </c>
      <c r="G854" t="s">
        <v>83</v>
      </c>
      <c r="J854">
        <v>0.5</v>
      </c>
      <c r="K854">
        <v>11.66093807</v>
      </c>
      <c r="L854">
        <v>11.84391827</v>
      </c>
      <c r="M854">
        <v>17.5</v>
      </c>
      <c r="N854">
        <v>19.399999999999999</v>
      </c>
      <c r="O854">
        <f t="shared" si="51"/>
        <v>2.9559314399999995E-2</v>
      </c>
      <c r="P854">
        <f t="shared" si="52"/>
        <v>0.15034960937499997</v>
      </c>
      <c r="Q854">
        <f t="shared" si="53"/>
        <v>0.18474571499999995</v>
      </c>
      <c r="R854">
        <v>0.100404215</v>
      </c>
      <c r="S854">
        <v>0.124660906</v>
      </c>
      <c r="T854">
        <f t="shared" si="54"/>
        <v>0.10378907410050701</v>
      </c>
      <c r="U854">
        <v>5.0202107000000003E-2</v>
      </c>
      <c r="V854">
        <v>6.2330453000000001E-2</v>
      </c>
      <c r="W854">
        <v>2.0849315069999999</v>
      </c>
      <c r="X854">
        <v>0.91130091999999996</v>
      </c>
      <c r="Y854">
        <v>5.8171439999999998E-3</v>
      </c>
      <c r="Z854" s="1" t="s">
        <v>24</v>
      </c>
      <c r="AA854" s="1" t="s">
        <v>25</v>
      </c>
      <c r="AB854">
        <v>1</v>
      </c>
    </row>
    <row r="855" spans="1:29" x14ac:dyDescent="0.25">
      <c r="A855" t="s">
        <v>19</v>
      </c>
      <c r="B855">
        <v>4</v>
      </c>
      <c r="C855" t="s">
        <v>118</v>
      </c>
      <c r="D855">
        <v>1854</v>
      </c>
      <c r="E855" t="s">
        <v>181</v>
      </c>
      <c r="F855" t="s">
        <v>182</v>
      </c>
      <c r="G855" t="s">
        <v>142</v>
      </c>
      <c r="I855">
        <v>15.4</v>
      </c>
      <c r="J855">
        <v>0.33</v>
      </c>
      <c r="K855">
        <v>12.11480516</v>
      </c>
      <c r="L855">
        <v>12.79469521</v>
      </c>
      <c r="M855">
        <v>18.600000000000001</v>
      </c>
      <c r="N855">
        <v>21.91</v>
      </c>
      <c r="O855">
        <f t="shared" si="51"/>
        <v>3.7702977774000002E-2</v>
      </c>
      <c r="P855">
        <f t="shared" si="52"/>
        <v>0.16984473750000004</v>
      </c>
      <c r="Q855">
        <f t="shared" si="53"/>
        <v>0.23564361108750001</v>
      </c>
      <c r="R855">
        <v>7.8251159000000001E-2</v>
      </c>
      <c r="S855">
        <v>0.11362654899999999</v>
      </c>
      <c r="T855">
        <f t="shared" si="54"/>
        <v>0.17889966308413885</v>
      </c>
      <c r="U855">
        <v>3.9125579000000001E-2</v>
      </c>
      <c r="V855">
        <v>5.6813273999999997E-2</v>
      </c>
      <c r="W855">
        <v>2.0849315069999999</v>
      </c>
      <c r="X855">
        <v>1.5875821290000001</v>
      </c>
      <c r="Y855">
        <v>8.4835859999999996E-3</v>
      </c>
      <c r="Z855" s="1" t="s">
        <v>24</v>
      </c>
      <c r="AA855" s="1" t="s">
        <v>25</v>
      </c>
      <c r="AB855">
        <v>1</v>
      </c>
    </row>
    <row r="856" spans="1:29" x14ac:dyDescent="0.25">
      <c r="A856" t="s">
        <v>19</v>
      </c>
      <c r="B856">
        <v>4</v>
      </c>
      <c r="C856" t="s">
        <v>118</v>
      </c>
      <c r="D856">
        <v>1855</v>
      </c>
      <c r="E856" t="s">
        <v>181</v>
      </c>
      <c r="F856" t="s">
        <v>182</v>
      </c>
      <c r="G856" t="s">
        <v>142</v>
      </c>
      <c r="I856">
        <v>27.9</v>
      </c>
      <c r="J856">
        <v>0.33</v>
      </c>
      <c r="K856">
        <v>14.041922359999999</v>
      </c>
      <c r="L856">
        <v>14.66246172</v>
      </c>
      <c r="M856">
        <v>23.9</v>
      </c>
      <c r="N856">
        <v>27.61</v>
      </c>
      <c r="O856">
        <f t="shared" si="51"/>
        <v>5.9871992334E-2</v>
      </c>
      <c r="P856">
        <f t="shared" si="52"/>
        <v>0.28042840937499997</v>
      </c>
      <c r="Q856">
        <f t="shared" si="53"/>
        <v>0.37419995208750001</v>
      </c>
      <c r="R856">
        <v>0.14743673400000001</v>
      </c>
      <c r="S856">
        <v>0.203828177</v>
      </c>
      <c r="T856">
        <f t="shared" si="54"/>
        <v>0.15534237288276481</v>
      </c>
      <c r="U856">
        <v>7.3718367000000007E-2</v>
      </c>
      <c r="V856">
        <v>0.101914089</v>
      </c>
      <c r="W856">
        <v>2.0849315069999999</v>
      </c>
      <c r="X856">
        <v>1.7794349540000001</v>
      </c>
      <c r="Y856">
        <v>1.3523571999999999E-2</v>
      </c>
      <c r="Z856" s="1" t="s">
        <v>24</v>
      </c>
      <c r="AA856" s="1" t="s">
        <v>25</v>
      </c>
      <c r="AB856">
        <v>1</v>
      </c>
    </row>
    <row r="857" spans="1:29" x14ac:dyDescent="0.25">
      <c r="A857" t="s">
        <v>19</v>
      </c>
      <c r="B857">
        <v>4</v>
      </c>
      <c r="C857" t="s">
        <v>118</v>
      </c>
      <c r="D857">
        <v>1856</v>
      </c>
      <c r="E857" t="s">
        <v>181</v>
      </c>
      <c r="F857" t="s">
        <v>182</v>
      </c>
      <c r="G857" t="s">
        <v>142</v>
      </c>
      <c r="J857">
        <v>0.33</v>
      </c>
      <c r="K857">
        <v>8.3502647650000004</v>
      </c>
      <c r="L857">
        <v>8.9431967229999998</v>
      </c>
      <c r="M857">
        <v>10.8</v>
      </c>
      <c r="N857">
        <v>13</v>
      </c>
      <c r="O857">
        <f t="shared" si="51"/>
        <v>1.3273260000000002E-2</v>
      </c>
      <c r="P857">
        <f t="shared" si="52"/>
        <v>5.7262950000000014E-2</v>
      </c>
      <c r="Q857">
        <f t="shared" si="53"/>
        <v>8.2957875000000014E-2</v>
      </c>
      <c r="R857">
        <v>1.883247E-2</v>
      </c>
      <c r="S857">
        <v>2.8917386999999999E-2</v>
      </c>
      <c r="T857">
        <f t="shared" si="54"/>
        <v>0.20569526209659508</v>
      </c>
      <c r="U857">
        <v>9.4162350000000002E-3</v>
      </c>
      <c r="V857">
        <v>1.4458693999999999E-2</v>
      </c>
      <c r="W857">
        <v>2.0849315069999999</v>
      </c>
      <c r="X857">
        <v>1.055190539</v>
      </c>
      <c r="Y857">
        <v>2.4185249999999999E-3</v>
      </c>
      <c r="Z857" s="1" t="s">
        <v>24</v>
      </c>
      <c r="AA857" s="1" t="s">
        <v>25</v>
      </c>
      <c r="AB857">
        <v>1</v>
      </c>
    </row>
    <row r="858" spans="1:29" x14ac:dyDescent="0.25">
      <c r="A858" t="s">
        <v>19</v>
      </c>
      <c r="B858">
        <v>4</v>
      </c>
      <c r="C858" t="s">
        <v>118</v>
      </c>
      <c r="D858">
        <v>1857</v>
      </c>
      <c r="E858" t="s">
        <v>116</v>
      </c>
      <c r="F858" t="s">
        <v>117</v>
      </c>
      <c r="G858" t="s">
        <v>83</v>
      </c>
      <c r="J858">
        <v>0.5</v>
      </c>
      <c r="K858">
        <v>15.57352345</v>
      </c>
      <c r="L858">
        <v>16.234796559999999</v>
      </c>
      <c r="M858">
        <v>29</v>
      </c>
      <c r="N858">
        <v>33.4</v>
      </c>
      <c r="O858">
        <f t="shared" si="51"/>
        <v>8.7616082400000003E-2</v>
      </c>
      <c r="P858">
        <f t="shared" si="52"/>
        <v>0.41287843749999997</v>
      </c>
      <c r="Q858">
        <f t="shared" si="53"/>
        <v>0.54760051499999995</v>
      </c>
      <c r="R858">
        <v>0.35692771899999998</v>
      </c>
      <c r="S858">
        <v>0.48973260400000002</v>
      </c>
      <c r="T858">
        <f t="shared" si="54"/>
        <v>0.15172020830192712</v>
      </c>
      <c r="U858">
        <v>0.178463859</v>
      </c>
      <c r="V858">
        <v>0.24486630200000001</v>
      </c>
      <c r="W858">
        <v>2.0849315069999999</v>
      </c>
      <c r="X858">
        <v>2.110381077</v>
      </c>
      <c r="Y858">
        <v>3.1848741E-2</v>
      </c>
      <c r="Z858" s="1" t="s">
        <v>24</v>
      </c>
      <c r="AA858" s="1" t="s">
        <v>25</v>
      </c>
      <c r="AB858">
        <v>1</v>
      </c>
    </row>
    <row r="859" spans="1:29" x14ac:dyDescent="0.25">
      <c r="A859" t="s">
        <v>19</v>
      </c>
      <c r="B859">
        <v>4</v>
      </c>
      <c r="C859" t="s">
        <v>118</v>
      </c>
      <c r="D859">
        <v>1858</v>
      </c>
      <c r="E859" t="s">
        <v>116</v>
      </c>
      <c r="F859" t="s">
        <v>117</v>
      </c>
      <c r="G859" t="s">
        <v>83</v>
      </c>
      <c r="J859">
        <v>0.5</v>
      </c>
      <c r="K859">
        <v>16.433838009999999</v>
      </c>
      <c r="L859">
        <v>16.13492716</v>
      </c>
      <c r="M859">
        <v>32.299999999999997</v>
      </c>
      <c r="N859">
        <v>33</v>
      </c>
      <c r="O859">
        <f t="shared" si="51"/>
        <v>8.5530060000000005E-2</v>
      </c>
      <c r="P859">
        <f t="shared" si="52"/>
        <v>0.51219018437499975</v>
      </c>
      <c r="Q859">
        <f t="shared" si="53"/>
        <v>0.53456287499999999</v>
      </c>
      <c r="R859">
        <v>0.46423125599999998</v>
      </c>
      <c r="S859">
        <v>0.47547709399999999</v>
      </c>
      <c r="T859">
        <f t="shared" si="54"/>
        <v>1.1480417306290446E-2</v>
      </c>
      <c r="U859">
        <v>0.23211562799999999</v>
      </c>
      <c r="V859">
        <v>0.23773854699999999</v>
      </c>
      <c r="W859">
        <v>2.0849315069999999</v>
      </c>
      <c r="X859">
        <v>0.33574244399999997</v>
      </c>
      <c r="Y859">
        <v>2.696932E-3</v>
      </c>
      <c r="Z859" s="1" t="s">
        <v>24</v>
      </c>
      <c r="AA859" s="1" t="s">
        <v>25</v>
      </c>
      <c r="AB859">
        <v>1</v>
      </c>
      <c r="AC859" t="s">
        <v>262</v>
      </c>
    </row>
    <row r="860" spans="1:29" x14ac:dyDescent="0.25">
      <c r="A860" t="s">
        <v>19</v>
      </c>
      <c r="B860">
        <v>4</v>
      </c>
      <c r="C860" t="s">
        <v>118</v>
      </c>
      <c r="D860">
        <v>1859</v>
      </c>
      <c r="E860" t="s">
        <v>291</v>
      </c>
      <c r="F860" t="s">
        <v>292</v>
      </c>
      <c r="G860" t="s">
        <v>226</v>
      </c>
      <c r="J860">
        <v>0.8387</v>
      </c>
      <c r="K860">
        <v>9.2939885990000004</v>
      </c>
      <c r="L860">
        <v>8.8912640169999992</v>
      </c>
      <c r="M860">
        <v>12.5</v>
      </c>
      <c r="N860">
        <v>12.9</v>
      </c>
      <c r="O860">
        <f t="shared" si="51"/>
        <v>1.3069841400000001E-2</v>
      </c>
      <c r="P860">
        <f t="shared" si="52"/>
        <v>7.6708984374999997E-2</v>
      </c>
      <c r="Q860">
        <f t="shared" si="53"/>
        <v>8.1686508749999998E-2</v>
      </c>
      <c r="R860">
        <v>6.9117620000000005E-2</v>
      </c>
      <c r="S860">
        <v>7.0390596E-2</v>
      </c>
      <c r="T860">
        <f t="shared" si="54"/>
        <v>8.7532773149248313E-3</v>
      </c>
      <c r="U860">
        <v>3.4558810000000002E-2</v>
      </c>
      <c r="V860">
        <v>3.5195298E-2</v>
      </c>
      <c r="W860">
        <v>2.0849315069999999</v>
      </c>
      <c r="X860">
        <v>0.191852825</v>
      </c>
      <c r="Y860">
        <v>3.0528E-4</v>
      </c>
      <c r="Z860" s="1" t="s">
        <v>24</v>
      </c>
      <c r="AA860" s="1" t="s">
        <v>25</v>
      </c>
      <c r="AB860">
        <v>0</v>
      </c>
      <c r="AC860" t="s">
        <v>84</v>
      </c>
    </row>
    <row r="861" spans="1:29" x14ac:dyDescent="0.25">
      <c r="A861" t="s">
        <v>19</v>
      </c>
      <c r="B861">
        <v>4</v>
      </c>
      <c r="C861" t="s">
        <v>118</v>
      </c>
      <c r="D861">
        <v>1860</v>
      </c>
      <c r="E861" t="s">
        <v>291</v>
      </c>
      <c r="F861" t="s">
        <v>292</v>
      </c>
      <c r="G861" t="s">
        <v>226</v>
      </c>
      <c r="J861">
        <v>0.8387</v>
      </c>
      <c r="K861">
        <v>11.618620870000001</v>
      </c>
      <c r="L861">
        <v>11.683888189999999</v>
      </c>
      <c r="M861">
        <v>17.399999999999999</v>
      </c>
      <c r="N861">
        <v>19</v>
      </c>
      <c r="O861">
        <f t="shared" si="51"/>
        <v>2.835294E-2</v>
      </c>
      <c r="P861">
        <f t="shared" si="52"/>
        <v>0.14863623749999996</v>
      </c>
      <c r="Q861">
        <f t="shared" si="53"/>
        <v>0.17720587499999998</v>
      </c>
      <c r="R861">
        <v>0.16390724500000001</v>
      </c>
      <c r="S861">
        <v>0.195680465</v>
      </c>
      <c r="T861">
        <f t="shared" si="54"/>
        <v>8.4982340721621932E-2</v>
      </c>
      <c r="U861">
        <v>8.1953623000000003E-2</v>
      </c>
      <c r="V861">
        <v>9.7840232999999999E-2</v>
      </c>
      <c r="W861">
        <v>2.0849315069999999</v>
      </c>
      <c r="X861">
        <v>0.76741130099999999</v>
      </c>
      <c r="Y861">
        <v>7.6197280000000001E-3</v>
      </c>
      <c r="Z861" s="1" t="s">
        <v>24</v>
      </c>
      <c r="AA861" s="1" t="s">
        <v>25</v>
      </c>
      <c r="AB861">
        <v>1</v>
      </c>
    </row>
    <row r="862" spans="1:29" x14ac:dyDescent="0.25">
      <c r="A862" t="s">
        <v>19</v>
      </c>
      <c r="B862">
        <v>4</v>
      </c>
      <c r="C862" t="s">
        <v>118</v>
      </c>
      <c r="D862">
        <v>1861</v>
      </c>
      <c r="E862" t="s">
        <v>181</v>
      </c>
      <c r="F862" t="s">
        <v>182</v>
      </c>
      <c r="G862" t="s">
        <v>142</v>
      </c>
      <c r="I862">
        <v>27.3</v>
      </c>
      <c r="J862">
        <v>0.33</v>
      </c>
      <c r="K862">
        <v>19.322237399999999</v>
      </c>
      <c r="L862">
        <v>19.14936342</v>
      </c>
      <c r="M862">
        <v>46.6</v>
      </c>
      <c r="N862">
        <v>47.64</v>
      </c>
      <c r="O862">
        <f t="shared" si="51"/>
        <v>0.17825199638400002</v>
      </c>
      <c r="P862">
        <f t="shared" si="52"/>
        <v>1.0661002375000002</v>
      </c>
      <c r="Q862">
        <f t="shared" si="53"/>
        <v>1.1140749774000001</v>
      </c>
      <c r="R862">
        <v>0.74125223299999998</v>
      </c>
      <c r="S862">
        <v>0.76712858900000003</v>
      </c>
      <c r="T862">
        <f t="shared" si="54"/>
        <v>1.645784348512537E-2</v>
      </c>
      <c r="U862">
        <v>0.37062611699999998</v>
      </c>
      <c r="V862">
        <v>0.38356429399999997</v>
      </c>
      <c r="W862">
        <v>2.0849315069999999</v>
      </c>
      <c r="X862">
        <v>0.49881734599999999</v>
      </c>
      <c r="Y862">
        <v>6.2055649999999997E-3</v>
      </c>
      <c r="Z862" s="1" t="s">
        <v>24</v>
      </c>
      <c r="AA862" s="1" t="s">
        <v>25</v>
      </c>
      <c r="AB862">
        <v>1</v>
      </c>
    </row>
    <row r="863" spans="1:29" x14ac:dyDescent="0.25">
      <c r="A863" t="s">
        <v>19</v>
      </c>
      <c r="B863">
        <v>4</v>
      </c>
      <c r="C863" t="s">
        <v>118</v>
      </c>
      <c r="D863">
        <v>1862</v>
      </c>
      <c r="E863" t="s">
        <v>116</v>
      </c>
      <c r="F863" t="s">
        <v>117</v>
      </c>
      <c r="G863" t="s">
        <v>83</v>
      </c>
      <c r="I863">
        <v>17.5</v>
      </c>
      <c r="J863">
        <v>0.5</v>
      </c>
      <c r="K863">
        <v>16.748843780000001</v>
      </c>
      <c r="L863">
        <v>16.749542819999998</v>
      </c>
      <c r="M863">
        <v>33.6</v>
      </c>
      <c r="N863">
        <v>35.54</v>
      </c>
      <c r="O863">
        <f t="shared" si="51"/>
        <v>9.9203214264E-2</v>
      </c>
      <c r="P863">
        <f t="shared" si="52"/>
        <v>0.55424879999999999</v>
      </c>
      <c r="Q863">
        <f t="shared" si="53"/>
        <v>0.62002008914999995</v>
      </c>
      <c r="R863">
        <v>0.51077925899999999</v>
      </c>
      <c r="S863">
        <v>0.56995043000000001</v>
      </c>
      <c r="T863">
        <f t="shared" si="54"/>
        <v>5.2573369132794291E-2</v>
      </c>
      <c r="U863">
        <v>0.25538962999999998</v>
      </c>
      <c r="V863">
        <v>0.284975215</v>
      </c>
      <c r="W863">
        <v>2.0849315069999999</v>
      </c>
      <c r="X863">
        <v>0.93048620199999998</v>
      </c>
      <c r="Y863">
        <v>1.4190194999999999E-2</v>
      </c>
      <c r="Z863" s="1" t="s">
        <v>24</v>
      </c>
      <c r="AA863" s="1" t="s">
        <v>25</v>
      </c>
      <c r="AB863">
        <v>1</v>
      </c>
    </row>
    <row r="864" spans="1:29" x14ac:dyDescent="0.25">
      <c r="A864" t="s">
        <v>19</v>
      </c>
      <c r="B864">
        <v>4</v>
      </c>
      <c r="C864" t="s">
        <v>118</v>
      </c>
      <c r="D864">
        <v>1863</v>
      </c>
      <c r="E864" t="s">
        <v>165</v>
      </c>
      <c r="F864" t="s">
        <v>166</v>
      </c>
      <c r="G864" t="s">
        <v>167</v>
      </c>
      <c r="J864">
        <v>0.67600000000000005</v>
      </c>
      <c r="K864">
        <v>14.705669049999999</v>
      </c>
      <c r="L864">
        <v>15.07771427</v>
      </c>
      <c r="M864">
        <v>26</v>
      </c>
      <c r="N864">
        <v>29.04</v>
      </c>
      <c r="O864">
        <f t="shared" si="51"/>
        <v>6.6234478464000004E-2</v>
      </c>
      <c r="P864">
        <f t="shared" si="52"/>
        <v>0.33187375000000002</v>
      </c>
      <c r="Q864">
        <f t="shared" si="53"/>
        <v>0.41396549040000002</v>
      </c>
      <c r="R864">
        <v>0.36604642399999998</v>
      </c>
      <c r="S864">
        <v>0.46544447900000002</v>
      </c>
      <c r="T864">
        <f t="shared" si="54"/>
        <v>0.11522328199204543</v>
      </c>
      <c r="U864">
        <v>0.18302321199999999</v>
      </c>
      <c r="V864">
        <v>0.232722239</v>
      </c>
      <c r="W864">
        <v>2.0849315069999999</v>
      </c>
      <c r="X864">
        <v>1.4580814719999999</v>
      </c>
      <c r="Y864">
        <v>2.3837246999999999E-2</v>
      </c>
      <c r="Z864" s="1" t="s">
        <v>24</v>
      </c>
      <c r="AA864" s="1" t="s">
        <v>25</v>
      </c>
      <c r="AB864">
        <v>1</v>
      </c>
    </row>
    <row r="865" spans="1:28" x14ac:dyDescent="0.25">
      <c r="A865" t="s">
        <v>19</v>
      </c>
      <c r="B865">
        <v>4</v>
      </c>
      <c r="C865" t="s">
        <v>118</v>
      </c>
      <c r="D865">
        <v>1864</v>
      </c>
      <c r="E865" t="s">
        <v>116</v>
      </c>
      <c r="F865" t="s">
        <v>117</v>
      </c>
      <c r="G865" t="s">
        <v>83</v>
      </c>
      <c r="I865">
        <v>14.8</v>
      </c>
      <c r="J865">
        <v>0.5</v>
      </c>
      <c r="K865">
        <v>8.6928114769999993</v>
      </c>
      <c r="L865">
        <v>8.5532275700000007</v>
      </c>
      <c r="M865">
        <v>11.4</v>
      </c>
      <c r="N865">
        <v>12.26</v>
      </c>
      <c r="O865">
        <f t="shared" si="51"/>
        <v>1.1805158904000001E-2</v>
      </c>
      <c r="P865">
        <f t="shared" si="52"/>
        <v>6.3802237499999997E-2</v>
      </c>
      <c r="Q865">
        <f t="shared" si="53"/>
        <v>7.378224315000001E-2</v>
      </c>
      <c r="R865">
        <v>3.2651900999999997E-2</v>
      </c>
      <c r="S865">
        <v>3.7042654000000001E-2</v>
      </c>
      <c r="T865">
        <f t="shared" si="54"/>
        <v>6.0513729800871628E-2</v>
      </c>
      <c r="U865">
        <v>1.6325950999999998E-2</v>
      </c>
      <c r="V865">
        <v>1.8521327000000001E-2</v>
      </c>
      <c r="W865">
        <v>2.0849315069999999</v>
      </c>
      <c r="X865">
        <v>0.41248357400000002</v>
      </c>
      <c r="Y865">
        <v>1.052973E-3</v>
      </c>
      <c r="Z865" s="1" t="s">
        <v>24</v>
      </c>
      <c r="AA865" s="1" t="s">
        <v>25</v>
      </c>
      <c r="AB865">
        <v>1</v>
      </c>
    </row>
    <row r="866" spans="1:28" x14ac:dyDescent="0.25">
      <c r="A866" t="s">
        <v>19</v>
      </c>
      <c r="B866">
        <v>4</v>
      </c>
      <c r="C866" t="s">
        <v>118</v>
      </c>
      <c r="D866">
        <v>1865</v>
      </c>
      <c r="E866" t="s">
        <v>116</v>
      </c>
      <c r="F866" t="s">
        <v>117</v>
      </c>
      <c r="G866" t="s">
        <v>83</v>
      </c>
      <c r="J866">
        <v>0.5</v>
      </c>
      <c r="K866">
        <v>11.618620870000001</v>
      </c>
      <c r="L866">
        <v>11.62323554</v>
      </c>
      <c r="M866">
        <v>17.399999999999999</v>
      </c>
      <c r="N866">
        <v>18.850000000000001</v>
      </c>
      <c r="O866">
        <f t="shared" si="51"/>
        <v>2.7907029150000005E-2</v>
      </c>
      <c r="P866">
        <f t="shared" si="52"/>
        <v>0.14863623749999996</v>
      </c>
      <c r="Q866">
        <f t="shared" si="53"/>
        <v>0.17441893218750004</v>
      </c>
      <c r="R866">
        <v>9.8935645000000003E-2</v>
      </c>
      <c r="S866">
        <v>0.11571155800000001</v>
      </c>
      <c r="T866">
        <f t="shared" si="54"/>
        <v>7.5125219563732609E-2</v>
      </c>
      <c r="U866">
        <v>4.9467823000000001E-2</v>
      </c>
      <c r="V866">
        <v>5.7855779000000003E-2</v>
      </c>
      <c r="W866">
        <v>2.0849315069999999</v>
      </c>
      <c r="X866">
        <v>0.69546649100000002</v>
      </c>
      <c r="Y866">
        <v>4.0231329999999999E-3</v>
      </c>
      <c r="Z866" s="1" t="s">
        <v>24</v>
      </c>
      <c r="AA866" s="1" t="s">
        <v>25</v>
      </c>
      <c r="AB866">
        <v>1</v>
      </c>
    </row>
    <row r="867" spans="1:28" x14ac:dyDescent="0.25">
      <c r="A867" t="s">
        <v>19</v>
      </c>
      <c r="B867">
        <v>4</v>
      </c>
      <c r="C867" t="s">
        <v>118</v>
      </c>
      <c r="D867">
        <v>1866</v>
      </c>
      <c r="E867" t="s">
        <v>181</v>
      </c>
      <c r="F867" t="s">
        <v>182</v>
      </c>
      <c r="G867" t="s">
        <v>142</v>
      </c>
      <c r="I867">
        <v>19.3</v>
      </c>
      <c r="J867">
        <v>0.33</v>
      </c>
      <c r="K867">
        <v>19.91912366</v>
      </c>
      <c r="L867">
        <v>20.14174349</v>
      </c>
      <c r="M867">
        <v>50.4</v>
      </c>
      <c r="N867">
        <v>54</v>
      </c>
      <c r="O867">
        <f t="shared" si="51"/>
        <v>0.22902264</v>
      </c>
      <c r="P867">
        <f t="shared" si="52"/>
        <v>1.2470598000000002</v>
      </c>
      <c r="Q867">
        <f t="shared" si="53"/>
        <v>1.4313914999999999</v>
      </c>
      <c r="R867">
        <v>0.88985002899999999</v>
      </c>
      <c r="S867">
        <v>1.0292384919999999</v>
      </c>
      <c r="T867">
        <f t="shared" si="54"/>
        <v>6.9796795413261864E-2</v>
      </c>
      <c r="U867">
        <v>0.44492501499999998</v>
      </c>
      <c r="V867">
        <v>0.51461924599999997</v>
      </c>
      <c r="W867">
        <v>2.0849315069999999</v>
      </c>
      <c r="X867">
        <v>1.726675427</v>
      </c>
      <c r="Y867">
        <v>3.3427588000000001E-2</v>
      </c>
      <c r="Z867" s="1" t="s">
        <v>24</v>
      </c>
      <c r="AA867" s="1" t="s">
        <v>25</v>
      </c>
      <c r="AB867">
        <v>1</v>
      </c>
    </row>
    <row r="868" spans="1:28" x14ac:dyDescent="0.25">
      <c r="A868" t="s">
        <v>19</v>
      </c>
      <c r="B868">
        <v>4</v>
      </c>
      <c r="C868" t="s">
        <v>118</v>
      </c>
      <c r="D868">
        <v>1867</v>
      </c>
      <c r="E868" t="s">
        <v>291</v>
      </c>
      <c r="F868" t="s">
        <v>292</v>
      </c>
      <c r="G868" t="s">
        <v>226</v>
      </c>
      <c r="I868">
        <v>12.9</v>
      </c>
      <c r="J868">
        <v>0.8387</v>
      </c>
      <c r="K868">
        <v>13.109747540000001</v>
      </c>
      <c r="L868">
        <v>12.714852049999999</v>
      </c>
      <c r="M868">
        <v>21.2</v>
      </c>
      <c r="N868">
        <v>21.69</v>
      </c>
      <c r="O868">
        <f t="shared" si="51"/>
        <v>3.6949622094000004E-2</v>
      </c>
      <c r="P868">
        <f t="shared" si="52"/>
        <v>0.22064694999999995</v>
      </c>
      <c r="Q868">
        <f t="shared" si="53"/>
        <v>0.23093513808750002</v>
      </c>
      <c r="R868">
        <v>0.27116573700000002</v>
      </c>
      <c r="S868">
        <v>0.27519569300000002</v>
      </c>
      <c r="T868">
        <f t="shared" si="54"/>
        <v>7.0756501409557212E-3</v>
      </c>
      <c r="U868">
        <v>0.135582868</v>
      </c>
      <c r="V868">
        <v>0.137597847</v>
      </c>
      <c r="W868">
        <v>2.0849315069999999</v>
      </c>
      <c r="X868">
        <v>0.23501971099999999</v>
      </c>
      <c r="Y868">
        <v>9.6644899999999998E-4</v>
      </c>
      <c r="Z868" s="1" t="s">
        <v>24</v>
      </c>
      <c r="AA868" s="1" t="s">
        <v>25</v>
      </c>
      <c r="AB868">
        <v>1</v>
      </c>
    </row>
    <row r="869" spans="1:28" x14ac:dyDescent="0.25">
      <c r="A869" t="s">
        <v>19</v>
      </c>
      <c r="B869">
        <v>4</v>
      </c>
      <c r="C869" t="s">
        <v>118</v>
      </c>
      <c r="D869">
        <v>1868</v>
      </c>
      <c r="E869" t="s">
        <v>158</v>
      </c>
      <c r="F869" t="s">
        <v>159</v>
      </c>
      <c r="G869" t="s">
        <v>160</v>
      </c>
      <c r="I869">
        <v>20.9</v>
      </c>
      <c r="J869">
        <v>0.23699999999999999</v>
      </c>
      <c r="K869">
        <v>13.109747540000001</v>
      </c>
      <c r="L869">
        <v>14.345019369999999</v>
      </c>
      <c r="M869">
        <v>21.2</v>
      </c>
      <c r="N869">
        <v>26.56</v>
      </c>
      <c r="O869">
        <f t="shared" si="51"/>
        <v>5.5404754943999997E-2</v>
      </c>
      <c r="P869">
        <f t="shared" si="52"/>
        <v>0.22064694999999995</v>
      </c>
      <c r="Q869">
        <f t="shared" si="53"/>
        <v>0.34627971839999999</v>
      </c>
      <c r="R869">
        <v>7.8985817E-2</v>
      </c>
      <c r="S869">
        <v>0.1339069</v>
      </c>
      <c r="T869">
        <f t="shared" si="54"/>
        <v>0.25318648401000582</v>
      </c>
      <c r="U869">
        <v>3.9492909E-2</v>
      </c>
      <c r="V869">
        <v>6.6953449999999998E-2</v>
      </c>
      <c r="W869">
        <v>2.0849315069999999</v>
      </c>
      <c r="X869">
        <v>2.5708278579999999</v>
      </c>
      <c r="Y869">
        <v>1.3170955999999999E-2</v>
      </c>
      <c r="Z869" s="1" t="s">
        <v>24</v>
      </c>
      <c r="AA869" s="1" t="s">
        <v>25</v>
      </c>
      <c r="AB869">
        <v>1</v>
      </c>
    </row>
    <row r="870" spans="1:28" x14ac:dyDescent="0.25">
      <c r="A870" t="s">
        <v>19</v>
      </c>
      <c r="B870">
        <v>4</v>
      </c>
      <c r="C870" t="s">
        <v>118</v>
      </c>
      <c r="D870">
        <v>1869</v>
      </c>
      <c r="E870" t="s">
        <v>111</v>
      </c>
      <c r="F870" t="s">
        <v>112</v>
      </c>
      <c r="G870" t="s">
        <v>113</v>
      </c>
      <c r="J870">
        <v>0.48370000000000002</v>
      </c>
      <c r="K870">
        <v>9.7109067840000005</v>
      </c>
      <c r="L870">
        <v>11.095145049999999</v>
      </c>
      <c r="M870">
        <v>13.3</v>
      </c>
      <c r="N870">
        <v>17.579999999999998</v>
      </c>
      <c r="O870">
        <f t="shared" si="51"/>
        <v>2.4273289655999997E-2</v>
      </c>
      <c r="P870">
        <f t="shared" si="52"/>
        <v>8.6841934375000013E-2</v>
      </c>
      <c r="Q870">
        <f t="shared" si="53"/>
        <v>0.15170806034999998</v>
      </c>
      <c r="R870">
        <v>4.7586666E-2</v>
      </c>
      <c r="S870">
        <v>9.3430344999999998E-2</v>
      </c>
      <c r="T870">
        <f t="shared" si="54"/>
        <v>0.32359028926978162</v>
      </c>
      <c r="U870">
        <v>2.3793333E-2</v>
      </c>
      <c r="V870">
        <v>4.6715172999999999E-2</v>
      </c>
      <c r="W870">
        <v>2.0849315069999999</v>
      </c>
      <c r="X870">
        <v>2.0528252299999998</v>
      </c>
      <c r="Y870">
        <v>1.0994049000000001E-2</v>
      </c>
      <c r="Z870" s="1" t="s">
        <v>24</v>
      </c>
      <c r="AA870" s="1" t="s">
        <v>25</v>
      </c>
      <c r="AB870">
        <v>1</v>
      </c>
    </row>
    <row r="871" spans="1:28" x14ac:dyDescent="0.25">
      <c r="A871" t="s">
        <v>19</v>
      </c>
      <c r="B871">
        <v>4</v>
      </c>
      <c r="C871" t="s">
        <v>118</v>
      </c>
      <c r="D871">
        <v>1870</v>
      </c>
      <c r="E871" t="s">
        <v>185</v>
      </c>
      <c r="F871" t="s">
        <v>223</v>
      </c>
      <c r="G871" t="s">
        <v>142</v>
      </c>
      <c r="J871">
        <v>0.38179999999999997</v>
      </c>
      <c r="K871">
        <v>9.0248816949999995</v>
      </c>
      <c r="L871">
        <v>8.5371369819999998</v>
      </c>
      <c r="M871">
        <v>12</v>
      </c>
      <c r="N871">
        <v>12.23</v>
      </c>
      <c r="O871">
        <f t="shared" si="51"/>
        <v>1.1747455566000001E-2</v>
      </c>
      <c r="P871">
        <f t="shared" si="52"/>
        <v>7.0694999999999994E-2</v>
      </c>
      <c r="Q871">
        <f t="shared" si="53"/>
        <v>7.3421597287500001E-2</v>
      </c>
      <c r="R871">
        <v>2.8771310000000001E-2</v>
      </c>
      <c r="S871">
        <v>2.8281609999999999E-2</v>
      </c>
      <c r="T871">
        <f t="shared" si="54"/>
        <v>-8.2338148328289281E-3</v>
      </c>
      <c r="U871">
        <v>1.4385655000000001E-2</v>
      </c>
      <c r="V871">
        <v>1.4140804999999999E-2</v>
      </c>
      <c r="W871">
        <v>2.0849315069999999</v>
      </c>
      <c r="X871">
        <v>0.11031537399999999</v>
      </c>
      <c r="Y871">
        <v>-1.17438E-4</v>
      </c>
      <c r="Z871" s="1" t="s">
        <v>24</v>
      </c>
      <c r="AA871" s="1" t="s">
        <v>25</v>
      </c>
      <c r="AB871">
        <v>1</v>
      </c>
    </row>
    <row r="872" spans="1:28" x14ac:dyDescent="0.25">
      <c r="A872" t="s">
        <v>19</v>
      </c>
      <c r="B872">
        <v>4</v>
      </c>
      <c r="C872" t="s">
        <v>118</v>
      </c>
      <c r="D872">
        <v>1871</v>
      </c>
      <c r="E872" t="s">
        <v>294</v>
      </c>
      <c r="F872" t="s">
        <v>292</v>
      </c>
      <c r="G872" t="s">
        <v>226</v>
      </c>
      <c r="J872">
        <v>0.48370000000000002</v>
      </c>
      <c r="K872">
        <v>12.85194529</v>
      </c>
      <c r="L872">
        <v>12.40775844</v>
      </c>
      <c r="M872">
        <v>20.5</v>
      </c>
      <c r="N872">
        <v>20.86</v>
      </c>
      <c r="O872">
        <f t="shared" si="51"/>
        <v>3.4175864184000003E-2</v>
      </c>
      <c r="P872">
        <f t="shared" si="52"/>
        <v>0.20631648437499997</v>
      </c>
      <c r="Q872">
        <f t="shared" si="53"/>
        <v>0.21359915115000003</v>
      </c>
      <c r="R872">
        <v>0.14556550700000001</v>
      </c>
      <c r="S872">
        <v>0.14551492399999999</v>
      </c>
      <c r="T872">
        <f t="shared" si="54"/>
        <v>-1.6669776670065334E-4</v>
      </c>
      <c r="U872">
        <v>7.2782754000000005E-2</v>
      </c>
      <c r="V872">
        <v>7.2757461999999995E-2</v>
      </c>
      <c r="W872">
        <v>2.0849315069999999</v>
      </c>
      <c r="X872">
        <v>0.17266754300000001</v>
      </c>
      <c r="Y872" s="2">
        <v>-1.2130899999999999E-5</v>
      </c>
      <c r="Z872" s="1" t="s">
        <v>24</v>
      </c>
      <c r="AA872" s="1" t="s">
        <v>25</v>
      </c>
      <c r="AB872">
        <v>1</v>
      </c>
    </row>
    <row r="873" spans="1:28" x14ac:dyDescent="0.25">
      <c r="A873" t="s">
        <v>19</v>
      </c>
      <c r="B873">
        <v>4</v>
      </c>
      <c r="C873" t="s">
        <v>118</v>
      </c>
      <c r="D873">
        <v>1872</v>
      </c>
      <c r="E873" t="s">
        <v>111</v>
      </c>
      <c r="F873" t="s">
        <v>112</v>
      </c>
      <c r="G873" t="s">
        <v>113</v>
      </c>
      <c r="J873">
        <v>0.48370000000000002</v>
      </c>
      <c r="K873">
        <v>11.618620870000001</v>
      </c>
      <c r="L873">
        <v>11.1206976</v>
      </c>
      <c r="M873">
        <v>17.399999999999999</v>
      </c>
      <c r="N873">
        <v>17.64</v>
      </c>
      <c r="O873">
        <f t="shared" si="51"/>
        <v>2.4439260384000003E-2</v>
      </c>
      <c r="P873">
        <f t="shared" si="52"/>
        <v>0.14863623749999996</v>
      </c>
      <c r="Q873">
        <f t="shared" si="53"/>
        <v>0.15274537740000002</v>
      </c>
      <c r="R873">
        <v>9.5786504999999994E-2</v>
      </c>
      <c r="S873">
        <v>9.4265205000000005E-2</v>
      </c>
      <c r="T873">
        <f t="shared" si="54"/>
        <v>-7.6787506139974326E-3</v>
      </c>
      <c r="U873">
        <v>4.7893252999999997E-2</v>
      </c>
      <c r="V873">
        <v>4.7132603000000002E-2</v>
      </c>
      <c r="W873">
        <v>2.0849315069999999</v>
      </c>
      <c r="X873">
        <v>0.115111695</v>
      </c>
      <c r="Y873">
        <v>-3.6483199999999999E-4</v>
      </c>
      <c r="Z873" s="1" t="s">
        <v>24</v>
      </c>
      <c r="AA873" s="1" t="s">
        <v>25</v>
      </c>
      <c r="AB873">
        <v>1</v>
      </c>
    </row>
    <row r="874" spans="1:28" x14ac:dyDescent="0.25">
      <c r="A874" t="s">
        <v>19</v>
      </c>
      <c r="B874">
        <v>4</v>
      </c>
      <c r="C874" t="s">
        <v>118</v>
      </c>
      <c r="D874">
        <v>1873</v>
      </c>
      <c r="E874" t="s">
        <v>111</v>
      </c>
      <c r="F874" t="s">
        <v>112</v>
      </c>
      <c r="G874" t="s">
        <v>113</v>
      </c>
      <c r="I874">
        <v>9.4</v>
      </c>
      <c r="J874">
        <v>0.48370000000000002</v>
      </c>
      <c r="K874">
        <v>9.1871557260000003</v>
      </c>
      <c r="L874">
        <v>8.9948950080000003</v>
      </c>
      <c r="M874">
        <v>12.3</v>
      </c>
      <c r="N874">
        <v>13.1</v>
      </c>
      <c r="O874">
        <f t="shared" si="51"/>
        <v>1.34782494E-2</v>
      </c>
      <c r="P874">
        <f t="shared" si="52"/>
        <v>7.4273934375000003E-2</v>
      </c>
      <c r="Q874">
        <f t="shared" si="53"/>
        <v>8.4239058749999998E-2</v>
      </c>
      <c r="R874">
        <v>3.870088E-2</v>
      </c>
      <c r="S874">
        <v>4.2872133E-2</v>
      </c>
      <c r="T874">
        <f t="shared" si="54"/>
        <v>4.9094991996936031E-2</v>
      </c>
      <c r="U874">
        <v>1.935044E-2</v>
      </c>
      <c r="V874">
        <v>2.1436066E-2</v>
      </c>
      <c r="W874">
        <v>2.0849315069999999</v>
      </c>
      <c r="X874">
        <v>0.38370565000000001</v>
      </c>
      <c r="Y874">
        <v>1.000333E-3</v>
      </c>
      <c r="Z874" s="1" t="s">
        <v>24</v>
      </c>
      <c r="AA874" s="1" t="s">
        <v>25</v>
      </c>
      <c r="AB874">
        <v>1</v>
      </c>
    </row>
    <row r="875" spans="1:28" x14ac:dyDescent="0.25">
      <c r="A875" t="s">
        <v>19</v>
      </c>
      <c r="B875">
        <v>4</v>
      </c>
      <c r="C875" t="s">
        <v>118</v>
      </c>
      <c r="D875">
        <v>1874</v>
      </c>
      <c r="E875" t="s">
        <v>111</v>
      </c>
      <c r="F875" t="s">
        <v>112</v>
      </c>
      <c r="G875" t="s">
        <v>113</v>
      </c>
      <c r="I875">
        <v>8.6</v>
      </c>
      <c r="J875">
        <v>0.48370000000000002</v>
      </c>
      <c r="K875">
        <v>8.4656455259999994</v>
      </c>
      <c r="L875">
        <v>10.16953303</v>
      </c>
      <c r="M875">
        <v>11</v>
      </c>
      <c r="N875">
        <v>15.5</v>
      </c>
      <c r="O875">
        <f t="shared" si="51"/>
        <v>1.8869234999999998E-2</v>
      </c>
      <c r="P875">
        <f t="shared" si="52"/>
        <v>5.9403437499999989E-2</v>
      </c>
      <c r="Q875">
        <f t="shared" si="53"/>
        <v>0.11793271874999998</v>
      </c>
      <c r="R875">
        <v>2.8731353000000001E-2</v>
      </c>
      <c r="S875">
        <v>6.7114225999999999E-2</v>
      </c>
      <c r="T875">
        <f t="shared" si="54"/>
        <v>0.40692323228252153</v>
      </c>
      <c r="U875">
        <v>1.4365677E-2</v>
      </c>
      <c r="V875">
        <v>3.3557113E-2</v>
      </c>
      <c r="W875">
        <v>2.0849315069999999</v>
      </c>
      <c r="X875">
        <v>2.158344284</v>
      </c>
      <c r="Y875">
        <v>9.204828E-3</v>
      </c>
      <c r="Z875" s="1" t="s">
        <v>24</v>
      </c>
      <c r="AA875" s="1" t="s">
        <v>25</v>
      </c>
      <c r="AB875">
        <v>1</v>
      </c>
    </row>
    <row r="876" spans="1:28" x14ac:dyDescent="0.25">
      <c r="A876" t="s">
        <v>19</v>
      </c>
      <c r="B876">
        <v>1</v>
      </c>
      <c r="C876" t="s">
        <v>104</v>
      </c>
      <c r="D876">
        <v>1875</v>
      </c>
      <c r="E876" t="s">
        <v>116</v>
      </c>
      <c r="F876" t="s">
        <v>117</v>
      </c>
      <c r="G876" t="s">
        <v>83</v>
      </c>
      <c r="J876">
        <v>0.5</v>
      </c>
      <c r="K876">
        <v>9.6596806770000008</v>
      </c>
      <c r="L876">
        <v>9.7963370940000001</v>
      </c>
      <c r="M876">
        <v>13.2</v>
      </c>
      <c r="N876">
        <v>14.71</v>
      </c>
      <c r="O876">
        <f t="shared" si="51"/>
        <v>1.6994807214000002E-2</v>
      </c>
      <c r="P876">
        <f t="shared" si="52"/>
        <v>8.5540950000000004E-2</v>
      </c>
      <c r="Q876">
        <f t="shared" si="53"/>
        <v>0.10621754508750002</v>
      </c>
      <c r="R876">
        <v>4.8182992000000001E-2</v>
      </c>
      <c r="S876">
        <v>6.0348699999999998E-2</v>
      </c>
      <c r="T876">
        <f t="shared" si="54"/>
        <v>0.10798115421523351</v>
      </c>
      <c r="U876">
        <v>2.4091496E-2</v>
      </c>
      <c r="V876">
        <v>3.0174349999999999E-2</v>
      </c>
      <c r="W876">
        <v>2.0849315069999999</v>
      </c>
      <c r="X876">
        <v>0.72424441500000003</v>
      </c>
      <c r="Y876">
        <v>2.917532E-3</v>
      </c>
      <c r="Z876" s="1" t="s">
        <v>24</v>
      </c>
      <c r="AA876" s="1" t="s">
        <v>25</v>
      </c>
      <c r="AB876">
        <v>1</v>
      </c>
    </row>
    <row r="877" spans="1:28" x14ac:dyDescent="0.25">
      <c r="A877" t="s">
        <v>19</v>
      </c>
      <c r="B877">
        <v>1</v>
      </c>
      <c r="C877" t="s">
        <v>124</v>
      </c>
      <c r="D877">
        <v>1876</v>
      </c>
      <c r="E877" t="s">
        <v>116</v>
      </c>
      <c r="F877" t="s">
        <v>117</v>
      </c>
      <c r="G877" t="s">
        <v>83</v>
      </c>
      <c r="J877">
        <v>0.5</v>
      </c>
      <c r="K877">
        <v>14.644567759999999</v>
      </c>
      <c r="L877">
        <v>14.701009640000001</v>
      </c>
      <c r="M877">
        <v>25.8</v>
      </c>
      <c r="N877">
        <v>27.74</v>
      </c>
      <c r="O877">
        <f t="shared" si="51"/>
        <v>6.0437126903999994E-2</v>
      </c>
      <c r="P877">
        <f t="shared" si="52"/>
        <v>0.32678763749999995</v>
      </c>
      <c r="Q877">
        <f t="shared" si="53"/>
        <v>0.37773204314999997</v>
      </c>
      <c r="R877">
        <v>0.26754188000000001</v>
      </c>
      <c r="S877">
        <v>0.30937443399999998</v>
      </c>
      <c r="T877">
        <f t="shared" si="54"/>
        <v>6.9679118239236157E-2</v>
      </c>
      <c r="U877">
        <v>0.13377094</v>
      </c>
      <c r="V877">
        <v>0.15468721699999999</v>
      </c>
      <c r="W877">
        <v>2.0849315069999999</v>
      </c>
      <c r="X877">
        <v>0.93048620199999998</v>
      </c>
      <c r="Y877">
        <v>1.0032117E-2</v>
      </c>
      <c r="Z877" s="1" t="s">
        <v>24</v>
      </c>
      <c r="AA877" s="1" t="s">
        <v>25</v>
      </c>
      <c r="AB877">
        <v>1</v>
      </c>
    </row>
    <row r="878" spans="1:28" x14ac:dyDescent="0.25">
      <c r="A878" t="s">
        <v>19</v>
      </c>
      <c r="B878">
        <v>1</v>
      </c>
      <c r="C878" t="s">
        <v>124</v>
      </c>
      <c r="D878">
        <v>1877</v>
      </c>
      <c r="E878" t="s">
        <v>181</v>
      </c>
      <c r="F878" t="s">
        <v>182</v>
      </c>
      <c r="G878" t="s">
        <v>142</v>
      </c>
      <c r="J878">
        <v>0.33</v>
      </c>
      <c r="K878">
        <v>10.40294892</v>
      </c>
      <c r="L878">
        <v>10.63779424</v>
      </c>
      <c r="M878">
        <v>14.7</v>
      </c>
      <c r="N878">
        <v>16.53</v>
      </c>
      <c r="O878">
        <f t="shared" si="51"/>
        <v>2.1460340286000006E-2</v>
      </c>
      <c r="P878">
        <f t="shared" si="52"/>
        <v>0.10608668437499996</v>
      </c>
      <c r="Q878">
        <f t="shared" si="53"/>
        <v>0.13412712678750002</v>
      </c>
      <c r="R878">
        <v>4.2602278E-2</v>
      </c>
      <c r="S878">
        <v>5.4747012999999997E-2</v>
      </c>
      <c r="T878">
        <f t="shared" si="54"/>
        <v>0.12029895623168663</v>
      </c>
      <c r="U878">
        <v>2.1301139E-2</v>
      </c>
      <c r="V878">
        <v>2.7373505999999999E-2</v>
      </c>
      <c r="W878">
        <v>2.0849315069999999</v>
      </c>
      <c r="X878">
        <v>0.87772667500000001</v>
      </c>
      <c r="Y878">
        <v>2.912502E-3</v>
      </c>
      <c r="Z878" s="1" t="s">
        <v>24</v>
      </c>
      <c r="AA878" s="1" t="s">
        <v>25</v>
      </c>
      <c r="AB878">
        <v>1</v>
      </c>
    </row>
    <row r="879" spans="1:28" x14ac:dyDescent="0.25">
      <c r="A879" t="s">
        <v>19</v>
      </c>
      <c r="B879">
        <v>1</v>
      </c>
      <c r="C879" t="s">
        <v>124</v>
      </c>
      <c r="D879">
        <v>1878</v>
      </c>
      <c r="E879" t="s">
        <v>356</v>
      </c>
      <c r="F879" t="s">
        <v>357</v>
      </c>
      <c r="G879" t="s">
        <v>342</v>
      </c>
      <c r="H879">
        <v>4.8</v>
      </c>
      <c r="I879">
        <v>7</v>
      </c>
      <c r="J879">
        <v>0.43209999999999998</v>
      </c>
      <c r="K879">
        <v>9.6596806770000008</v>
      </c>
      <c r="L879">
        <v>9.0463605810000001</v>
      </c>
      <c r="M879">
        <v>13.2</v>
      </c>
      <c r="N879">
        <v>13.2</v>
      </c>
      <c r="O879">
        <f t="shared" si="51"/>
        <v>1.3684809599999999E-2</v>
      </c>
      <c r="P879">
        <f t="shared" si="52"/>
        <v>8.5540950000000004E-2</v>
      </c>
      <c r="Q879">
        <f t="shared" si="53"/>
        <v>8.5530059999999991E-2</v>
      </c>
      <c r="R879">
        <v>4.1785853999999997E-2</v>
      </c>
      <c r="S879">
        <v>3.9194410999999998E-2</v>
      </c>
      <c r="T879">
        <f t="shared" si="54"/>
        <v>-3.0707819842038922E-2</v>
      </c>
      <c r="U879">
        <v>2.0892926999999999E-2</v>
      </c>
      <c r="V879">
        <v>1.9597205999999999E-2</v>
      </c>
      <c r="W879">
        <v>2.0849315069999999</v>
      </c>
      <c r="X879">
        <v>0</v>
      </c>
      <c r="Y879">
        <v>-6.2146900000000004E-4</v>
      </c>
      <c r="Z879" s="1" t="s">
        <v>24</v>
      </c>
      <c r="AA879" s="1" t="s">
        <v>25</v>
      </c>
      <c r="AB879">
        <v>1</v>
      </c>
    </row>
    <row r="880" spans="1:28" x14ac:dyDescent="0.25">
      <c r="A880" t="s">
        <v>19</v>
      </c>
      <c r="B880">
        <v>1</v>
      </c>
      <c r="C880" t="s">
        <v>124</v>
      </c>
      <c r="D880">
        <v>1879</v>
      </c>
      <c r="E880" t="s">
        <v>116</v>
      </c>
      <c r="F880" t="s">
        <v>117</v>
      </c>
      <c r="G880" t="s">
        <v>83</v>
      </c>
      <c r="H880">
        <v>6.4</v>
      </c>
      <c r="I880">
        <v>11.8</v>
      </c>
      <c r="J880">
        <v>0.5</v>
      </c>
      <c r="K880">
        <v>11.74503314</v>
      </c>
      <c r="L880">
        <v>12.7257775</v>
      </c>
      <c r="M880">
        <v>17.7</v>
      </c>
      <c r="N880">
        <v>21.72</v>
      </c>
      <c r="O880">
        <f t="shared" si="51"/>
        <v>3.7051904736000001E-2</v>
      </c>
      <c r="P880">
        <f t="shared" si="52"/>
        <v>0.15380580937499996</v>
      </c>
      <c r="Q880">
        <f t="shared" si="53"/>
        <v>0.23157440460000001</v>
      </c>
      <c r="R880">
        <v>0.103378767</v>
      </c>
      <c r="S880">
        <v>0.16669864200000001</v>
      </c>
      <c r="T880">
        <f t="shared" si="54"/>
        <v>0.22916246837062573</v>
      </c>
      <c r="U880">
        <v>5.1689383999999998E-2</v>
      </c>
      <c r="V880">
        <v>8.3349321000000004E-2</v>
      </c>
      <c r="W880">
        <v>2.0849315069999999</v>
      </c>
      <c r="X880">
        <v>1.928120893</v>
      </c>
      <c r="Y880">
        <v>1.5185120999999999E-2</v>
      </c>
      <c r="Z880" s="1" t="s">
        <v>24</v>
      </c>
      <c r="AA880" s="1" t="s">
        <v>25</v>
      </c>
      <c r="AB880">
        <v>1</v>
      </c>
    </row>
    <row r="881" spans="1:28" x14ac:dyDescent="0.25">
      <c r="A881" t="s">
        <v>19</v>
      </c>
      <c r="B881">
        <v>1</v>
      </c>
      <c r="C881" t="s">
        <v>124</v>
      </c>
      <c r="D881">
        <v>1880</v>
      </c>
      <c r="E881" t="s">
        <v>181</v>
      </c>
      <c r="F881" t="s">
        <v>182</v>
      </c>
      <c r="G881" t="s">
        <v>142</v>
      </c>
      <c r="H881">
        <v>6.4</v>
      </c>
      <c r="I881">
        <v>11.6</v>
      </c>
      <c r="J881">
        <v>0.33</v>
      </c>
      <c r="K881">
        <v>11.66093807</v>
      </c>
      <c r="L881">
        <v>12.336123349999999</v>
      </c>
      <c r="M881">
        <v>17.5</v>
      </c>
      <c r="N881">
        <v>20.67</v>
      </c>
      <c r="O881">
        <f t="shared" si="51"/>
        <v>3.3556128606000005E-2</v>
      </c>
      <c r="P881">
        <f t="shared" si="52"/>
        <v>0.15034960937499997</v>
      </c>
      <c r="Q881">
        <f t="shared" si="53"/>
        <v>0.20972580378750003</v>
      </c>
      <c r="R881">
        <v>6.6930925000000002E-2</v>
      </c>
      <c r="S881">
        <v>9.7863264000000005E-2</v>
      </c>
      <c r="T881">
        <f t="shared" si="54"/>
        <v>0.1822170754163836</v>
      </c>
      <c r="U881">
        <v>3.3465462000000001E-2</v>
      </c>
      <c r="V881">
        <v>4.8931632000000003E-2</v>
      </c>
      <c r="W881">
        <v>2.0849315069999999</v>
      </c>
      <c r="X881">
        <v>1.52043364</v>
      </c>
      <c r="Y881">
        <v>7.418071E-3</v>
      </c>
      <c r="Z881" s="1" t="s">
        <v>24</v>
      </c>
      <c r="AA881" s="1" t="s">
        <v>25</v>
      </c>
      <c r="AB881">
        <v>1</v>
      </c>
    </row>
    <row r="882" spans="1:28" x14ac:dyDescent="0.25">
      <c r="A882" t="s">
        <v>19</v>
      </c>
      <c r="B882">
        <v>1</v>
      </c>
      <c r="C882" t="s">
        <v>124</v>
      </c>
      <c r="D882">
        <v>1881</v>
      </c>
      <c r="E882" t="s">
        <v>116</v>
      </c>
      <c r="F882" t="s">
        <v>117</v>
      </c>
      <c r="G882" t="s">
        <v>83</v>
      </c>
      <c r="J882">
        <v>0.5</v>
      </c>
      <c r="K882">
        <v>11.66093807</v>
      </c>
      <c r="L882">
        <v>11.764211960000001</v>
      </c>
      <c r="M882">
        <v>17.5</v>
      </c>
      <c r="N882">
        <v>19.2</v>
      </c>
      <c r="O882">
        <f t="shared" si="51"/>
        <v>2.8952985599999998E-2</v>
      </c>
      <c r="P882">
        <f t="shared" si="52"/>
        <v>0.15034960937499997</v>
      </c>
      <c r="Q882">
        <f t="shared" si="53"/>
        <v>0.18095615999999998</v>
      </c>
      <c r="R882">
        <v>0.100404215</v>
      </c>
      <c r="S882">
        <v>0.12136211</v>
      </c>
      <c r="T882">
        <f t="shared" si="54"/>
        <v>9.0926024233056554E-2</v>
      </c>
      <c r="U882">
        <v>5.0202107000000003E-2</v>
      </c>
      <c r="V882">
        <v>6.0681054999999998E-2</v>
      </c>
      <c r="W882">
        <v>2.0849315069999999</v>
      </c>
      <c r="X882">
        <v>0.81537450700000003</v>
      </c>
      <c r="Y882">
        <v>5.0260390000000004E-3</v>
      </c>
      <c r="Z882" s="1" t="s">
        <v>24</v>
      </c>
      <c r="AA882" s="1" t="s">
        <v>25</v>
      </c>
      <c r="AB882">
        <v>1</v>
      </c>
    </row>
    <row r="883" spans="1:28" x14ac:dyDescent="0.25">
      <c r="A883" t="s">
        <v>19</v>
      </c>
      <c r="B883">
        <v>1</v>
      </c>
      <c r="C883" t="s">
        <v>124</v>
      </c>
      <c r="D883">
        <v>1882</v>
      </c>
      <c r="E883" t="s">
        <v>116</v>
      </c>
      <c r="F883" t="s">
        <v>117</v>
      </c>
      <c r="G883" t="s">
        <v>83</v>
      </c>
      <c r="J883">
        <v>0.5</v>
      </c>
      <c r="K883">
        <v>15.43492153</v>
      </c>
      <c r="L883">
        <v>16.59895929</v>
      </c>
      <c r="M883">
        <v>28.5</v>
      </c>
      <c r="N883">
        <v>34.9</v>
      </c>
      <c r="O883">
        <f t="shared" si="51"/>
        <v>9.56625054E-2</v>
      </c>
      <c r="P883">
        <f t="shared" si="52"/>
        <v>0.39876398437499999</v>
      </c>
      <c r="Q883">
        <f t="shared" si="53"/>
        <v>0.59789065875000003</v>
      </c>
      <c r="R883">
        <v>0.34201667000000002</v>
      </c>
      <c r="S883">
        <v>0.54526037900000002</v>
      </c>
      <c r="T883">
        <f t="shared" si="54"/>
        <v>0.22370229433186747</v>
      </c>
      <c r="U883">
        <v>0.17100833500000001</v>
      </c>
      <c r="V883">
        <v>0.27263018900000002</v>
      </c>
      <c r="W883">
        <v>2.0849315069999999</v>
      </c>
      <c r="X883">
        <v>3.0696452029999999</v>
      </c>
      <c r="Y883">
        <v>4.8741099000000003E-2</v>
      </c>
      <c r="Z883" s="1" t="s">
        <v>24</v>
      </c>
      <c r="AA883" s="1" t="s">
        <v>25</v>
      </c>
      <c r="AB883">
        <v>1</v>
      </c>
    </row>
    <row r="884" spans="1:28" x14ac:dyDescent="0.25">
      <c r="A884" t="s">
        <v>19</v>
      </c>
      <c r="B884">
        <v>1</v>
      </c>
      <c r="C884" t="s">
        <v>124</v>
      </c>
      <c r="D884">
        <v>1883</v>
      </c>
      <c r="E884" t="s">
        <v>116</v>
      </c>
      <c r="F884" t="s">
        <v>117</v>
      </c>
      <c r="G884" t="s">
        <v>83</v>
      </c>
      <c r="J884">
        <v>0.5</v>
      </c>
      <c r="K884">
        <v>14.17223856</v>
      </c>
      <c r="L884">
        <v>13.949165130000001</v>
      </c>
      <c r="M884">
        <v>24.3</v>
      </c>
      <c r="N884">
        <v>25.3</v>
      </c>
      <c r="O884">
        <f t="shared" si="51"/>
        <v>5.0272668600000001E-2</v>
      </c>
      <c r="P884">
        <f t="shared" si="52"/>
        <v>0.28989368437500002</v>
      </c>
      <c r="Q884">
        <f t="shared" si="53"/>
        <v>0.31420417875000001</v>
      </c>
      <c r="R884">
        <v>0.230524541</v>
      </c>
      <c r="S884">
        <v>0.245572711</v>
      </c>
      <c r="T884">
        <f t="shared" si="54"/>
        <v>3.0329894774886276E-2</v>
      </c>
      <c r="U884">
        <v>0.11526227</v>
      </c>
      <c r="V884">
        <v>0.122786355</v>
      </c>
      <c r="W884">
        <v>2.0849315069999999</v>
      </c>
      <c r="X884">
        <v>0.479632063</v>
      </c>
      <c r="Y884">
        <v>3.608792E-3</v>
      </c>
      <c r="Z884" s="1" t="s">
        <v>24</v>
      </c>
      <c r="AA884" s="1" t="s">
        <v>25</v>
      </c>
      <c r="AB884">
        <v>1</v>
      </c>
    </row>
    <row r="885" spans="1:28" x14ac:dyDescent="0.25">
      <c r="A885" t="s">
        <v>19</v>
      </c>
      <c r="B885">
        <v>1</v>
      </c>
      <c r="C885" t="s">
        <v>124</v>
      </c>
      <c r="D885">
        <v>1884</v>
      </c>
      <c r="E885" t="s">
        <v>116</v>
      </c>
      <c r="F885" t="s">
        <v>117</v>
      </c>
      <c r="G885" t="s">
        <v>83</v>
      </c>
      <c r="J885">
        <v>0.5</v>
      </c>
      <c r="K885">
        <v>9.5564772379999994</v>
      </c>
      <c r="L885">
        <v>9.3303456669999996</v>
      </c>
      <c r="M885">
        <v>13</v>
      </c>
      <c r="N885">
        <v>13.76</v>
      </c>
      <c r="O885">
        <f t="shared" si="51"/>
        <v>1.4870575104E-2</v>
      </c>
      <c r="P885">
        <f t="shared" si="52"/>
        <v>8.2968437500000006E-2</v>
      </c>
      <c r="Q885">
        <f t="shared" si="53"/>
        <v>9.2941094399999993E-2</v>
      </c>
      <c r="R885">
        <v>4.6280483999999997E-2</v>
      </c>
      <c r="S885">
        <v>5.0514163000000001E-2</v>
      </c>
      <c r="T885">
        <f t="shared" si="54"/>
        <v>4.1983821416032109E-2</v>
      </c>
      <c r="U885">
        <v>2.3140241999999998E-2</v>
      </c>
      <c r="V885">
        <v>2.5257081000000001E-2</v>
      </c>
      <c r="W885">
        <v>2.0849315069999999</v>
      </c>
      <c r="X885">
        <v>0.36452036799999998</v>
      </c>
      <c r="Y885">
        <v>1.0153040000000001E-3</v>
      </c>
      <c r="Z885" s="1" t="s">
        <v>24</v>
      </c>
      <c r="AA885" s="1" t="s">
        <v>25</v>
      </c>
      <c r="AB885">
        <v>1</v>
      </c>
    </row>
    <row r="886" spans="1:28" x14ac:dyDescent="0.25">
      <c r="A886" t="s">
        <v>19</v>
      </c>
      <c r="B886">
        <v>1</v>
      </c>
      <c r="C886" t="s">
        <v>124</v>
      </c>
      <c r="D886">
        <v>1885</v>
      </c>
      <c r="E886" t="s">
        <v>116</v>
      </c>
      <c r="F886" t="s">
        <v>117</v>
      </c>
      <c r="G886" t="s">
        <v>83</v>
      </c>
      <c r="J886">
        <v>0.5</v>
      </c>
      <c r="K886">
        <v>14.796523519999999</v>
      </c>
      <c r="L886">
        <v>14.701009640000001</v>
      </c>
      <c r="M886">
        <v>26.3</v>
      </c>
      <c r="N886">
        <v>27.74</v>
      </c>
      <c r="O886">
        <f t="shared" si="51"/>
        <v>6.0437126903999994E-2</v>
      </c>
      <c r="P886">
        <f t="shared" si="52"/>
        <v>0.33957655937500003</v>
      </c>
      <c r="Q886">
        <f t="shared" si="53"/>
        <v>0.37773204314999997</v>
      </c>
      <c r="R886">
        <v>0.28056872999999999</v>
      </c>
      <c r="S886">
        <v>0.30937443399999998</v>
      </c>
      <c r="T886">
        <f t="shared" si="54"/>
        <v>4.6876159630006187E-2</v>
      </c>
      <c r="U886">
        <v>0.14028436499999999</v>
      </c>
      <c r="V886">
        <v>0.15468721699999999</v>
      </c>
      <c r="W886">
        <v>2.0849315069999999</v>
      </c>
      <c r="X886">
        <v>0.69067017100000005</v>
      </c>
      <c r="Y886">
        <v>6.9080699999999997E-3</v>
      </c>
      <c r="Z886" s="1" t="s">
        <v>24</v>
      </c>
      <c r="AA886" s="1" t="s">
        <v>25</v>
      </c>
      <c r="AB886">
        <v>1</v>
      </c>
    </row>
    <row r="887" spans="1:28" x14ac:dyDescent="0.25">
      <c r="A887" t="s">
        <v>19</v>
      </c>
      <c r="B887">
        <v>1</v>
      </c>
      <c r="C887" t="s">
        <v>124</v>
      </c>
      <c r="D887">
        <v>1886</v>
      </c>
      <c r="E887" t="s">
        <v>116</v>
      </c>
      <c r="F887" t="s">
        <v>117</v>
      </c>
      <c r="G887" t="s">
        <v>83</v>
      </c>
      <c r="J887">
        <v>0.5</v>
      </c>
      <c r="K887">
        <v>10.91595736</v>
      </c>
      <c r="L887">
        <v>10.708755740000001</v>
      </c>
      <c r="M887">
        <v>15.8</v>
      </c>
      <c r="N887">
        <v>16.690000000000001</v>
      </c>
      <c r="O887">
        <f t="shared" si="51"/>
        <v>2.1877796094000007E-2</v>
      </c>
      <c r="P887">
        <f t="shared" si="52"/>
        <v>0.1225576375</v>
      </c>
      <c r="Q887">
        <f t="shared" si="53"/>
        <v>0.13673622558750004</v>
      </c>
      <c r="R887">
        <v>7.7114628000000005E-2</v>
      </c>
      <c r="S887">
        <v>8.4230587999999995E-2</v>
      </c>
      <c r="T887">
        <f t="shared" si="54"/>
        <v>4.2334792626280177E-2</v>
      </c>
      <c r="U887">
        <v>3.8557314000000002E-2</v>
      </c>
      <c r="V887">
        <v>4.2115293999999998E-2</v>
      </c>
      <c r="W887">
        <v>2.0849315069999999</v>
      </c>
      <c r="X887">
        <v>0.42687253600000002</v>
      </c>
      <c r="Y887">
        <v>1.7065209999999999E-3</v>
      </c>
      <c r="Z887" s="1" t="s">
        <v>24</v>
      </c>
      <c r="AA887" s="1" t="s">
        <v>25</v>
      </c>
      <c r="AB887">
        <v>1</v>
      </c>
    </row>
    <row r="888" spans="1:28" x14ac:dyDescent="0.25">
      <c r="A888" t="s">
        <v>19</v>
      </c>
      <c r="B888">
        <v>1</v>
      </c>
      <c r="C888" t="s">
        <v>124</v>
      </c>
      <c r="D888">
        <v>1887</v>
      </c>
      <c r="E888" t="s">
        <v>219</v>
      </c>
      <c r="F888" t="s">
        <v>220</v>
      </c>
      <c r="G888" t="s">
        <v>56</v>
      </c>
      <c r="H888">
        <v>8.6</v>
      </c>
      <c r="I888">
        <v>10.6</v>
      </c>
      <c r="J888">
        <v>0.51780000000000004</v>
      </c>
      <c r="K888">
        <v>19.468881870000001</v>
      </c>
      <c r="L888">
        <v>19.374737159999999</v>
      </c>
      <c r="M888">
        <v>47.5</v>
      </c>
      <c r="N888">
        <v>49</v>
      </c>
      <c r="O888">
        <f t="shared" si="51"/>
        <v>0.18857454000000001</v>
      </c>
      <c r="P888">
        <f t="shared" si="52"/>
        <v>1.1076777343749999</v>
      </c>
      <c r="Q888">
        <f t="shared" si="53"/>
        <v>1.178590875</v>
      </c>
      <c r="R888">
        <v>1.203205955</v>
      </c>
      <c r="S888">
        <v>1.2724541119999999</v>
      </c>
      <c r="T888">
        <f t="shared" si="54"/>
        <v>2.6839147379532632E-2</v>
      </c>
      <c r="U888">
        <v>0.60160297799999995</v>
      </c>
      <c r="V888">
        <v>0.63622705599999996</v>
      </c>
      <c r="W888">
        <v>2.0849315069999999</v>
      </c>
      <c r="X888">
        <v>0.71944809499999995</v>
      </c>
      <c r="Y888">
        <v>1.6606817999999999E-2</v>
      </c>
      <c r="Z888" s="1" t="s">
        <v>24</v>
      </c>
      <c r="AA888" s="1" t="s">
        <v>25</v>
      </c>
      <c r="AB888">
        <v>1</v>
      </c>
    </row>
    <row r="889" spans="1:28" x14ac:dyDescent="0.25">
      <c r="A889" t="s">
        <v>19</v>
      </c>
      <c r="B889">
        <v>1</v>
      </c>
      <c r="C889" t="s">
        <v>124</v>
      </c>
      <c r="D889">
        <v>1888</v>
      </c>
      <c r="E889" t="s">
        <v>165</v>
      </c>
      <c r="F889" t="s">
        <v>166</v>
      </c>
      <c r="G889" t="s">
        <v>167</v>
      </c>
      <c r="J889">
        <v>0.67600000000000005</v>
      </c>
      <c r="K889">
        <v>21.433223210000001</v>
      </c>
      <c r="L889">
        <v>21.469050939999999</v>
      </c>
      <c r="M889">
        <v>62</v>
      </c>
      <c r="N889">
        <v>64.33</v>
      </c>
      <c r="O889">
        <f t="shared" si="51"/>
        <v>0.325025922606</v>
      </c>
      <c r="P889">
        <f t="shared" si="52"/>
        <v>1.88716375</v>
      </c>
      <c r="Q889">
        <f t="shared" si="53"/>
        <v>2.0314120162874998</v>
      </c>
      <c r="R889">
        <v>2.8835866389999998</v>
      </c>
      <c r="S889">
        <v>3.1039565269999998</v>
      </c>
      <c r="T889">
        <f t="shared" si="54"/>
        <v>3.5321408116091253E-2</v>
      </c>
      <c r="U889">
        <v>1.4417933199999999</v>
      </c>
      <c r="V889">
        <v>1.5519782630000001</v>
      </c>
      <c r="W889">
        <v>2.0849315069999999</v>
      </c>
      <c r="X889">
        <v>1.1175427069999999</v>
      </c>
      <c r="Y889">
        <v>5.2848232000000002E-2</v>
      </c>
      <c r="Z889" s="1" t="s">
        <v>24</v>
      </c>
      <c r="AA889" s="1" t="s">
        <v>25</v>
      </c>
      <c r="AB889">
        <v>1</v>
      </c>
    </row>
    <row r="890" spans="1:28" x14ac:dyDescent="0.25">
      <c r="A890" t="s">
        <v>19</v>
      </c>
      <c r="B890">
        <v>1</v>
      </c>
      <c r="C890" t="s">
        <v>124</v>
      </c>
      <c r="D890">
        <v>1889</v>
      </c>
      <c r="E890" t="s">
        <v>181</v>
      </c>
      <c r="F890" t="s">
        <v>182</v>
      </c>
      <c r="G890" t="s">
        <v>142</v>
      </c>
      <c r="J890">
        <v>0.33</v>
      </c>
      <c r="K890">
        <v>16.796195669999999</v>
      </c>
      <c r="L890">
        <v>17.266299060000001</v>
      </c>
      <c r="M890">
        <v>33.799999999999997</v>
      </c>
      <c r="N890">
        <v>37.83</v>
      </c>
      <c r="O890">
        <f t="shared" si="51"/>
        <v>0.11239929300599999</v>
      </c>
      <c r="P890">
        <f t="shared" si="52"/>
        <v>0.56086663749999988</v>
      </c>
      <c r="Q890">
        <f t="shared" si="53"/>
        <v>0.70249558128749989</v>
      </c>
      <c r="R890">
        <v>0.34541081499999998</v>
      </c>
      <c r="S890">
        <v>0.44210729799999998</v>
      </c>
      <c r="T890">
        <f t="shared" si="54"/>
        <v>0.11838188962059047</v>
      </c>
      <c r="U890">
        <v>0.172705408</v>
      </c>
      <c r="V890">
        <v>0.22105364899999999</v>
      </c>
      <c r="W890">
        <v>2.0849315069999999</v>
      </c>
      <c r="X890">
        <v>1.9329172139999999</v>
      </c>
      <c r="Y890">
        <v>2.3189366999999999E-2</v>
      </c>
      <c r="Z890" s="1" t="s">
        <v>24</v>
      </c>
      <c r="AA890" s="1" t="s">
        <v>25</v>
      </c>
      <c r="AB890">
        <v>1</v>
      </c>
    </row>
    <row r="891" spans="1:28" x14ac:dyDescent="0.25">
      <c r="A891" t="s">
        <v>19</v>
      </c>
      <c r="B891">
        <v>1</v>
      </c>
      <c r="C891" t="s">
        <v>124</v>
      </c>
      <c r="D891">
        <v>1890</v>
      </c>
      <c r="E891" t="s">
        <v>181</v>
      </c>
      <c r="F891" t="s">
        <v>182</v>
      </c>
      <c r="G891" t="s">
        <v>142</v>
      </c>
      <c r="H891">
        <v>8</v>
      </c>
      <c r="I891">
        <v>10.8</v>
      </c>
      <c r="J891">
        <v>0.33</v>
      </c>
      <c r="K891">
        <v>9.8631070049999998</v>
      </c>
      <c r="L891">
        <v>10.90152234</v>
      </c>
      <c r="M891">
        <v>13.6</v>
      </c>
      <c r="N891">
        <v>17.13</v>
      </c>
      <c r="O891">
        <f t="shared" si="51"/>
        <v>2.3046534125999999E-2</v>
      </c>
      <c r="P891">
        <f t="shared" si="52"/>
        <v>9.0803800000000004E-2</v>
      </c>
      <c r="Q891">
        <f t="shared" si="53"/>
        <v>0.1440408382875</v>
      </c>
      <c r="R891">
        <v>3.4746417000000002E-2</v>
      </c>
      <c r="S891">
        <v>6.0112736999999999E-2</v>
      </c>
      <c r="T891">
        <f t="shared" si="54"/>
        <v>0.26290805649112098</v>
      </c>
      <c r="U891">
        <v>1.7373209000000001E-2</v>
      </c>
      <c r="V891">
        <v>3.0056368E-2</v>
      </c>
      <c r="W891">
        <v>2.0849315069999999</v>
      </c>
      <c r="X891">
        <v>1.693101183</v>
      </c>
      <c r="Y891">
        <v>6.0832500000000001E-3</v>
      </c>
      <c r="Z891" s="1" t="s">
        <v>24</v>
      </c>
      <c r="AA891" s="1" t="s">
        <v>25</v>
      </c>
      <c r="AB891">
        <v>1</v>
      </c>
    </row>
    <row r="892" spans="1:28" x14ac:dyDescent="0.25">
      <c r="A892" t="s">
        <v>19</v>
      </c>
      <c r="B892">
        <v>2</v>
      </c>
      <c r="C892" t="s">
        <v>124</v>
      </c>
      <c r="D892">
        <v>1891</v>
      </c>
      <c r="E892" t="s">
        <v>105</v>
      </c>
      <c r="F892" t="s">
        <v>106</v>
      </c>
      <c r="G892" t="s">
        <v>107</v>
      </c>
      <c r="J892">
        <v>0.4017</v>
      </c>
      <c r="K892">
        <v>8.4656455259999994</v>
      </c>
      <c r="L892">
        <v>11.455630810000001</v>
      </c>
      <c r="M892">
        <v>11</v>
      </c>
      <c r="N892">
        <v>18.440000000000001</v>
      </c>
      <c r="O892">
        <f t="shared" si="51"/>
        <v>2.6706238944000007E-2</v>
      </c>
      <c r="P892">
        <f t="shared" si="52"/>
        <v>5.9403437499999989E-2</v>
      </c>
      <c r="Q892">
        <f t="shared" si="53"/>
        <v>0.16691399340000004</v>
      </c>
      <c r="R892">
        <v>2.3967239000000001E-2</v>
      </c>
      <c r="S892">
        <v>8.8265525999999997E-2</v>
      </c>
      <c r="T892">
        <f t="shared" si="54"/>
        <v>0.62527797762678594</v>
      </c>
      <c r="U892">
        <v>1.198362E-2</v>
      </c>
      <c r="V892">
        <v>4.4132762999999998E-2</v>
      </c>
      <c r="W892">
        <v>2.0849315069999999</v>
      </c>
      <c r="X892">
        <v>3.5684625489999999</v>
      </c>
      <c r="Y892">
        <v>1.5419759999999999E-2</v>
      </c>
      <c r="Z892" s="1" t="s">
        <v>24</v>
      </c>
      <c r="AA892" s="1" t="s">
        <v>25</v>
      </c>
      <c r="AB892">
        <v>1</v>
      </c>
    </row>
    <row r="893" spans="1:28" x14ac:dyDescent="0.25">
      <c r="A893" t="s">
        <v>19</v>
      </c>
      <c r="B893">
        <v>2</v>
      </c>
      <c r="C893" t="s">
        <v>124</v>
      </c>
      <c r="D893">
        <v>1892</v>
      </c>
      <c r="E893" t="s">
        <v>219</v>
      </c>
      <c r="F893" t="s">
        <v>220</v>
      </c>
      <c r="G893" t="s">
        <v>56</v>
      </c>
      <c r="J893">
        <v>0.51780000000000004</v>
      </c>
      <c r="K893">
        <v>9.7618852040000004</v>
      </c>
      <c r="L893">
        <v>10.362908600000001</v>
      </c>
      <c r="M893">
        <v>13.4</v>
      </c>
      <c r="N893">
        <v>15.92</v>
      </c>
      <c r="O893">
        <f t="shared" si="51"/>
        <v>1.9905680256000001E-2</v>
      </c>
      <c r="P893">
        <f t="shared" si="52"/>
        <v>8.8152737500000009E-2</v>
      </c>
      <c r="Q893">
        <f t="shared" si="53"/>
        <v>0.1244105016</v>
      </c>
      <c r="R893">
        <v>5.1871723000000002E-2</v>
      </c>
      <c r="S893">
        <v>7.6973315E-2</v>
      </c>
      <c r="T893">
        <f t="shared" si="54"/>
        <v>0.18930357978216464</v>
      </c>
      <c r="U893">
        <v>2.5935862E-2</v>
      </c>
      <c r="V893">
        <v>3.8486657000000001E-2</v>
      </c>
      <c r="W893">
        <v>2.0849315069999999</v>
      </c>
      <c r="X893">
        <v>1.2086727989999999</v>
      </c>
      <c r="Y893">
        <v>6.0197640000000004E-3</v>
      </c>
      <c r="Z893" s="1" t="s">
        <v>24</v>
      </c>
      <c r="AA893" s="1" t="s">
        <v>25</v>
      </c>
      <c r="AB893">
        <v>1</v>
      </c>
    </row>
    <row r="894" spans="1:28" x14ac:dyDescent="0.25">
      <c r="A894" t="s">
        <v>19</v>
      </c>
      <c r="B894">
        <v>2</v>
      </c>
      <c r="C894" t="s">
        <v>124</v>
      </c>
      <c r="D894">
        <v>1893</v>
      </c>
      <c r="E894" t="s">
        <v>185</v>
      </c>
      <c r="F894" t="s">
        <v>186</v>
      </c>
      <c r="G894" t="s">
        <v>142</v>
      </c>
      <c r="J894">
        <v>0.4</v>
      </c>
      <c r="K894">
        <v>11.86984612</v>
      </c>
      <c r="L894">
        <v>13.472109400000001</v>
      </c>
      <c r="M894">
        <v>18</v>
      </c>
      <c r="N894">
        <v>23.85</v>
      </c>
      <c r="O894">
        <f t="shared" si="51"/>
        <v>4.467531915000001E-2</v>
      </c>
      <c r="P894">
        <f t="shared" si="52"/>
        <v>0.15906375</v>
      </c>
      <c r="Q894">
        <f t="shared" si="53"/>
        <v>0.27922074468750008</v>
      </c>
      <c r="R894">
        <v>8.6811238999999998E-2</v>
      </c>
      <c r="S894">
        <v>0.17014221700000001</v>
      </c>
      <c r="T894">
        <f t="shared" si="54"/>
        <v>0.32274372601595885</v>
      </c>
      <c r="U894">
        <v>4.3405618999999999E-2</v>
      </c>
      <c r="V894">
        <v>8.5071108000000006E-2</v>
      </c>
      <c r="W894">
        <v>2.0849315069999999</v>
      </c>
      <c r="X894">
        <v>2.805847569</v>
      </c>
      <c r="Y894">
        <v>1.9984103999999999E-2</v>
      </c>
      <c r="Z894" s="1" t="s">
        <v>24</v>
      </c>
      <c r="AA894" s="1" t="s">
        <v>25</v>
      </c>
      <c r="AB894">
        <v>1</v>
      </c>
    </row>
    <row r="895" spans="1:28" x14ac:dyDescent="0.25">
      <c r="A895" t="s">
        <v>19</v>
      </c>
      <c r="B895">
        <v>2</v>
      </c>
      <c r="C895" t="s">
        <v>124</v>
      </c>
      <c r="D895">
        <v>1894</v>
      </c>
      <c r="E895" t="s">
        <v>105</v>
      </c>
      <c r="F895" t="s">
        <v>106</v>
      </c>
      <c r="G895" t="s">
        <v>107</v>
      </c>
      <c r="J895">
        <v>0.4017</v>
      </c>
      <c r="K895">
        <v>10.45066057</v>
      </c>
      <c r="L895">
        <v>10.50797798</v>
      </c>
      <c r="M895">
        <v>14.8</v>
      </c>
      <c r="N895">
        <v>16.239999999999998</v>
      </c>
      <c r="O895">
        <f t="shared" si="51"/>
        <v>2.0713951103999997E-2</v>
      </c>
      <c r="P895">
        <f t="shared" si="52"/>
        <v>0.10753495000000003</v>
      </c>
      <c r="Q895">
        <f t="shared" si="53"/>
        <v>0.12946219439999998</v>
      </c>
      <c r="R895">
        <v>5.2536171E-2</v>
      </c>
      <c r="S895">
        <v>6.3312559000000004E-2</v>
      </c>
      <c r="T895">
        <f t="shared" si="54"/>
        <v>8.9490618503883609E-2</v>
      </c>
      <c r="U895">
        <v>2.6268085E-2</v>
      </c>
      <c r="V895">
        <v>3.1656279000000002E-2</v>
      </c>
      <c r="W895">
        <v>2.0849315069999999</v>
      </c>
      <c r="X895">
        <v>0.69067017100000005</v>
      </c>
      <c r="Y895">
        <v>2.5843509999999999E-3</v>
      </c>
      <c r="Z895" s="1" t="s">
        <v>24</v>
      </c>
      <c r="AA895" s="1" t="s">
        <v>25</v>
      </c>
      <c r="AB895">
        <v>1</v>
      </c>
    </row>
    <row r="896" spans="1:28" x14ac:dyDescent="0.25">
      <c r="A896" t="s">
        <v>19</v>
      </c>
      <c r="B896">
        <v>2</v>
      </c>
      <c r="C896" t="s">
        <v>124</v>
      </c>
      <c r="D896">
        <v>1895</v>
      </c>
      <c r="E896" t="s">
        <v>219</v>
      </c>
      <c r="F896" t="s">
        <v>220</v>
      </c>
      <c r="G896" t="s">
        <v>56</v>
      </c>
      <c r="J896">
        <v>0.51780000000000004</v>
      </c>
      <c r="K896">
        <v>8.8046385419999993</v>
      </c>
      <c r="L896">
        <v>8.4509420800000008</v>
      </c>
      <c r="M896">
        <v>11.6</v>
      </c>
      <c r="N896">
        <v>12.07</v>
      </c>
      <c r="O896">
        <f t="shared" si="51"/>
        <v>1.1442092046000002E-2</v>
      </c>
      <c r="P896">
        <f t="shared" si="52"/>
        <v>6.6060549999999982E-2</v>
      </c>
      <c r="Q896">
        <f t="shared" si="53"/>
        <v>7.1513075287500005E-2</v>
      </c>
      <c r="R896">
        <v>3.5391394E-2</v>
      </c>
      <c r="S896">
        <v>3.6744235E-2</v>
      </c>
      <c r="T896">
        <f t="shared" si="54"/>
        <v>1.7992274201518194E-2</v>
      </c>
      <c r="U896">
        <v>1.7695697E-2</v>
      </c>
      <c r="V896">
        <v>1.8372118E-2</v>
      </c>
      <c r="W896">
        <v>2.0849315069999999</v>
      </c>
      <c r="X896">
        <v>0.22542707000000001</v>
      </c>
      <c r="Y896">
        <v>3.24433E-4</v>
      </c>
      <c r="Z896" s="1" t="s">
        <v>24</v>
      </c>
      <c r="AA896" s="1" t="s">
        <v>25</v>
      </c>
      <c r="AB896">
        <v>1</v>
      </c>
    </row>
    <row r="897" spans="1:29" x14ac:dyDescent="0.25">
      <c r="A897" t="s">
        <v>19</v>
      </c>
      <c r="B897">
        <v>2</v>
      </c>
      <c r="C897" t="s">
        <v>124</v>
      </c>
      <c r="D897">
        <v>1896</v>
      </c>
      <c r="E897" t="s">
        <v>219</v>
      </c>
      <c r="F897" t="s">
        <v>220</v>
      </c>
      <c r="G897" t="s">
        <v>56</v>
      </c>
      <c r="J897">
        <v>0.51780000000000004</v>
      </c>
      <c r="K897">
        <v>9.1333366419999997</v>
      </c>
      <c r="L897">
        <v>8.8912640169999992</v>
      </c>
      <c r="M897">
        <v>12.2</v>
      </c>
      <c r="N897">
        <v>12.9</v>
      </c>
      <c r="O897">
        <f t="shared" si="51"/>
        <v>1.3069841400000001E-2</v>
      </c>
      <c r="P897">
        <f t="shared" si="52"/>
        <v>7.3071137499999994E-2</v>
      </c>
      <c r="Q897">
        <f t="shared" si="53"/>
        <v>8.1686508749999998E-2</v>
      </c>
      <c r="R897">
        <v>4.0474916999999999E-2</v>
      </c>
      <c r="S897">
        <v>4.3963951000000001E-2</v>
      </c>
      <c r="T897">
        <f t="shared" si="54"/>
        <v>3.9659601990329578E-2</v>
      </c>
      <c r="U897">
        <v>2.0237458999999999E-2</v>
      </c>
      <c r="V897">
        <v>2.1981976E-2</v>
      </c>
      <c r="W897">
        <v>2.0849315069999999</v>
      </c>
      <c r="X897">
        <v>0.33574244399999997</v>
      </c>
      <c r="Y897">
        <v>8.3672599999999998E-4</v>
      </c>
      <c r="Z897" s="1" t="s">
        <v>24</v>
      </c>
      <c r="AA897" s="1" t="s">
        <v>25</v>
      </c>
      <c r="AB897">
        <v>1</v>
      </c>
    </row>
    <row r="898" spans="1:29" x14ac:dyDescent="0.25">
      <c r="A898" t="s">
        <v>19</v>
      </c>
      <c r="B898">
        <v>2</v>
      </c>
      <c r="C898" t="s">
        <v>124</v>
      </c>
      <c r="D898">
        <v>1897</v>
      </c>
      <c r="E898" t="s">
        <v>105</v>
      </c>
      <c r="F898" t="s">
        <v>106</v>
      </c>
      <c r="G898" t="s">
        <v>107</v>
      </c>
      <c r="J898">
        <v>0.4017</v>
      </c>
      <c r="K898">
        <v>15.843964570000001</v>
      </c>
      <c r="L898">
        <v>16.036397650000001</v>
      </c>
      <c r="M898">
        <v>30</v>
      </c>
      <c r="N898">
        <v>32.61</v>
      </c>
      <c r="O898">
        <f t="shared" si="51"/>
        <v>8.3520386333999996E-2</v>
      </c>
      <c r="P898">
        <f t="shared" si="52"/>
        <v>0.44184374999999998</v>
      </c>
      <c r="Q898">
        <f t="shared" si="53"/>
        <v>0.52200241458749996</v>
      </c>
      <c r="R898">
        <v>0.31320671999999999</v>
      </c>
      <c r="S898">
        <v>0.37296516000000002</v>
      </c>
      <c r="T898">
        <f t="shared" si="54"/>
        <v>8.3754113765429294E-2</v>
      </c>
      <c r="U898">
        <v>0.15660336</v>
      </c>
      <c r="V898">
        <v>0.18648258000000001</v>
      </c>
      <c r="W898">
        <v>2.0849315069999999</v>
      </c>
      <c r="X898">
        <v>1.251839685</v>
      </c>
      <c r="Y898">
        <v>1.4331032E-2</v>
      </c>
      <c r="Z898" s="1" t="s">
        <v>24</v>
      </c>
      <c r="AA898" s="1" t="s">
        <v>25</v>
      </c>
      <c r="AB898">
        <v>1</v>
      </c>
    </row>
    <row r="899" spans="1:29" x14ac:dyDescent="0.25">
      <c r="A899" t="s">
        <v>19</v>
      </c>
      <c r="B899">
        <v>2</v>
      </c>
      <c r="C899" t="s">
        <v>124</v>
      </c>
      <c r="D899">
        <v>1898</v>
      </c>
      <c r="E899" t="s">
        <v>219</v>
      </c>
      <c r="F899" t="s">
        <v>220</v>
      </c>
      <c r="G899" t="s">
        <v>56</v>
      </c>
      <c r="J899">
        <v>0.51780000000000004</v>
      </c>
      <c r="K899">
        <v>13.21810082</v>
      </c>
      <c r="L899">
        <v>12.78384513</v>
      </c>
      <c r="M899">
        <v>21.5</v>
      </c>
      <c r="N899">
        <v>21.88</v>
      </c>
      <c r="O899">
        <f t="shared" ref="O899:O962" si="55">(0.00007854*N899*N899)</f>
        <v>3.7599799776000004E-2</v>
      </c>
      <c r="P899">
        <f t="shared" ref="P899:P962" si="56">(3.142*(M899/200)^2)/0.16</f>
        <v>0.22693585937499997</v>
      </c>
      <c r="Q899">
        <f t="shared" ref="Q899:Q962" si="57">O899/0.16</f>
        <v>0.23499874860000003</v>
      </c>
      <c r="R899">
        <v>0.17547615</v>
      </c>
      <c r="S899">
        <v>0.17575642499999999</v>
      </c>
      <c r="T899">
        <f t="shared" ref="T899:T962" si="58">(LN(S899)-LN(R899))/W899</f>
        <v>7.6546946137789895E-4</v>
      </c>
      <c r="U899">
        <v>8.7738074999999999E-2</v>
      </c>
      <c r="V899">
        <v>8.7878211999999997E-2</v>
      </c>
      <c r="W899">
        <v>2.0849315069999999</v>
      </c>
      <c r="X899">
        <v>0.18226018399999999</v>
      </c>
      <c r="Y899" s="2">
        <v>6.7214199999999998E-5</v>
      </c>
      <c r="Z899" s="1" t="s">
        <v>24</v>
      </c>
      <c r="AA899" s="1" t="s">
        <v>25</v>
      </c>
      <c r="AB899">
        <v>1</v>
      </c>
    </row>
    <row r="900" spans="1:29" x14ac:dyDescent="0.25">
      <c r="A900" t="s">
        <v>19</v>
      </c>
      <c r="B900">
        <v>2</v>
      </c>
      <c r="C900" t="s">
        <v>124</v>
      </c>
      <c r="D900">
        <v>1899</v>
      </c>
      <c r="E900" t="s">
        <v>263</v>
      </c>
      <c r="F900" t="s">
        <v>264</v>
      </c>
      <c r="G900" t="s">
        <v>226</v>
      </c>
      <c r="J900">
        <v>0.43209999999999998</v>
      </c>
      <c r="K900">
        <v>8.5228824729999992</v>
      </c>
      <c r="L900">
        <v>8.8233981969999995</v>
      </c>
      <c r="M900">
        <v>11.1</v>
      </c>
      <c r="N900">
        <v>12.77</v>
      </c>
      <c r="O900">
        <f t="shared" si="55"/>
        <v>1.2807745566000001E-2</v>
      </c>
      <c r="P900">
        <f t="shared" si="56"/>
        <v>6.0488409375000003E-2</v>
      </c>
      <c r="Q900">
        <f t="shared" si="57"/>
        <v>8.0048409787500011E-2</v>
      </c>
      <c r="R900">
        <v>2.6367452999999999E-2</v>
      </c>
      <c r="S900">
        <v>3.5856720000000002E-2</v>
      </c>
      <c r="T900">
        <f t="shared" si="58"/>
        <v>0.14743917844616189</v>
      </c>
      <c r="U900">
        <v>1.3183726999999999E-2</v>
      </c>
      <c r="V900">
        <v>1.7928360000000001E-2</v>
      </c>
      <c r="W900">
        <v>2.0849315069999999</v>
      </c>
      <c r="X900">
        <v>0.80098554499999997</v>
      </c>
      <c r="Y900">
        <v>2.2756780000000002E-3</v>
      </c>
      <c r="Z900" s="1" t="s">
        <v>24</v>
      </c>
      <c r="AA900" s="1" t="s">
        <v>25</v>
      </c>
      <c r="AB900">
        <v>1</v>
      </c>
    </row>
    <row r="901" spans="1:29" x14ac:dyDescent="0.25">
      <c r="A901" t="s">
        <v>19</v>
      </c>
      <c r="B901">
        <v>2</v>
      </c>
      <c r="C901" t="s">
        <v>124</v>
      </c>
      <c r="D901">
        <v>1900</v>
      </c>
      <c r="E901" t="s">
        <v>105</v>
      </c>
      <c r="F901" t="s">
        <v>106</v>
      </c>
      <c r="G901" t="s">
        <v>107</v>
      </c>
      <c r="J901">
        <v>0.4017</v>
      </c>
      <c r="K901">
        <v>9.8126179479999998</v>
      </c>
      <c r="L901">
        <v>9.4251029170000002</v>
      </c>
      <c r="M901">
        <v>13.5</v>
      </c>
      <c r="N901">
        <v>13.95</v>
      </c>
      <c r="O901">
        <f t="shared" si="55"/>
        <v>1.5284080349999998E-2</v>
      </c>
      <c r="P901">
        <f t="shared" si="56"/>
        <v>8.9473359374999992E-2</v>
      </c>
      <c r="Q901">
        <f t="shared" si="57"/>
        <v>9.5525502187499986E-2</v>
      </c>
      <c r="R901">
        <v>4.1287332000000003E-2</v>
      </c>
      <c r="S901">
        <v>4.2318993999999999E-2</v>
      </c>
      <c r="T901">
        <f t="shared" si="58"/>
        <v>1.1837460481376334E-2</v>
      </c>
      <c r="U901">
        <v>2.0643666000000001E-2</v>
      </c>
      <c r="V901">
        <v>2.1159496999999999E-2</v>
      </c>
      <c r="W901">
        <v>2.0849315069999999</v>
      </c>
      <c r="X901">
        <v>0.21583442799999999</v>
      </c>
      <c r="Y901">
        <v>2.4740899999999998E-4</v>
      </c>
      <c r="Z901" s="1" t="s">
        <v>24</v>
      </c>
      <c r="AA901" s="1" t="s">
        <v>25</v>
      </c>
      <c r="AB901">
        <v>1</v>
      </c>
    </row>
    <row r="902" spans="1:29" x14ac:dyDescent="0.25">
      <c r="A902" t="s">
        <v>19</v>
      </c>
      <c r="B902">
        <v>2</v>
      </c>
      <c r="C902" t="s">
        <v>124</v>
      </c>
      <c r="D902">
        <v>1901</v>
      </c>
      <c r="E902" t="s">
        <v>95</v>
      </c>
      <c r="F902" t="s">
        <v>96</v>
      </c>
      <c r="G902" t="s">
        <v>79</v>
      </c>
      <c r="H902">
        <v>8.1999999999999993</v>
      </c>
      <c r="I902">
        <v>23</v>
      </c>
      <c r="J902">
        <v>0.78680000000000005</v>
      </c>
      <c r="K902">
        <v>21.929878720000001</v>
      </c>
      <c r="L902">
        <v>21.858030509999999</v>
      </c>
      <c r="M902">
        <v>66.599999999999994</v>
      </c>
      <c r="N902">
        <v>67.87</v>
      </c>
      <c r="O902">
        <f t="shared" si="55"/>
        <v>0.36178170012600008</v>
      </c>
      <c r="P902">
        <f t="shared" si="56"/>
        <v>2.1775827374999994</v>
      </c>
      <c r="Q902">
        <f t="shared" si="57"/>
        <v>2.2611356257875004</v>
      </c>
      <c r="R902">
        <v>3.932346028</v>
      </c>
      <c r="S902">
        <v>4.0670002189999996</v>
      </c>
      <c r="T902">
        <f t="shared" si="58"/>
        <v>1.6148961822164309E-2</v>
      </c>
      <c r="U902">
        <v>1.966173014</v>
      </c>
      <c r="V902">
        <v>2.0335001099999999</v>
      </c>
      <c r="W902">
        <v>2.0849315069999999</v>
      </c>
      <c r="X902">
        <v>0.60913271999999996</v>
      </c>
      <c r="Y902">
        <v>3.2292234000000003E-2</v>
      </c>
      <c r="Z902" s="1" t="s">
        <v>24</v>
      </c>
      <c r="AA902" s="1" t="s">
        <v>25</v>
      </c>
      <c r="AB902">
        <v>1</v>
      </c>
    </row>
    <row r="903" spans="1:29" x14ac:dyDescent="0.25">
      <c r="A903" t="s">
        <v>19</v>
      </c>
      <c r="B903">
        <v>2</v>
      </c>
      <c r="C903" t="s">
        <v>124</v>
      </c>
      <c r="D903">
        <v>1902</v>
      </c>
      <c r="E903" t="s">
        <v>344</v>
      </c>
      <c r="F903" t="s">
        <v>345</v>
      </c>
      <c r="G903" t="s">
        <v>226</v>
      </c>
      <c r="J903">
        <v>0.43209999999999998</v>
      </c>
      <c r="K903">
        <v>8.6364628319999994</v>
      </c>
      <c r="L903">
        <v>9.3153110689999998</v>
      </c>
      <c r="M903">
        <v>11.3</v>
      </c>
      <c r="N903">
        <v>13.73</v>
      </c>
      <c r="O903">
        <f t="shared" si="55"/>
        <v>1.4805803166000003E-2</v>
      </c>
      <c r="P903">
        <f t="shared" si="56"/>
        <v>6.2687809375E-2</v>
      </c>
      <c r="Q903">
        <f t="shared" si="57"/>
        <v>9.2536269787500014E-2</v>
      </c>
      <c r="R903">
        <v>2.7657840999999999E-2</v>
      </c>
      <c r="S903">
        <v>4.3552674E-2</v>
      </c>
      <c r="T903">
        <f t="shared" si="58"/>
        <v>0.21778261412463018</v>
      </c>
      <c r="U903">
        <v>1.3828920999999999E-2</v>
      </c>
      <c r="V903">
        <v>2.1776337E-2</v>
      </c>
      <c r="W903">
        <v>2.0849315069999999</v>
      </c>
      <c r="X903">
        <v>1.1655059130000001</v>
      </c>
      <c r="Y903">
        <v>3.8118359999999999E-3</v>
      </c>
      <c r="Z903" s="1" t="s">
        <v>24</v>
      </c>
      <c r="AA903" s="1" t="s">
        <v>25</v>
      </c>
      <c r="AB903">
        <v>1</v>
      </c>
    </row>
    <row r="904" spans="1:29" x14ac:dyDescent="0.25">
      <c r="A904" t="s">
        <v>19</v>
      </c>
      <c r="B904">
        <v>2</v>
      </c>
      <c r="C904" t="s">
        <v>124</v>
      </c>
      <c r="D904">
        <v>1903</v>
      </c>
      <c r="E904" t="s">
        <v>219</v>
      </c>
      <c r="F904" t="s">
        <v>220</v>
      </c>
      <c r="G904" t="s">
        <v>56</v>
      </c>
      <c r="J904">
        <v>0.51780000000000004</v>
      </c>
      <c r="K904">
        <v>9.7109067840000005</v>
      </c>
      <c r="L904">
        <v>9.2347875659999996</v>
      </c>
      <c r="M904">
        <v>13.3</v>
      </c>
      <c r="N904">
        <v>13.57</v>
      </c>
      <c r="O904">
        <f t="shared" si="55"/>
        <v>1.4462740446000003E-2</v>
      </c>
      <c r="P904">
        <f t="shared" si="56"/>
        <v>8.6841934375000013E-2</v>
      </c>
      <c r="Q904">
        <f t="shared" si="57"/>
        <v>9.0392127787500012E-2</v>
      </c>
      <c r="R904">
        <v>5.0858222000000002E-2</v>
      </c>
      <c r="S904">
        <v>5.0360466999999999E-2</v>
      </c>
      <c r="T904">
        <f t="shared" si="58"/>
        <v>-4.7173340101691191E-3</v>
      </c>
      <c r="U904">
        <v>2.5429111000000001E-2</v>
      </c>
      <c r="V904">
        <v>2.5180233E-2</v>
      </c>
      <c r="W904">
        <v>2.0849315069999999</v>
      </c>
      <c r="X904">
        <v>0.12950065699999999</v>
      </c>
      <c r="Y904">
        <v>-1.1937E-4</v>
      </c>
      <c r="Z904" s="1" t="s">
        <v>24</v>
      </c>
      <c r="AA904" s="1" t="s">
        <v>25</v>
      </c>
      <c r="AB904">
        <v>1</v>
      </c>
    </row>
    <row r="905" spans="1:29" x14ac:dyDescent="0.25">
      <c r="A905" t="s">
        <v>19</v>
      </c>
      <c r="B905">
        <v>2</v>
      </c>
      <c r="C905" t="s">
        <v>124</v>
      </c>
      <c r="D905">
        <v>1904</v>
      </c>
      <c r="E905" t="s">
        <v>219</v>
      </c>
      <c r="F905" t="s">
        <v>220</v>
      </c>
      <c r="G905" t="s">
        <v>56</v>
      </c>
      <c r="J905">
        <v>0.51780000000000004</v>
      </c>
      <c r="K905">
        <v>8.2921155160000009</v>
      </c>
      <c r="L905">
        <v>8.2766156380000009</v>
      </c>
      <c r="M905">
        <v>10.7</v>
      </c>
      <c r="N905">
        <v>11.75</v>
      </c>
      <c r="O905">
        <f t="shared" si="55"/>
        <v>1.084342875E-2</v>
      </c>
      <c r="P905">
        <f t="shared" si="56"/>
        <v>5.620743437499999E-2</v>
      </c>
      <c r="Q905">
        <f t="shared" si="57"/>
        <v>6.7771429687499996E-2</v>
      </c>
      <c r="R905">
        <v>2.8510952999999999E-2</v>
      </c>
      <c r="S905">
        <v>3.4164530999999998E-2</v>
      </c>
      <c r="T905">
        <f t="shared" si="58"/>
        <v>8.6765282599729765E-2</v>
      </c>
      <c r="U905">
        <v>1.4255476E-2</v>
      </c>
      <c r="V905">
        <v>1.7082264999999999E-2</v>
      </c>
      <c r="W905">
        <v>2.0849315069999999</v>
      </c>
      <c r="X905">
        <v>0.50361366600000002</v>
      </c>
      <c r="Y905">
        <v>1.3558190000000001E-3</v>
      </c>
      <c r="Z905" s="1" t="s">
        <v>24</v>
      </c>
      <c r="AA905" s="1" t="s">
        <v>25</v>
      </c>
      <c r="AB905">
        <v>1</v>
      </c>
    </row>
    <row r="906" spans="1:29" x14ac:dyDescent="0.25">
      <c r="A906" t="s">
        <v>19</v>
      </c>
      <c r="B906">
        <v>2</v>
      </c>
      <c r="C906" t="s">
        <v>124</v>
      </c>
      <c r="D906">
        <v>1905</v>
      </c>
      <c r="E906" t="s">
        <v>219</v>
      </c>
      <c r="F906" t="s">
        <v>220</v>
      </c>
      <c r="G906" t="s">
        <v>56</v>
      </c>
      <c r="J906">
        <v>0.51780000000000004</v>
      </c>
      <c r="K906">
        <v>10.35501571</v>
      </c>
      <c r="L906">
        <v>9.9347994570000004</v>
      </c>
      <c r="M906">
        <v>14.6</v>
      </c>
      <c r="N906">
        <v>15</v>
      </c>
      <c r="O906">
        <f t="shared" si="55"/>
        <v>1.76715E-2</v>
      </c>
      <c r="P906">
        <f t="shared" si="56"/>
        <v>0.10464823749999998</v>
      </c>
      <c r="Q906">
        <f t="shared" si="57"/>
        <v>0.110446875</v>
      </c>
      <c r="R906">
        <v>6.4959270999999999E-2</v>
      </c>
      <c r="S906">
        <v>6.5764973000000004E-2</v>
      </c>
      <c r="T906">
        <f t="shared" si="58"/>
        <v>5.9123754553729712E-3</v>
      </c>
      <c r="U906">
        <v>3.2479635E-2</v>
      </c>
      <c r="V906">
        <v>3.2882486000000002E-2</v>
      </c>
      <c r="W906">
        <v>2.0849315069999999</v>
      </c>
      <c r="X906">
        <v>0.191852825</v>
      </c>
      <c r="Y906">
        <v>1.9322E-4</v>
      </c>
      <c r="Z906" s="1" t="s">
        <v>24</v>
      </c>
      <c r="AA906" s="1" t="s">
        <v>25</v>
      </c>
      <c r="AB906">
        <v>0</v>
      </c>
      <c r="AC906" t="s">
        <v>84</v>
      </c>
    </row>
    <row r="907" spans="1:29" x14ac:dyDescent="0.25">
      <c r="A907" t="s">
        <v>19</v>
      </c>
      <c r="B907">
        <v>2</v>
      </c>
      <c r="C907" t="s">
        <v>124</v>
      </c>
      <c r="D907">
        <v>1906</v>
      </c>
      <c r="E907" t="s">
        <v>219</v>
      </c>
      <c r="F907" t="s">
        <v>220</v>
      </c>
      <c r="G907" t="s">
        <v>56</v>
      </c>
      <c r="J907">
        <v>0.51780000000000004</v>
      </c>
      <c r="K907">
        <v>14.67517196</v>
      </c>
      <c r="L907">
        <v>14.539810320000001</v>
      </c>
      <c r="M907">
        <v>25.9</v>
      </c>
      <c r="N907">
        <v>27.2</v>
      </c>
      <c r="O907">
        <f t="shared" si="55"/>
        <v>5.8107033600000003E-2</v>
      </c>
      <c r="P907">
        <f t="shared" si="56"/>
        <v>0.32932578437499999</v>
      </c>
      <c r="Q907">
        <f t="shared" si="57"/>
        <v>0.36316896000000004</v>
      </c>
      <c r="R907">
        <v>0.27950112700000002</v>
      </c>
      <c r="S907">
        <v>0.30477058800000001</v>
      </c>
      <c r="T907">
        <f t="shared" si="58"/>
        <v>4.1513593139859542E-2</v>
      </c>
      <c r="U907">
        <v>0.13975056299999999</v>
      </c>
      <c r="V907">
        <v>0.152385294</v>
      </c>
      <c r="W907">
        <v>2.0849315069999999</v>
      </c>
      <c r="X907">
        <v>0.62352168200000002</v>
      </c>
      <c r="Y907">
        <v>6.060022E-3</v>
      </c>
      <c r="Z907" s="1" t="s">
        <v>24</v>
      </c>
      <c r="AA907" s="1" t="s">
        <v>25</v>
      </c>
      <c r="AB907">
        <v>1</v>
      </c>
    </row>
    <row r="908" spans="1:29" x14ac:dyDescent="0.25">
      <c r="A908" t="s">
        <v>19</v>
      </c>
      <c r="B908">
        <v>2</v>
      </c>
      <c r="C908" t="s">
        <v>124</v>
      </c>
      <c r="D908">
        <v>1907</v>
      </c>
      <c r="E908" t="s">
        <v>181</v>
      </c>
      <c r="F908" t="s">
        <v>182</v>
      </c>
      <c r="G908" t="s">
        <v>142</v>
      </c>
      <c r="J908">
        <v>0.33</v>
      </c>
      <c r="K908">
        <v>14.236690980000001</v>
      </c>
      <c r="L908">
        <v>14.09563065</v>
      </c>
      <c r="M908">
        <v>24.5</v>
      </c>
      <c r="N908">
        <v>25.76</v>
      </c>
      <c r="O908">
        <f t="shared" si="55"/>
        <v>5.2117384704000014E-2</v>
      </c>
      <c r="P908">
        <f t="shared" si="56"/>
        <v>0.29468523437499994</v>
      </c>
      <c r="Q908">
        <f t="shared" si="57"/>
        <v>0.32573365440000007</v>
      </c>
      <c r="R908">
        <v>0.15684262700000001</v>
      </c>
      <c r="S908">
        <v>0.17130004200000001</v>
      </c>
      <c r="T908">
        <f t="shared" si="58"/>
        <v>4.2290944992845747E-2</v>
      </c>
      <c r="U908">
        <v>7.8421313000000006E-2</v>
      </c>
      <c r="V908">
        <v>8.5650021000000007E-2</v>
      </c>
      <c r="W908">
        <v>2.0849315069999999</v>
      </c>
      <c r="X908">
        <v>0.60433639900000002</v>
      </c>
      <c r="Y908">
        <v>3.4671200000000002E-3</v>
      </c>
      <c r="Z908" s="1" t="s">
        <v>24</v>
      </c>
      <c r="AA908" s="1" t="s">
        <v>25</v>
      </c>
      <c r="AB908">
        <v>1</v>
      </c>
    </row>
    <row r="909" spans="1:29" x14ac:dyDescent="0.25">
      <c r="A909" t="s">
        <v>19</v>
      </c>
      <c r="B909">
        <v>2</v>
      </c>
      <c r="C909" t="s">
        <v>124</v>
      </c>
      <c r="D909">
        <v>1908</v>
      </c>
      <c r="E909" t="s">
        <v>105</v>
      </c>
      <c r="F909" t="s">
        <v>106</v>
      </c>
      <c r="G909" t="s">
        <v>107</v>
      </c>
      <c r="J909">
        <v>0.4017</v>
      </c>
      <c r="K909">
        <v>21.341487109999999</v>
      </c>
      <c r="L909">
        <v>21.616487419999999</v>
      </c>
      <c r="M909">
        <v>61.2</v>
      </c>
      <c r="N909">
        <v>65.64</v>
      </c>
      <c r="O909">
        <f t="shared" si="55"/>
        <v>0.33839819798400006</v>
      </c>
      <c r="P909">
        <f t="shared" si="56"/>
        <v>1.8387769499999997</v>
      </c>
      <c r="Q909">
        <f t="shared" si="57"/>
        <v>2.1149887374000005</v>
      </c>
      <c r="R909">
        <v>1.6845554620000001</v>
      </c>
      <c r="S909">
        <v>1.955629531</v>
      </c>
      <c r="T909">
        <f t="shared" si="58"/>
        <v>7.1566113139799867E-2</v>
      </c>
      <c r="U909">
        <v>0.84227773100000003</v>
      </c>
      <c r="V909">
        <v>0.97781476599999995</v>
      </c>
      <c r="W909">
        <v>2.0849315069999999</v>
      </c>
      <c r="X909">
        <v>2.1295663600000001</v>
      </c>
      <c r="Y909">
        <v>6.5007908000000003E-2</v>
      </c>
      <c r="Z909" s="1" t="s">
        <v>24</v>
      </c>
      <c r="AA909" s="1" t="s">
        <v>25</v>
      </c>
      <c r="AB909">
        <v>1</v>
      </c>
    </row>
    <row r="910" spans="1:29" x14ac:dyDescent="0.25">
      <c r="A910" t="s">
        <v>19</v>
      </c>
      <c r="B910">
        <v>2</v>
      </c>
      <c r="C910" t="s">
        <v>124</v>
      </c>
      <c r="D910">
        <v>1909</v>
      </c>
      <c r="E910" t="s">
        <v>181</v>
      </c>
      <c r="F910" t="s">
        <v>182</v>
      </c>
      <c r="G910" t="s">
        <v>142</v>
      </c>
      <c r="J910">
        <v>0.33</v>
      </c>
      <c r="K910">
        <v>10.68595442</v>
      </c>
      <c r="L910">
        <v>11.86771089</v>
      </c>
      <c r="M910">
        <v>15.3</v>
      </c>
      <c r="N910">
        <v>19.46</v>
      </c>
      <c r="O910">
        <f t="shared" si="55"/>
        <v>2.9742438264000005E-2</v>
      </c>
      <c r="P910">
        <f t="shared" si="56"/>
        <v>0.11492355937499998</v>
      </c>
      <c r="Q910">
        <f t="shared" si="57"/>
        <v>0.18589023915000003</v>
      </c>
      <c r="R910">
        <v>4.7285081E-2</v>
      </c>
      <c r="S910">
        <v>8.3767129999999995E-2</v>
      </c>
      <c r="T910">
        <f t="shared" si="58"/>
        <v>0.27427560651318944</v>
      </c>
      <c r="U910">
        <v>2.3642541E-2</v>
      </c>
      <c r="V910">
        <v>4.1883564999999998E-2</v>
      </c>
      <c r="W910">
        <v>2.0849315069999999</v>
      </c>
      <c r="X910">
        <v>1.995269382</v>
      </c>
      <c r="Y910">
        <v>8.74898E-3</v>
      </c>
      <c r="Z910" s="1" t="s">
        <v>24</v>
      </c>
      <c r="AA910" s="1" t="s">
        <v>25</v>
      </c>
      <c r="AB910">
        <v>1</v>
      </c>
    </row>
    <row r="911" spans="1:29" x14ac:dyDescent="0.25">
      <c r="A911" t="s">
        <v>19</v>
      </c>
      <c r="B911">
        <v>2</v>
      </c>
      <c r="C911" t="s">
        <v>124</v>
      </c>
      <c r="D911">
        <v>1910</v>
      </c>
      <c r="E911" t="s">
        <v>219</v>
      </c>
      <c r="F911" t="s">
        <v>220</v>
      </c>
      <c r="G911" t="s">
        <v>56</v>
      </c>
      <c r="J911">
        <v>0.51780000000000004</v>
      </c>
      <c r="K911">
        <v>11.006521190000001</v>
      </c>
      <c r="L911">
        <v>10.67776746</v>
      </c>
      <c r="M911">
        <v>16</v>
      </c>
      <c r="N911">
        <v>16.62</v>
      </c>
      <c r="O911">
        <f t="shared" si="55"/>
        <v>2.1694664376000001E-2</v>
      </c>
      <c r="P911">
        <f t="shared" si="56"/>
        <v>0.12567999999999999</v>
      </c>
      <c r="Q911">
        <f t="shared" si="57"/>
        <v>0.13559165235000001</v>
      </c>
      <c r="R911">
        <v>8.2438466000000002E-2</v>
      </c>
      <c r="S911">
        <v>8.6199729000000003E-2</v>
      </c>
      <c r="T911">
        <f t="shared" si="58"/>
        <v>2.1398729544049713E-2</v>
      </c>
      <c r="U911">
        <v>4.1219233000000001E-2</v>
      </c>
      <c r="V911">
        <v>4.3099864000000002E-2</v>
      </c>
      <c r="W911">
        <v>2.0849315069999999</v>
      </c>
      <c r="X911">
        <v>0.29737187900000001</v>
      </c>
      <c r="Y911">
        <v>9.0201099999999998E-4</v>
      </c>
      <c r="Z911" s="1" t="s">
        <v>24</v>
      </c>
      <c r="AA911" s="1" t="s">
        <v>25</v>
      </c>
      <c r="AB911">
        <v>1</v>
      </c>
    </row>
    <row r="912" spans="1:29" x14ac:dyDescent="0.25">
      <c r="A912" t="s">
        <v>19</v>
      </c>
      <c r="B912">
        <v>3</v>
      </c>
      <c r="C912" t="s">
        <v>124</v>
      </c>
      <c r="D912">
        <v>1911</v>
      </c>
      <c r="E912" t="s">
        <v>219</v>
      </c>
      <c r="F912" t="s">
        <v>220</v>
      </c>
      <c r="G912" t="s">
        <v>56</v>
      </c>
      <c r="J912">
        <v>0.51780000000000004</v>
      </c>
      <c r="K912">
        <v>10.77857932</v>
      </c>
      <c r="L912">
        <v>10.53945558</v>
      </c>
      <c r="M912">
        <v>15.5</v>
      </c>
      <c r="N912">
        <v>16.309999999999999</v>
      </c>
      <c r="O912">
        <f t="shared" si="55"/>
        <v>2.0892904494000001E-2</v>
      </c>
      <c r="P912">
        <f t="shared" si="56"/>
        <v>0.117947734375</v>
      </c>
      <c r="Q912">
        <f t="shared" si="57"/>
        <v>0.1305806530875</v>
      </c>
      <c r="R912">
        <v>7.5917997000000001E-2</v>
      </c>
      <c r="S912">
        <v>8.2038534999999996E-2</v>
      </c>
      <c r="T912">
        <f t="shared" si="58"/>
        <v>3.7188418287460626E-2</v>
      </c>
      <c r="U912">
        <v>3.7958999E-2</v>
      </c>
      <c r="V912">
        <v>4.1019266999999998E-2</v>
      </c>
      <c r="W912">
        <v>2.0849315069999999</v>
      </c>
      <c r="X912">
        <v>0.388501971</v>
      </c>
      <c r="Y912">
        <v>1.4678029999999999E-3</v>
      </c>
      <c r="Z912" s="1" t="s">
        <v>24</v>
      </c>
      <c r="AA912" s="1" t="s">
        <v>25</v>
      </c>
      <c r="AB912">
        <v>1</v>
      </c>
    </row>
    <row r="913" spans="1:29" x14ac:dyDescent="0.25">
      <c r="A913" t="s">
        <v>19</v>
      </c>
      <c r="B913">
        <v>3</v>
      </c>
      <c r="C913" t="s">
        <v>124</v>
      </c>
      <c r="D913">
        <v>1912</v>
      </c>
      <c r="E913" t="s">
        <v>105</v>
      </c>
      <c r="F913" t="s">
        <v>106</v>
      </c>
      <c r="G913" t="s">
        <v>107</v>
      </c>
      <c r="J913">
        <v>0.4017</v>
      </c>
      <c r="K913">
        <v>21.27157952</v>
      </c>
      <c r="L913">
        <v>21.155082499999999</v>
      </c>
      <c r="M913">
        <v>60.6</v>
      </c>
      <c r="N913">
        <v>61.66</v>
      </c>
      <c r="O913">
        <f t="shared" si="55"/>
        <v>0.29860559282400001</v>
      </c>
      <c r="P913">
        <f t="shared" si="56"/>
        <v>1.8028992374999999</v>
      </c>
      <c r="Q913">
        <f t="shared" si="57"/>
        <v>1.86628495515</v>
      </c>
      <c r="R913">
        <v>1.6471849300000001</v>
      </c>
      <c r="S913">
        <v>1.694786101</v>
      </c>
      <c r="T913">
        <f t="shared" si="58"/>
        <v>1.3664147163780588E-2</v>
      </c>
      <c r="U913">
        <v>0.82359246500000005</v>
      </c>
      <c r="V913">
        <v>0.84739305099999995</v>
      </c>
      <c r="W913">
        <v>2.0849315069999999</v>
      </c>
      <c r="X913">
        <v>0.50840998699999995</v>
      </c>
      <c r="Y913">
        <v>1.1415524E-2</v>
      </c>
      <c r="Z913" s="1" t="s">
        <v>24</v>
      </c>
      <c r="AA913" s="1" t="s">
        <v>25</v>
      </c>
      <c r="AB913">
        <v>1</v>
      </c>
    </row>
    <row r="914" spans="1:29" x14ac:dyDescent="0.25">
      <c r="A914" t="s">
        <v>19</v>
      </c>
      <c r="B914">
        <v>3</v>
      </c>
      <c r="C914" t="s">
        <v>124</v>
      </c>
      <c r="D914">
        <v>1913</v>
      </c>
      <c r="E914" t="s">
        <v>105</v>
      </c>
      <c r="F914" t="s">
        <v>106</v>
      </c>
      <c r="G914" t="s">
        <v>107</v>
      </c>
      <c r="J914">
        <v>0.4017</v>
      </c>
      <c r="K914">
        <v>8.1748854380000004</v>
      </c>
      <c r="L914">
        <v>8.0996546259999995</v>
      </c>
      <c r="M914">
        <v>10.5</v>
      </c>
      <c r="N914">
        <v>11.43</v>
      </c>
      <c r="O914">
        <f t="shared" si="55"/>
        <v>1.0260850445999999E-2</v>
      </c>
      <c r="P914">
        <f t="shared" si="56"/>
        <v>5.4125859374999988E-2</v>
      </c>
      <c r="Q914">
        <f t="shared" si="57"/>
        <v>6.4130315287499989E-2</v>
      </c>
      <c r="R914">
        <v>2.1152752E-2</v>
      </c>
      <c r="S914">
        <v>2.4739607E-2</v>
      </c>
      <c r="T914">
        <f t="shared" si="58"/>
        <v>7.5127391895214626E-2</v>
      </c>
      <c r="U914">
        <v>1.0576376E-2</v>
      </c>
      <c r="V914">
        <v>1.2369804E-2</v>
      </c>
      <c r="W914">
        <v>2.0849315069999999</v>
      </c>
      <c r="X914">
        <v>0.44605781900000002</v>
      </c>
      <c r="Y914">
        <v>8.6018599999999998E-4</v>
      </c>
      <c r="Z914" s="1" t="s">
        <v>24</v>
      </c>
      <c r="AA914" s="1" t="s">
        <v>25</v>
      </c>
      <c r="AB914">
        <v>1</v>
      </c>
    </row>
    <row r="915" spans="1:29" x14ac:dyDescent="0.25">
      <c r="A915" t="s">
        <v>19</v>
      </c>
      <c r="B915">
        <v>3</v>
      </c>
      <c r="C915" t="s">
        <v>124</v>
      </c>
      <c r="D915">
        <v>1914</v>
      </c>
      <c r="E915" t="s">
        <v>181</v>
      </c>
      <c r="F915" t="s">
        <v>182</v>
      </c>
      <c r="G915" t="s">
        <v>142</v>
      </c>
      <c r="J915">
        <v>0.33</v>
      </c>
      <c r="K915">
        <v>14.67517196</v>
      </c>
      <c r="L915">
        <v>14.8884328</v>
      </c>
      <c r="M915">
        <v>25.9</v>
      </c>
      <c r="N915">
        <v>28.38</v>
      </c>
      <c r="O915">
        <f t="shared" si="55"/>
        <v>6.3258032376000001E-2</v>
      </c>
      <c r="P915">
        <f t="shared" si="56"/>
        <v>0.32932578437499999</v>
      </c>
      <c r="Q915">
        <f t="shared" si="57"/>
        <v>0.39536270234999998</v>
      </c>
      <c r="R915">
        <v>0.18006570699999999</v>
      </c>
      <c r="S915">
        <v>0.218305897</v>
      </c>
      <c r="T915">
        <f t="shared" si="58"/>
        <v>9.2365361960498729E-2</v>
      </c>
      <c r="U915">
        <v>9.0032853999999995E-2</v>
      </c>
      <c r="V915">
        <v>0.109152948</v>
      </c>
      <c r="W915">
        <v>2.0849315069999999</v>
      </c>
      <c r="X915">
        <v>1.189487516</v>
      </c>
      <c r="Y915">
        <v>9.1706099999999992E-3</v>
      </c>
      <c r="Z915" s="1" t="s">
        <v>24</v>
      </c>
      <c r="AA915" s="1" t="s">
        <v>25</v>
      </c>
      <c r="AB915">
        <v>1</v>
      </c>
    </row>
    <row r="916" spans="1:29" x14ac:dyDescent="0.25">
      <c r="A916" t="s">
        <v>19</v>
      </c>
      <c r="B916">
        <v>3</v>
      </c>
      <c r="C916" t="s">
        <v>124</v>
      </c>
      <c r="D916">
        <v>1915</v>
      </c>
      <c r="E916" t="s">
        <v>105</v>
      </c>
      <c r="F916" t="s">
        <v>106</v>
      </c>
      <c r="G916" t="s">
        <v>107</v>
      </c>
      <c r="J916">
        <v>0.4017</v>
      </c>
      <c r="K916">
        <v>17.9332216</v>
      </c>
      <c r="L916">
        <v>18.426665190000001</v>
      </c>
      <c r="M916">
        <v>39</v>
      </c>
      <c r="N916">
        <v>43.57</v>
      </c>
      <c r="O916">
        <f t="shared" si="55"/>
        <v>0.14909600844600002</v>
      </c>
      <c r="P916">
        <f t="shared" si="56"/>
        <v>0.74671593750000009</v>
      </c>
      <c r="Q916">
        <f t="shared" si="57"/>
        <v>0.9318500527875001</v>
      </c>
      <c r="R916">
        <v>0.58986398500000004</v>
      </c>
      <c r="S916">
        <v>0.751957667</v>
      </c>
      <c r="T916">
        <f t="shared" si="58"/>
        <v>0.11644893429003407</v>
      </c>
      <c r="U916">
        <v>0.29493199199999998</v>
      </c>
      <c r="V916">
        <v>0.37597883399999998</v>
      </c>
      <c r="W916">
        <v>2.0849315069999999</v>
      </c>
      <c r="X916">
        <v>2.191918528</v>
      </c>
      <c r="Y916">
        <v>3.8872664000000001E-2</v>
      </c>
      <c r="Z916" s="1" t="s">
        <v>24</v>
      </c>
      <c r="AA916" s="1" t="s">
        <v>25</v>
      </c>
      <c r="AB916">
        <v>1</v>
      </c>
    </row>
    <row r="917" spans="1:29" x14ac:dyDescent="0.25">
      <c r="A917" t="s">
        <v>19</v>
      </c>
      <c r="B917">
        <v>3</v>
      </c>
      <c r="C917" t="s">
        <v>124</v>
      </c>
      <c r="D917">
        <v>1916</v>
      </c>
      <c r="E917" t="s">
        <v>165</v>
      </c>
      <c r="F917" t="s">
        <v>166</v>
      </c>
      <c r="G917" t="s">
        <v>167</v>
      </c>
      <c r="J917">
        <v>0.67600000000000005</v>
      </c>
      <c r="K917">
        <v>11.006521190000001</v>
      </c>
      <c r="L917">
        <v>10.888488560000001</v>
      </c>
      <c r="M917">
        <v>16</v>
      </c>
      <c r="N917">
        <v>17.100000000000001</v>
      </c>
      <c r="O917">
        <f t="shared" si="55"/>
        <v>2.2965881400000002E-2</v>
      </c>
      <c r="P917">
        <f t="shared" si="56"/>
        <v>0.12567999999999999</v>
      </c>
      <c r="Q917">
        <f t="shared" si="57"/>
        <v>0.14353675875000002</v>
      </c>
      <c r="R917">
        <v>0.106938901</v>
      </c>
      <c r="S917">
        <v>0.120484679</v>
      </c>
      <c r="T917">
        <f t="shared" si="58"/>
        <v>5.720329255007945E-2</v>
      </c>
      <c r="U917">
        <v>5.3469451000000001E-2</v>
      </c>
      <c r="V917">
        <v>6.0242338999999999E-2</v>
      </c>
      <c r="W917">
        <v>2.0849315069999999</v>
      </c>
      <c r="X917">
        <v>0.52759526899999998</v>
      </c>
      <c r="Y917">
        <v>3.2484940000000002E-3</v>
      </c>
      <c r="Z917" s="1" t="s">
        <v>24</v>
      </c>
      <c r="AA917" s="1" t="s">
        <v>25</v>
      </c>
      <c r="AB917">
        <v>1</v>
      </c>
    </row>
    <row r="918" spans="1:29" x14ac:dyDescent="0.25">
      <c r="A918" t="s">
        <v>19</v>
      </c>
      <c r="B918">
        <v>3</v>
      </c>
      <c r="C918" t="s">
        <v>124</v>
      </c>
      <c r="D918">
        <v>1917</v>
      </c>
      <c r="E918" t="s">
        <v>219</v>
      </c>
      <c r="F918" t="s">
        <v>220</v>
      </c>
      <c r="G918" t="s">
        <v>56</v>
      </c>
      <c r="J918">
        <v>0.51780000000000004</v>
      </c>
      <c r="K918">
        <v>9.4522583069999992</v>
      </c>
      <c r="L918">
        <v>9.2347875659999996</v>
      </c>
      <c r="M918">
        <v>12.8</v>
      </c>
      <c r="N918">
        <v>13.57</v>
      </c>
      <c r="O918">
        <f t="shared" si="55"/>
        <v>1.4462740446000003E-2</v>
      </c>
      <c r="P918">
        <f t="shared" si="56"/>
        <v>8.0435199999999998E-2</v>
      </c>
      <c r="Q918">
        <f t="shared" si="57"/>
        <v>9.0392127787500012E-2</v>
      </c>
      <c r="R918">
        <v>4.5965693000000002E-2</v>
      </c>
      <c r="S918">
        <v>5.0360466999999999E-2</v>
      </c>
      <c r="T918">
        <f t="shared" si="58"/>
        <v>4.3795764114290328E-2</v>
      </c>
      <c r="U918">
        <v>2.2982846000000001E-2</v>
      </c>
      <c r="V918">
        <v>2.5180233E-2</v>
      </c>
      <c r="W918">
        <v>2.0849315069999999</v>
      </c>
      <c r="X918">
        <v>0.36931668899999998</v>
      </c>
      <c r="Y918">
        <v>1.053937E-3</v>
      </c>
      <c r="Z918" s="1" t="s">
        <v>24</v>
      </c>
      <c r="AA918" s="1" t="s">
        <v>25</v>
      </c>
      <c r="AB918">
        <v>1</v>
      </c>
    </row>
    <row r="919" spans="1:29" x14ac:dyDescent="0.25">
      <c r="A919" t="s">
        <v>19</v>
      </c>
      <c r="B919">
        <v>3</v>
      </c>
      <c r="C919" t="s">
        <v>124</v>
      </c>
      <c r="D919">
        <v>1918</v>
      </c>
      <c r="E919" t="s">
        <v>181</v>
      </c>
      <c r="F919" t="s">
        <v>182</v>
      </c>
      <c r="G919" t="s">
        <v>142</v>
      </c>
      <c r="J919">
        <v>0.33</v>
      </c>
      <c r="K919">
        <v>7.9366191979999998</v>
      </c>
      <c r="L919">
        <v>10.48092437</v>
      </c>
      <c r="M919">
        <v>10.1</v>
      </c>
      <c r="N919">
        <v>16.18</v>
      </c>
      <c r="O919">
        <f t="shared" si="55"/>
        <v>2.0561175096000001E-2</v>
      </c>
      <c r="P919">
        <f t="shared" si="56"/>
        <v>5.0080534374999992E-2</v>
      </c>
      <c r="Q919">
        <f t="shared" si="57"/>
        <v>0.12850734435</v>
      </c>
      <c r="R919">
        <v>1.5724044999999999E-2</v>
      </c>
      <c r="S919">
        <v>5.1751236999999999E-2</v>
      </c>
      <c r="T919">
        <f t="shared" si="58"/>
        <v>0.57136518001630032</v>
      </c>
      <c r="U919">
        <v>7.8620229999999992E-3</v>
      </c>
      <c r="V919">
        <v>2.5875618E-2</v>
      </c>
      <c r="W919">
        <v>2.0849315069999999</v>
      </c>
      <c r="X919">
        <v>2.9161629429999998</v>
      </c>
      <c r="Y919">
        <v>8.639898E-3</v>
      </c>
      <c r="Z919" s="1" t="s">
        <v>24</v>
      </c>
      <c r="AA919" s="1" t="s">
        <v>25</v>
      </c>
      <c r="AB919">
        <v>1</v>
      </c>
    </row>
    <row r="920" spans="1:29" x14ac:dyDescent="0.25">
      <c r="A920" t="s">
        <v>19</v>
      </c>
      <c r="B920">
        <v>3</v>
      </c>
      <c r="C920" t="s">
        <v>124</v>
      </c>
      <c r="D920">
        <v>1919</v>
      </c>
      <c r="E920" t="s">
        <v>219</v>
      </c>
      <c r="F920" t="s">
        <v>220</v>
      </c>
      <c r="G920" t="s">
        <v>56</v>
      </c>
      <c r="J920">
        <v>0.51780000000000004</v>
      </c>
      <c r="K920">
        <v>9.3470069010000003</v>
      </c>
      <c r="L920">
        <v>9.1841684319999999</v>
      </c>
      <c r="M920">
        <v>12.6</v>
      </c>
      <c r="N920">
        <v>13.47</v>
      </c>
      <c r="O920">
        <f t="shared" si="55"/>
        <v>1.4250368286000003E-2</v>
      </c>
      <c r="P920">
        <f t="shared" si="56"/>
        <v>7.794123750000001E-2</v>
      </c>
      <c r="Q920">
        <f t="shared" si="57"/>
        <v>8.9064801787500009E-2</v>
      </c>
      <c r="R920">
        <v>4.4089679999999999E-2</v>
      </c>
      <c r="S920">
        <v>4.9373014999999999E-2</v>
      </c>
      <c r="T920">
        <f t="shared" si="58"/>
        <v>5.4283931169732638E-2</v>
      </c>
      <c r="U920">
        <v>2.204484E-2</v>
      </c>
      <c r="V920">
        <v>2.4686507999999999E-2</v>
      </c>
      <c r="W920">
        <v>2.0849315069999999</v>
      </c>
      <c r="X920">
        <v>0.41727989500000001</v>
      </c>
      <c r="Y920">
        <v>1.267029E-3</v>
      </c>
      <c r="Z920" s="1" t="s">
        <v>24</v>
      </c>
      <c r="AA920" s="1" t="s">
        <v>25</v>
      </c>
      <c r="AB920">
        <v>1</v>
      </c>
    </row>
    <row r="921" spans="1:29" x14ac:dyDescent="0.25">
      <c r="A921" t="s">
        <v>19</v>
      </c>
      <c r="B921">
        <v>3</v>
      </c>
      <c r="C921" t="s">
        <v>124</v>
      </c>
      <c r="D921">
        <v>1920</v>
      </c>
      <c r="E921" t="s">
        <v>105</v>
      </c>
      <c r="F921" t="s">
        <v>106</v>
      </c>
      <c r="G921" t="s">
        <v>107</v>
      </c>
      <c r="J921">
        <v>0.4017</v>
      </c>
      <c r="K921">
        <v>9.1333366419999997</v>
      </c>
      <c r="L921">
        <v>8.8233981969999995</v>
      </c>
      <c r="M921">
        <v>12.2</v>
      </c>
      <c r="N921">
        <v>12.77</v>
      </c>
      <c r="O921">
        <f t="shared" si="55"/>
        <v>1.2807745566000001E-2</v>
      </c>
      <c r="P921">
        <f t="shared" si="56"/>
        <v>7.3071137499999994E-2</v>
      </c>
      <c r="Q921">
        <f t="shared" si="57"/>
        <v>8.0048409787500011E-2</v>
      </c>
      <c r="R921">
        <v>3.1591626999999997E-2</v>
      </c>
      <c r="S921">
        <v>3.3392467000000002E-2</v>
      </c>
      <c r="T921">
        <f t="shared" si="58"/>
        <v>2.6589947107865473E-2</v>
      </c>
      <c r="U921">
        <v>1.5795813999999998E-2</v>
      </c>
      <c r="V921">
        <v>1.6696233000000001E-2</v>
      </c>
      <c r="W921">
        <v>2.0849315069999999</v>
      </c>
      <c r="X921">
        <v>0.27339027599999999</v>
      </c>
      <c r="Y921">
        <v>4.3187E-4</v>
      </c>
      <c r="Z921" s="1" t="s">
        <v>24</v>
      </c>
      <c r="AA921" s="1" t="s">
        <v>25</v>
      </c>
      <c r="AB921">
        <v>1</v>
      </c>
    </row>
    <row r="922" spans="1:29" x14ac:dyDescent="0.25">
      <c r="A922" t="s">
        <v>19</v>
      </c>
      <c r="B922">
        <v>3</v>
      </c>
      <c r="C922" t="s">
        <v>124</v>
      </c>
      <c r="D922">
        <v>1921</v>
      </c>
      <c r="E922" t="s">
        <v>181</v>
      </c>
      <c r="F922" t="s">
        <v>182</v>
      </c>
      <c r="G922" t="s">
        <v>142</v>
      </c>
      <c r="J922">
        <v>0.33</v>
      </c>
      <c r="K922">
        <v>10.06266529</v>
      </c>
      <c r="L922">
        <v>10.81870614</v>
      </c>
      <c r="M922">
        <v>14</v>
      </c>
      <c r="N922">
        <v>16.940000000000001</v>
      </c>
      <c r="O922">
        <f t="shared" si="55"/>
        <v>2.2538121144000004E-2</v>
      </c>
      <c r="P922">
        <f t="shared" si="56"/>
        <v>9.6223750000000011E-2</v>
      </c>
      <c r="Q922">
        <f t="shared" si="57"/>
        <v>0.14086325715000003</v>
      </c>
      <c r="R922">
        <v>3.7495098999999997E-2</v>
      </c>
      <c r="S922">
        <v>5.8381970999999998E-2</v>
      </c>
      <c r="T922">
        <f t="shared" si="58"/>
        <v>0.21237958840838056</v>
      </c>
      <c r="U922">
        <v>1.8747550000000002E-2</v>
      </c>
      <c r="V922">
        <v>2.9190985999999999E-2</v>
      </c>
      <c r="W922">
        <v>2.0849315069999999</v>
      </c>
      <c r="X922">
        <v>1.4101182649999999</v>
      </c>
      <c r="Y922">
        <v>5.0090070000000002E-3</v>
      </c>
      <c r="Z922" s="1" t="s">
        <v>24</v>
      </c>
      <c r="AA922" s="1" t="s">
        <v>25</v>
      </c>
      <c r="AB922">
        <v>1</v>
      </c>
    </row>
    <row r="923" spans="1:29" x14ac:dyDescent="0.25">
      <c r="A923" t="s">
        <v>19</v>
      </c>
      <c r="B923">
        <v>3</v>
      </c>
      <c r="C923" t="s">
        <v>124</v>
      </c>
      <c r="D923">
        <v>1922</v>
      </c>
      <c r="E923" t="s">
        <v>105</v>
      </c>
      <c r="F923" t="s">
        <v>106</v>
      </c>
      <c r="G923" t="s">
        <v>107</v>
      </c>
      <c r="H923">
        <v>12</v>
      </c>
      <c r="I923">
        <v>16.8</v>
      </c>
      <c r="J923">
        <v>0.4017</v>
      </c>
      <c r="K923">
        <v>17.164842719999999</v>
      </c>
      <c r="L923">
        <v>17.439110830000001</v>
      </c>
      <c r="M923">
        <v>35.4</v>
      </c>
      <c r="N923">
        <v>38.630000000000003</v>
      </c>
      <c r="O923">
        <f t="shared" si="55"/>
        <v>0.11720342772600002</v>
      </c>
      <c r="P923">
        <f t="shared" si="56"/>
        <v>0.61522323749999985</v>
      </c>
      <c r="Q923">
        <f t="shared" si="57"/>
        <v>0.73252142328750014</v>
      </c>
      <c r="R923">
        <v>0.46782787199999998</v>
      </c>
      <c r="S923">
        <v>0.563414521</v>
      </c>
      <c r="T923">
        <f t="shared" si="58"/>
        <v>8.9170888811512888E-2</v>
      </c>
      <c r="U923">
        <v>0.23391393599999999</v>
      </c>
      <c r="V923">
        <v>0.28170726099999999</v>
      </c>
      <c r="W923">
        <v>2.0849315069999999</v>
      </c>
      <c r="X923">
        <v>1.5492115639999999</v>
      </c>
      <c r="Y923">
        <v>2.2923210999999999E-2</v>
      </c>
      <c r="Z923" s="1" t="s">
        <v>24</v>
      </c>
      <c r="AA923" s="1" t="s">
        <v>25</v>
      </c>
      <c r="AB923">
        <v>1</v>
      </c>
    </row>
    <row r="924" spans="1:29" x14ac:dyDescent="0.25">
      <c r="A924" t="s">
        <v>19</v>
      </c>
      <c r="B924">
        <v>3</v>
      </c>
      <c r="C924" t="s">
        <v>124</v>
      </c>
      <c r="D924">
        <v>1923</v>
      </c>
      <c r="E924" t="s">
        <v>116</v>
      </c>
      <c r="F924" t="s">
        <v>117</v>
      </c>
      <c r="G924" t="s">
        <v>83</v>
      </c>
      <c r="J924">
        <v>0.5</v>
      </c>
      <c r="K924">
        <v>10.01313158</v>
      </c>
      <c r="L924">
        <v>10.394808019999999</v>
      </c>
      <c r="M924">
        <v>13.9</v>
      </c>
      <c r="N924">
        <v>15.99</v>
      </c>
      <c r="O924">
        <f t="shared" si="55"/>
        <v>2.0081115054000002E-2</v>
      </c>
      <c r="P924">
        <f t="shared" si="56"/>
        <v>9.4854034375000021E-2</v>
      </c>
      <c r="Q924">
        <f t="shared" si="57"/>
        <v>0.1255069690875</v>
      </c>
      <c r="R924">
        <v>5.5198964000000003E-2</v>
      </c>
      <c r="S924">
        <v>7.5254915000000006E-2</v>
      </c>
      <c r="T924">
        <f t="shared" si="58"/>
        <v>0.14865573812811447</v>
      </c>
      <c r="U924">
        <v>2.7599482000000002E-2</v>
      </c>
      <c r="V924">
        <v>3.7627457000000003E-2</v>
      </c>
      <c r="W924">
        <v>2.0849315069999999</v>
      </c>
      <c r="X924">
        <v>1.002431012</v>
      </c>
      <c r="Y924">
        <v>4.809738E-3</v>
      </c>
      <c r="Z924" s="1" t="s">
        <v>24</v>
      </c>
      <c r="AA924" s="1" t="s">
        <v>25</v>
      </c>
      <c r="AB924">
        <v>1</v>
      </c>
    </row>
    <row r="925" spans="1:29" x14ac:dyDescent="0.25">
      <c r="A925" t="s">
        <v>19</v>
      </c>
      <c r="B925">
        <v>3</v>
      </c>
      <c r="C925" t="s">
        <v>124</v>
      </c>
      <c r="D925">
        <v>1924</v>
      </c>
      <c r="E925" t="s">
        <v>116</v>
      </c>
      <c r="F925" t="s">
        <v>117</v>
      </c>
      <c r="G925" t="s">
        <v>83</v>
      </c>
      <c r="J925">
        <v>0.5</v>
      </c>
      <c r="K925">
        <v>12.586918539999999</v>
      </c>
      <c r="L925">
        <v>12.460219260000001</v>
      </c>
      <c r="M925">
        <v>19.8</v>
      </c>
      <c r="N925">
        <v>21</v>
      </c>
      <c r="O925">
        <f t="shared" si="55"/>
        <v>3.4636140000000003E-2</v>
      </c>
      <c r="P925">
        <f t="shared" si="56"/>
        <v>0.1924671375</v>
      </c>
      <c r="Q925">
        <f t="shared" si="57"/>
        <v>0.21647587500000001</v>
      </c>
      <c r="R925">
        <v>0.137664384</v>
      </c>
      <c r="S925">
        <v>0.15290261699999999</v>
      </c>
      <c r="T925">
        <f t="shared" si="58"/>
        <v>5.0352975700331266E-2</v>
      </c>
      <c r="U925">
        <v>6.8832192E-2</v>
      </c>
      <c r="V925">
        <v>7.6451308999999995E-2</v>
      </c>
      <c r="W925">
        <v>2.0849315069999999</v>
      </c>
      <c r="X925">
        <v>0.57555847599999999</v>
      </c>
      <c r="Y925">
        <v>3.6543729999999998E-3</v>
      </c>
      <c r="Z925" s="1" t="s">
        <v>24</v>
      </c>
      <c r="AA925" s="1" t="s">
        <v>25</v>
      </c>
      <c r="AB925">
        <v>1</v>
      </c>
    </row>
    <row r="926" spans="1:29" x14ac:dyDescent="0.25">
      <c r="A926" t="s">
        <v>19</v>
      </c>
      <c r="B926">
        <v>3</v>
      </c>
      <c r="C926" t="s">
        <v>124</v>
      </c>
      <c r="D926">
        <v>1925</v>
      </c>
      <c r="E926" t="s">
        <v>219</v>
      </c>
      <c r="F926" t="s">
        <v>220</v>
      </c>
      <c r="G926" t="s">
        <v>56</v>
      </c>
      <c r="J926">
        <v>0.51780000000000004</v>
      </c>
      <c r="K926">
        <v>14.826598000000001</v>
      </c>
      <c r="L926">
        <v>15.07771427</v>
      </c>
      <c r="M926">
        <v>26.4</v>
      </c>
      <c r="N926">
        <v>29.04</v>
      </c>
      <c r="O926">
        <f t="shared" si="55"/>
        <v>6.6234478464000004E-2</v>
      </c>
      <c r="P926">
        <f t="shared" si="56"/>
        <v>0.34216380000000002</v>
      </c>
      <c r="Q926">
        <f t="shared" si="57"/>
        <v>0.41396549040000002</v>
      </c>
      <c r="R926">
        <v>0.29305194099999998</v>
      </c>
      <c r="S926">
        <v>0.35880795599999998</v>
      </c>
      <c r="T926">
        <f t="shared" si="58"/>
        <v>9.7095485788658759E-2</v>
      </c>
      <c r="U926">
        <v>0.146525971</v>
      </c>
      <c r="V926">
        <v>0.17940397799999999</v>
      </c>
      <c r="W926">
        <v>2.0849315069999999</v>
      </c>
      <c r="X926">
        <v>1.2662286460000001</v>
      </c>
      <c r="Y926">
        <v>1.5769346E-2</v>
      </c>
      <c r="Z926" s="1" t="s">
        <v>24</v>
      </c>
      <c r="AA926" s="1" t="s">
        <v>25</v>
      </c>
      <c r="AB926">
        <v>0</v>
      </c>
      <c r="AC926" t="s">
        <v>84</v>
      </c>
    </row>
    <row r="927" spans="1:29" x14ac:dyDescent="0.25">
      <c r="A927" t="s">
        <v>19</v>
      </c>
      <c r="B927">
        <v>3</v>
      </c>
      <c r="C927" t="s">
        <v>124</v>
      </c>
      <c r="D927">
        <v>1926</v>
      </c>
      <c r="E927" t="s">
        <v>219</v>
      </c>
      <c r="F927" t="s">
        <v>220</v>
      </c>
      <c r="G927" t="s">
        <v>56</v>
      </c>
      <c r="J927">
        <v>0.51780000000000004</v>
      </c>
      <c r="K927">
        <v>8.5798206970000006</v>
      </c>
      <c r="L927">
        <v>9.3603550099999993</v>
      </c>
      <c r="M927">
        <v>11.2</v>
      </c>
      <c r="N927">
        <v>13.82</v>
      </c>
      <c r="O927">
        <f t="shared" si="55"/>
        <v>1.5000543096000001E-2</v>
      </c>
      <c r="P927">
        <f t="shared" si="56"/>
        <v>6.1583199999999984E-2</v>
      </c>
      <c r="Q927">
        <f t="shared" si="57"/>
        <v>9.3753394350000005E-2</v>
      </c>
      <c r="R927">
        <v>3.2224452000000001E-2</v>
      </c>
      <c r="S927">
        <v>5.2879850999999999E-2</v>
      </c>
      <c r="T927">
        <f t="shared" si="58"/>
        <v>0.23756024259118091</v>
      </c>
      <c r="U927">
        <v>1.6112226E-2</v>
      </c>
      <c r="V927">
        <v>2.6439925999999999E-2</v>
      </c>
      <c r="W927">
        <v>2.0849315069999999</v>
      </c>
      <c r="X927">
        <v>1.2566360050000001</v>
      </c>
      <c r="Y927">
        <v>4.9534959999999999E-3</v>
      </c>
      <c r="Z927" s="1" t="s">
        <v>24</v>
      </c>
      <c r="AA927" s="1" t="s">
        <v>25</v>
      </c>
      <c r="AB927">
        <v>1</v>
      </c>
    </row>
    <row r="928" spans="1:29" x14ac:dyDescent="0.25">
      <c r="A928" t="s">
        <v>19</v>
      </c>
      <c r="B928">
        <v>3</v>
      </c>
      <c r="C928" t="s">
        <v>124</v>
      </c>
      <c r="D928">
        <v>1927</v>
      </c>
      <c r="E928" t="s">
        <v>105</v>
      </c>
      <c r="F928" t="s">
        <v>106</v>
      </c>
      <c r="G928" t="s">
        <v>107</v>
      </c>
      <c r="J928">
        <v>0.4017</v>
      </c>
      <c r="K928">
        <v>15.43492153</v>
      </c>
      <c r="L928">
        <v>15.773156180000001</v>
      </c>
      <c r="M928">
        <v>28.5</v>
      </c>
      <c r="N928">
        <v>31.59</v>
      </c>
      <c r="O928">
        <f t="shared" si="55"/>
        <v>7.8377272974000003E-2</v>
      </c>
      <c r="P928">
        <f t="shared" si="56"/>
        <v>0.39876398437499999</v>
      </c>
      <c r="Q928">
        <f t="shared" si="57"/>
        <v>0.48985795608749999</v>
      </c>
      <c r="R928">
        <v>0.276223573</v>
      </c>
      <c r="S928">
        <v>0.344915474</v>
      </c>
      <c r="T928">
        <f t="shared" si="58"/>
        <v>0.10652090894186848</v>
      </c>
      <c r="U928">
        <v>0.13811178599999999</v>
      </c>
      <c r="V928">
        <v>0.172457737</v>
      </c>
      <c r="W928">
        <v>2.0849315069999999</v>
      </c>
      <c r="X928">
        <v>1.4820630749999999</v>
      </c>
      <c r="Y928">
        <v>1.6473419E-2</v>
      </c>
      <c r="Z928" s="1" t="s">
        <v>24</v>
      </c>
      <c r="AA928" s="1" t="s">
        <v>25</v>
      </c>
      <c r="AB928">
        <v>1</v>
      </c>
    </row>
    <row r="929" spans="1:28" x14ac:dyDescent="0.25">
      <c r="A929" t="s">
        <v>19</v>
      </c>
      <c r="B929">
        <v>3</v>
      </c>
      <c r="C929" t="s">
        <v>124</v>
      </c>
      <c r="D929">
        <v>1928</v>
      </c>
      <c r="E929" t="s">
        <v>219</v>
      </c>
      <c r="F929" t="s">
        <v>220</v>
      </c>
      <c r="G929" t="s">
        <v>56</v>
      </c>
      <c r="J929">
        <v>0.51780000000000004</v>
      </c>
      <c r="K929">
        <v>9.1871557260000003</v>
      </c>
      <c r="L929">
        <v>8.9897356790000007</v>
      </c>
      <c r="M929">
        <v>12.3</v>
      </c>
      <c r="N929">
        <v>13.09</v>
      </c>
      <c r="O929">
        <f t="shared" si="55"/>
        <v>1.3457679774000001E-2</v>
      </c>
      <c r="P929">
        <f t="shared" si="56"/>
        <v>7.4273934375000003E-2</v>
      </c>
      <c r="Q929">
        <f t="shared" si="57"/>
        <v>8.4110498587500013E-2</v>
      </c>
      <c r="R929">
        <v>4.1361543000000001E-2</v>
      </c>
      <c r="S929">
        <v>4.5725704999999998E-2</v>
      </c>
      <c r="T929">
        <f t="shared" si="58"/>
        <v>4.8111449225996618E-2</v>
      </c>
      <c r="U929">
        <v>2.0680771000000001E-2</v>
      </c>
      <c r="V929">
        <v>2.2862851999999999E-2</v>
      </c>
      <c r="W929">
        <v>2.0849315069999999</v>
      </c>
      <c r="X929">
        <v>0.37890932999999999</v>
      </c>
      <c r="Y929">
        <v>1.0465959999999999E-3</v>
      </c>
      <c r="Z929" s="1" t="s">
        <v>24</v>
      </c>
      <c r="AA929" s="1" t="s">
        <v>25</v>
      </c>
      <c r="AB929">
        <v>1</v>
      </c>
    </row>
    <row r="930" spans="1:28" x14ac:dyDescent="0.25">
      <c r="A930" t="s">
        <v>19</v>
      </c>
      <c r="B930">
        <v>3</v>
      </c>
      <c r="C930" t="s">
        <v>124</v>
      </c>
      <c r="D930">
        <v>1929</v>
      </c>
      <c r="E930" t="s">
        <v>185</v>
      </c>
      <c r="F930" t="s">
        <v>223</v>
      </c>
      <c r="G930" t="s">
        <v>142</v>
      </c>
      <c r="H930">
        <v>6.2</v>
      </c>
      <c r="I930">
        <v>12.4</v>
      </c>
      <c r="J930">
        <v>0.38179999999999997</v>
      </c>
      <c r="K930">
        <v>13.395932459999999</v>
      </c>
      <c r="L930">
        <v>13.685614409999999</v>
      </c>
      <c r="M930">
        <v>22</v>
      </c>
      <c r="N930">
        <v>24.49</v>
      </c>
      <c r="O930">
        <f t="shared" si="55"/>
        <v>4.7105158253999996E-2</v>
      </c>
      <c r="P930">
        <f t="shared" si="56"/>
        <v>0.23761374999999996</v>
      </c>
      <c r="Q930">
        <f t="shared" si="57"/>
        <v>0.29440723908749999</v>
      </c>
      <c r="R930">
        <v>0.13810887799999999</v>
      </c>
      <c r="S930">
        <v>0.173854922</v>
      </c>
      <c r="T930">
        <f t="shared" si="58"/>
        <v>0.11040114456788212</v>
      </c>
      <c r="U930">
        <v>6.9054438999999995E-2</v>
      </c>
      <c r="V930">
        <v>8.6927460999999998E-2</v>
      </c>
      <c r="W930">
        <v>2.0849315069999999</v>
      </c>
      <c r="X930">
        <v>1.194283837</v>
      </c>
      <c r="Y930">
        <v>8.5724740000000001E-3</v>
      </c>
      <c r="Z930" s="1" t="s">
        <v>24</v>
      </c>
      <c r="AA930" s="1" t="s">
        <v>25</v>
      </c>
      <c r="AB930">
        <v>1</v>
      </c>
    </row>
    <row r="931" spans="1:28" x14ac:dyDescent="0.25">
      <c r="A931" t="s">
        <v>19</v>
      </c>
      <c r="B931">
        <v>3</v>
      </c>
      <c r="C931" t="s">
        <v>124</v>
      </c>
      <c r="D931">
        <v>1930</v>
      </c>
      <c r="E931" t="s">
        <v>105</v>
      </c>
      <c r="F931" t="s">
        <v>106</v>
      </c>
      <c r="G931" t="s">
        <v>107</v>
      </c>
      <c r="J931">
        <v>0.4017</v>
      </c>
      <c r="K931">
        <v>21.578796799999999</v>
      </c>
      <c r="L931">
        <v>21.431239789999999</v>
      </c>
      <c r="M931">
        <v>63.3</v>
      </c>
      <c r="N931">
        <v>64</v>
      </c>
      <c r="O931">
        <f t="shared" si="55"/>
        <v>0.32169984000000001</v>
      </c>
      <c r="P931">
        <f t="shared" si="56"/>
        <v>1.967132559375</v>
      </c>
      <c r="Q931">
        <f t="shared" si="57"/>
        <v>2.010624</v>
      </c>
      <c r="R931">
        <v>1.8187536</v>
      </c>
      <c r="S931">
        <v>1.84581734</v>
      </c>
      <c r="T931">
        <f t="shared" si="58"/>
        <v>7.0845256734074309E-3</v>
      </c>
      <c r="U931">
        <v>0.90937679999999999</v>
      </c>
      <c r="V931">
        <v>0.92290866999999999</v>
      </c>
      <c r="W931">
        <v>2.0849315069999999</v>
      </c>
      <c r="X931">
        <v>0.33574244399999997</v>
      </c>
      <c r="Y931">
        <v>6.4903189999999996E-3</v>
      </c>
      <c r="Z931" s="1" t="s">
        <v>24</v>
      </c>
      <c r="AA931" s="1" t="s">
        <v>25</v>
      </c>
      <c r="AB931">
        <v>1</v>
      </c>
    </row>
    <row r="932" spans="1:28" x14ac:dyDescent="0.25">
      <c r="A932" t="s">
        <v>19</v>
      </c>
      <c r="B932">
        <v>3</v>
      </c>
      <c r="C932" t="s">
        <v>124</v>
      </c>
      <c r="D932">
        <v>1931</v>
      </c>
      <c r="E932" t="s">
        <v>105</v>
      </c>
      <c r="F932" t="s">
        <v>106</v>
      </c>
      <c r="G932" t="s">
        <v>107</v>
      </c>
      <c r="J932">
        <v>0.4017</v>
      </c>
      <c r="K932">
        <v>9.8126179479999998</v>
      </c>
      <c r="L932">
        <v>9.8586200060000007</v>
      </c>
      <c r="M932">
        <v>13.5</v>
      </c>
      <c r="N932">
        <v>14.84</v>
      </c>
      <c r="O932">
        <f t="shared" si="55"/>
        <v>1.7296518624000001E-2</v>
      </c>
      <c r="P932">
        <f t="shared" si="56"/>
        <v>8.9473359374999992E-2</v>
      </c>
      <c r="Q932">
        <f t="shared" si="57"/>
        <v>0.10810324140000001</v>
      </c>
      <c r="R932">
        <v>4.1287332000000003E-2</v>
      </c>
      <c r="S932">
        <v>4.9891524E-2</v>
      </c>
      <c r="T932">
        <f t="shared" si="58"/>
        <v>9.0792146549764113E-2</v>
      </c>
      <c r="U932">
        <v>2.0643666000000001E-2</v>
      </c>
      <c r="V932">
        <v>2.4945762E-2</v>
      </c>
      <c r="W932">
        <v>2.0849315069999999</v>
      </c>
      <c r="X932">
        <v>0.64270696400000005</v>
      </c>
      <c r="Y932">
        <v>2.063423E-3</v>
      </c>
      <c r="Z932" s="1" t="s">
        <v>24</v>
      </c>
      <c r="AA932" s="1" t="s">
        <v>25</v>
      </c>
      <c r="AB932">
        <v>1</v>
      </c>
    </row>
    <row r="933" spans="1:28" x14ac:dyDescent="0.25">
      <c r="A933" t="s">
        <v>19</v>
      </c>
      <c r="B933">
        <v>3</v>
      </c>
      <c r="C933" t="s">
        <v>124</v>
      </c>
      <c r="D933">
        <v>1932</v>
      </c>
      <c r="E933" t="s">
        <v>105</v>
      </c>
      <c r="F933" t="s">
        <v>106</v>
      </c>
      <c r="G933" t="s">
        <v>107</v>
      </c>
      <c r="J933">
        <v>0.4017</v>
      </c>
      <c r="K933">
        <v>10.639325360000001</v>
      </c>
      <c r="L933">
        <v>10.86237332</v>
      </c>
      <c r="M933">
        <v>15.2</v>
      </c>
      <c r="N933">
        <v>17.04</v>
      </c>
      <c r="O933">
        <f t="shared" si="55"/>
        <v>2.2805000063999999E-2</v>
      </c>
      <c r="P933">
        <f t="shared" si="56"/>
        <v>0.1134262</v>
      </c>
      <c r="Q933">
        <f t="shared" si="57"/>
        <v>0.14253125039999998</v>
      </c>
      <c r="R933">
        <v>5.6318370999999999E-2</v>
      </c>
      <c r="S933">
        <v>7.1831414999999996E-2</v>
      </c>
      <c r="T933">
        <f t="shared" si="58"/>
        <v>0.1166950218460458</v>
      </c>
      <c r="U933">
        <v>2.8159185999999999E-2</v>
      </c>
      <c r="V933">
        <v>3.5915707999999998E-2</v>
      </c>
      <c r="W933">
        <v>2.0849315069999999</v>
      </c>
      <c r="X933">
        <v>0.88252299599999995</v>
      </c>
      <c r="Y933">
        <v>3.7202770000000001E-3</v>
      </c>
      <c r="Z933" s="1" t="s">
        <v>24</v>
      </c>
      <c r="AA933" s="1" t="s">
        <v>25</v>
      </c>
      <c r="AB933">
        <v>1</v>
      </c>
    </row>
    <row r="934" spans="1:28" x14ac:dyDescent="0.25">
      <c r="A934" t="s">
        <v>19</v>
      </c>
      <c r="B934">
        <v>3</v>
      </c>
      <c r="C934" t="s">
        <v>124</v>
      </c>
      <c r="D934">
        <v>1933</v>
      </c>
      <c r="E934" t="s">
        <v>105</v>
      </c>
      <c r="F934" t="s">
        <v>106</v>
      </c>
      <c r="G934" t="s">
        <v>107</v>
      </c>
      <c r="J934">
        <v>0.4017</v>
      </c>
      <c r="K934">
        <v>16.866683470000002</v>
      </c>
      <c r="L934">
        <v>17.127462479999998</v>
      </c>
      <c r="M934">
        <v>34.1</v>
      </c>
      <c r="N934">
        <v>37.200000000000003</v>
      </c>
      <c r="O934">
        <f t="shared" si="55"/>
        <v>0.10868679360000003</v>
      </c>
      <c r="P934">
        <f t="shared" si="56"/>
        <v>0.57086703437500008</v>
      </c>
      <c r="Q934">
        <f t="shared" si="57"/>
        <v>0.6792924600000001</v>
      </c>
      <c r="R934">
        <v>0.42750459000000002</v>
      </c>
      <c r="S934">
        <v>0.51428926900000005</v>
      </c>
      <c r="T934">
        <f t="shared" si="58"/>
        <v>8.8646011404999323E-2</v>
      </c>
      <c r="U934">
        <v>0.21375229500000001</v>
      </c>
      <c r="V934">
        <v>0.25714463500000001</v>
      </c>
      <c r="W934">
        <v>2.0849315069999999</v>
      </c>
      <c r="X934">
        <v>1.486859395</v>
      </c>
      <c r="Y934">
        <v>2.0812358E-2</v>
      </c>
      <c r="Z934" s="1" t="s">
        <v>24</v>
      </c>
      <c r="AA934" s="1" t="s">
        <v>25</v>
      </c>
      <c r="AB934">
        <v>1</v>
      </c>
    </row>
    <row r="935" spans="1:28" x14ac:dyDescent="0.25">
      <c r="A935" t="s">
        <v>19</v>
      </c>
      <c r="B935">
        <v>3</v>
      </c>
      <c r="C935" t="s">
        <v>124</v>
      </c>
      <c r="D935">
        <v>1934</v>
      </c>
      <c r="E935" t="s">
        <v>105</v>
      </c>
      <c r="F935" t="s">
        <v>106</v>
      </c>
      <c r="G935" t="s">
        <v>107</v>
      </c>
      <c r="J935">
        <v>0.4017</v>
      </c>
      <c r="K935">
        <v>20.516227069999999</v>
      </c>
      <c r="L935">
        <v>21.053626380000001</v>
      </c>
      <c r="M935">
        <v>54.6</v>
      </c>
      <c r="N935">
        <v>60.83</v>
      </c>
      <c r="O935">
        <f t="shared" si="55"/>
        <v>0.29062069020600001</v>
      </c>
      <c r="P935">
        <f t="shared" si="56"/>
        <v>1.4635632375000003</v>
      </c>
      <c r="Q935">
        <f t="shared" si="57"/>
        <v>1.8163793137874999</v>
      </c>
      <c r="R935">
        <v>1.297270218</v>
      </c>
      <c r="S935">
        <v>1.6428136229999999</v>
      </c>
      <c r="T935">
        <f t="shared" si="58"/>
        <v>0.11326423453313958</v>
      </c>
      <c r="U935">
        <v>0.64863510899999999</v>
      </c>
      <c r="V935">
        <v>0.82140681100000001</v>
      </c>
      <c r="W935">
        <v>2.0849315069999999</v>
      </c>
      <c r="X935">
        <v>2.988107753</v>
      </c>
      <c r="Y935">
        <v>8.2866848000000007E-2</v>
      </c>
      <c r="Z935" s="1" t="s">
        <v>24</v>
      </c>
      <c r="AA935" s="1" t="s">
        <v>25</v>
      </c>
      <c r="AB935">
        <v>1</v>
      </c>
    </row>
    <row r="936" spans="1:28" x14ac:dyDescent="0.25">
      <c r="A936" t="s">
        <v>19</v>
      </c>
      <c r="B936">
        <v>3</v>
      </c>
      <c r="C936" t="s">
        <v>124</v>
      </c>
      <c r="D936">
        <v>1935</v>
      </c>
      <c r="E936" t="s">
        <v>105</v>
      </c>
      <c r="F936" t="s">
        <v>106</v>
      </c>
      <c r="G936" t="s">
        <v>107</v>
      </c>
      <c r="H936">
        <v>12.6</v>
      </c>
      <c r="I936">
        <v>14</v>
      </c>
      <c r="J936">
        <v>0.4017</v>
      </c>
      <c r="K936">
        <v>18.441083299999999</v>
      </c>
      <c r="L936">
        <v>18.126862620000001</v>
      </c>
      <c r="M936">
        <v>41.6</v>
      </c>
      <c r="N936">
        <v>42</v>
      </c>
      <c r="O936">
        <f t="shared" si="55"/>
        <v>0.13854456000000001</v>
      </c>
      <c r="P936">
        <f t="shared" si="56"/>
        <v>0.84959680000000015</v>
      </c>
      <c r="Q936">
        <f t="shared" si="57"/>
        <v>0.86590350000000005</v>
      </c>
      <c r="R936">
        <v>0.68754477899999999</v>
      </c>
      <c r="S936">
        <v>0.68885650899999995</v>
      </c>
      <c r="T936">
        <f t="shared" si="58"/>
        <v>9.1419262973464136E-4</v>
      </c>
      <c r="U936">
        <v>0.34377238999999998</v>
      </c>
      <c r="V936">
        <v>0.34442825500000002</v>
      </c>
      <c r="W936">
        <v>2.0849315069999999</v>
      </c>
      <c r="X936">
        <v>0.191852825</v>
      </c>
      <c r="Y936">
        <v>3.1457399999999997E-4</v>
      </c>
      <c r="Z936" s="1" t="s">
        <v>24</v>
      </c>
      <c r="AA936" s="1" t="s">
        <v>25</v>
      </c>
      <c r="AB936">
        <v>1</v>
      </c>
    </row>
    <row r="937" spans="1:28" x14ac:dyDescent="0.25">
      <c r="A937" t="s">
        <v>19</v>
      </c>
      <c r="B937">
        <v>3</v>
      </c>
      <c r="C937" t="s">
        <v>124</v>
      </c>
      <c r="D937">
        <v>1936</v>
      </c>
      <c r="E937" t="s">
        <v>181</v>
      </c>
      <c r="F937" t="s">
        <v>182</v>
      </c>
      <c r="G937" t="s">
        <v>142</v>
      </c>
      <c r="H937">
        <v>7</v>
      </c>
      <c r="I937">
        <v>8.6</v>
      </c>
      <c r="J937">
        <v>0.33</v>
      </c>
      <c r="K937">
        <v>8.1748854380000004</v>
      </c>
      <c r="L937">
        <v>8.9587307440000004</v>
      </c>
      <c r="M937">
        <v>10.5</v>
      </c>
      <c r="N937">
        <v>13.03</v>
      </c>
      <c r="O937">
        <f t="shared" si="55"/>
        <v>1.3334591885999999E-2</v>
      </c>
      <c r="P937">
        <f t="shared" si="56"/>
        <v>5.4125859374999988E-2</v>
      </c>
      <c r="Q937">
        <f t="shared" si="57"/>
        <v>8.3341199287499987E-2</v>
      </c>
      <c r="R937">
        <v>1.7459359000000001E-2</v>
      </c>
      <c r="S937">
        <v>2.9097035E-2</v>
      </c>
      <c r="T937">
        <f t="shared" si="58"/>
        <v>0.24497708437195476</v>
      </c>
      <c r="U937">
        <v>8.7296800000000001E-3</v>
      </c>
      <c r="V937">
        <v>1.4548518E-2</v>
      </c>
      <c r="W937">
        <v>2.0849315069999999</v>
      </c>
      <c r="X937">
        <v>1.213469119</v>
      </c>
      <c r="Y937">
        <v>2.7909010000000001E-3</v>
      </c>
      <c r="Z937" s="1" t="s">
        <v>24</v>
      </c>
      <c r="AA937" s="1" t="s">
        <v>25</v>
      </c>
      <c r="AB937">
        <v>1</v>
      </c>
    </row>
    <row r="938" spans="1:28" x14ac:dyDescent="0.25">
      <c r="A938" t="s">
        <v>19</v>
      </c>
      <c r="B938">
        <v>3</v>
      </c>
      <c r="C938" t="s">
        <v>124</v>
      </c>
      <c r="D938">
        <v>1937</v>
      </c>
      <c r="E938" t="s">
        <v>105</v>
      </c>
      <c r="F938" t="s">
        <v>106</v>
      </c>
      <c r="G938" t="s">
        <v>107</v>
      </c>
      <c r="H938">
        <v>10.6</v>
      </c>
      <c r="I938">
        <v>13</v>
      </c>
      <c r="J938">
        <v>0.4017</v>
      </c>
      <c r="K938">
        <v>20.502708030000001</v>
      </c>
      <c r="L938">
        <v>20.94649094</v>
      </c>
      <c r="M938">
        <v>54.5</v>
      </c>
      <c r="N938">
        <v>59.97</v>
      </c>
      <c r="O938">
        <f t="shared" si="55"/>
        <v>0.28246132668599999</v>
      </c>
      <c r="P938">
        <f t="shared" si="56"/>
        <v>1.458207109375</v>
      </c>
      <c r="Q938">
        <f t="shared" si="57"/>
        <v>1.7653832917874999</v>
      </c>
      <c r="R938">
        <v>1.2918050619999999</v>
      </c>
      <c r="S938">
        <v>1.5898462360000001</v>
      </c>
      <c r="T938">
        <f t="shared" si="58"/>
        <v>9.9570077371219354E-2</v>
      </c>
      <c r="U938">
        <v>0.64590253099999995</v>
      </c>
      <c r="V938">
        <v>0.79492311800000004</v>
      </c>
      <c r="W938">
        <v>2.0849315069999999</v>
      </c>
      <c r="X938">
        <v>2.623587385</v>
      </c>
      <c r="Y938">
        <v>7.1475051999999997E-2</v>
      </c>
      <c r="Z938" s="1" t="s">
        <v>24</v>
      </c>
      <c r="AA938" s="1" t="s">
        <v>25</v>
      </c>
      <c r="AB938">
        <v>1</v>
      </c>
    </row>
    <row r="939" spans="1:28" x14ac:dyDescent="0.25">
      <c r="A939" t="s">
        <v>19</v>
      </c>
      <c r="B939">
        <v>3</v>
      </c>
      <c r="C939" t="s">
        <v>124</v>
      </c>
      <c r="D939">
        <v>1938</v>
      </c>
      <c r="E939" t="s">
        <v>181</v>
      </c>
      <c r="F939" t="s">
        <v>182</v>
      </c>
      <c r="G939" t="s">
        <v>142</v>
      </c>
      <c r="H939">
        <v>5</v>
      </c>
      <c r="I939">
        <v>8.6</v>
      </c>
      <c r="J939">
        <v>0.33</v>
      </c>
      <c r="K939">
        <v>12.926326209999999</v>
      </c>
      <c r="L939">
        <v>12.830776849999999</v>
      </c>
      <c r="M939">
        <v>20.7</v>
      </c>
      <c r="N939">
        <v>22.01</v>
      </c>
      <c r="O939">
        <f t="shared" si="55"/>
        <v>3.8047925454000008E-2</v>
      </c>
      <c r="P939">
        <f t="shared" si="56"/>
        <v>0.21036180937499996</v>
      </c>
      <c r="Q939">
        <f t="shared" si="57"/>
        <v>0.23779953408750004</v>
      </c>
      <c r="R939">
        <v>0.102720824</v>
      </c>
      <c r="S939">
        <v>0.11495659</v>
      </c>
      <c r="T939">
        <f t="shared" si="58"/>
        <v>5.3977656697763964E-2</v>
      </c>
      <c r="U939">
        <v>5.1360412000000001E-2</v>
      </c>
      <c r="V939">
        <v>5.7478294999999999E-2</v>
      </c>
      <c r="W939">
        <v>2.0849315069999999</v>
      </c>
      <c r="X939">
        <v>0.62831800299999996</v>
      </c>
      <c r="Y939">
        <v>2.9343329999999999E-3</v>
      </c>
      <c r="Z939" s="1" t="s">
        <v>24</v>
      </c>
      <c r="AA939" s="1" t="s">
        <v>25</v>
      </c>
      <c r="AB939">
        <v>1</v>
      </c>
    </row>
    <row r="940" spans="1:28" x14ac:dyDescent="0.25">
      <c r="A940" t="s">
        <v>19</v>
      </c>
      <c r="B940">
        <v>3</v>
      </c>
      <c r="C940" t="s">
        <v>124</v>
      </c>
      <c r="D940">
        <v>1939</v>
      </c>
      <c r="E940" t="s">
        <v>105</v>
      </c>
      <c r="F940" t="s">
        <v>106</v>
      </c>
      <c r="G940" t="s">
        <v>107</v>
      </c>
      <c r="H940">
        <v>10</v>
      </c>
      <c r="I940">
        <v>12.2</v>
      </c>
      <c r="J940">
        <v>0.4017</v>
      </c>
      <c r="K940">
        <v>15.236947199999999</v>
      </c>
      <c r="L940">
        <v>15.43370537</v>
      </c>
      <c r="M940">
        <v>27.8</v>
      </c>
      <c r="N940">
        <v>30.32</v>
      </c>
      <c r="O940">
        <f t="shared" si="55"/>
        <v>7.2202010496000002E-2</v>
      </c>
      <c r="P940">
        <f t="shared" si="56"/>
        <v>0.37941613750000008</v>
      </c>
      <c r="Q940">
        <f t="shared" si="57"/>
        <v>0.4512625656</v>
      </c>
      <c r="R940">
        <v>0.25984065699999997</v>
      </c>
      <c r="S940">
        <v>0.31167758099999998</v>
      </c>
      <c r="T940">
        <f t="shared" si="58"/>
        <v>8.7245395447695204E-2</v>
      </c>
      <c r="U940">
        <v>0.129920328</v>
      </c>
      <c r="V940">
        <v>0.155838791</v>
      </c>
      <c r="W940">
        <v>2.0849315069999999</v>
      </c>
      <c r="X940">
        <v>1.2086727989999999</v>
      </c>
      <c r="Y940">
        <v>1.2431325999999999E-2</v>
      </c>
      <c r="Z940" s="1" t="s">
        <v>24</v>
      </c>
      <c r="AA940" s="1" t="s">
        <v>25</v>
      </c>
      <c r="AB940">
        <v>1</v>
      </c>
    </row>
    <row r="941" spans="1:28" x14ac:dyDescent="0.25">
      <c r="A941" t="s">
        <v>19</v>
      </c>
      <c r="B941">
        <v>3</v>
      </c>
      <c r="C941" t="s">
        <v>124</v>
      </c>
      <c r="D941">
        <v>1940</v>
      </c>
      <c r="E941" t="s">
        <v>105</v>
      </c>
      <c r="F941" t="s">
        <v>106</v>
      </c>
      <c r="G941" t="s">
        <v>107</v>
      </c>
      <c r="J941">
        <v>0.4017</v>
      </c>
      <c r="K941">
        <v>9.5564772379999994</v>
      </c>
      <c r="L941">
        <v>9.9821470489999999</v>
      </c>
      <c r="M941">
        <v>13</v>
      </c>
      <c r="N941">
        <v>15.1</v>
      </c>
      <c r="O941">
        <f t="shared" si="55"/>
        <v>1.79079054E-2</v>
      </c>
      <c r="P941">
        <f t="shared" si="56"/>
        <v>8.2968437500000006E-2</v>
      </c>
      <c r="Q941">
        <f t="shared" si="57"/>
        <v>0.11192440875</v>
      </c>
      <c r="R941">
        <v>3.7377595E-2</v>
      </c>
      <c r="S941">
        <v>5.2243088E-2</v>
      </c>
      <c r="T941">
        <f t="shared" si="58"/>
        <v>0.16059814586232649</v>
      </c>
      <c r="U941">
        <v>1.8688798E-2</v>
      </c>
      <c r="V941">
        <v>2.6121544E-2</v>
      </c>
      <c r="W941">
        <v>2.0849315069999999</v>
      </c>
      <c r="X941">
        <v>1.007227332</v>
      </c>
      <c r="Y941">
        <v>3.5649829999999999E-3</v>
      </c>
      <c r="Z941" s="1" t="s">
        <v>24</v>
      </c>
      <c r="AA941" s="1" t="s">
        <v>25</v>
      </c>
      <c r="AB941">
        <v>1</v>
      </c>
    </row>
    <row r="942" spans="1:28" x14ac:dyDescent="0.25">
      <c r="A942" t="s">
        <v>19</v>
      </c>
      <c r="B942">
        <v>4</v>
      </c>
      <c r="C942" t="s">
        <v>124</v>
      </c>
      <c r="D942">
        <v>1941</v>
      </c>
      <c r="E942" t="s">
        <v>181</v>
      </c>
      <c r="F942" t="s">
        <v>182</v>
      </c>
      <c r="G942" t="s">
        <v>142</v>
      </c>
      <c r="J942">
        <v>0.33</v>
      </c>
      <c r="K942">
        <v>10.77857932</v>
      </c>
      <c r="L942">
        <v>11.23071983</v>
      </c>
      <c r="M942">
        <v>15.5</v>
      </c>
      <c r="N942">
        <v>17.899999999999999</v>
      </c>
      <c r="O942">
        <f t="shared" si="55"/>
        <v>2.5165001399999998E-2</v>
      </c>
      <c r="P942">
        <f t="shared" si="56"/>
        <v>0.117947734375</v>
      </c>
      <c r="Q942">
        <f t="shared" si="57"/>
        <v>0.15728125874999999</v>
      </c>
      <c r="R942">
        <v>4.8909384E-2</v>
      </c>
      <c r="S942">
        <v>6.7429757000000007E-2</v>
      </c>
      <c r="T942">
        <f t="shared" si="58"/>
        <v>0.15401807590040598</v>
      </c>
      <c r="U942">
        <v>2.4454692E-2</v>
      </c>
      <c r="V942">
        <v>3.3714879000000003E-2</v>
      </c>
      <c r="W942">
        <v>2.0849315069999999</v>
      </c>
      <c r="X942">
        <v>1.1511169510000001</v>
      </c>
      <c r="Y942">
        <v>4.4414830000000004E-3</v>
      </c>
      <c r="Z942" s="1" t="s">
        <v>24</v>
      </c>
      <c r="AA942" s="1" t="s">
        <v>25</v>
      </c>
      <c r="AB942">
        <v>1</v>
      </c>
    </row>
    <row r="943" spans="1:28" x14ac:dyDescent="0.25">
      <c r="A943" t="s">
        <v>19</v>
      </c>
      <c r="B943">
        <v>4</v>
      </c>
      <c r="C943" t="s">
        <v>124</v>
      </c>
      <c r="D943">
        <v>1942</v>
      </c>
      <c r="E943" t="s">
        <v>181</v>
      </c>
      <c r="F943" t="s">
        <v>182</v>
      </c>
      <c r="G943" t="s">
        <v>142</v>
      </c>
      <c r="J943">
        <v>0.33</v>
      </c>
      <c r="K943">
        <v>8.3502647650000004</v>
      </c>
      <c r="L943">
        <v>8.3149724650000003</v>
      </c>
      <c r="M943">
        <v>10.8</v>
      </c>
      <c r="N943">
        <v>11.82</v>
      </c>
      <c r="O943">
        <f t="shared" si="55"/>
        <v>1.0973011896000001E-2</v>
      </c>
      <c r="P943">
        <f t="shared" si="56"/>
        <v>5.7262950000000014E-2</v>
      </c>
      <c r="Q943">
        <f t="shared" si="57"/>
        <v>6.858132435E-2</v>
      </c>
      <c r="R943">
        <v>1.883247E-2</v>
      </c>
      <c r="S943">
        <v>2.2367536E-2</v>
      </c>
      <c r="T943">
        <f t="shared" si="58"/>
        <v>8.2510199310232055E-2</v>
      </c>
      <c r="U943">
        <v>9.4162350000000002E-3</v>
      </c>
      <c r="V943">
        <v>1.1183768E-2</v>
      </c>
      <c r="W943">
        <v>2.0849315069999999</v>
      </c>
      <c r="X943">
        <v>0.48922470400000001</v>
      </c>
      <c r="Y943">
        <v>8.47765E-4</v>
      </c>
      <c r="Z943" s="1" t="s">
        <v>24</v>
      </c>
      <c r="AA943" s="1" t="s">
        <v>25</v>
      </c>
      <c r="AB943">
        <v>1</v>
      </c>
    </row>
    <row r="944" spans="1:28" x14ac:dyDescent="0.25">
      <c r="A944" t="s">
        <v>19</v>
      </c>
      <c r="B944">
        <v>4</v>
      </c>
      <c r="C944" t="s">
        <v>124</v>
      </c>
      <c r="D944">
        <v>1943</v>
      </c>
      <c r="E944" t="s">
        <v>158</v>
      </c>
      <c r="F944" t="s">
        <v>159</v>
      </c>
      <c r="G944" t="s">
        <v>160</v>
      </c>
      <c r="J944">
        <v>0.23699999999999999</v>
      </c>
      <c r="K944">
        <v>9.6082048489999998</v>
      </c>
      <c r="L944">
        <v>11.095145049999999</v>
      </c>
      <c r="M944">
        <v>13.1</v>
      </c>
      <c r="N944">
        <v>17.579999999999998</v>
      </c>
      <c r="O944">
        <f t="shared" si="55"/>
        <v>2.4273289655999997E-2</v>
      </c>
      <c r="P944">
        <f t="shared" si="56"/>
        <v>8.4249784375000011E-2</v>
      </c>
      <c r="Q944">
        <f t="shared" si="57"/>
        <v>0.15170806034999998</v>
      </c>
      <c r="R944">
        <v>2.2789871E-2</v>
      </c>
      <c r="S944">
        <v>4.6568910999999998E-2</v>
      </c>
      <c r="T944">
        <f t="shared" si="58"/>
        <v>0.34275322105522288</v>
      </c>
      <c r="U944">
        <v>1.1394935E-2</v>
      </c>
      <c r="V944">
        <v>2.3284454999999999E-2</v>
      </c>
      <c r="W944">
        <v>2.0849315069999999</v>
      </c>
      <c r="X944">
        <v>2.1487516420000001</v>
      </c>
      <c r="Y944">
        <v>5.7025950000000004E-3</v>
      </c>
      <c r="Z944" s="1" t="s">
        <v>24</v>
      </c>
      <c r="AA944" s="1" t="s">
        <v>25</v>
      </c>
      <c r="AB944">
        <v>1</v>
      </c>
    </row>
    <row r="945" spans="1:28" x14ac:dyDescent="0.25">
      <c r="A945" t="s">
        <v>19</v>
      </c>
      <c r="B945">
        <v>4</v>
      </c>
      <c r="C945" t="s">
        <v>124</v>
      </c>
      <c r="D945">
        <v>1944</v>
      </c>
      <c r="E945" t="s">
        <v>105</v>
      </c>
      <c r="F945" t="s">
        <v>106</v>
      </c>
      <c r="G945" t="s">
        <v>107</v>
      </c>
      <c r="J945">
        <v>0.4017</v>
      </c>
      <c r="K945">
        <v>15.897001270000001</v>
      </c>
      <c r="L945">
        <v>15.987976229999999</v>
      </c>
      <c r="M945">
        <v>30.2</v>
      </c>
      <c r="N945">
        <v>32.42</v>
      </c>
      <c r="O945">
        <f t="shared" si="55"/>
        <v>8.2549969656000019E-2</v>
      </c>
      <c r="P945">
        <f t="shared" si="56"/>
        <v>0.44775463749999994</v>
      </c>
      <c r="Q945">
        <f t="shared" si="57"/>
        <v>0.51593731035000012</v>
      </c>
      <c r="R945">
        <v>0.31833211</v>
      </c>
      <c r="S945">
        <v>0.36764841500000001</v>
      </c>
      <c r="T945">
        <f t="shared" si="58"/>
        <v>6.9082307073662724E-2</v>
      </c>
      <c r="U945">
        <v>0.159166055</v>
      </c>
      <c r="V945">
        <v>0.18382420799999999</v>
      </c>
      <c r="W945">
        <v>2.0849315069999999</v>
      </c>
      <c r="X945">
        <v>1.0647831800000001</v>
      </c>
      <c r="Y945">
        <v>1.1826840999999999E-2</v>
      </c>
      <c r="Z945" s="1" t="s">
        <v>24</v>
      </c>
      <c r="AA945" s="1" t="s">
        <v>25</v>
      </c>
      <c r="AB945">
        <v>1</v>
      </c>
    </row>
    <row r="946" spans="1:28" x14ac:dyDescent="0.25">
      <c r="A946" t="s">
        <v>19</v>
      </c>
      <c r="B946">
        <v>4</v>
      </c>
      <c r="C946" t="s">
        <v>124</v>
      </c>
      <c r="D946">
        <v>1945</v>
      </c>
      <c r="E946" t="s">
        <v>105</v>
      </c>
      <c r="F946" t="s">
        <v>106</v>
      </c>
      <c r="G946" t="s">
        <v>107</v>
      </c>
      <c r="H946">
        <v>11</v>
      </c>
      <c r="I946">
        <v>19.2</v>
      </c>
      <c r="J946">
        <v>0.4017</v>
      </c>
      <c r="K946">
        <v>22.674626910000001</v>
      </c>
      <c r="L946">
        <v>22.742293889999999</v>
      </c>
      <c r="M946">
        <v>74.5</v>
      </c>
      <c r="N946">
        <v>77.069999999999993</v>
      </c>
      <c r="O946">
        <f t="shared" si="55"/>
        <v>0.46651070604599992</v>
      </c>
      <c r="P946">
        <f t="shared" si="56"/>
        <v>2.7248258593749997</v>
      </c>
      <c r="Q946">
        <f t="shared" si="57"/>
        <v>2.9156919127874996</v>
      </c>
      <c r="R946">
        <v>2.62349042</v>
      </c>
      <c r="S946">
        <v>2.8112127760000001</v>
      </c>
      <c r="T946">
        <f t="shared" si="58"/>
        <v>3.3147530438888274E-2</v>
      </c>
      <c r="U946">
        <v>1.31174521</v>
      </c>
      <c r="V946">
        <v>1.405606388</v>
      </c>
      <c r="W946">
        <v>2.0849315069999999</v>
      </c>
      <c r="X946">
        <v>1.2326544020000001</v>
      </c>
      <c r="Y946">
        <v>4.5018830000000003E-2</v>
      </c>
      <c r="Z946" s="1" t="s">
        <v>24</v>
      </c>
      <c r="AA946" s="1" t="s">
        <v>25</v>
      </c>
      <c r="AB946">
        <v>1</v>
      </c>
    </row>
    <row r="947" spans="1:28" x14ac:dyDescent="0.25">
      <c r="A947" t="s">
        <v>19</v>
      </c>
      <c r="B947">
        <v>4</v>
      </c>
      <c r="C947" t="s">
        <v>124</v>
      </c>
      <c r="D947">
        <v>1946</v>
      </c>
      <c r="E947" t="s">
        <v>116</v>
      </c>
      <c r="F947" t="s">
        <v>117</v>
      </c>
      <c r="G947" t="s">
        <v>83</v>
      </c>
      <c r="J947">
        <v>0.5</v>
      </c>
      <c r="K947">
        <v>11.53344077</v>
      </c>
      <c r="L947">
        <v>12.202825069999999</v>
      </c>
      <c r="M947">
        <v>17.2</v>
      </c>
      <c r="N947">
        <v>20.32</v>
      </c>
      <c r="O947">
        <f t="shared" si="55"/>
        <v>3.2429354495999999E-2</v>
      </c>
      <c r="P947">
        <f t="shared" si="56"/>
        <v>0.14523894999999998</v>
      </c>
      <c r="Q947">
        <f t="shared" si="57"/>
        <v>0.20268346559999997</v>
      </c>
      <c r="R947">
        <v>9.6035808E-2</v>
      </c>
      <c r="S947">
        <v>0.14049542900000001</v>
      </c>
      <c r="T947">
        <f t="shared" si="58"/>
        <v>0.18247785658126445</v>
      </c>
      <c r="U947">
        <v>4.8017904E-2</v>
      </c>
      <c r="V947">
        <v>7.0247714000000003E-2</v>
      </c>
      <c r="W947">
        <v>2.0849315069999999</v>
      </c>
      <c r="X947">
        <v>1.4964520370000001</v>
      </c>
      <c r="Y947">
        <v>1.0662130000000001E-2</v>
      </c>
      <c r="Z947" s="1" t="s">
        <v>24</v>
      </c>
      <c r="AA947" s="1" t="s">
        <v>25</v>
      </c>
      <c r="AB947">
        <v>1</v>
      </c>
    </row>
    <row r="948" spans="1:28" x14ac:dyDescent="0.25">
      <c r="A948" t="s">
        <v>19</v>
      </c>
      <c r="B948">
        <v>4</v>
      </c>
      <c r="C948" t="s">
        <v>124</v>
      </c>
      <c r="D948">
        <v>1947</v>
      </c>
      <c r="E948" t="s">
        <v>116</v>
      </c>
      <c r="F948" t="s">
        <v>117</v>
      </c>
      <c r="G948" t="s">
        <v>83</v>
      </c>
      <c r="J948">
        <v>0.5</v>
      </c>
      <c r="K948">
        <v>8.1748854380000004</v>
      </c>
      <c r="L948">
        <v>9.3303456669999996</v>
      </c>
      <c r="M948">
        <v>10.5</v>
      </c>
      <c r="N948">
        <v>13.76</v>
      </c>
      <c r="O948">
        <f t="shared" si="55"/>
        <v>1.4870575104E-2</v>
      </c>
      <c r="P948">
        <f t="shared" si="56"/>
        <v>5.4125859374999988E-2</v>
      </c>
      <c r="Q948">
        <f t="shared" si="57"/>
        <v>9.2941094399999993E-2</v>
      </c>
      <c r="R948">
        <v>2.6191079999999999E-2</v>
      </c>
      <c r="S948">
        <v>5.0514163000000001E-2</v>
      </c>
      <c r="T948">
        <f t="shared" si="58"/>
        <v>0.31503905783883657</v>
      </c>
      <c r="U948">
        <v>1.3095539999999999E-2</v>
      </c>
      <c r="V948">
        <v>2.5257081000000001E-2</v>
      </c>
      <c r="W948">
        <v>2.0849315069999999</v>
      </c>
      <c r="X948">
        <v>1.5636005260000001</v>
      </c>
      <c r="Y948">
        <v>5.8330650000000001E-3</v>
      </c>
      <c r="Z948" s="1" t="s">
        <v>24</v>
      </c>
      <c r="AA948" s="1" t="s">
        <v>25</v>
      </c>
      <c r="AB948">
        <v>1</v>
      </c>
    </row>
    <row r="949" spans="1:28" x14ac:dyDescent="0.25">
      <c r="A949" t="s">
        <v>19</v>
      </c>
      <c r="B949">
        <v>4</v>
      </c>
      <c r="C949" t="s">
        <v>124</v>
      </c>
      <c r="D949">
        <v>1948</v>
      </c>
      <c r="E949" t="s">
        <v>105</v>
      </c>
      <c r="F949" t="s">
        <v>106</v>
      </c>
      <c r="G949" t="s">
        <v>107</v>
      </c>
      <c r="H949">
        <v>16</v>
      </c>
      <c r="I949">
        <v>20.6</v>
      </c>
      <c r="J949">
        <v>0.4017</v>
      </c>
      <c r="K949">
        <v>17.769324470000001</v>
      </c>
      <c r="L949">
        <v>18.28690259</v>
      </c>
      <c r="M949">
        <v>38.200000000000003</v>
      </c>
      <c r="N949">
        <v>42.83</v>
      </c>
      <c r="O949">
        <f t="shared" si="55"/>
        <v>0.14407447500599999</v>
      </c>
      <c r="P949">
        <f t="shared" si="56"/>
        <v>0.71639563750000002</v>
      </c>
      <c r="Q949">
        <f t="shared" si="57"/>
        <v>0.90046546878749989</v>
      </c>
      <c r="R949">
        <v>0.56142241999999998</v>
      </c>
      <c r="S949">
        <v>0.72184554599999995</v>
      </c>
      <c r="T949">
        <f t="shared" si="58"/>
        <v>0.12054956767212562</v>
      </c>
      <c r="U949">
        <v>0.28071120999999999</v>
      </c>
      <c r="V949">
        <v>0.36092277299999997</v>
      </c>
      <c r="W949">
        <v>2.0849315069999999</v>
      </c>
      <c r="X949">
        <v>2.2206964519999999</v>
      </c>
      <c r="Y949">
        <v>3.8472037000000001E-2</v>
      </c>
      <c r="Z949" s="1" t="s">
        <v>24</v>
      </c>
      <c r="AA949" s="1" t="s">
        <v>25</v>
      </c>
      <c r="AB949">
        <v>1</v>
      </c>
    </row>
    <row r="950" spans="1:28" x14ac:dyDescent="0.25">
      <c r="A950" t="s">
        <v>19</v>
      </c>
      <c r="B950">
        <v>4</v>
      </c>
      <c r="C950" t="s">
        <v>124</v>
      </c>
      <c r="D950">
        <v>1949</v>
      </c>
      <c r="E950" t="s">
        <v>105</v>
      </c>
      <c r="F950" t="s">
        <v>106</v>
      </c>
      <c r="G950" t="s">
        <v>107</v>
      </c>
      <c r="J950">
        <v>0.4017</v>
      </c>
      <c r="K950">
        <v>13.109747540000001</v>
      </c>
      <c r="L950">
        <v>13.005702550000001</v>
      </c>
      <c r="M950">
        <v>21.2</v>
      </c>
      <c r="N950">
        <v>22.5</v>
      </c>
      <c r="O950">
        <f t="shared" si="55"/>
        <v>3.9760875000000001E-2</v>
      </c>
      <c r="P950">
        <f t="shared" si="56"/>
        <v>0.22064694999999995</v>
      </c>
      <c r="Q950">
        <f t="shared" si="57"/>
        <v>0.24850546875000001</v>
      </c>
      <c r="R950">
        <v>0.132191313</v>
      </c>
      <c r="S950">
        <v>0.14732557099999999</v>
      </c>
      <c r="T950">
        <f t="shared" si="58"/>
        <v>5.1989569884056577E-2</v>
      </c>
      <c r="U950">
        <v>6.6095657000000002E-2</v>
      </c>
      <c r="V950">
        <v>7.3662784999999995E-2</v>
      </c>
      <c r="W950">
        <v>2.0849315069999999</v>
      </c>
      <c r="X950">
        <v>0.62352168200000002</v>
      </c>
      <c r="Y950">
        <v>3.6294370000000001E-3</v>
      </c>
      <c r="Z950" s="1" t="s">
        <v>24</v>
      </c>
      <c r="AA950" s="1" t="s">
        <v>25</v>
      </c>
      <c r="AB950">
        <v>1</v>
      </c>
    </row>
    <row r="951" spans="1:28" x14ac:dyDescent="0.25">
      <c r="A951" t="s">
        <v>19</v>
      </c>
      <c r="B951">
        <v>4</v>
      </c>
      <c r="C951" t="s">
        <v>124</v>
      </c>
      <c r="D951">
        <v>1950</v>
      </c>
      <c r="E951" t="s">
        <v>185</v>
      </c>
      <c r="F951" t="s">
        <v>186</v>
      </c>
      <c r="G951" t="s">
        <v>142</v>
      </c>
      <c r="J951">
        <v>0.4</v>
      </c>
      <c r="K951">
        <v>19.87405966</v>
      </c>
      <c r="L951">
        <v>20.492304520000001</v>
      </c>
      <c r="M951">
        <v>50.1</v>
      </c>
      <c r="N951">
        <v>56.5</v>
      </c>
      <c r="O951">
        <f t="shared" si="55"/>
        <v>0.250719315</v>
      </c>
      <c r="P951">
        <f t="shared" si="56"/>
        <v>1.2322580343749998</v>
      </c>
      <c r="Q951">
        <f t="shared" si="57"/>
        <v>1.5669957187499999</v>
      </c>
      <c r="R951">
        <v>1.0588551850000001</v>
      </c>
      <c r="S951">
        <v>1.3795479740000001</v>
      </c>
      <c r="T951">
        <f t="shared" si="58"/>
        <v>0.12689509425754048</v>
      </c>
      <c r="U951">
        <v>0.52942759299999997</v>
      </c>
      <c r="V951">
        <v>0.68977398700000003</v>
      </c>
      <c r="W951">
        <v>2.0849315069999999</v>
      </c>
      <c r="X951">
        <v>3.0696452029999999</v>
      </c>
      <c r="Y951">
        <v>7.6907271999999999E-2</v>
      </c>
      <c r="Z951" s="1" t="s">
        <v>24</v>
      </c>
      <c r="AA951" s="1" t="s">
        <v>25</v>
      </c>
      <c r="AB951">
        <v>1</v>
      </c>
    </row>
    <row r="952" spans="1:28" x14ac:dyDescent="0.25">
      <c r="A952" t="s">
        <v>19</v>
      </c>
      <c r="B952">
        <v>4</v>
      </c>
      <c r="C952" t="s">
        <v>124</v>
      </c>
      <c r="D952">
        <v>1951</v>
      </c>
      <c r="E952" t="s">
        <v>185</v>
      </c>
      <c r="F952" t="s">
        <v>186</v>
      </c>
      <c r="G952" t="s">
        <v>142</v>
      </c>
      <c r="J952">
        <v>0.4</v>
      </c>
      <c r="K952">
        <v>19.355120459999998</v>
      </c>
      <c r="L952">
        <v>19.995635979999999</v>
      </c>
      <c r="M952">
        <v>46.8</v>
      </c>
      <c r="N952">
        <v>53</v>
      </c>
      <c r="O952">
        <f t="shared" si="55"/>
        <v>0.22061886000000003</v>
      </c>
      <c r="P952">
        <f t="shared" si="56"/>
        <v>1.0752709499999999</v>
      </c>
      <c r="Q952">
        <f t="shared" si="57"/>
        <v>1.3788678750000001</v>
      </c>
      <c r="R952">
        <v>0.90335467899999999</v>
      </c>
      <c r="S952">
        <v>1.188844053</v>
      </c>
      <c r="T952">
        <f t="shared" si="58"/>
        <v>0.13171726468469819</v>
      </c>
      <c r="U952">
        <v>0.45167733900000001</v>
      </c>
      <c r="V952">
        <v>0.59442202700000002</v>
      </c>
      <c r="W952">
        <v>2.0849315069999999</v>
      </c>
      <c r="X952">
        <v>2.973718791</v>
      </c>
      <c r="Y952">
        <v>6.8464928999999994E-2</v>
      </c>
      <c r="Z952" s="1" t="s">
        <v>24</v>
      </c>
      <c r="AA952" s="1" t="s">
        <v>25</v>
      </c>
      <c r="AB952">
        <v>1</v>
      </c>
    </row>
    <row r="953" spans="1:28" x14ac:dyDescent="0.25">
      <c r="A953" t="s">
        <v>19</v>
      </c>
      <c r="B953">
        <v>4</v>
      </c>
      <c r="C953" t="s">
        <v>124</v>
      </c>
      <c r="D953">
        <v>1952</v>
      </c>
      <c r="E953" t="s">
        <v>105</v>
      </c>
      <c r="F953" t="s">
        <v>106</v>
      </c>
      <c r="G953" t="s">
        <v>107</v>
      </c>
      <c r="J953">
        <v>0.4017</v>
      </c>
      <c r="K953">
        <v>20.196861940000002</v>
      </c>
      <c r="L953">
        <v>20.3962033</v>
      </c>
      <c r="M953">
        <v>52.3</v>
      </c>
      <c r="N953">
        <v>55.8</v>
      </c>
      <c r="O953">
        <f t="shared" si="55"/>
        <v>0.24454528559999997</v>
      </c>
      <c r="P953">
        <f t="shared" si="56"/>
        <v>1.342856434375</v>
      </c>
      <c r="Q953">
        <f t="shared" si="57"/>
        <v>1.5284080349999998</v>
      </c>
      <c r="R953">
        <v>1.174615242</v>
      </c>
      <c r="S953">
        <v>1.345777789</v>
      </c>
      <c r="T953">
        <f t="shared" si="58"/>
        <v>6.5245062912876031E-2</v>
      </c>
      <c r="U953">
        <v>0.587307621</v>
      </c>
      <c r="V953">
        <v>0.67288889500000004</v>
      </c>
      <c r="W953">
        <v>2.0849315069999999</v>
      </c>
      <c r="X953">
        <v>1.6787122210000001</v>
      </c>
      <c r="Y953">
        <v>4.1047523000000002E-2</v>
      </c>
      <c r="Z953" s="1" t="s">
        <v>24</v>
      </c>
      <c r="AA953" s="1" t="s">
        <v>25</v>
      </c>
      <c r="AB953">
        <v>1</v>
      </c>
    </row>
    <row r="954" spans="1:28" x14ac:dyDescent="0.25">
      <c r="A954" t="s">
        <v>19</v>
      </c>
      <c r="B954">
        <v>4</v>
      </c>
      <c r="C954" t="s">
        <v>124</v>
      </c>
      <c r="D954">
        <v>1953</v>
      </c>
      <c r="E954" t="s">
        <v>158</v>
      </c>
      <c r="F954" t="s">
        <v>159</v>
      </c>
      <c r="G954" t="s">
        <v>160</v>
      </c>
      <c r="J954">
        <v>0.23699999999999999</v>
      </c>
      <c r="K954">
        <v>7.9966687759999999</v>
      </c>
      <c r="L954">
        <v>9.1027059510000008</v>
      </c>
      <c r="M954">
        <v>10.199999999999999</v>
      </c>
      <c r="N954">
        <v>13.31</v>
      </c>
      <c r="O954">
        <f t="shared" si="55"/>
        <v>1.3913840094000002E-2</v>
      </c>
      <c r="P954">
        <f t="shared" si="56"/>
        <v>5.1077137499999994E-2</v>
      </c>
      <c r="Q954">
        <f t="shared" si="57"/>
        <v>8.6961500587500018E-2</v>
      </c>
      <c r="R954">
        <v>1.1689509000000001E-2</v>
      </c>
      <c r="S954">
        <v>2.2300542999999999E-2</v>
      </c>
      <c r="T954">
        <f t="shared" si="58"/>
        <v>0.30980358485915033</v>
      </c>
      <c r="U954">
        <v>5.8447550000000001E-3</v>
      </c>
      <c r="V954">
        <v>1.1150271E-2</v>
      </c>
      <c r="W954">
        <v>2.0849315069999999</v>
      </c>
      <c r="X954">
        <v>1.4916557159999999</v>
      </c>
      <c r="Y954">
        <v>2.5446959999999999E-3</v>
      </c>
      <c r="Z954" s="1" t="s">
        <v>24</v>
      </c>
      <c r="AA954" s="1" t="s">
        <v>25</v>
      </c>
      <c r="AB954">
        <v>1</v>
      </c>
    </row>
    <row r="955" spans="1:28" x14ac:dyDescent="0.25">
      <c r="A955" t="s">
        <v>19</v>
      </c>
      <c r="B955">
        <v>4</v>
      </c>
      <c r="C955" t="s">
        <v>124</v>
      </c>
      <c r="D955">
        <v>1954</v>
      </c>
      <c r="E955" t="s">
        <v>116</v>
      </c>
      <c r="F955" t="s">
        <v>117</v>
      </c>
      <c r="G955" t="s">
        <v>83</v>
      </c>
      <c r="J955">
        <v>0.5</v>
      </c>
      <c r="K955">
        <v>9.6082048489999998</v>
      </c>
      <c r="L955">
        <v>11.509065039999999</v>
      </c>
      <c r="M955">
        <v>13.1</v>
      </c>
      <c r="N955">
        <v>18.57</v>
      </c>
      <c r="O955">
        <f t="shared" si="55"/>
        <v>2.7084118446000002E-2</v>
      </c>
      <c r="P955">
        <f t="shared" si="56"/>
        <v>8.4249784375000011E-2</v>
      </c>
      <c r="Q955">
        <f t="shared" si="57"/>
        <v>0.1692757402875</v>
      </c>
      <c r="R955">
        <v>4.7226112000000001E-2</v>
      </c>
      <c r="S955">
        <v>0.111302702</v>
      </c>
      <c r="T955">
        <f t="shared" si="58"/>
        <v>0.41119172110810653</v>
      </c>
      <c r="U955">
        <v>2.3613056E-2</v>
      </c>
      <c r="V955">
        <v>5.5651351000000002E-2</v>
      </c>
      <c r="W955">
        <v>2.0849315069999999</v>
      </c>
      <c r="X955">
        <v>2.623587385</v>
      </c>
      <c r="Y955">
        <v>1.5366594000000001E-2</v>
      </c>
      <c r="Z955" s="1" t="s">
        <v>24</v>
      </c>
      <c r="AA955" s="1" t="s">
        <v>25</v>
      </c>
      <c r="AB955">
        <v>1</v>
      </c>
    </row>
    <row r="956" spans="1:28" x14ac:dyDescent="0.25">
      <c r="A956" t="s">
        <v>19</v>
      </c>
      <c r="B956">
        <v>4</v>
      </c>
      <c r="C956" t="s">
        <v>124</v>
      </c>
      <c r="D956">
        <v>1955</v>
      </c>
      <c r="E956" t="s">
        <v>165</v>
      </c>
      <c r="F956" t="s">
        <v>166</v>
      </c>
      <c r="G956" t="s">
        <v>167</v>
      </c>
      <c r="J956">
        <v>0.67600000000000005</v>
      </c>
      <c r="K956">
        <v>9.5044957609999994</v>
      </c>
      <c r="L956">
        <v>10.97076904</v>
      </c>
      <c r="M956">
        <v>12.9</v>
      </c>
      <c r="N956">
        <v>17.29</v>
      </c>
      <c r="O956">
        <f t="shared" si="55"/>
        <v>2.3479069613999998E-2</v>
      </c>
      <c r="P956">
        <f t="shared" si="56"/>
        <v>8.1696909374999988E-2</v>
      </c>
      <c r="Q956">
        <f t="shared" si="57"/>
        <v>0.14674418508749998</v>
      </c>
      <c r="R956">
        <v>6.0865743999999999E-2</v>
      </c>
      <c r="S956">
        <v>0.12401957800000001</v>
      </c>
      <c r="T956">
        <f t="shared" si="58"/>
        <v>0.34138719535316592</v>
      </c>
      <c r="U956">
        <v>3.0432872E-2</v>
      </c>
      <c r="V956">
        <v>6.2009789000000003E-2</v>
      </c>
      <c r="W956">
        <v>2.0849315069999999</v>
      </c>
      <c r="X956">
        <v>2.1055847569999999</v>
      </c>
      <c r="Y956">
        <v>1.5145301999999999E-2</v>
      </c>
      <c r="Z956" s="1" t="s">
        <v>24</v>
      </c>
      <c r="AA956" s="1" t="s">
        <v>25</v>
      </c>
      <c r="AB956">
        <v>1</v>
      </c>
    </row>
    <row r="957" spans="1:28" x14ac:dyDescent="0.25">
      <c r="A957" t="s">
        <v>19</v>
      </c>
      <c r="B957">
        <v>4</v>
      </c>
      <c r="C957" t="s">
        <v>124</v>
      </c>
      <c r="D957">
        <v>1956</v>
      </c>
      <c r="E957" t="s">
        <v>105</v>
      </c>
      <c r="F957" t="s">
        <v>106</v>
      </c>
      <c r="G957" t="s">
        <v>107</v>
      </c>
      <c r="H957">
        <v>10.199999999999999</v>
      </c>
      <c r="I957">
        <v>16.600000000000001</v>
      </c>
      <c r="J957">
        <v>0.4017</v>
      </c>
      <c r="K957">
        <v>20.969685550000001</v>
      </c>
      <c r="L957">
        <v>21.037564119999999</v>
      </c>
      <c r="M957">
        <v>58.1</v>
      </c>
      <c r="N957">
        <v>60.7</v>
      </c>
      <c r="O957">
        <f t="shared" si="55"/>
        <v>0.28937984459999999</v>
      </c>
      <c r="P957">
        <f t="shared" si="56"/>
        <v>1.6572135343749994</v>
      </c>
      <c r="Q957">
        <f t="shared" si="57"/>
        <v>1.8086240287499999</v>
      </c>
      <c r="R957">
        <v>1.496128082</v>
      </c>
      <c r="S957">
        <v>1.63474922</v>
      </c>
      <c r="T957">
        <f t="shared" si="58"/>
        <v>4.2499678203759196E-2</v>
      </c>
      <c r="U957">
        <v>0.74806404100000001</v>
      </c>
      <c r="V957">
        <v>0.81737461</v>
      </c>
      <c r="W957">
        <v>2.0849315069999999</v>
      </c>
      <c r="X957">
        <v>1.247043364</v>
      </c>
      <c r="Y957">
        <v>3.3243571E-2</v>
      </c>
      <c r="Z957" s="1" t="s">
        <v>24</v>
      </c>
      <c r="AA957" s="1" t="s">
        <v>25</v>
      </c>
      <c r="AB957">
        <v>1</v>
      </c>
    </row>
    <row r="958" spans="1:28" x14ac:dyDescent="0.25">
      <c r="A958" t="s">
        <v>19</v>
      </c>
      <c r="B958">
        <v>1</v>
      </c>
      <c r="C958" t="s">
        <v>94</v>
      </c>
      <c r="D958">
        <v>1957</v>
      </c>
      <c r="E958" t="s">
        <v>181</v>
      </c>
      <c r="F958" t="s">
        <v>182</v>
      </c>
      <c r="G958" t="s">
        <v>142</v>
      </c>
      <c r="J958">
        <v>0.33</v>
      </c>
      <c r="K958">
        <v>15.034232230000001</v>
      </c>
      <c r="L958">
        <v>14.98930685</v>
      </c>
      <c r="M958">
        <v>27.1</v>
      </c>
      <c r="N958">
        <v>28.73</v>
      </c>
      <c r="O958">
        <f t="shared" si="55"/>
        <v>6.4827929166000012E-2</v>
      </c>
      <c r="P958">
        <f t="shared" si="56"/>
        <v>0.36054940937500002</v>
      </c>
      <c r="Q958">
        <f t="shared" si="57"/>
        <v>0.40517455728750007</v>
      </c>
      <c r="R958">
        <v>0.20140582600000001</v>
      </c>
      <c r="S958">
        <v>0.225070515</v>
      </c>
      <c r="T958">
        <f t="shared" si="58"/>
        <v>5.3283211155089882E-2</v>
      </c>
      <c r="U958">
        <v>0.10070291300000001</v>
      </c>
      <c r="V958">
        <v>0.112535257</v>
      </c>
      <c r="W958">
        <v>2.0849315069999999</v>
      </c>
      <c r="X958">
        <v>0.78180026300000005</v>
      </c>
      <c r="Y958">
        <v>5.675172E-3</v>
      </c>
      <c r="Z958" s="1" t="s">
        <v>24</v>
      </c>
      <c r="AA958" s="1" t="s">
        <v>25</v>
      </c>
      <c r="AB958">
        <v>1</v>
      </c>
    </row>
    <row r="959" spans="1:28" x14ac:dyDescent="0.25">
      <c r="A959" t="s">
        <v>19</v>
      </c>
      <c r="B959">
        <v>1</v>
      </c>
      <c r="C959" t="s">
        <v>94</v>
      </c>
      <c r="D959">
        <v>1958</v>
      </c>
      <c r="E959" t="s">
        <v>181</v>
      </c>
      <c r="F959" t="s">
        <v>182</v>
      </c>
      <c r="G959" t="s">
        <v>142</v>
      </c>
      <c r="J959">
        <v>0.33</v>
      </c>
      <c r="K959">
        <v>8.9153220579999992</v>
      </c>
      <c r="L959">
        <v>9.4499072930000008</v>
      </c>
      <c r="M959">
        <v>11.8</v>
      </c>
      <c r="N959">
        <v>14</v>
      </c>
      <c r="O959">
        <f t="shared" si="55"/>
        <v>1.5393840000000001E-2</v>
      </c>
      <c r="P959">
        <f t="shared" si="56"/>
        <v>6.8358137499999999E-2</v>
      </c>
      <c r="Q959">
        <f t="shared" si="57"/>
        <v>9.6211500000000005E-2</v>
      </c>
      <c r="R959">
        <v>2.3863387999999999E-2</v>
      </c>
      <c r="S959">
        <v>3.5264998999999998E-2</v>
      </c>
      <c r="T959">
        <f t="shared" si="58"/>
        <v>0.1873181634178806</v>
      </c>
      <c r="U959">
        <v>1.1931694E-2</v>
      </c>
      <c r="V959">
        <v>1.7632499999999999E-2</v>
      </c>
      <c r="W959">
        <v>2.0849315069999999</v>
      </c>
      <c r="X959">
        <v>1.055190539</v>
      </c>
      <c r="Y959">
        <v>2.734289E-3</v>
      </c>
      <c r="Z959" s="1" t="s">
        <v>24</v>
      </c>
      <c r="AA959" s="1" t="s">
        <v>25</v>
      </c>
      <c r="AB959">
        <v>1</v>
      </c>
    </row>
    <row r="960" spans="1:28" x14ac:dyDescent="0.25">
      <c r="A960" t="s">
        <v>19</v>
      </c>
      <c r="B960">
        <v>1</v>
      </c>
      <c r="C960" t="s">
        <v>94</v>
      </c>
      <c r="D960">
        <v>1959</v>
      </c>
      <c r="E960" t="s">
        <v>181</v>
      </c>
      <c r="F960" t="s">
        <v>182</v>
      </c>
      <c r="G960" t="s">
        <v>142</v>
      </c>
      <c r="J960">
        <v>0.33</v>
      </c>
      <c r="K960">
        <v>11.05150117</v>
      </c>
      <c r="L960">
        <v>11.883542240000001</v>
      </c>
      <c r="M960">
        <v>16.100000000000001</v>
      </c>
      <c r="N960">
        <v>19.5</v>
      </c>
      <c r="O960">
        <f t="shared" si="55"/>
        <v>2.9864835000000003E-2</v>
      </c>
      <c r="P960">
        <f t="shared" si="56"/>
        <v>0.127255909375</v>
      </c>
      <c r="Q960">
        <f t="shared" si="57"/>
        <v>0.18665521875000002</v>
      </c>
      <c r="R960">
        <v>5.3974414999999998E-2</v>
      </c>
      <c r="S960">
        <v>8.4213059000000007E-2</v>
      </c>
      <c r="T960">
        <f t="shared" si="58"/>
        <v>0.21335946276873188</v>
      </c>
      <c r="U960">
        <v>2.6987206999999999E-2</v>
      </c>
      <c r="V960">
        <v>4.2106528999999997E-2</v>
      </c>
      <c r="W960">
        <v>2.0849315069999999</v>
      </c>
      <c r="X960">
        <v>1.6307490140000001</v>
      </c>
      <c r="Y960">
        <v>7.2517119999999996E-3</v>
      </c>
      <c r="Z960" s="1" t="s">
        <v>24</v>
      </c>
      <c r="AA960" s="1" t="s">
        <v>25</v>
      </c>
      <c r="AB960">
        <v>1</v>
      </c>
    </row>
    <row r="961" spans="1:28" x14ac:dyDescent="0.25">
      <c r="A961" t="s">
        <v>19</v>
      </c>
      <c r="B961">
        <v>1</v>
      </c>
      <c r="C961" t="s">
        <v>94</v>
      </c>
      <c r="D961">
        <v>1960</v>
      </c>
      <c r="E961" t="s">
        <v>105</v>
      </c>
      <c r="F961" t="s">
        <v>106</v>
      </c>
      <c r="G961" t="s">
        <v>107</v>
      </c>
      <c r="H961">
        <v>17.399999999999999</v>
      </c>
      <c r="I961">
        <v>23.4</v>
      </c>
      <c r="J961">
        <v>0.4017</v>
      </c>
      <c r="K961">
        <v>22.802456329999998</v>
      </c>
      <c r="L961">
        <v>23.010931809999999</v>
      </c>
      <c r="M961">
        <v>76</v>
      </c>
      <c r="N961">
        <v>80.25</v>
      </c>
      <c r="O961">
        <f t="shared" si="55"/>
        <v>0.50580250874999999</v>
      </c>
      <c r="P961">
        <f t="shared" si="56"/>
        <v>2.8356549999999996</v>
      </c>
      <c r="Q961">
        <f t="shared" si="57"/>
        <v>3.1612656796874998</v>
      </c>
      <c r="R961">
        <v>2.7425935959999999</v>
      </c>
      <c r="S961">
        <v>3.0771435500000002</v>
      </c>
      <c r="T961">
        <f t="shared" si="58"/>
        <v>5.5204550786749587E-2</v>
      </c>
      <c r="U961">
        <v>1.3712967979999999</v>
      </c>
      <c r="V961">
        <v>1.5385717750000001</v>
      </c>
      <c r="W961">
        <v>2.0849315069999999</v>
      </c>
      <c r="X961">
        <v>2.0384362679999999</v>
      </c>
      <c r="Y961">
        <v>8.0230441999999999E-2</v>
      </c>
      <c r="Z961" s="1" t="s">
        <v>24</v>
      </c>
      <c r="AA961" s="1" t="s">
        <v>25</v>
      </c>
      <c r="AB961">
        <v>1</v>
      </c>
    </row>
    <row r="962" spans="1:28" x14ac:dyDescent="0.25">
      <c r="A962" t="s">
        <v>19</v>
      </c>
      <c r="B962">
        <v>1</v>
      </c>
      <c r="C962" t="s">
        <v>94</v>
      </c>
      <c r="D962">
        <v>1961</v>
      </c>
      <c r="E962" t="s">
        <v>105</v>
      </c>
      <c r="F962" t="s">
        <v>106</v>
      </c>
      <c r="G962" t="s">
        <v>107</v>
      </c>
      <c r="J962">
        <v>0.4017</v>
      </c>
      <c r="K962">
        <v>14.975418189999999</v>
      </c>
      <c r="L962">
        <v>15.987976229999999</v>
      </c>
      <c r="M962">
        <v>26.9</v>
      </c>
      <c r="N962">
        <v>32.42</v>
      </c>
      <c r="O962">
        <f t="shared" si="55"/>
        <v>8.2549969656000019E-2</v>
      </c>
      <c r="P962">
        <f t="shared" si="56"/>
        <v>0.35524728437499986</v>
      </c>
      <c r="Q962">
        <f t="shared" si="57"/>
        <v>0.51593731035000012</v>
      </c>
      <c r="R962">
        <v>0.23959048499999999</v>
      </c>
      <c r="S962">
        <v>0.36764841500000001</v>
      </c>
      <c r="T962">
        <f t="shared" si="58"/>
        <v>0.20537649922650908</v>
      </c>
      <c r="U962">
        <v>0.119795242</v>
      </c>
      <c r="V962">
        <v>0.18382420799999999</v>
      </c>
      <c r="W962">
        <v>2.0849315069999999</v>
      </c>
      <c r="X962">
        <v>2.6475689880000002</v>
      </c>
      <c r="Y962">
        <v>3.0710345E-2</v>
      </c>
      <c r="Z962" s="1" t="s">
        <v>24</v>
      </c>
      <c r="AA962" s="1" t="s">
        <v>25</v>
      </c>
      <c r="AB962">
        <v>1</v>
      </c>
    </row>
    <row r="963" spans="1:28" x14ac:dyDescent="0.25">
      <c r="A963" t="s">
        <v>19</v>
      </c>
      <c r="B963">
        <v>1</v>
      </c>
      <c r="C963" t="s">
        <v>94</v>
      </c>
      <c r="D963">
        <v>1962</v>
      </c>
      <c r="E963" t="s">
        <v>165</v>
      </c>
      <c r="F963" t="s">
        <v>166</v>
      </c>
      <c r="G963" t="s">
        <v>167</v>
      </c>
      <c r="J963">
        <v>0.67600000000000005</v>
      </c>
      <c r="K963">
        <v>8.2336566750000006</v>
      </c>
      <c r="L963">
        <v>9.3303456669999996</v>
      </c>
      <c r="M963">
        <v>10.6</v>
      </c>
      <c r="N963">
        <v>13.76</v>
      </c>
      <c r="O963">
        <f t="shared" ref="O963:O1026" si="59">(0.00007854*N963*N963)</f>
        <v>1.4870575104E-2</v>
      </c>
      <c r="P963">
        <f t="shared" ref="P963:P1026" si="60">(3.142*(M963/200)^2)/0.16</f>
        <v>5.5161737499999988E-2</v>
      </c>
      <c r="Q963">
        <f t="shared" ref="Q963:Q1026" si="61">O963/0.16</f>
        <v>9.2941094399999993E-2</v>
      </c>
      <c r="R963">
        <v>3.6062731000000001E-2</v>
      </c>
      <c r="S963">
        <v>6.7802609999999999E-2</v>
      </c>
      <c r="T963">
        <f t="shared" ref="T963:T1026" si="62">(LN(S963)-LN(R963))/W963</f>
        <v>0.30281126160126914</v>
      </c>
      <c r="U963">
        <v>1.8031366E-2</v>
      </c>
      <c r="V963">
        <v>3.3901305E-2</v>
      </c>
      <c r="W963">
        <v>2.0849315069999999</v>
      </c>
      <c r="X963">
        <v>1.5156373190000001</v>
      </c>
      <c r="Y963">
        <v>7.6117320000000004E-3</v>
      </c>
      <c r="Z963" s="1" t="s">
        <v>24</v>
      </c>
      <c r="AA963" s="1" t="s">
        <v>25</v>
      </c>
      <c r="AB963">
        <v>1</v>
      </c>
    </row>
    <row r="964" spans="1:28" x14ac:dyDescent="0.25">
      <c r="A964" t="s">
        <v>19</v>
      </c>
      <c r="B964">
        <v>1</v>
      </c>
      <c r="C964" t="s">
        <v>94</v>
      </c>
      <c r="D964">
        <v>1963</v>
      </c>
      <c r="E964" t="s">
        <v>105</v>
      </c>
      <c r="F964" t="s">
        <v>106</v>
      </c>
      <c r="G964" t="s">
        <v>107</v>
      </c>
      <c r="J964">
        <v>0.4017</v>
      </c>
      <c r="K964">
        <v>17.49481844</v>
      </c>
      <c r="L964">
        <v>17.767354350000002</v>
      </c>
      <c r="M964">
        <v>36.9</v>
      </c>
      <c r="N964">
        <v>40.200000000000003</v>
      </c>
      <c r="O964">
        <f t="shared" si="59"/>
        <v>0.12692378160000001</v>
      </c>
      <c r="P964">
        <f t="shared" si="60"/>
        <v>0.66846540937499999</v>
      </c>
      <c r="Q964">
        <f t="shared" si="61"/>
        <v>0.79327363500000003</v>
      </c>
      <c r="R964">
        <v>0.51681883399999995</v>
      </c>
      <c r="S964">
        <v>0.62016081999999995</v>
      </c>
      <c r="T964">
        <f t="shared" si="62"/>
        <v>8.7430419457946593E-2</v>
      </c>
      <c r="U964">
        <v>0.25840941699999997</v>
      </c>
      <c r="V964">
        <v>0.31008040999999997</v>
      </c>
      <c r="W964">
        <v>2.0849315069999999</v>
      </c>
      <c r="X964">
        <v>1.5827858079999999</v>
      </c>
      <c r="Y964">
        <v>2.4783065E-2</v>
      </c>
      <c r="Z964" s="1" t="s">
        <v>24</v>
      </c>
      <c r="AA964" s="1" t="s">
        <v>25</v>
      </c>
      <c r="AB964">
        <v>1</v>
      </c>
    </row>
    <row r="965" spans="1:28" x14ac:dyDescent="0.25">
      <c r="A965" t="s">
        <v>19</v>
      </c>
      <c r="B965">
        <v>1</v>
      </c>
      <c r="C965" t="s">
        <v>94</v>
      </c>
      <c r="D965">
        <v>1964</v>
      </c>
      <c r="E965" t="s">
        <v>95</v>
      </c>
      <c r="F965" t="s">
        <v>96</v>
      </c>
      <c r="G965" t="s">
        <v>79</v>
      </c>
      <c r="H965">
        <v>16</v>
      </c>
      <c r="I965">
        <v>20.6</v>
      </c>
      <c r="J965">
        <v>0.78680000000000005</v>
      </c>
      <c r="K965">
        <v>23.298085069999999</v>
      </c>
      <c r="L965">
        <v>23.53457818</v>
      </c>
      <c r="M965">
        <v>82.3</v>
      </c>
      <c r="N965">
        <v>87.1</v>
      </c>
      <c r="O965">
        <f t="shared" si="59"/>
        <v>0.59583664139999992</v>
      </c>
      <c r="P965">
        <f t="shared" si="60"/>
        <v>3.3252620593749995</v>
      </c>
      <c r="Q965">
        <f t="shared" si="61"/>
        <v>3.7239790087499993</v>
      </c>
      <c r="R965">
        <v>6.3058507959999996</v>
      </c>
      <c r="S965">
        <v>7.1134383870000004</v>
      </c>
      <c r="T965">
        <f t="shared" si="62"/>
        <v>5.7799416933485247E-2</v>
      </c>
      <c r="U965">
        <v>3.1529253979999998</v>
      </c>
      <c r="V965">
        <v>3.5567191930000002</v>
      </c>
      <c r="W965">
        <v>2.0849315069999999</v>
      </c>
      <c r="X965">
        <v>2.3022339029999999</v>
      </c>
      <c r="Y965">
        <v>0.193672451</v>
      </c>
      <c r="Z965" s="1" t="s">
        <v>24</v>
      </c>
      <c r="AA965" s="1" t="s">
        <v>25</v>
      </c>
      <c r="AB965">
        <v>1</v>
      </c>
    </row>
    <row r="966" spans="1:28" x14ac:dyDescent="0.25">
      <c r="A966" t="s">
        <v>19</v>
      </c>
      <c r="B966">
        <v>1</v>
      </c>
      <c r="C966" t="s">
        <v>94</v>
      </c>
      <c r="D966">
        <v>1965</v>
      </c>
      <c r="E966" t="s">
        <v>105</v>
      </c>
      <c r="F966" t="s">
        <v>106</v>
      </c>
      <c r="G966" t="s">
        <v>107</v>
      </c>
      <c r="J966">
        <v>0.4017</v>
      </c>
      <c r="K966">
        <v>16.157115130000001</v>
      </c>
      <c r="L966">
        <v>16.856069080000001</v>
      </c>
      <c r="M966">
        <v>31.2</v>
      </c>
      <c r="N966">
        <v>36</v>
      </c>
      <c r="O966">
        <f t="shared" si="59"/>
        <v>0.10178784</v>
      </c>
      <c r="P966">
        <f t="shared" si="60"/>
        <v>0.4778982</v>
      </c>
      <c r="Q966">
        <f t="shared" si="61"/>
        <v>0.63617400000000002</v>
      </c>
      <c r="R966">
        <v>0.34464827399999998</v>
      </c>
      <c r="S966">
        <v>0.47494124300000001</v>
      </c>
      <c r="T966">
        <f t="shared" si="62"/>
        <v>0.15380202899678067</v>
      </c>
      <c r="U966">
        <v>0.17232413699999999</v>
      </c>
      <c r="V966">
        <v>0.23747062199999999</v>
      </c>
      <c r="W966">
        <v>2.0849315069999999</v>
      </c>
      <c r="X966">
        <v>2.3022339029999999</v>
      </c>
      <c r="Y966">
        <v>3.1246342999999999E-2</v>
      </c>
      <c r="Z966" s="1" t="s">
        <v>24</v>
      </c>
      <c r="AA966" s="1" t="s">
        <v>25</v>
      </c>
      <c r="AB966">
        <v>0</v>
      </c>
    </row>
    <row r="967" spans="1:28" x14ac:dyDescent="0.25">
      <c r="A967" t="s">
        <v>19</v>
      </c>
      <c r="B967">
        <v>1</v>
      </c>
      <c r="C967" t="s">
        <v>94</v>
      </c>
      <c r="D967">
        <v>1966</v>
      </c>
      <c r="E967" t="s">
        <v>116</v>
      </c>
      <c r="F967" t="s">
        <v>117</v>
      </c>
      <c r="G967" t="s">
        <v>83</v>
      </c>
      <c r="J967">
        <v>0.5</v>
      </c>
      <c r="K967">
        <v>15.51835872</v>
      </c>
      <c r="L967">
        <v>15.25750283</v>
      </c>
      <c r="M967">
        <v>28.8</v>
      </c>
      <c r="N967">
        <v>29.68</v>
      </c>
      <c r="O967">
        <f t="shared" si="59"/>
        <v>6.9186074496000005E-2</v>
      </c>
      <c r="P967">
        <f t="shared" si="60"/>
        <v>0.40720320000000004</v>
      </c>
      <c r="Q967">
        <f t="shared" si="61"/>
        <v>0.43241296560000003</v>
      </c>
      <c r="R967">
        <v>0.35092104400000002</v>
      </c>
      <c r="S967">
        <v>0.36604895500000001</v>
      </c>
      <c r="T967">
        <f t="shared" si="62"/>
        <v>2.0243268832963568E-2</v>
      </c>
      <c r="U967">
        <v>0.17546052200000001</v>
      </c>
      <c r="V967">
        <v>0.18302447699999999</v>
      </c>
      <c r="W967">
        <v>2.0849315069999999</v>
      </c>
      <c r="X967">
        <v>0.42207621499999998</v>
      </c>
      <c r="Y967">
        <v>3.6279149999999998E-3</v>
      </c>
      <c r="Z967" s="1" t="s">
        <v>24</v>
      </c>
      <c r="AA967" s="1" t="s">
        <v>25</v>
      </c>
      <c r="AB967">
        <v>1</v>
      </c>
    </row>
    <row r="968" spans="1:28" x14ac:dyDescent="0.25">
      <c r="A968" t="s">
        <v>19</v>
      </c>
      <c r="B968">
        <v>1</v>
      </c>
      <c r="C968" t="s">
        <v>94</v>
      </c>
      <c r="D968">
        <v>1967</v>
      </c>
      <c r="E968" t="s">
        <v>116</v>
      </c>
      <c r="F968" t="s">
        <v>117</v>
      </c>
      <c r="G968" t="s">
        <v>83</v>
      </c>
      <c r="J968">
        <v>0.5</v>
      </c>
      <c r="K968">
        <v>11.006521190000001</v>
      </c>
      <c r="L968">
        <v>11.48032662</v>
      </c>
      <c r="M968">
        <v>16</v>
      </c>
      <c r="N968">
        <v>18.5</v>
      </c>
      <c r="O968">
        <f t="shared" si="59"/>
        <v>2.6880315000000002E-2</v>
      </c>
      <c r="P968">
        <f t="shared" si="60"/>
        <v>0.12567999999999999</v>
      </c>
      <c r="Q968">
        <f t="shared" si="61"/>
        <v>0.16800196875000001</v>
      </c>
      <c r="R968">
        <v>7.9671403000000002E-2</v>
      </c>
      <c r="S968">
        <v>0.11021592400000001</v>
      </c>
      <c r="T968">
        <f t="shared" si="62"/>
        <v>0.15565531659834611</v>
      </c>
      <c r="U968">
        <v>3.9835702000000001E-2</v>
      </c>
      <c r="V968">
        <v>5.5107962000000003E-2</v>
      </c>
      <c r="W968">
        <v>2.0849315069999999</v>
      </c>
      <c r="X968">
        <v>1.1990801579999999</v>
      </c>
      <c r="Y968">
        <v>7.3250659999999999E-3</v>
      </c>
      <c r="Z968" s="1" t="s">
        <v>24</v>
      </c>
      <c r="AA968" s="1" t="s">
        <v>25</v>
      </c>
      <c r="AB968">
        <v>1</v>
      </c>
    </row>
    <row r="969" spans="1:28" x14ac:dyDescent="0.25">
      <c r="A969" t="s">
        <v>19</v>
      </c>
      <c r="B969">
        <v>1</v>
      </c>
      <c r="C969" t="s">
        <v>94</v>
      </c>
      <c r="D969">
        <v>1968</v>
      </c>
      <c r="E969" t="s">
        <v>116</v>
      </c>
      <c r="F969" t="s">
        <v>117</v>
      </c>
      <c r="G969" t="s">
        <v>83</v>
      </c>
      <c r="J969">
        <v>0.5</v>
      </c>
      <c r="K969">
        <v>17.95344751</v>
      </c>
      <c r="L969">
        <v>17.99705676</v>
      </c>
      <c r="M969">
        <v>39.1</v>
      </c>
      <c r="N969">
        <v>41.34</v>
      </c>
      <c r="O969">
        <f t="shared" si="59"/>
        <v>0.13422451442400002</v>
      </c>
      <c r="P969">
        <f t="shared" si="60"/>
        <v>0.75055015937500003</v>
      </c>
      <c r="Q969">
        <f t="shared" si="61"/>
        <v>0.8389032151500001</v>
      </c>
      <c r="R969">
        <v>0.73483041999999998</v>
      </c>
      <c r="S969">
        <v>0.82118612199999996</v>
      </c>
      <c r="T969">
        <f t="shared" si="62"/>
        <v>5.3291934754548145E-2</v>
      </c>
      <c r="U969">
        <v>0.36741520999999999</v>
      </c>
      <c r="V969">
        <v>0.41059306099999998</v>
      </c>
      <c r="W969">
        <v>2.0849315069999999</v>
      </c>
      <c r="X969">
        <v>1.0743758210000001</v>
      </c>
      <c r="Y969">
        <v>2.0709482000000001E-2</v>
      </c>
      <c r="Z969" s="1" t="s">
        <v>24</v>
      </c>
      <c r="AA969" s="1" t="s">
        <v>25</v>
      </c>
      <c r="AB969">
        <v>1</v>
      </c>
    </row>
    <row r="970" spans="1:28" x14ac:dyDescent="0.25">
      <c r="A970" t="s">
        <v>19</v>
      </c>
      <c r="B970">
        <v>2</v>
      </c>
      <c r="C970" t="s">
        <v>94</v>
      </c>
      <c r="D970">
        <v>1969</v>
      </c>
      <c r="E970" t="s">
        <v>181</v>
      </c>
      <c r="F970" t="s">
        <v>182</v>
      </c>
      <c r="G970" t="s">
        <v>142</v>
      </c>
      <c r="H970">
        <v>8.8000000000000007</v>
      </c>
      <c r="I970">
        <v>9.8000000000000007</v>
      </c>
      <c r="J970">
        <v>0.33</v>
      </c>
      <c r="K970">
        <v>14.583035669999999</v>
      </c>
      <c r="L970">
        <v>14.518704680000001</v>
      </c>
      <c r="M970">
        <v>25.6</v>
      </c>
      <c r="N970">
        <v>27.13</v>
      </c>
      <c r="O970">
        <f t="shared" si="59"/>
        <v>5.7808338126000003E-2</v>
      </c>
      <c r="P970">
        <f t="shared" si="60"/>
        <v>0.32174079999999999</v>
      </c>
      <c r="Q970">
        <f t="shared" si="61"/>
        <v>0.3613021132875</v>
      </c>
      <c r="R970">
        <v>0.17493820600000001</v>
      </c>
      <c r="S970">
        <v>0.195083379</v>
      </c>
      <c r="T970">
        <f t="shared" si="62"/>
        <v>5.2277136409692906E-2</v>
      </c>
      <c r="U970">
        <v>8.7469103000000006E-2</v>
      </c>
      <c r="V970">
        <v>9.754169E-2</v>
      </c>
      <c r="W970">
        <v>2.0849315069999999</v>
      </c>
      <c r="X970">
        <v>0.73383705600000004</v>
      </c>
      <c r="Y970">
        <v>4.8311359999999998E-3</v>
      </c>
      <c r="Z970" s="1" t="s">
        <v>24</v>
      </c>
      <c r="AA970" s="1" t="s">
        <v>25</v>
      </c>
      <c r="AB970">
        <v>1</v>
      </c>
    </row>
    <row r="971" spans="1:28" x14ac:dyDescent="0.25">
      <c r="A971" t="s">
        <v>19</v>
      </c>
      <c r="B971">
        <v>2</v>
      </c>
      <c r="C971" t="s">
        <v>94</v>
      </c>
      <c r="D971">
        <v>1970</v>
      </c>
      <c r="E971" t="s">
        <v>158</v>
      </c>
      <c r="F971" t="s">
        <v>159</v>
      </c>
      <c r="G971" t="s">
        <v>160</v>
      </c>
      <c r="J971">
        <v>0.23699999999999999</v>
      </c>
      <c r="K971">
        <v>7.8762426640000003</v>
      </c>
      <c r="L971">
        <v>9.5975955150000001</v>
      </c>
      <c r="M971">
        <v>10</v>
      </c>
      <c r="N971">
        <v>14.3</v>
      </c>
      <c r="O971">
        <f t="shared" si="59"/>
        <v>1.60606446E-2</v>
      </c>
      <c r="P971">
        <f t="shared" si="60"/>
        <v>4.9093750000000005E-2</v>
      </c>
      <c r="Q971">
        <f t="shared" si="61"/>
        <v>0.10037902875</v>
      </c>
      <c r="R971">
        <v>1.1080947000000001E-2</v>
      </c>
      <c r="S971">
        <v>2.7013194000000001E-2</v>
      </c>
      <c r="T971">
        <f t="shared" si="62"/>
        <v>0.42739929985210762</v>
      </c>
      <c r="U971">
        <v>5.5404740000000001E-3</v>
      </c>
      <c r="V971">
        <v>1.3506597E-2</v>
      </c>
      <c r="W971">
        <v>2.0849315069999999</v>
      </c>
      <c r="X971">
        <v>2.0624178710000001</v>
      </c>
      <c r="Y971">
        <v>3.8208080000000002E-3</v>
      </c>
      <c r="Z971" s="1" t="s">
        <v>24</v>
      </c>
      <c r="AA971" s="1" t="s">
        <v>25</v>
      </c>
      <c r="AB971">
        <v>1</v>
      </c>
    </row>
    <row r="972" spans="1:28" x14ac:dyDescent="0.25">
      <c r="A972" t="s">
        <v>19</v>
      </c>
      <c r="B972">
        <v>2</v>
      </c>
      <c r="C972" t="s">
        <v>94</v>
      </c>
      <c r="D972">
        <v>1971</v>
      </c>
      <c r="E972" t="s">
        <v>116</v>
      </c>
      <c r="F972" t="s">
        <v>117</v>
      </c>
      <c r="G972" t="s">
        <v>83</v>
      </c>
      <c r="J972">
        <v>0.5</v>
      </c>
      <c r="K972">
        <v>12.889208979999999</v>
      </c>
      <c r="L972">
        <v>13.100781250000001</v>
      </c>
      <c r="M972">
        <v>20.6</v>
      </c>
      <c r="N972">
        <v>22.77</v>
      </c>
      <c r="O972">
        <f t="shared" si="59"/>
        <v>4.0720861566000001E-2</v>
      </c>
      <c r="P972">
        <f t="shared" si="60"/>
        <v>0.20833423750000005</v>
      </c>
      <c r="Q972">
        <f t="shared" si="61"/>
        <v>0.25450538478750001</v>
      </c>
      <c r="R972">
        <v>0.15221569600000001</v>
      </c>
      <c r="S972">
        <v>0.18804616699999999</v>
      </c>
      <c r="T972">
        <f t="shared" si="62"/>
        <v>0.10138891064182076</v>
      </c>
      <c r="U972">
        <v>7.6107848000000006E-2</v>
      </c>
      <c r="V972">
        <v>9.4023084000000007E-2</v>
      </c>
      <c r="W972">
        <v>2.0849315069999999</v>
      </c>
      <c r="X972">
        <v>1.0408015770000001</v>
      </c>
      <c r="Y972">
        <v>8.5927220000000006E-3</v>
      </c>
      <c r="Z972" s="1" t="s">
        <v>24</v>
      </c>
      <c r="AA972" s="1" t="s">
        <v>25</v>
      </c>
      <c r="AB972">
        <v>1</v>
      </c>
    </row>
    <row r="973" spans="1:28" x14ac:dyDescent="0.25">
      <c r="A973" t="s">
        <v>19</v>
      </c>
      <c r="B973">
        <v>2</v>
      </c>
      <c r="C973" t="s">
        <v>94</v>
      </c>
      <c r="D973">
        <v>1972</v>
      </c>
      <c r="E973" t="s">
        <v>105</v>
      </c>
      <c r="F973" t="s">
        <v>106</v>
      </c>
      <c r="G973" t="s">
        <v>107</v>
      </c>
      <c r="J973">
        <v>0.4017</v>
      </c>
      <c r="K973">
        <v>18.571683570000001</v>
      </c>
      <c r="L973">
        <v>18.79653244</v>
      </c>
      <c r="M973">
        <v>42.3</v>
      </c>
      <c r="N973">
        <v>45.6</v>
      </c>
      <c r="O973">
        <f t="shared" si="59"/>
        <v>0.1633129344</v>
      </c>
      <c r="P973">
        <f t="shared" si="60"/>
        <v>0.87842955937499978</v>
      </c>
      <c r="Q973">
        <f t="shared" si="61"/>
        <v>1.02070584</v>
      </c>
      <c r="R973">
        <v>0.71521809599999997</v>
      </c>
      <c r="S973">
        <v>0.83795847499999998</v>
      </c>
      <c r="T973">
        <f t="shared" si="62"/>
        <v>7.5964615942519714E-2</v>
      </c>
      <c r="U973">
        <v>0.35760904799999998</v>
      </c>
      <c r="V973">
        <v>0.418979237</v>
      </c>
      <c r="W973">
        <v>2.0849315069999999</v>
      </c>
      <c r="X973">
        <v>1.5827858079999999</v>
      </c>
      <c r="Y973">
        <v>2.943511E-2</v>
      </c>
      <c r="Z973" s="1" t="s">
        <v>24</v>
      </c>
      <c r="AA973" s="1" t="s">
        <v>25</v>
      </c>
      <c r="AB973">
        <v>1</v>
      </c>
    </row>
    <row r="974" spans="1:28" x14ac:dyDescent="0.25">
      <c r="A974" t="s">
        <v>19</v>
      </c>
      <c r="B974">
        <v>2</v>
      </c>
      <c r="C974" t="s">
        <v>94</v>
      </c>
      <c r="D974">
        <v>1973</v>
      </c>
      <c r="E974" t="s">
        <v>116</v>
      </c>
      <c r="F974" t="s">
        <v>117</v>
      </c>
      <c r="G974" t="s">
        <v>83</v>
      </c>
      <c r="J974">
        <v>0.5</v>
      </c>
      <c r="K974">
        <v>20.662818659999999</v>
      </c>
      <c r="L974">
        <v>21.07456032</v>
      </c>
      <c r="M974">
        <v>55.7</v>
      </c>
      <c r="N974">
        <v>61</v>
      </c>
      <c r="O974">
        <f t="shared" si="59"/>
        <v>0.29224734000000002</v>
      </c>
      <c r="P974">
        <f t="shared" si="60"/>
        <v>1.5231286843750003</v>
      </c>
      <c r="Q974">
        <f t="shared" si="61"/>
        <v>1.8265458750000001</v>
      </c>
      <c r="R974">
        <v>1.68168304</v>
      </c>
      <c r="S974">
        <v>2.0472078800000002</v>
      </c>
      <c r="T974">
        <f t="shared" si="62"/>
        <v>9.4334875219069511E-2</v>
      </c>
      <c r="U974">
        <v>0.84084152000000001</v>
      </c>
      <c r="V974">
        <v>1.0236039400000001</v>
      </c>
      <c r="W974">
        <v>2.0849315069999999</v>
      </c>
      <c r="X974">
        <v>2.542049934</v>
      </c>
      <c r="Y974">
        <v>8.7658716999999997E-2</v>
      </c>
      <c r="Z974" s="1" t="s">
        <v>24</v>
      </c>
      <c r="AA974" s="1" t="s">
        <v>25</v>
      </c>
      <c r="AB974">
        <v>1</v>
      </c>
    </row>
    <row r="975" spans="1:28" x14ac:dyDescent="0.25">
      <c r="A975" t="s">
        <v>19</v>
      </c>
      <c r="B975">
        <v>2</v>
      </c>
      <c r="C975" t="s">
        <v>94</v>
      </c>
      <c r="D975">
        <v>1974</v>
      </c>
      <c r="E975" t="s">
        <v>105</v>
      </c>
      <c r="F975" t="s">
        <v>106</v>
      </c>
      <c r="G975" t="s">
        <v>107</v>
      </c>
      <c r="J975">
        <v>0.4017</v>
      </c>
      <c r="K975">
        <v>20.448305349999998</v>
      </c>
      <c r="L975">
        <v>20.77146157</v>
      </c>
      <c r="M975">
        <v>54.1</v>
      </c>
      <c r="N975">
        <v>58.6</v>
      </c>
      <c r="O975">
        <f t="shared" si="59"/>
        <v>0.26970321840000006</v>
      </c>
      <c r="P975">
        <f t="shared" si="60"/>
        <v>1.436880784375</v>
      </c>
      <c r="Q975">
        <f t="shared" si="61"/>
        <v>1.6856451150000002</v>
      </c>
      <c r="R975">
        <v>1.2700647410000001</v>
      </c>
      <c r="S975">
        <v>1.5073261920000001</v>
      </c>
      <c r="T975">
        <f t="shared" si="62"/>
        <v>8.2146329765840603E-2</v>
      </c>
      <c r="U975">
        <v>0.63503237099999998</v>
      </c>
      <c r="V975">
        <v>0.75366309600000003</v>
      </c>
      <c r="W975">
        <v>2.0849315069999999</v>
      </c>
      <c r="X975">
        <v>2.158344284</v>
      </c>
      <c r="Y975">
        <v>5.6899099000000002E-2</v>
      </c>
      <c r="Z975" s="1" t="s">
        <v>24</v>
      </c>
      <c r="AA975" s="1" t="s">
        <v>25</v>
      </c>
      <c r="AB975">
        <v>1</v>
      </c>
    </row>
    <row r="976" spans="1:28" x14ac:dyDescent="0.25">
      <c r="A976" t="s">
        <v>19</v>
      </c>
      <c r="B976">
        <v>2</v>
      </c>
      <c r="C976" t="s">
        <v>94</v>
      </c>
      <c r="D976">
        <v>1975</v>
      </c>
      <c r="E976" t="s">
        <v>105</v>
      </c>
      <c r="F976" t="s">
        <v>106</v>
      </c>
      <c r="G976" t="s">
        <v>107</v>
      </c>
      <c r="J976">
        <v>0.4017</v>
      </c>
      <c r="K976">
        <v>22.717683050000002</v>
      </c>
      <c r="L976">
        <v>22.802925770000002</v>
      </c>
      <c r="M976">
        <v>75</v>
      </c>
      <c r="N976">
        <v>77.77</v>
      </c>
      <c r="O976">
        <f t="shared" si="59"/>
        <v>0.47502349956599993</v>
      </c>
      <c r="P976">
        <f t="shared" si="60"/>
        <v>2.7615234374999997</v>
      </c>
      <c r="Q976">
        <f t="shared" si="61"/>
        <v>2.9688968722874995</v>
      </c>
      <c r="R976">
        <v>2.6628955830000001</v>
      </c>
      <c r="S976">
        <v>2.8687141060000001</v>
      </c>
      <c r="T976">
        <f t="shared" si="62"/>
        <v>3.5708504886065237E-2</v>
      </c>
      <c r="U976">
        <v>1.3314477920000001</v>
      </c>
      <c r="V976">
        <v>1.434357053</v>
      </c>
      <c r="W976">
        <v>2.0849315069999999</v>
      </c>
      <c r="X976">
        <v>1.328580815</v>
      </c>
      <c r="Y976">
        <v>4.9358580999999999E-2</v>
      </c>
      <c r="Z976" s="1" t="s">
        <v>24</v>
      </c>
      <c r="AA976" s="1" t="s">
        <v>25</v>
      </c>
      <c r="AB976">
        <v>1</v>
      </c>
    </row>
    <row r="977" spans="1:28" x14ac:dyDescent="0.25">
      <c r="A977" t="s">
        <v>19</v>
      </c>
      <c r="B977">
        <v>2</v>
      </c>
      <c r="C977" t="s">
        <v>94</v>
      </c>
      <c r="D977">
        <v>1976</v>
      </c>
      <c r="E977" t="s">
        <v>181</v>
      </c>
      <c r="F977" t="s">
        <v>182</v>
      </c>
      <c r="G977" t="s">
        <v>142</v>
      </c>
      <c r="J977">
        <v>0.33</v>
      </c>
      <c r="K977">
        <v>15.949695549999999</v>
      </c>
      <c r="L977">
        <v>16.338389240000001</v>
      </c>
      <c r="M977">
        <v>30.4</v>
      </c>
      <c r="N977">
        <v>33.82</v>
      </c>
      <c r="O977">
        <f t="shared" si="59"/>
        <v>8.9833455096000006E-2</v>
      </c>
      <c r="P977">
        <f t="shared" si="60"/>
        <v>0.45370480000000002</v>
      </c>
      <c r="Q977">
        <f t="shared" si="61"/>
        <v>0.56145909435000008</v>
      </c>
      <c r="R977">
        <v>0.26701781899999999</v>
      </c>
      <c r="S977">
        <v>0.33660747800000002</v>
      </c>
      <c r="T977">
        <f t="shared" si="62"/>
        <v>0.11108379484491342</v>
      </c>
      <c r="U977">
        <v>0.13350891000000001</v>
      </c>
      <c r="V977">
        <v>0.16830373900000001</v>
      </c>
      <c r="W977">
        <v>2.0849315069999999</v>
      </c>
      <c r="X977">
        <v>1.6403416559999999</v>
      </c>
      <c r="Y977">
        <v>1.6688715999999999E-2</v>
      </c>
      <c r="Z977" s="1" t="s">
        <v>24</v>
      </c>
      <c r="AA977" s="1" t="s">
        <v>25</v>
      </c>
      <c r="AB977">
        <v>1</v>
      </c>
    </row>
    <row r="978" spans="1:28" x14ac:dyDescent="0.25">
      <c r="A978" t="s">
        <v>19</v>
      </c>
      <c r="B978">
        <v>3</v>
      </c>
      <c r="C978" t="s">
        <v>94</v>
      </c>
      <c r="D978">
        <v>1977</v>
      </c>
      <c r="E978" t="s">
        <v>181</v>
      </c>
      <c r="F978" t="s">
        <v>182</v>
      </c>
      <c r="G978" t="s">
        <v>142</v>
      </c>
      <c r="J978">
        <v>0.33</v>
      </c>
      <c r="K978">
        <v>10.77857932</v>
      </c>
      <c r="L978">
        <v>10.262042539999999</v>
      </c>
      <c r="M978">
        <v>15.5</v>
      </c>
      <c r="N978">
        <v>15.7</v>
      </c>
      <c r="O978">
        <f t="shared" si="59"/>
        <v>1.9359324600000002E-2</v>
      </c>
      <c r="P978">
        <f t="shared" si="60"/>
        <v>0.117947734375</v>
      </c>
      <c r="Q978">
        <f t="shared" si="61"/>
        <v>0.12099577875</v>
      </c>
      <c r="R978">
        <v>4.8909384E-2</v>
      </c>
      <c r="S978">
        <v>4.7801880999999997E-2</v>
      </c>
      <c r="T978">
        <f t="shared" si="62"/>
        <v>-1.0985631732274308E-2</v>
      </c>
      <c r="U978">
        <v>2.4454692E-2</v>
      </c>
      <c r="V978">
        <v>2.3900940999999998E-2</v>
      </c>
      <c r="W978">
        <v>2.0849315069999999</v>
      </c>
      <c r="X978">
        <v>9.5926413000000002E-2</v>
      </c>
      <c r="Y978">
        <v>-2.6559700000000001E-4</v>
      </c>
      <c r="Z978" s="1" t="s">
        <v>24</v>
      </c>
      <c r="AA978" s="1" t="s">
        <v>25</v>
      </c>
      <c r="AB978">
        <v>1</v>
      </c>
    </row>
    <row r="979" spans="1:28" x14ac:dyDescent="0.25">
      <c r="A979" t="s">
        <v>19</v>
      </c>
      <c r="B979">
        <v>3</v>
      </c>
      <c r="C979" t="s">
        <v>94</v>
      </c>
      <c r="D979">
        <v>1978</v>
      </c>
      <c r="E979" t="s">
        <v>181</v>
      </c>
      <c r="F979" t="s">
        <v>182</v>
      </c>
      <c r="G979" t="s">
        <v>142</v>
      </c>
      <c r="J979">
        <v>0.33</v>
      </c>
      <c r="K979">
        <v>15.322363749999999</v>
      </c>
      <c r="L979">
        <v>15.606429139999999</v>
      </c>
      <c r="M979">
        <v>28.1</v>
      </c>
      <c r="N979">
        <v>30.96</v>
      </c>
      <c r="O979">
        <f t="shared" si="59"/>
        <v>7.5282286464000009E-2</v>
      </c>
      <c r="P979">
        <f t="shared" si="60"/>
        <v>0.38764915937500005</v>
      </c>
      <c r="Q979">
        <f t="shared" si="61"/>
        <v>0.47051429040000003</v>
      </c>
      <c r="R979">
        <v>0.22021016199999999</v>
      </c>
      <c r="S979">
        <v>0.27088963500000002</v>
      </c>
      <c r="T979">
        <f t="shared" si="62"/>
        <v>9.9345764661020616E-2</v>
      </c>
      <c r="U979">
        <v>0.11010508099999999</v>
      </c>
      <c r="V979">
        <v>0.135444817</v>
      </c>
      <c r="W979">
        <v>2.0849315069999999</v>
      </c>
      <c r="X979">
        <v>1.3717477</v>
      </c>
      <c r="Y979">
        <v>1.215375E-2</v>
      </c>
      <c r="Z979" s="1" t="s">
        <v>24</v>
      </c>
      <c r="AA979" s="1" t="s">
        <v>25</v>
      </c>
      <c r="AB979">
        <v>1</v>
      </c>
    </row>
    <row r="980" spans="1:28" x14ac:dyDescent="0.25">
      <c r="A980" t="s">
        <v>19</v>
      </c>
      <c r="B980">
        <v>3</v>
      </c>
      <c r="C980" t="s">
        <v>94</v>
      </c>
      <c r="D980">
        <v>1979</v>
      </c>
      <c r="E980" t="s">
        <v>116</v>
      </c>
      <c r="F980" t="s">
        <v>117</v>
      </c>
      <c r="G980" t="s">
        <v>83</v>
      </c>
      <c r="J980">
        <v>0.5</v>
      </c>
      <c r="K980">
        <v>14.36421107</v>
      </c>
      <c r="L980">
        <v>15.151192930000001</v>
      </c>
      <c r="M980">
        <v>24.9</v>
      </c>
      <c r="N980">
        <v>29.3</v>
      </c>
      <c r="O980">
        <f t="shared" si="59"/>
        <v>6.7425804600000014E-2</v>
      </c>
      <c r="P980">
        <f t="shared" si="60"/>
        <v>0.30438615937499996</v>
      </c>
      <c r="Q980">
        <f t="shared" si="61"/>
        <v>0.42141127875000006</v>
      </c>
      <c r="R980">
        <v>0.244961555</v>
      </c>
      <c r="S980">
        <v>0.35452877300000002</v>
      </c>
      <c r="T980">
        <f t="shared" si="62"/>
        <v>0.17731432739830125</v>
      </c>
      <c r="U980">
        <v>0.122480777</v>
      </c>
      <c r="V980">
        <v>0.177264387</v>
      </c>
      <c r="W980">
        <v>2.0849315069999999</v>
      </c>
      <c r="X980">
        <v>2.110381077</v>
      </c>
      <c r="Y980">
        <v>2.6275975999999999E-2</v>
      </c>
      <c r="Z980" s="1" t="s">
        <v>24</v>
      </c>
      <c r="AA980" s="1" t="s">
        <v>25</v>
      </c>
      <c r="AB980">
        <v>1</v>
      </c>
    </row>
    <row r="981" spans="1:28" x14ac:dyDescent="0.25">
      <c r="A981" t="s">
        <v>19</v>
      </c>
      <c r="B981">
        <v>3</v>
      </c>
      <c r="C981" t="s">
        <v>94</v>
      </c>
      <c r="D981">
        <v>1980</v>
      </c>
      <c r="E981" t="s">
        <v>181</v>
      </c>
      <c r="F981" t="s">
        <v>182</v>
      </c>
      <c r="G981" t="s">
        <v>142</v>
      </c>
      <c r="H981">
        <v>10.199999999999999</v>
      </c>
      <c r="I981">
        <v>16</v>
      </c>
      <c r="J981">
        <v>0.33</v>
      </c>
      <c r="K981">
        <v>15.322363749999999</v>
      </c>
      <c r="L981">
        <v>15.512395590000001</v>
      </c>
      <c r="M981">
        <v>28.1</v>
      </c>
      <c r="N981">
        <v>30.61</v>
      </c>
      <c r="O981">
        <f t="shared" si="59"/>
        <v>7.3589788733999989E-2</v>
      </c>
      <c r="P981">
        <f t="shared" si="60"/>
        <v>0.38764915937500005</v>
      </c>
      <c r="Q981">
        <f t="shared" si="61"/>
        <v>0.45993617958749994</v>
      </c>
      <c r="R981">
        <v>0.22021016199999999</v>
      </c>
      <c r="S981">
        <v>0.263385867</v>
      </c>
      <c r="T981">
        <f t="shared" si="62"/>
        <v>8.5872250024927654E-2</v>
      </c>
      <c r="U981">
        <v>0.11010508099999999</v>
      </c>
      <c r="V981">
        <v>0.13169293300000001</v>
      </c>
      <c r="W981">
        <v>2.0849315069999999</v>
      </c>
      <c r="X981">
        <v>1.203876478</v>
      </c>
      <c r="Y981">
        <v>1.0354225999999999E-2</v>
      </c>
      <c r="Z981" s="1" t="s">
        <v>24</v>
      </c>
      <c r="AA981" s="1" t="s">
        <v>25</v>
      </c>
      <c r="AB981">
        <v>1</v>
      </c>
    </row>
    <row r="982" spans="1:28" x14ac:dyDescent="0.25">
      <c r="A982" t="s">
        <v>19</v>
      </c>
      <c r="B982">
        <v>3</v>
      </c>
      <c r="C982" t="s">
        <v>94</v>
      </c>
      <c r="D982">
        <v>1981</v>
      </c>
      <c r="E982" t="s">
        <v>181</v>
      </c>
      <c r="F982" t="s">
        <v>182</v>
      </c>
      <c r="G982" t="s">
        <v>142</v>
      </c>
      <c r="H982">
        <v>11</v>
      </c>
      <c r="I982">
        <v>17.600000000000001</v>
      </c>
      <c r="J982">
        <v>0.33</v>
      </c>
      <c r="K982">
        <v>16.866683470000002</v>
      </c>
      <c r="L982">
        <v>16.793713690000001</v>
      </c>
      <c r="M982">
        <v>34.1</v>
      </c>
      <c r="N982">
        <v>35.729999999999997</v>
      </c>
      <c r="O982">
        <f t="shared" si="59"/>
        <v>0.10026674796599999</v>
      </c>
      <c r="P982">
        <f t="shared" si="60"/>
        <v>0.57086703437500008</v>
      </c>
      <c r="Q982">
        <f t="shared" si="61"/>
        <v>0.62666717478749989</v>
      </c>
      <c r="R982">
        <v>0.35285981300000002</v>
      </c>
      <c r="S982">
        <v>0.38490037999999999</v>
      </c>
      <c r="T982">
        <f t="shared" si="62"/>
        <v>4.1686597148285834E-2</v>
      </c>
      <c r="U982">
        <v>0.176429906</v>
      </c>
      <c r="V982">
        <v>0.19245018999999999</v>
      </c>
      <c r="W982">
        <v>2.0849315069999999</v>
      </c>
      <c r="X982">
        <v>0.78180026300000005</v>
      </c>
      <c r="Y982">
        <v>7.6838419999999998E-3</v>
      </c>
      <c r="Z982" s="1" t="s">
        <v>24</v>
      </c>
      <c r="AA982" s="1" t="s">
        <v>25</v>
      </c>
      <c r="AB982">
        <v>1</v>
      </c>
    </row>
    <row r="983" spans="1:28" x14ac:dyDescent="0.25">
      <c r="A983" t="s">
        <v>19</v>
      </c>
      <c r="B983">
        <v>3</v>
      </c>
      <c r="C983" t="s">
        <v>94</v>
      </c>
      <c r="D983">
        <v>1982</v>
      </c>
      <c r="E983" t="s">
        <v>181</v>
      </c>
      <c r="F983" t="s">
        <v>182</v>
      </c>
      <c r="G983" t="s">
        <v>142</v>
      </c>
      <c r="J983">
        <v>0.33</v>
      </c>
      <c r="K983">
        <v>9.2407056220000001</v>
      </c>
      <c r="L983">
        <v>9.6901351429999991</v>
      </c>
      <c r="M983">
        <v>12.4</v>
      </c>
      <c r="N983">
        <v>14.49</v>
      </c>
      <c r="O983">
        <f t="shared" si="59"/>
        <v>1.6490266254000002E-2</v>
      </c>
      <c r="P983">
        <f t="shared" si="60"/>
        <v>7.5486549999999986E-2</v>
      </c>
      <c r="Q983">
        <f t="shared" si="61"/>
        <v>0.10306416408750001</v>
      </c>
      <c r="R983">
        <v>2.7225257999999999E-2</v>
      </c>
      <c r="S983">
        <v>3.8649873000000001E-2</v>
      </c>
      <c r="T983">
        <f t="shared" si="62"/>
        <v>0.1680622805086682</v>
      </c>
      <c r="U983">
        <v>1.3612628999999999E-2</v>
      </c>
      <c r="V983">
        <v>1.9324937E-2</v>
      </c>
      <c r="W983">
        <v>2.0849315069999999</v>
      </c>
      <c r="X983">
        <v>1.002431012</v>
      </c>
      <c r="Y983">
        <v>2.739806E-3</v>
      </c>
      <c r="Z983" s="1" t="s">
        <v>24</v>
      </c>
      <c r="AA983" s="1" t="s">
        <v>25</v>
      </c>
      <c r="AB983">
        <v>1</v>
      </c>
    </row>
    <row r="984" spans="1:28" x14ac:dyDescent="0.25">
      <c r="A984" t="s">
        <v>19</v>
      </c>
      <c r="B984">
        <v>3</v>
      </c>
      <c r="C984" t="s">
        <v>94</v>
      </c>
      <c r="D984">
        <v>1983</v>
      </c>
      <c r="E984" t="s">
        <v>105</v>
      </c>
      <c r="F984" t="s">
        <v>106</v>
      </c>
      <c r="G984" t="s">
        <v>107</v>
      </c>
      <c r="H984">
        <v>10.4</v>
      </c>
      <c r="I984">
        <v>17.2</v>
      </c>
      <c r="J984">
        <v>0.4017</v>
      </c>
      <c r="K984">
        <v>14.916198319999999</v>
      </c>
      <c r="L984">
        <v>16.04401786</v>
      </c>
      <c r="M984">
        <v>26.7</v>
      </c>
      <c r="N984">
        <v>32.64</v>
      </c>
      <c r="O984">
        <f t="shared" si="59"/>
        <v>8.3674128384000013E-2</v>
      </c>
      <c r="P984">
        <f t="shared" si="60"/>
        <v>0.34998443437499999</v>
      </c>
      <c r="Q984">
        <f t="shared" si="61"/>
        <v>0.52296330240000011</v>
      </c>
      <c r="R984">
        <v>0.235214227</v>
      </c>
      <c r="S984">
        <v>0.37380849500000002</v>
      </c>
      <c r="T984">
        <f t="shared" si="62"/>
        <v>0.22218807482354239</v>
      </c>
      <c r="U984">
        <v>0.117607114</v>
      </c>
      <c r="V984">
        <v>0.186904247</v>
      </c>
      <c r="W984">
        <v>2.0849315069999999</v>
      </c>
      <c r="X984">
        <v>2.8490144540000002</v>
      </c>
      <c r="Y984">
        <v>3.3237126999999998E-2</v>
      </c>
      <c r="Z984" s="1" t="s">
        <v>24</v>
      </c>
      <c r="AA984" s="1" t="s">
        <v>25</v>
      </c>
      <c r="AB984">
        <v>1</v>
      </c>
    </row>
    <row r="985" spans="1:28" x14ac:dyDescent="0.25">
      <c r="A985" t="s">
        <v>19</v>
      </c>
      <c r="B985">
        <v>3</v>
      </c>
      <c r="C985" t="s">
        <v>94</v>
      </c>
      <c r="D985">
        <v>1984</v>
      </c>
      <c r="E985" t="s">
        <v>105</v>
      </c>
      <c r="F985" t="s">
        <v>106</v>
      </c>
      <c r="G985" t="s">
        <v>107</v>
      </c>
      <c r="H985">
        <v>11.4</v>
      </c>
      <c r="I985">
        <v>20.8</v>
      </c>
      <c r="J985">
        <v>0.4017</v>
      </c>
      <c r="K985">
        <v>16.507663010000002</v>
      </c>
      <c r="L985">
        <v>16.508215939999999</v>
      </c>
      <c r="M985">
        <v>32.6</v>
      </c>
      <c r="N985">
        <v>34.520000000000003</v>
      </c>
      <c r="O985">
        <f t="shared" si="59"/>
        <v>9.3590651616000012E-2</v>
      </c>
      <c r="P985">
        <f t="shared" si="60"/>
        <v>0.52174873750000006</v>
      </c>
      <c r="Q985">
        <f t="shared" si="61"/>
        <v>0.58494157260000001</v>
      </c>
      <c r="R985">
        <v>0.38342916799999999</v>
      </c>
      <c r="S985">
        <v>0.428758523</v>
      </c>
      <c r="T985">
        <f t="shared" si="62"/>
        <v>5.3593593699760272E-2</v>
      </c>
      <c r="U985">
        <v>0.19171458399999999</v>
      </c>
      <c r="V985">
        <v>0.21437926099999999</v>
      </c>
      <c r="W985">
        <v>2.0849315069999999</v>
      </c>
      <c r="X985">
        <v>0.92089356099999997</v>
      </c>
      <c r="Y985">
        <v>1.0870706000000001E-2</v>
      </c>
      <c r="Z985" s="1" t="s">
        <v>24</v>
      </c>
      <c r="AA985" s="1" t="s">
        <v>25</v>
      </c>
      <c r="AB985">
        <v>1</v>
      </c>
    </row>
    <row r="986" spans="1:28" x14ac:dyDescent="0.25">
      <c r="A986" t="s">
        <v>19</v>
      </c>
      <c r="B986">
        <v>3</v>
      </c>
      <c r="C986" t="s">
        <v>94</v>
      </c>
      <c r="D986">
        <v>1985</v>
      </c>
      <c r="E986" t="s">
        <v>181</v>
      </c>
      <c r="F986" t="s">
        <v>182</v>
      </c>
      <c r="G986" t="s">
        <v>142</v>
      </c>
      <c r="J986">
        <v>0.33</v>
      </c>
      <c r="K986">
        <v>13.535776569999999</v>
      </c>
      <c r="L986">
        <v>13.4417019</v>
      </c>
      <c r="M986">
        <v>22.4</v>
      </c>
      <c r="N986">
        <v>23.76</v>
      </c>
      <c r="O986">
        <f t="shared" si="59"/>
        <v>4.433878310400001E-2</v>
      </c>
      <c r="P986">
        <f t="shared" si="60"/>
        <v>0.24633279999999994</v>
      </c>
      <c r="Q986">
        <f t="shared" si="61"/>
        <v>0.27711739440000005</v>
      </c>
      <c r="R986">
        <v>0.12534193099999999</v>
      </c>
      <c r="S986">
        <v>0.13967165200000001</v>
      </c>
      <c r="T986">
        <f t="shared" si="62"/>
        <v>5.1919630928411578E-2</v>
      </c>
      <c r="U986">
        <v>6.2670965999999995E-2</v>
      </c>
      <c r="V986">
        <v>6.9835826000000004E-2</v>
      </c>
      <c r="W986">
        <v>2.0849315069999999</v>
      </c>
      <c r="X986">
        <v>0.65229960600000003</v>
      </c>
      <c r="Y986">
        <v>3.4364970000000002E-3</v>
      </c>
      <c r="Z986" s="1" t="s">
        <v>24</v>
      </c>
      <c r="AA986" s="1" t="s">
        <v>25</v>
      </c>
      <c r="AB986">
        <v>1</v>
      </c>
    </row>
    <row r="987" spans="1:28" x14ac:dyDescent="0.25">
      <c r="A987" t="s">
        <v>19</v>
      </c>
      <c r="B987">
        <v>3</v>
      </c>
      <c r="C987" t="s">
        <v>94</v>
      </c>
      <c r="D987">
        <v>1986</v>
      </c>
      <c r="E987" t="s">
        <v>181</v>
      </c>
      <c r="F987" t="s">
        <v>182</v>
      </c>
      <c r="G987" t="s">
        <v>142</v>
      </c>
      <c r="H987">
        <v>6</v>
      </c>
      <c r="J987">
        <v>0.33</v>
      </c>
      <c r="K987">
        <v>15.897001270000001</v>
      </c>
      <c r="L987">
        <v>16.575176880000001</v>
      </c>
      <c r="M987">
        <v>30.2</v>
      </c>
      <c r="N987">
        <v>34.799999999999997</v>
      </c>
      <c r="O987">
        <f t="shared" si="59"/>
        <v>9.5115081599999984E-2</v>
      </c>
      <c r="P987">
        <f t="shared" si="60"/>
        <v>0.44775463749999994</v>
      </c>
      <c r="Q987">
        <f t="shared" si="61"/>
        <v>0.59446925999999989</v>
      </c>
      <c r="R987">
        <v>0.26274948100000001</v>
      </c>
      <c r="S987">
        <v>0.36094292100000003</v>
      </c>
      <c r="T987">
        <f t="shared" si="62"/>
        <v>0.15229219602596322</v>
      </c>
      <c r="U987">
        <v>0.13137473999999999</v>
      </c>
      <c r="V987">
        <v>0.180471461</v>
      </c>
      <c r="W987">
        <v>2.0849315069999999</v>
      </c>
      <c r="X987">
        <v>2.2063074899999999</v>
      </c>
      <c r="Y987">
        <v>2.3548362E-2</v>
      </c>
      <c r="Z987" s="1" t="s">
        <v>24</v>
      </c>
      <c r="AA987" s="1" t="s">
        <v>25</v>
      </c>
      <c r="AB987">
        <v>1</v>
      </c>
    </row>
    <row r="988" spans="1:28" x14ac:dyDescent="0.25">
      <c r="A988" t="s">
        <v>19</v>
      </c>
      <c r="B988">
        <v>4</v>
      </c>
      <c r="C988" t="s">
        <v>94</v>
      </c>
      <c r="D988">
        <v>1987</v>
      </c>
      <c r="E988" t="s">
        <v>165</v>
      </c>
      <c r="F988" t="s">
        <v>166</v>
      </c>
      <c r="G988" t="s">
        <v>167</v>
      </c>
      <c r="H988">
        <v>12.8</v>
      </c>
      <c r="I988">
        <v>13.6</v>
      </c>
      <c r="J988">
        <v>0.67600000000000005</v>
      </c>
      <c r="K988">
        <v>9.9633618899999998</v>
      </c>
      <c r="L988">
        <v>11.35626272</v>
      </c>
      <c r="M988">
        <v>13.8</v>
      </c>
      <c r="N988">
        <v>18.2</v>
      </c>
      <c r="O988">
        <f t="shared" si="59"/>
        <v>2.60155896E-2</v>
      </c>
      <c r="P988">
        <f t="shared" si="60"/>
        <v>9.3494137500000005E-2</v>
      </c>
      <c r="Q988">
        <f t="shared" si="61"/>
        <v>0.16259743499999998</v>
      </c>
      <c r="R988">
        <v>7.2699458999999994E-2</v>
      </c>
      <c r="S988">
        <v>0.141779085</v>
      </c>
      <c r="T988">
        <f t="shared" si="62"/>
        <v>0.32036360021021931</v>
      </c>
      <c r="U988">
        <v>3.6349729999999997E-2</v>
      </c>
      <c r="V988">
        <v>7.0889542999999999E-2</v>
      </c>
      <c r="W988">
        <v>2.0849315069999999</v>
      </c>
      <c r="X988">
        <v>2.110381077</v>
      </c>
      <c r="Y988">
        <v>1.6566402000000001E-2</v>
      </c>
      <c r="Z988" s="1" t="s">
        <v>24</v>
      </c>
      <c r="AA988" s="1" t="s">
        <v>25</v>
      </c>
      <c r="AB988">
        <v>1</v>
      </c>
    </row>
    <row r="989" spans="1:28" x14ac:dyDescent="0.25">
      <c r="A989" t="s">
        <v>19</v>
      </c>
      <c r="B989">
        <v>4</v>
      </c>
      <c r="C989" t="s">
        <v>94</v>
      </c>
      <c r="D989">
        <v>1988</v>
      </c>
      <c r="E989" t="s">
        <v>105</v>
      </c>
      <c r="F989" t="s">
        <v>106</v>
      </c>
      <c r="G989" t="s">
        <v>107</v>
      </c>
      <c r="J989">
        <v>0.4017</v>
      </c>
      <c r="K989">
        <v>14.3958064</v>
      </c>
      <c r="L989">
        <v>14.960601090000001</v>
      </c>
      <c r="M989">
        <v>25</v>
      </c>
      <c r="N989">
        <v>28.63</v>
      </c>
      <c r="O989">
        <f t="shared" si="59"/>
        <v>6.4377423725999999E-2</v>
      </c>
      <c r="P989">
        <f t="shared" si="60"/>
        <v>0.30683593749999999</v>
      </c>
      <c r="Q989">
        <f t="shared" si="61"/>
        <v>0.40235889828749999</v>
      </c>
      <c r="R989">
        <v>0.19982070299999999</v>
      </c>
      <c r="S989">
        <v>0.270326605</v>
      </c>
      <c r="T989">
        <f t="shared" si="62"/>
        <v>0.14494979601583563</v>
      </c>
      <c r="U989">
        <v>9.9910350999999994E-2</v>
      </c>
      <c r="V989">
        <v>0.13516330200000001</v>
      </c>
      <c r="W989">
        <v>2.0849315069999999</v>
      </c>
      <c r="X989">
        <v>1.7410643889999999</v>
      </c>
      <c r="Y989">
        <v>1.6908446000000001E-2</v>
      </c>
      <c r="Z989" s="1" t="s">
        <v>24</v>
      </c>
      <c r="AA989" s="1" t="s">
        <v>25</v>
      </c>
      <c r="AB989">
        <v>1</v>
      </c>
    </row>
    <row r="990" spans="1:28" x14ac:dyDescent="0.25">
      <c r="A990" t="s">
        <v>19</v>
      </c>
      <c r="B990">
        <v>4</v>
      </c>
      <c r="C990" t="s">
        <v>94</v>
      </c>
      <c r="D990">
        <v>1989</v>
      </c>
      <c r="E990" t="s">
        <v>73</v>
      </c>
      <c r="F990" t="s">
        <v>74</v>
      </c>
      <c r="G990" t="s">
        <v>75</v>
      </c>
      <c r="H990">
        <v>3.8</v>
      </c>
      <c r="I990">
        <v>4.2</v>
      </c>
      <c r="J990">
        <v>0.64410000000000001</v>
      </c>
      <c r="K990">
        <v>8.4081071900000008</v>
      </c>
      <c r="L990">
        <v>10.215885289999999</v>
      </c>
      <c r="M990">
        <v>10.9</v>
      </c>
      <c r="N990">
        <v>15.6</v>
      </c>
      <c r="O990">
        <f t="shared" si="59"/>
        <v>1.91134944E-2</v>
      </c>
      <c r="P990">
        <f t="shared" si="60"/>
        <v>5.8328284374999997E-2</v>
      </c>
      <c r="Q990">
        <f t="shared" si="61"/>
        <v>0.11945934</v>
      </c>
      <c r="R990">
        <v>3.7077931000000001E-2</v>
      </c>
      <c r="S990">
        <v>9.0278864E-2</v>
      </c>
      <c r="T990">
        <f t="shared" si="62"/>
        <v>0.42681566513849917</v>
      </c>
      <c r="U990">
        <v>1.8538965000000001E-2</v>
      </c>
      <c r="V990">
        <v>4.5139432E-2</v>
      </c>
      <c r="W990">
        <v>2.0849315069999999</v>
      </c>
      <c r="X990">
        <v>2.2542706959999999</v>
      </c>
      <c r="Y990">
        <v>1.2758436999999999E-2</v>
      </c>
      <c r="Z990" s="1" t="s">
        <v>24</v>
      </c>
      <c r="AA990" s="1" t="s">
        <v>25</v>
      </c>
      <c r="AB990">
        <v>1</v>
      </c>
    </row>
    <row r="991" spans="1:28" x14ac:dyDescent="0.25">
      <c r="A991" t="s">
        <v>19</v>
      </c>
      <c r="B991">
        <v>4</v>
      </c>
      <c r="C991" t="s">
        <v>94</v>
      </c>
      <c r="D991">
        <v>1990</v>
      </c>
      <c r="E991" t="s">
        <v>116</v>
      </c>
      <c r="F991" t="s">
        <v>117</v>
      </c>
      <c r="G991" t="s">
        <v>83</v>
      </c>
      <c r="H991">
        <v>4.2</v>
      </c>
      <c r="I991">
        <v>5</v>
      </c>
      <c r="J991">
        <v>0.5</v>
      </c>
      <c r="K991">
        <v>14.204523010000001</v>
      </c>
      <c r="L991">
        <v>14.02586629</v>
      </c>
      <c r="M991">
        <v>24.4</v>
      </c>
      <c r="N991">
        <v>25.54</v>
      </c>
      <c r="O991">
        <f t="shared" si="59"/>
        <v>5.1230982264000004E-2</v>
      </c>
      <c r="P991">
        <f t="shared" si="60"/>
        <v>0.29228454999999998</v>
      </c>
      <c r="Q991">
        <f t="shared" si="61"/>
        <v>0.32019363915000004</v>
      </c>
      <c r="R991">
        <v>0.23289659800000001</v>
      </c>
      <c r="S991">
        <v>0.25148283799999999</v>
      </c>
      <c r="T991">
        <f t="shared" si="62"/>
        <v>3.6826235648018735E-2</v>
      </c>
      <c r="U991">
        <v>0.11644829900000001</v>
      </c>
      <c r="V991">
        <v>0.12574141899999999</v>
      </c>
      <c r="W991">
        <v>2.0849315069999999</v>
      </c>
      <c r="X991">
        <v>0.54678055199999998</v>
      </c>
      <c r="Y991">
        <v>4.4572780000000003E-3</v>
      </c>
      <c r="Z991" s="1" t="s">
        <v>24</v>
      </c>
      <c r="AA991" s="1" t="s">
        <v>25</v>
      </c>
      <c r="AB991">
        <v>1</v>
      </c>
    </row>
    <row r="992" spans="1:28" x14ac:dyDescent="0.25">
      <c r="A992" t="s">
        <v>19</v>
      </c>
      <c r="B992">
        <v>4</v>
      </c>
      <c r="C992" t="s">
        <v>94</v>
      </c>
      <c r="D992">
        <v>1991</v>
      </c>
      <c r="E992" t="s">
        <v>163</v>
      </c>
      <c r="F992" t="s">
        <v>164</v>
      </c>
      <c r="G992" t="s">
        <v>79</v>
      </c>
      <c r="H992">
        <v>4</v>
      </c>
      <c r="I992">
        <v>7</v>
      </c>
      <c r="J992">
        <v>0.50749999999999995</v>
      </c>
      <c r="K992">
        <v>9.6596806770000008</v>
      </c>
      <c r="L992">
        <v>10.099636090000001</v>
      </c>
      <c r="M992">
        <v>13.2</v>
      </c>
      <c r="N992">
        <v>15.35</v>
      </c>
      <c r="O992">
        <f t="shared" si="59"/>
        <v>1.8505791149999999E-2</v>
      </c>
      <c r="P992">
        <f t="shared" si="60"/>
        <v>8.5540950000000004E-2</v>
      </c>
      <c r="Q992">
        <f t="shared" si="61"/>
        <v>0.1156611946875</v>
      </c>
      <c r="R992">
        <v>4.8888265E-2</v>
      </c>
      <c r="S992">
        <v>6.8549863000000003E-2</v>
      </c>
      <c r="T992">
        <f t="shared" si="62"/>
        <v>0.16212715775036304</v>
      </c>
      <c r="U992">
        <v>2.4444132E-2</v>
      </c>
      <c r="V992">
        <v>3.4274932000000001E-2</v>
      </c>
      <c r="W992">
        <v>2.0849315069999999</v>
      </c>
      <c r="X992">
        <v>1.0312089360000001</v>
      </c>
      <c r="Y992">
        <v>4.7151670000000001E-3</v>
      </c>
      <c r="Z992" s="1" t="s">
        <v>24</v>
      </c>
      <c r="AA992" s="1" t="s">
        <v>25</v>
      </c>
      <c r="AB992">
        <v>1</v>
      </c>
    </row>
    <row r="993" spans="1:28" x14ac:dyDescent="0.25">
      <c r="A993" t="s">
        <v>19</v>
      </c>
      <c r="B993">
        <v>4</v>
      </c>
      <c r="C993" t="s">
        <v>94</v>
      </c>
      <c r="D993">
        <v>1992</v>
      </c>
      <c r="E993" t="s">
        <v>163</v>
      </c>
      <c r="F993" t="s">
        <v>164</v>
      </c>
      <c r="G993" t="s">
        <v>79</v>
      </c>
      <c r="H993">
        <v>10.4</v>
      </c>
      <c r="I993">
        <v>15.4</v>
      </c>
      <c r="J993">
        <v>0.50749999999999995</v>
      </c>
      <c r="K993">
        <v>20.489156439999999</v>
      </c>
      <c r="L993">
        <v>20.522186810000001</v>
      </c>
      <c r="M993">
        <v>54.4</v>
      </c>
      <c r="N993">
        <v>56.72</v>
      </c>
      <c r="O993">
        <f t="shared" si="59"/>
        <v>0.25267562073599997</v>
      </c>
      <c r="P993">
        <f t="shared" si="60"/>
        <v>1.4528608000000001</v>
      </c>
      <c r="Q993">
        <f t="shared" si="61"/>
        <v>1.5792226295999998</v>
      </c>
      <c r="R993">
        <v>1.6160589489999999</v>
      </c>
      <c r="S993">
        <v>1.7560788839999999</v>
      </c>
      <c r="T993">
        <f t="shared" si="62"/>
        <v>3.9854056932346477E-2</v>
      </c>
      <c r="U993">
        <v>0.808029475</v>
      </c>
      <c r="V993">
        <v>0.87803944199999995</v>
      </c>
      <c r="W993">
        <v>2.0849315069999999</v>
      </c>
      <c r="X993">
        <v>1.112746386</v>
      </c>
      <c r="Y993">
        <v>3.3579024999999998E-2</v>
      </c>
      <c r="Z993" s="1" t="s">
        <v>24</v>
      </c>
      <c r="AA993" s="1" t="s">
        <v>25</v>
      </c>
      <c r="AB993">
        <v>1</v>
      </c>
    </row>
    <row r="994" spans="1:28" x14ac:dyDescent="0.25">
      <c r="A994" t="s">
        <v>19</v>
      </c>
      <c r="B994">
        <v>4</v>
      </c>
      <c r="C994" t="s">
        <v>94</v>
      </c>
      <c r="D994">
        <v>1993</v>
      </c>
      <c r="E994" t="s">
        <v>105</v>
      </c>
      <c r="F994" t="s">
        <v>106</v>
      </c>
      <c r="G994" t="s">
        <v>107</v>
      </c>
      <c r="J994">
        <v>0.4017</v>
      </c>
      <c r="K994">
        <v>7.8762426640000003</v>
      </c>
      <c r="L994">
        <v>8.6811541870000006</v>
      </c>
      <c r="M994">
        <v>10</v>
      </c>
      <c r="N994">
        <v>12.5</v>
      </c>
      <c r="O994">
        <f t="shared" si="59"/>
        <v>1.2271875E-2</v>
      </c>
      <c r="P994">
        <f t="shared" si="60"/>
        <v>4.9093750000000005E-2</v>
      </c>
      <c r="Q994">
        <f t="shared" si="61"/>
        <v>7.6699218749999992E-2</v>
      </c>
      <c r="R994">
        <v>1.8545163999999999E-2</v>
      </c>
      <c r="S994">
        <v>3.1524137000000001E-2</v>
      </c>
      <c r="T994">
        <f t="shared" si="62"/>
        <v>0.25446613010520114</v>
      </c>
      <c r="U994">
        <v>9.2725819999999997E-3</v>
      </c>
      <c r="V994">
        <v>1.5762069E-2</v>
      </c>
      <c r="W994">
        <v>2.0849315069999999</v>
      </c>
      <c r="X994">
        <v>1.1990801579999999</v>
      </c>
      <c r="Y994">
        <v>3.1125660000000002E-3</v>
      </c>
      <c r="Z994" s="1" t="s">
        <v>24</v>
      </c>
      <c r="AA994" s="1" t="s">
        <v>25</v>
      </c>
      <c r="AB994">
        <v>1</v>
      </c>
    </row>
    <row r="995" spans="1:28" x14ac:dyDescent="0.25">
      <c r="A995" t="s">
        <v>19</v>
      </c>
      <c r="B995">
        <v>4</v>
      </c>
      <c r="C995" t="s">
        <v>94</v>
      </c>
      <c r="D995">
        <v>1994</v>
      </c>
      <c r="E995" t="s">
        <v>105</v>
      </c>
      <c r="F995" t="s">
        <v>106</v>
      </c>
      <c r="G995" t="s">
        <v>107</v>
      </c>
      <c r="J995">
        <v>0.4017</v>
      </c>
      <c r="K995">
        <v>9.6082048489999998</v>
      </c>
      <c r="L995">
        <v>10.695485939999999</v>
      </c>
      <c r="M995">
        <v>13.1</v>
      </c>
      <c r="N995">
        <v>16.66</v>
      </c>
      <c r="O995">
        <f t="shared" si="59"/>
        <v>2.1799216824000003E-2</v>
      </c>
      <c r="P995">
        <f t="shared" si="60"/>
        <v>8.4249784375000011E-2</v>
      </c>
      <c r="Q995">
        <f t="shared" si="61"/>
        <v>0.13624510515000002</v>
      </c>
      <c r="R995">
        <v>3.8141315000000002E-2</v>
      </c>
      <c r="S995">
        <v>6.7706842000000003E-2</v>
      </c>
      <c r="T995">
        <f t="shared" si="62"/>
        <v>0.27525564201240849</v>
      </c>
      <c r="U995">
        <v>1.9070657000000001E-2</v>
      </c>
      <c r="V995">
        <v>3.3853421000000002E-2</v>
      </c>
      <c r="W995">
        <v>2.0849315069999999</v>
      </c>
      <c r="X995">
        <v>1.7074901440000001</v>
      </c>
      <c r="Y995">
        <v>7.0902880000000001E-3</v>
      </c>
      <c r="Z995" s="1" t="s">
        <v>24</v>
      </c>
      <c r="AA995" s="1" t="s">
        <v>25</v>
      </c>
      <c r="AB995">
        <v>1</v>
      </c>
    </row>
    <row r="996" spans="1:28" x14ac:dyDescent="0.25">
      <c r="A996" t="s">
        <v>19</v>
      </c>
      <c r="B996">
        <v>4</v>
      </c>
      <c r="C996" t="s">
        <v>94</v>
      </c>
      <c r="D996">
        <v>1995</v>
      </c>
      <c r="E996" t="s">
        <v>105</v>
      </c>
      <c r="F996" t="s">
        <v>106</v>
      </c>
      <c r="G996" t="s">
        <v>107</v>
      </c>
      <c r="H996">
        <v>9</v>
      </c>
      <c r="I996">
        <v>12</v>
      </c>
      <c r="J996">
        <v>0.4017</v>
      </c>
      <c r="K996">
        <v>16.483131400000001</v>
      </c>
      <c r="L996">
        <v>16.786755400000001</v>
      </c>
      <c r="M996">
        <v>32.5</v>
      </c>
      <c r="N996">
        <v>35.700000000000003</v>
      </c>
      <c r="O996">
        <f t="shared" si="59"/>
        <v>0.10009844460000003</v>
      </c>
      <c r="P996">
        <f t="shared" si="60"/>
        <v>0.51855273437500005</v>
      </c>
      <c r="Q996">
        <f t="shared" si="61"/>
        <v>0.62561527875000023</v>
      </c>
      <c r="R996">
        <v>0.38058383699999998</v>
      </c>
      <c r="S996">
        <v>0.46537084299999998</v>
      </c>
      <c r="T996">
        <f t="shared" si="62"/>
        <v>9.6467491662573845E-2</v>
      </c>
      <c r="U996">
        <v>0.190291918</v>
      </c>
      <c r="V996">
        <v>0.232685422</v>
      </c>
      <c r="W996">
        <v>2.0849315069999999</v>
      </c>
      <c r="X996">
        <v>1.534822602</v>
      </c>
      <c r="Y996">
        <v>2.0333284E-2</v>
      </c>
      <c r="Z996" s="1" t="s">
        <v>24</v>
      </c>
      <c r="AA996" s="1" t="s">
        <v>25</v>
      </c>
      <c r="AB996">
        <v>1</v>
      </c>
    </row>
    <row r="997" spans="1:28" x14ac:dyDescent="0.25">
      <c r="A997" t="s">
        <v>19</v>
      </c>
      <c r="B997">
        <v>4</v>
      </c>
      <c r="C997" t="s">
        <v>94</v>
      </c>
      <c r="D997">
        <v>1996</v>
      </c>
      <c r="E997" t="s">
        <v>181</v>
      </c>
      <c r="F997" t="s">
        <v>182</v>
      </c>
      <c r="G997" t="s">
        <v>142</v>
      </c>
      <c r="H997">
        <v>12.2</v>
      </c>
      <c r="I997">
        <v>15</v>
      </c>
      <c r="J997">
        <v>0.33</v>
      </c>
      <c r="K997">
        <v>18.132932480000001</v>
      </c>
      <c r="L997">
        <v>18.034660070000001</v>
      </c>
      <c r="M997">
        <v>40</v>
      </c>
      <c r="N997">
        <v>41.53</v>
      </c>
      <c r="O997">
        <f t="shared" si="59"/>
        <v>0.135461150286</v>
      </c>
      <c r="P997">
        <f t="shared" si="60"/>
        <v>0.78550000000000009</v>
      </c>
      <c r="Q997">
        <f t="shared" si="61"/>
        <v>0.84663218928750006</v>
      </c>
      <c r="R997">
        <v>0.51709529200000004</v>
      </c>
      <c r="S997">
        <v>0.55346291800000003</v>
      </c>
      <c r="T997">
        <f t="shared" si="62"/>
        <v>3.2599430462876722E-2</v>
      </c>
      <c r="U997">
        <v>0.25854764600000002</v>
      </c>
      <c r="V997">
        <v>0.27673145900000001</v>
      </c>
      <c r="W997">
        <v>2.0849315069999999</v>
      </c>
      <c r="X997">
        <v>0.73383705600000004</v>
      </c>
      <c r="Y997">
        <v>8.7215399999999998E-3</v>
      </c>
      <c r="Z997" s="1" t="s">
        <v>24</v>
      </c>
      <c r="AA997" s="1" t="s">
        <v>25</v>
      </c>
      <c r="AB997">
        <v>1</v>
      </c>
    </row>
    <row r="998" spans="1:28" x14ac:dyDescent="0.25">
      <c r="A998" t="s">
        <v>33</v>
      </c>
      <c r="B998">
        <v>1</v>
      </c>
      <c r="C998" t="s">
        <v>57</v>
      </c>
      <c r="D998">
        <v>1997</v>
      </c>
      <c r="E998" t="s">
        <v>64</v>
      </c>
      <c r="F998" t="s">
        <v>65</v>
      </c>
      <c r="G998" t="s">
        <v>142</v>
      </c>
      <c r="J998">
        <v>0.65180000000000005</v>
      </c>
      <c r="K998">
        <v>8.9702411509999997</v>
      </c>
      <c r="L998">
        <v>8.6811541870000006</v>
      </c>
      <c r="M998">
        <v>11.9</v>
      </c>
      <c r="N998">
        <v>12.5</v>
      </c>
      <c r="O998">
        <f t="shared" si="59"/>
        <v>1.2271875E-2</v>
      </c>
      <c r="P998">
        <f t="shared" si="60"/>
        <v>6.9521659375000003E-2</v>
      </c>
      <c r="Q998">
        <f t="shared" si="61"/>
        <v>7.6699218749999992E-2</v>
      </c>
      <c r="R998">
        <v>4.7423670000000001E-2</v>
      </c>
      <c r="S998">
        <v>5.0560414999999997E-2</v>
      </c>
      <c r="T998">
        <f t="shared" si="62"/>
        <v>3.189267756666609E-2</v>
      </c>
      <c r="U998">
        <v>2.3711835000000001E-2</v>
      </c>
      <c r="V998">
        <v>2.5280207999999998E-2</v>
      </c>
      <c r="W998">
        <v>2.008219178</v>
      </c>
      <c r="X998">
        <v>0.29877216899999998</v>
      </c>
      <c r="Y998">
        <v>7.8097699999999997E-4</v>
      </c>
      <c r="Z998" s="1">
        <v>43239</v>
      </c>
      <c r="AA998" s="1">
        <v>43972</v>
      </c>
      <c r="AB998">
        <v>1</v>
      </c>
    </row>
    <row r="999" spans="1:28" x14ac:dyDescent="0.25">
      <c r="A999" t="s">
        <v>33</v>
      </c>
      <c r="B999">
        <v>1</v>
      </c>
      <c r="C999" t="s">
        <v>57</v>
      </c>
      <c r="D999">
        <v>1998</v>
      </c>
      <c r="E999" t="s">
        <v>64</v>
      </c>
      <c r="F999" t="s">
        <v>65</v>
      </c>
      <c r="G999" t="s">
        <v>142</v>
      </c>
      <c r="H999">
        <v>6</v>
      </c>
      <c r="I999">
        <v>21.8</v>
      </c>
      <c r="J999">
        <v>0.65180000000000005</v>
      </c>
      <c r="K999">
        <v>22.415753080000002</v>
      </c>
      <c r="L999">
        <v>22.27609125</v>
      </c>
      <c r="M999">
        <v>71.599999999999994</v>
      </c>
      <c r="N999">
        <v>72</v>
      </c>
      <c r="O999">
        <f t="shared" si="59"/>
        <v>0.40715136000000002</v>
      </c>
      <c r="P999">
        <f t="shared" si="60"/>
        <v>2.5168205499999998</v>
      </c>
      <c r="Q999">
        <f t="shared" si="61"/>
        <v>2.5446960000000001</v>
      </c>
      <c r="R999">
        <v>3.8505338830000002</v>
      </c>
      <c r="S999">
        <v>3.8689628649999999</v>
      </c>
      <c r="T999">
        <f t="shared" si="62"/>
        <v>2.3775631875231763E-3</v>
      </c>
      <c r="U999">
        <v>1.9252669419999999</v>
      </c>
      <c r="V999">
        <v>1.9344814319999999</v>
      </c>
      <c r="W999">
        <v>2.008219178</v>
      </c>
      <c r="X999">
        <v>0.19918144600000001</v>
      </c>
      <c r="Y999">
        <v>4.588389E-3</v>
      </c>
      <c r="Z999" s="1">
        <v>43239</v>
      </c>
      <c r="AA999" s="1">
        <v>43972</v>
      </c>
      <c r="AB999">
        <v>1</v>
      </c>
    </row>
    <row r="1000" spans="1:28" x14ac:dyDescent="0.25">
      <c r="A1000" t="s">
        <v>33</v>
      </c>
      <c r="B1000">
        <v>1</v>
      </c>
      <c r="C1000" t="s">
        <v>57</v>
      </c>
      <c r="D1000">
        <v>1999</v>
      </c>
      <c r="E1000" t="s">
        <v>64</v>
      </c>
      <c r="F1000" t="s">
        <v>65</v>
      </c>
      <c r="G1000" t="s">
        <v>66</v>
      </c>
      <c r="H1000">
        <v>6.2</v>
      </c>
      <c r="I1000">
        <v>19.600000000000001</v>
      </c>
      <c r="J1000">
        <v>0.65180000000000005</v>
      </c>
      <c r="K1000">
        <v>20.869316600000001</v>
      </c>
      <c r="L1000">
        <v>20.600242940000001</v>
      </c>
      <c r="M1000">
        <v>57.3</v>
      </c>
      <c r="N1000">
        <v>57.3</v>
      </c>
      <c r="O1000">
        <f t="shared" si="59"/>
        <v>0.25786959659999997</v>
      </c>
      <c r="P1000">
        <f t="shared" si="60"/>
        <v>1.6118901843749995</v>
      </c>
      <c r="Q1000">
        <f t="shared" si="61"/>
        <v>1.6116849787499998</v>
      </c>
      <c r="R1000">
        <v>2.3246015770000001</v>
      </c>
      <c r="S1000">
        <v>2.295344644</v>
      </c>
      <c r="T1000">
        <f t="shared" si="62"/>
        <v>-6.306909049990643E-3</v>
      </c>
      <c r="U1000">
        <v>1.1623007889999999</v>
      </c>
      <c r="V1000">
        <v>1.147672322</v>
      </c>
      <c r="W1000">
        <v>2.008219178</v>
      </c>
      <c r="X1000">
        <v>0</v>
      </c>
      <c r="Y1000">
        <v>-7.2842979999999998E-3</v>
      </c>
      <c r="Z1000" s="1">
        <v>43239</v>
      </c>
      <c r="AA1000" s="1">
        <v>43972</v>
      </c>
      <c r="AB1000">
        <v>1</v>
      </c>
    </row>
    <row r="1001" spans="1:28" x14ac:dyDescent="0.25">
      <c r="A1001" t="s">
        <v>33</v>
      </c>
      <c r="B1001">
        <v>1</v>
      </c>
      <c r="C1001" t="s">
        <v>57</v>
      </c>
      <c r="D1001">
        <v>2000</v>
      </c>
      <c r="E1001" t="s">
        <v>215</v>
      </c>
      <c r="F1001" t="s">
        <v>216</v>
      </c>
      <c r="G1001" t="s">
        <v>142</v>
      </c>
      <c r="J1001">
        <v>0.55100000000000005</v>
      </c>
      <c r="K1001">
        <v>19.338700230000001</v>
      </c>
      <c r="L1001">
        <v>18.989046030000001</v>
      </c>
      <c r="M1001">
        <v>46.7</v>
      </c>
      <c r="N1001">
        <v>46.7</v>
      </c>
      <c r="O1001">
        <f t="shared" si="59"/>
        <v>0.17128710060000002</v>
      </c>
      <c r="P1001">
        <f t="shared" si="60"/>
        <v>1.0706806843750001</v>
      </c>
      <c r="Q1001">
        <f t="shared" si="61"/>
        <v>1.0705443787500002</v>
      </c>
      <c r="R1001">
        <v>1.2286794720000001</v>
      </c>
      <c r="S1001">
        <v>1.2069927110000001</v>
      </c>
      <c r="T1001">
        <f t="shared" si="62"/>
        <v>-8.8676025507958799E-3</v>
      </c>
      <c r="U1001">
        <v>0.61433973600000003</v>
      </c>
      <c r="V1001">
        <v>0.60349635499999998</v>
      </c>
      <c r="W1001">
        <v>2.008219178</v>
      </c>
      <c r="X1001">
        <v>0</v>
      </c>
      <c r="Y1001">
        <v>-5.3995010000000001E-3</v>
      </c>
      <c r="Z1001" s="1">
        <v>43239</v>
      </c>
      <c r="AA1001" s="1">
        <v>43972</v>
      </c>
      <c r="AB1001">
        <v>1</v>
      </c>
    </row>
    <row r="1002" spans="1:28" x14ac:dyDescent="0.25">
      <c r="A1002" t="s">
        <v>33</v>
      </c>
      <c r="B1002">
        <v>1</v>
      </c>
      <c r="C1002" t="s">
        <v>57</v>
      </c>
      <c r="D1002">
        <v>2001</v>
      </c>
      <c r="E1002" t="s">
        <v>64</v>
      </c>
      <c r="F1002" t="s">
        <v>65</v>
      </c>
      <c r="G1002" t="s">
        <v>66</v>
      </c>
      <c r="H1002">
        <v>6.9</v>
      </c>
      <c r="I1002">
        <v>12.8</v>
      </c>
      <c r="J1002">
        <v>0.65180000000000005</v>
      </c>
      <c r="K1002">
        <v>17.473270230000001</v>
      </c>
      <c r="L1002">
        <v>17.105197629999999</v>
      </c>
      <c r="M1002">
        <v>36.799999999999997</v>
      </c>
      <c r="N1002">
        <v>37.1</v>
      </c>
      <c r="O1002">
        <f t="shared" si="59"/>
        <v>0.10810324140000001</v>
      </c>
      <c r="P1002">
        <f t="shared" si="60"/>
        <v>0.66484719999999986</v>
      </c>
      <c r="Q1002">
        <f t="shared" si="61"/>
        <v>0.67564525875000003</v>
      </c>
      <c r="R1002">
        <v>0.82353645900000005</v>
      </c>
      <c r="S1002">
        <v>0.81948605799999996</v>
      </c>
      <c r="T1002">
        <f t="shared" si="62"/>
        <v>-2.455128747522798E-3</v>
      </c>
      <c r="U1002">
        <v>0.41176822899999999</v>
      </c>
      <c r="V1002">
        <v>0.40974302899999998</v>
      </c>
      <c r="W1002">
        <v>2.008219178</v>
      </c>
      <c r="X1002">
        <v>0.149386085</v>
      </c>
      <c r="Y1002">
        <v>-1.008456E-3</v>
      </c>
      <c r="Z1002" s="1">
        <v>43239</v>
      </c>
      <c r="AA1002" s="1">
        <v>43972</v>
      </c>
      <c r="AB1002">
        <v>1</v>
      </c>
    </row>
    <row r="1003" spans="1:28" x14ac:dyDescent="0.25">
      <c r="A1003" t="s">
        <v>33</v>
      </c>
      <c r="B1003">
        <v>1</v>
      </c>
      <c r="C1003" t="s">
        <v>57</v>
      </c>
      <c r="D1003">
        <v>2002</v>
      </c>
      <c r="E1003" t="s">
        <v>238</v>
      </c>
      <c r="F1003" t="s">
        <v>239</v>
      </c>
      <c r="G1003" t="s">
        <v>240</v>
      </c>
      <c r="J1003">
        <v>0.60750000000000004</v>
      </c>
      <c r="K1003">
        <v>14.3958064</v>
      </c>
      <c r="L1003">
        <v>13.852404480000001</v>
      </c>
      <c r="M1003">
        <v>25</v>
      </c>
      <c r="N1003">
        <v>25</v>
      </c>
      <c r="O1003">
        <f t="shared" si="59"/>
        <v>4.9087499999999999E-2</v>
      </c>
      <c r="P1003">
        <f t="shared" si="60"/>
        <v>0.30683593749999999</v>
      </c>
      <c r="Q1003">
        <f t="shared" si="61"/>
        <v>0.30679687499999997</v>
      </c>
      <c r="R1003">
        <v>0.29920818300000002</v>
      </c>
      <c r="S1003">
        <v>0.28817990399999999</v>
      </c>
      <c r="T1003">
        <f t="shared" si="62"/>
        <v>-1.8700470524864617E-2</v>
      </c>
      <c r="U1003">
        <v>0.14960409099999999</v>
      </c>
      <c r="V1003">
        <v>0.14408995199999999</v>
      </c>
      <c r="W1003">
        <v>2.008219178</v>
      </c>
      <c r="X1003">
        <v>0</v>
      </c>
      <c r="Y1003">
        <v>-2.7457850000000002E-3</v>
      </c>
      <c r="Z1003" s="1">
        <v>43239</v>
      </c>
      <c r="AA1003" s="1">
        <v>43972</v>
      </c>
      <c r="AB1003">
        <v>1</v>
      </c>
    </row>
    <row r="1004" spans="1:28" x14ac:dyDescent="0.25">
      <c r="A1004" t="s">
        <v>33</v>
      </c>
      <c r="B1004">
        <v>1</v>
      </c>
      <c r="C1004" t="s">
        <v>57</v>
      </c>
      <c r="D1004">
        <v>2003</v>
      </c>
      <c r="E1004" t="s">
        <v>64</v>
      </c>
      <c r="F1004" t="s">
        <v>65</v>
      </c>
      <c r="G1004" t="s">
        <v>66</v>
      </c>
      <c r="H1004">
        <v>5.4</v>
      </c>
      <c r="I1004">
        <v>11.8</v>
      </c>
      <c r="J1004">
        <v>0.65180000000000005</v>
      </c>
      <c r="K1004">
        <v>17.164842719999999</v>
      </c>
      <c r="L1004">
        <v>16.856069080000001</v>
      </c>
      <c r="M1004">
        <v>35.4</v>
      </c>
      <c r="N1004">
        <v>36</v>
      </c>
      <c r="O1004">
        <f t="shared" si="59"/>
        <v>0.10178784</v>
      </c>
      <c r="P1004">
        <f t="shared" si="60"/>
        <v>0.61522323749999985</v>
      </c>
      <c r="Q1004">
        <f t="shared" si="61"/>
        <v>0.63617400000000002</v>
      </c>
      <c r="R1004">
        <v>0.75033208200000001</v>
      </c>
      <c r="S1004">
        <v>0.76174095900000005</v>
      </c>
      <c r="T1004">
        <f t="shared" si="62"/>
        <v>7.5144509640079201E-3</v>
      </c>
      <c r="U1004">
        <v>0.37516604100000001</v>
      </c>
      <c r="V1004">
        <v>0.38087048000000001</v>
      </c>
      <c r="W1004">
        <v>2.008219178</v>
      </c>
      <c r="X1004">
        <v>0.29877216899999998</v>
      </c>
      <c r="Y1004">
        <v>2.8405460000000002E-3</v>
      </c>
      <c r="Z1004" s="1">
        <v>43239</v>
      </c>
      <c r="AA1004" s="1">
        <v>43972</v>
      </c>
      <c r="AB1004">
        <v>1</v>
      </c>
    </row>
    <row r="1005" spans="1:28" x14ac:dyDescent="0.25">
      <c r="A1005" t="s">
        <v>33</v>
      </c>
      <c r="B1005">
        <v>1</v>
      </c>
      <c r="C1005" t="s">
        <v>57</v>
      </c>
      <c r="D1005">
        <v>2004</v>
      </c>
      <c r="E1005" t="s">
        <v>236</v>
      </c>
      <c r="F1005" t="s">
        <v>237</v>
      </c>
      <c r="G1005" t="s">
        <v>226</v>
      </c>
      <c r="J1005">
        <v>0.56359999999999999</v>
      </c>
      <c r="K1005">
        <v>8.6364628319999994</v>
      </c>
      <c r="L1005">
        <v>8.0269969379999999</v>
      </c>
      <c r="M1005">
        <v>11.3</v>
      </c>
      <c r="N1005">
        <v>11.3</v>
      </c>
      <c r="O1005">
        <f t="shared" si="59"/>
        <v>1.0028772600000001E-2</v>
      </c>
      <c r="P1005">
        <f t="shared" si="60"/>
        <v>6.2687809375E-2</v>
      </c>
      <c r="Q1005">
        <f t="shared" si="61"/>
        <v>6.267982875E-2</v>
      </c>
      <c r="R1005">
        <v>3.5845587999999998E-2</v>
      </c>
      <c r="S1005">
        <v>3.3374570999999999E-2</v>
      </c>
      <c r="T1005">
        <f t="shared" si="62"/>
        <v>-3.5566948672260956E-2</v>
      </c>
      <c r="U1005">
        <v>1.7922793999999999E-2</v>
      </c>
      <c r="V1005">
        <v>1.6687285E-2</v>
      </c>
      <c r="W1005">
        <v>2.008219178</v>
      </c>
      <c r="X1005">
        <v>0</v>
      </c>
      <c r="Y1005">
        <v>-6.1522599999999997E-4</v>
      </c>
      <c r="Z1005" s="1">
        <v>43239</v>
      </c>
      <c r="AA1005" s="1">
        <v>43972</v>
      </c>
      <c r="AB1005">
        <v>1</v>
      </c>
    </row>
    <row r="1006" spans="1:28" x14ac:dyDescent="0.25">
      <c r="A1006" t="s">
        <v>33</v>
      </c>
      <c r="B1006">
        <v>1</v>
      </c>
      <c r="C1006" t="s">
        <v>57</v>
      </c>
      <c r="D1006">
        <v>2005</v>
      </c>
      <c r="E1006" t="s">
        <v>64</v>
      </c>
      <c r="F1006" t="s">
        <v>65</v>
      </c>
      <c r="G1006" t="s">
        <v>66</v>
      </c>
      <c r="H1006">
        <v>9.1999999999999993</v>
      </c>
      <c r="I1006">
        <v>25.5</v>
      </c>
      <c r="J1006">
        <v>0.65180000000000005</v>
      </c>
      <c r="K1006">
        <v>14.613855859999999</v>
      </c>
      <c r="L1006">
        <v>14.076655349999999</v>
      </c>
      <c r="M1006">
        <v>25.7</v>
      </c>
      <c r="N1006">
        <v>25.7</v>
      </c>
      <c r="O1006">
        <f t="shared" si="59"/>
        <v>5.1874884600000004E-2</v>
      </c>
      <c r="P1006">
        <f t="shared" si="60"/>
        <v>0.32425930937499997</v>
      </c>
      <c r="Q1006">
        <f t="shared" si="61"/>
        <v>0.32421802875</v>
      </c>
      <c r="R1006">
        <v>0.343234233</v>
      </c>
      <c r="S1006">
        <v>0.33091436699999999</v>
      </c>
      <c r="T1006">
        <f t="shared" si="62"/>
        <v>-1.8201936126951458E-2</v>
      </c>
      <c r="U1006">
        <v>0.17161711700000001</v>
      </c>
      <c r="V1006">
        <v>0.16545718300000001</v>
      </c>
      <c r="W1006">
        <v>2.008219178</v>
      </c>
      <c r="X1006">
        <v>0</v>
      </c>
      <c r="Y1006">
        <v>-3.0673609999999998E-3</v>
      </c>
      <c r="Z1006" s="1">
        <v>43239</v>
      </c>
      <c r="AA1006" s="1">
        <v>43972</v>
      </c>
      <c r="AB1006">
        <v>1</v>
      </c>
    </row>
    <row r="1007" spans="1:28" x14ac:dyDescent="0.25">
      <c r="A1007" t="s">
        <v>33</v>
      </c>
      <c r="B1007">
        <v>1</v>
      </c>
      <c r="C1007" t="s">
        <v>57</v>
      </c>
      <c r="D1007">
        <v>2006</v>
      </c>
      <c r="E1007" t="s">
        <v>64</v>
      </c>
      <c r="F1007" t="s">
        <v>65</v>
      </c>
      <c r="G1007" t="s">
        <v>66</v>
      </c>
      <c r="H1007">
        <v>10.6</v>
      </c>
      <c r="I1007">
        <v>12.4</v>
      </c>
      <c r="J1007">
        <v>0.65180000000000005</v>
      </c>
      <c r="K1007">
        <v>10.77857932</v>
      </c>
      <c r="L1007">
        <v>10.215885289999999</v>
      </c>
      <c r="M1007">
        <v>15.5</v>
      </c>
      <c r="N1007">
        <v>15.6</v>
      </c>
      <c r="O1007">
        <f t="shared" si="59"/>
        <v>1.91134944E-2</v>
      </c>
      <c r="P1007">
        <f t="shared" si="60"/>
        <v>0.117947734375</v>
      </c>
      <c r="Q1007">
        <f t="shared" si="61"/>
        <v>0.11945934</v>
      </c>
      <c r="R1007">
        <v>9.5038199000000004E-2</v>
      </c>
      <c r="S1007">
        <v>9.1332065000000004E-2</v>
      </c>
      <c r="T1007">
        <f t="shared" si="62"/>
        <v>-1.9807088385814974E-2</v>
      </c>
      <c r="U1007">
        <v>4.7519099000000002E-2</v>
      </c>
      <c r="V1007">
        <v>4.5666032000000002E-2</v>
      </c>
      <c r="W1007">
        <v>2.008219178</v>
      </c>
      <c r="X1007">
        <v>4.9795362000000003E-2</v>
      </c>
      <c r="Y1007">
        <v>-9.2274100000000003E-4</v>
      </c>
      <c r="Z1007" s="1">
        <v>43239</v>
      </c>
      <c r="AA1007" s="1">
        <v>43972</v>
      </c>
      <c r="AB1007">
        <v>1</v>
      </c>
    </row>
    <row r="1008" spans="1:28" x14ac:dyDescent="0.25">
      <c r="A1008" t="s">
        <v>33</v>
      </c>
      <c r="B1008">
        <v>1</v>
      </c>
      <c r="C1008" t="s">
        <v>57</v>
      </c>
      <c r="D1008">
        <v>2007</v>
      </c>
      <c r="E1008" t="s">
        <v>64</v>
      </c>
      <c r="F1008" t="s">
        <v>65</v>
      </c>
      <c r="G1008" t="s">
        <v>66</v>
      </c>
      <c r="J1008">
        <v>0.65180000000000005</v>
      </c>
      <c r="K1008">
        <v>13.842837080000001</v>
      </c>
      <c r="L1008">
        <v>13.589457489999999</v>
      </c>
      <c r="M1008">
        <v>23.3</v>
      </c>
      <c r="N1008">
        <v>24.2</v>
      </c>
      <c r="O1008">
        <f t="shared" si="59"/>
        <v>4.59961656E-2</v>
      </c>
      <c r="P1008">
        <f t="shared" si="60"/>
        <v>0.26652505937500004</v>
      </c>
      <c r="Q1008">
        <f t="shared" si="61"/>
        <v>0.28747603500000002</v>
      </c>
      <c r="R1008">
        <v>0.26884696499999999</v>
      </c>
      <c r="S1008">
        <v>0.28431746499999999</v>
      </c>
      <c r="T1008">
        <f t="shared" si="62"/>
        <v>2.7860073541863047E-2</v>
      </c>
      <c r="U1008">
        <v>0.13442348300000001</v>
      </c>
      <c r="V1008">
        <v>0.14215873300000001</v>
      </c>
      <c r="W1008">
        <v>2.008219178</v>
      </c>
      <c r="X1008">
        <v>0.44815825399999998</v>
      </c>
      <c r="Y1008">
        <v>3.8517960000000002E-3</v>
      </c>
      <c r="Z1008" s="1">
        <v>43239</v>
      </c>
      <c r="AA1008" s="1">
        <v>43972</v>
      </c>
      <c r="AB1008">
        <v>1</v>
      </c>
    </row>
    <row r="1009" spans="1:28" x14ac:dyDescent="0.25">
      <c r="A1009" t="s">
        <v>33</v>
      </c>
      <c r="B1009">
        <v>1</v>
      </c>
      <c r="C1009" t="s">
        <v>57</v>
      </c>
      <c r="D1009">
        <v>2008</v>
      </c>
      <c r="E1009" t="s">
        <v>64</v>
      </c>
      <c r="F1009" t="s">
        <v>65</v>
      </c>
      <c r="G1009" t="s">
        <v>66</v>
      </c>
      <c r="J1009">
        <v>0.65180000000000005</v>
      </c>
      <c r="K1009">
        <v>15.29398746</v>
      </c>
      <c r="L1009">
        <v>14.77761864</v>
      </c>
      <c r="M1009">
        <v>28</v>
      </c>
      <c r="N1009">
        <v>28</v>
      </c>
      <c r="O1009">
        <f t="shared" si="59"/>
        <v>6.1575360000000003E-2</v>
      </c>
      <c r="P1009">
        <f t="shared" si="60"/>
        <v>0.38489500000000004</v>
      </c>
      <c r="Q1009">
        <f t="shared" si="61"/>
        <v>0.38484600000000002</v>
      </c>
      <c r="R1009">
        <v>0.42416554299999998</v>
      </c>
      <c r="S1009">
        <v>0.41018247499999999</v>
      </c>
      <c r="T1009">
        <f t="shared" si="62"/>
        <v>-1.6692246215289516E-2</v>
      </c>
      <c r="U1009">
        <v>0.212082771</v>
      </c>
      <c r="V1009">
        <v>0.20509123700000001</v>
      </c>
      <c r="W1009">
        <v>2.008219178</v>
      </c>
      <c r="X1009">
        <v>0</v>
      </c>
      <c r="Y1009">
        <v>-3.48146E-3</v>
      </c>
      <c r="Z1009" s="1">
        <v>43239</v>
      </c>
      <c r="AA1009" s="1">
        <v>43972</v>
      </c>
      <c r="AB1009">
        <v>1</v>
      </c>
    </row>
    <row r="1010" spans="1:28" x14ac:dyDescent="0.25">
      <c r="A1010" t="s">
        <v>33</v>
      </c>
      <c r="B1010">
        <v>1</v>
      </c>
      <c r="C1010" t="s">
        <v>57</v>
      </c>
      <c r="D1010">
        <v>2009</v>
      </c>
      <c r="E1010" t="s">
        <v>64</v>
      </c>
      <c r="F1010" t="s">
        <v>65</v>
      </c>
      <c r="G1010" t="s">
        <v>66</v>
      </c>
      <c r="J1010">
        <v>0.65180000000000005</v>
      </c>
      <c r="K1010">
        <v>17.386443610000001</v>
      </c>
      <c r="L1010">
        <v>16.947565390000001</v>
      </c>
      <c r="M1010">
        <v>36.4</v>
      </c>
      <c r="N1010">
        <v>36.4</v>
      </c>
      <c r="O1010">
        <f t="shared" si="59"/>
        <v>0.1040623584</v>
      </c>
      <c r="P1010">
        <f t="shared" si="60"/>
        <v>0.65047255000000004</v>
      </c>
      <c r="Q1010">
        <f t="shared" si="61"/>
        <v>0.65038973999999994</v>
      </c>
      <c r="R1010">
        <v>0.80224362500000002</v>
      </c>
      <c r="S1010">
        <v>0.78247292499999999</v>
      </c>
      <c r="T1010">
        <f t="shared" si="62"/>
        <v>-1.2425442727711501E-2</v>
      </c>
      <c r="U1010">
        <v>0.40112181299999999</v>
      </c>
      <c r="V1010">
        <v>0.39123646299999998</v>
      </c>
      <c r="W1010">
        <v>2.008219178</v>
      </c>
      <c r="X1010">
        <v>0</v>
      </c>
      <c r="Y1010">
        <v>-4.9224459999999996E-3</v>
      </c>
      <c r="Z1010" s="1">
        <v>43239</v>
      </c>
      <c r="AA1010" s="1">
        <v>43972</v>
      </c>
      <c r="AB1010">
        <v>1</v>
      </c>
    </row>
    <row r="1011" spans="1:28" x14ac:dyDescent="0.25">
      <c r="A1011" t="s">
        <v>33</v>
      </c>
      <c r="B1011">
        <v>1</v>
      </c>
      <c r="C1011" t="s">
        <v>57</v>
      </c>
      <c r="D1011">
        <v>2010</v>
      </c>
      <c r="E1011" t="s">
        <v>64</v>
      </c>
      <c r="F1011" t="s">
        <v>65</v>
      </c>
      <c r="G1011" t="s">
        <v>66</v>
      </c>
      <c r="J1011">
        <v>0.65180000000000005</v>
      </c>
      <c r="K1011">
        <v>21.478470829999999</v>
      </c>
      <c r="L1011">
        <v>21.396627469999999</v>
      </c>
      <c r="M1011">
        <v>62.4</v>
      </c>
      <c r="N1011">
        <v>63.7</v>
      </c>
      <c r="O1011">
        <f t="shared" si="59"/>
        <v>0.31869097260000007</v>
      </c>
      <c r="P1011">
        <f t="shared" si="60"/>
        <v>1.9115928</v>
      </c>
      <c r="Q1011">
        <f t="shared" si="61"/>
        <v>1.9918185787500005</v>
      </c>
      <c r="R1011">
        <v>2.8237501859999998</v>
      </c>
      <c r="S1011">
        <v>2.9287876549999998</v>
      </c>
      <c r="T1011">
        <f t="shared" si="62"/>
        <v>1.8186617032796355E-2</v>
      </c>
      <c r="U1011">
        <v>1.4118750929999999</v>
      </c>
      <c r="V1011">
        <v>1.4643938270000001</v>
      </c>
      <c r="W1011">
        <v>2.008219178</v>
      </c>
      <c r="X1011">
        <v>0.64733969999999996</v>
      </c>
      <c r="Y1011">
        <v>2.6151892999999999E-2</v>
      </c>
      <c r="Z1011" s="1">
        <v>43239</v>
      </c>
      <c r="AA1011" s="1">
        <v>43972</v>
      </c>
      <c r="AB1011">
        <v>1</v>
      </c>
    </row>
    <row r="1012" spans="1:28" x14ac:dyDescent="0.25">
      <c r="A1012" t="s">
        <v>33</v>
      </c>
      <c r="B1012">
        <v>1</v>
      </c>
      <c r="C1012" t="s">
        <v>57</v>
      </c>
      <c r="D1012">
        <v>2011</v>
      </c>
      <c r="E1012" t="s">
        <v>46</v>
      </c>
      <c r="F1012" t="s">
        <v>47</v>
      </c>
      <c r="G1012" t="s">
        <v>48</v>
      </c>
      <c r="H1012">
        <v>16</v>
      </c>
      <c r="I1012">
        <v>25</v>
      </c>
      <c r="J1012">
        <v>0.60970000000000002</v>
      </c>
      <c r="K1012">
        <v>21.294988610000001</v>
      </c>
      <c r="L1012">
        <v>21.049923870000001</v>
      </c>
      <c r="M1012">
        <v>60.8</v>
      </c>
      <c r="N1012">
        <v>60.8</v>
      </c>
      <c r="O1012">
        <f t="shared" si="59"/>
        <v>0.2903341056</v>
      </c>
      <c r="P1012">
        <f t="shared" si="60"/>
        <v>1.8148192000000001</v>
      </c>
      <c r="Q1012">
        <f t="shared" si="61"/>
        <v>1.81458816</v>
      </c>
      <c r="R1012">
        <v>2.493830956</v>
      </c>
      <c r="S1012">
        <v>2.4658166119999998</v>
      </c>
      <c r="T1012">
        <f t="shared" si="62"/>
        <v>-5.6253965804656291E-3</v>
      </c>
      <c r="U1012">
        <v>1.246915478</v>
      </c>
      <c r="V1012">
        <v>1.2329083059999999</v>
      </c>
      <c r="W1012">
        <v>2.008219178</v>
      </c>
      <c r="X1012">
        <v>0</v>
      </c>
      <c r="Y1012">
        <v>-6.9749219999999997E-3</v>
      </c>
      <c r="Z1012" s="1">
        <v>43239</v>
      </c>
      <c r="AA1012" s="1">
        <v>43972</v>
      </c>
      <c r="AB1012">
        <v>1</v>
      </c>
    </row>
    <row r="1013" spans="1:28" x14ac:dyDescent="0.25">
      <c r="A1013" t="s">
        <v>33</v>
      </c>
      <c r="B1013">
        <v>2</v>
      </c>
      <c r="C1013" t="s">
        <v>57</v>
      </c>
      <c r="D1013">
        <v>2012</v>
      </c>
      <c r="E1013" t="s">
        <v>64</v>
      </c>
      <c r="F1013" t="s">
        <v>65</v>
      </c>
      <c r="G1013" t="s">
        <v>66</v>
      </c>
      <c r="J1013">
        <v>0.65180000000000005</v>
      </c>
      <c r="K1013">
        <v>9.1871557260000003</v>
      </c>
      <c r="L1013">
        <v>9.4499072930000008</v>
      </c>
      <c r="M1013">
        <v>12.3</v>
      </c>
      <c r="N1013">
        <v>14</v>
      </c>
      <c r="O1013">
        <f t="shared" si="59"/>
        <v>1.5393840000000001E-2</v>
      </c>
      <c r="P1013">
        <f t="shared" si="60"/>
        <v>7.4273934375000003E-2</v>
      </c>
      <c r="Q1013">
        <f t="shared" si="61"/>
        <v>9.6211500000000005E-2</v>
      </c>
      <c r="R1013">
        <v>5.1778586000000001E-2</v>
      </c>
      <c r="S1013">
        <v>6.8525133000000002E-2</v>
      </c>
      <c r="T1013">
        <f t="shared" si="62"/>
        <v>0.13953851255113769</v>
      </c>
      <c r="U1013">
        <v>2.5889293000000001E-2</v>
      </c>
      <c r="V1013">
        <v>3.4262567000000001E-2</v>
      </c>
      <c r="W1013">
        <v>2.008219178</v>
      </c>
      <c r="X1013">
        <v>0.84652114599999995</v>
      </c>
      <c r="Y1013">
        <v>4.1695020000000003E-3</v>
      </c>
      <c r="Z1013" s="1">
        <v>43239</v>
      </c>
      <c r="AA1013" s="1">
        <v>43972</v>
      </c>
      <c r="AB1013">
        <v>1</v>
      </c>
    </row>
    <row r="1014" spans="1:28" x14ac:dyDescent="0.25">
      <c r="A1014" t="s">
        <v>33</v>
      </c>
      <c r="B1014">
        <v>2</v>
      </c>
      <c r="C1014" t="s">
        <v>57</v>
      </c>
      <c r="D1014">
        <v>2013</v>
      </c>
      <c r="E1014" t="s">
        <v>64</v>
      </c>
      <c r="F1014" t="s">
        <v>65</v>
      </c>
      <c r="G1014" t="s">
        <v>66</v>
      </c>
      <c r="H1014">
        <v>20</v>
      </c>
      <c r="I1014">
        <v>23.4</v>
      </c>
      <c r="J1014">
        <v>0.65180000000000005</v>
      </c>
      <c r="K1014">
        <v>22.5337657</v>
      </c>
      <c r="L1014">
        <v>22.865242540000001</v>
      </c>
      <c r="M1014">
        <v>72.900000000000006</v>
      </c>
      <c r="N1014">
        <v>78.5</v>
      </c>
      <c r="O1014">
        <f t="shared" si="59"/>
        <v>0.48398311500000007</v>
      </c>
      <c r="P1014">
        <f t="shared" si="60"/>
        <v>2.609043159375001</v>
      </c>
      <c r="Q1014">
        <f t="shared" si="61"/>
        <v>3.0248944687500003</v>
      </c>
      <c r="R1014">
        <v>4.0086724829999998</v>
      </c>
      <c r="S1014">
        <v>4.6982036579999997</v>
      </c>
      <c r="T1014">
        <f t="shared" si="62"/>
        <v>7.9035247787797622E-2</v>
      </c>
      <c r="U1014">
        <v>2.0043362409999999</v>
      </c>
      <c r="V1014">
        <v>2.3491018289999999</v>
      </c>
      <c r="W1014">
        <v>2.008219178</v>
      </c>
      <c r="X1014">
        <v>2.7885402460000002</v>
      </c>
      <c r="Y1014">
        <v>0.17167727099999999</v>
      </c>
      <c r="Z1014" s="1">
        <v>43239</v>
      </c>
      <c r="AA1014" s="1">
        <v>43972</v>
      </c>
      <c r="AB1014">
        <v>1</v>
      </c>
    </row>
    <row r="1015" spans="1:28" x14ac:dyDescent="0.25">
      <c r="A1015" t="s">
        <v>33</v>
      </c>
      <c r="B1015">
        <v>2</v>
      </c>
      <c r="C1015" t="s">
        <v>57</v>
      </c>
      <c r="D1015">
        <v>2014</v>
      </c>
      <c r="E1015" t="s">
        <v>64</v>
      </c>
      <c r="F1015" t="s">
        <v>65</v>
      </c>
      <c r="G1015" t="s">
        <v>66</v>
      </c>
      <c r="J1015">
        <v>0.65180000000000005</v>
      </c>
      <c r="K1015">
        <v>8.1157989649999998</v>
      </c>
      <c r="L1015">
        <v>7.8005937019999996</v>
      </c>
      <c r="M1015">
        <v>10.4</v>
      </c>
      <c r="N1015">
        <v>10.9</v>
      </c>
      <c r="O1015">
        <f t="shared" si="59"/>
        <v>9.3313374000000004E-3</v>
      </c>
      <c r="P1015">
        <f t="shared" si="60"/>
        <v>5.3099800000000009E-2</v>
      </c>
      <c r="Q1015">
        <f t="shared" si="61"/>
        <v>5.8320858750000003E-2</v>
      </c>
      <c r="R1015">
        <v>3.3063367000000003E-2</v>
      </c>
      <c r="S1015">
        <v>3.4862922999999997E-2</v>
      </c>
      <c r="T1015">
        <f t="shared" si="62"/>
        <v>2.6390522759989814E-2</v>
      </c>
      <c r="U1015">
        <v>1.6531684000000001E-2</v>
      </c>
      <c r="V1015">
        <v>1.7431460999999999E-2</v>
      </c>
      <c r="W1015">
        <v>2.008219178</v>
      </c>
      <c r="X1015">
        <v>0.24897680799999999</v>
      </c>
      <c r="Y1015">
        <v>4.4804699999999997E-4</v>
      </c>
      <c r="Z1015" s="1">
        <v>43239</v>
      </c>
      <c r="AA1015" s="1">
        <v>43972</v>
      </c>
      <c r="AB1015">
        <v>1</v>
      </c>
    </row>
    <row r="1016" spans="1:28" x14ac:dyDescent="0.25">
      <c r="A1016" t="s">
        <v>33</v>
      </c>
      <c r="B1016">
        <v>2</v>
      </c>
      <c r="C1016" t="s">
        <v>57</v>
      </c>
      <c r="D1016">
        <v>2015</v>
      </c>
      <c r="E1016" t="s">
        <v>64</v>
      </c>
      <c r="F1016" t="s">
        <v>65</v>
      </c>
      <c r="G1016" t="s">
        <v>66</v>
      </c>
      <c r="H1016">
        <v>17.399999999999999</v>
      </c>
      <c r="I1016">
        <v>25.4</v>
      </c>
      <c r="J1016">
        <v>0.65180000000000005</v>
      </c>
      <c r="K1016">
        <v>15.236947199999999</v>
      </c>
      <c r="L1016">
        <v>15.207304499999999</v>
      </c>
      <c r="M1016">
        <v>27.8</v>
      </c>
      <c r="N1016">
        <v>29.5</v>
      </c>
      <c r="O1016">
        <f t="shared" si="59"/>
        <v>6.8349435E-2</v>
      </c>
      <c r="P1016">
        <f t="shared" si="60"/>
        <v>0.37941613750000008</v>
      </c>
      <c r="Q1016">
        <f t="shared" si="61"/>
        <v>0.42718396874999998</v>
      </c>
      <c r="R1016">
        <v>0.416748964</v>
      </c>
      <c r="S1016">
        <v>0.46705307899999998</v>
      </c>
      <c r="T1016">
        <f t="shared" si="62"/>
        <v>5.6746233808776185E-2</v>
      </c>
      <c r="U1016">
        <v>0.208374482</v>
      </c>
      <c r="V1016">
        <v>0.23352653900000001</v>
      </c>
      <c r="W1016">
        <v>2.008219178</v>
      </c>
      <c r="X1016">
        <v>0.84652114599999995</v>
      </c>
      <c r="Y1016">
        <v>1.2524558E-2</v>
      </c>
      <c r="Z1016" s="1">
        <v>43239</v>
      </c>
      <c r="AA1016" s="1">
        <v>43972</v>
      </c>
      <c r="AB1016">
        <v>1</v>
      </c>
    </row>
    <row r="1017" spans="1:28" x14ac:dyDescent="0.25">
      <c r="A1017" t="s">
        <v>33</v>
      </c>
      <c r="B1017">
        <v>2</v>
      </c>
      <c r="C1017" t="s">
        <v>57</v>
      </c>
      <c r="D1017">
        <v>2016</v>
      </c>
      <c r="E1017" t="s">
        <v>238</v>
      </c>
      <c r="F1017" t="s">
        <v>239</v>
      </c>
      <c r="G1017" t="s">
        <v>240</v>
      </c>
      <c r="J1017">
        <v>0.60750000000000004</v>
      </c>
      <c r="K1017">
        <v>13.809225830000001</v>
      </c>
      <c r="L1017">
        <v>13.387406929999999</v>
      </c>
      <c r="M1017">
        <v>23.2</v>
      </c>
      <c r="N1017">
        <v>23.6</v>
      </c>
      <c r="O1017">
        <f t="shared" si="59"/>
        <v>4.3743638400000007E-2</v>
      </c>
      <c r="P1017">
        <f t="shared" si="60"/>
        <v>0.26424219999999993</v>
      </c>
      <c r="Q1017">
        <f t="shared" si="61"/>
        <v>0.27339774000000006</v>
      </c>
      <c r="R1017">
        <v>0.248309909</v>
      </c>
      <c r="S1017">
        <v>0.24907848499999999</v>
      </c>
      <c r="T1017">
        <f t="shared" si="62"/>
        <v>1.5389000107555492E-3</v>
      </c>
      <c r="U1017">
        <v>0.124154954</v>
      </c>
      <c r="V1017">
        <v>0.12453924199999999</v>
      </c>
      <c r="W1017">
        <v>2.008219178</v>
      </c>
      <c r="X1017">
        <v>0.19918144600000001</v>
      </c>
      <c r="Y1017">
        <v>1.9135800000000001E-4</v>
      </c>
      <c r="Z1017" s="1">
        <v>43239</v>
      </c>
      <c r="AA1017" s="1">
        <v>43972</v>
      </c>
      <c r="AB1017">
        <v>1</v>
      </c>
    </row>
    <row r="1018" spans="1:28" x14ac:dyDescent="0.25">
      <c r="A1018" t="s">
        <v>33</v>
      </c>
      <c r="B1018">
        <v>2</v>
      </c>
      <c r="C1018" t="s">
        <v>57</v>
      </c>
      <c r="D1018">
        <v>2017</v>
      </c>
      <c r="E1018" t="s">
        <v>207</v>
      </c>
      <c r="F1018" t="s">
        <v>208</v>
      </c>
      <c r="G1018" t="s">
        <v>209</v>
      </c>
      <c r="H1018">
        <v>9.8000000000000007</v>
      </c>
      <c r="I1018">
        <v>15.4</v>
      </c>
      <c r="J1018">
        <v>0.58399999999999996</v>
      </c>
      <c r="K1018">
        <v>14.796523519999999</v>
      </c>
      <c r="L1018">
        <v>14.29567325</v>
      </c>
      <c r="M1018">
        <v>26.3</v>
      </c>
      <c r="N1018">
        <v>26.4</v>
      </c>
      <c r="O1018">
        <f t="shared" si="59"/>
        <v>5.4739238399999994E-2</v>
      </c>
      <c r="P1018">
        <f t="shared" si="60"/>
        <v>0.33957655937500003</v>
      </c>
      <c r="Q1018">
        <f t="shared" si="61"/>
        <v>0.34212023999999996</v>
      </c>
      <c r="R1018">
        <v>0.32648518599999998</v>
      </c>
      <c r="S1018">
        <v>0.31804206899999998</v>
      </c>
      <c r="T1018">
        <f t="shared" si="62"/>
        <v>-1.3046837398228608E-2</v>
      </c>
      <c r="U1018">
        <v>0.16324259299999999</v>
      </c>
      <c r="V1018">
        <v>0.15902103500000001</v>
      </c>
      <c r="W1018">
        <v>2.008219178</v>
      </c>
      <c r="X1018">
        <v>4.9795362000000003E-2</v>
      </c>
      <c r="Y1018">
        <v>-2.1021400000000002E-3</v>
      </c>
      <c r="Z1018" s="1">
        <v>43239</v>
      </c>
      <c r="AA1018" s="1">
        <v>43972</v>
      </c>
      <c r="AB1018">
        <v>1</v>
      </c>
    </row>
    <row r="1019" spans="1:28" x14ac:dyDescent="0.25">
      <c r="A1019" t="s">
        <v>33</v>
      </c>
      <c r="B1019">
        <v>2</v>
      </c>
      <c r="C1019" t="s">
        <v>57</v>
      </c>
      <c r="D1019">
        <v>2018</v>
      </c>
      <c r="E1019" t="s">
        <v>64</v>
      </c>
      <c r="F1019" t="s">
        <v>65</v>
      </c>
      <c r="G1019" t="s">
        <v>66</v>
      </c>
      <c r="J1019">
        <v>0.65180000000000005</v>
      </c>
      <c r="K1019">
        <v>14.45865989</v>
      </c>
      <c r="L1019">
        <v>14.17114984</v>
      </c>
      <c r="M1019">
        <v>25.2</v>
      </c>
      <c r="N1019">
        <v>26</v>
      </c>
      <c r="O1019">
        <f t="shared" si="59"/>
        <v>5.3093040000000008E-2</v>
      </c>
      <c r="P1019">
        <f t="shared" si="60"/>
        <v>0.31176495000000004</v>
      </c>
      <c r="Q1019">
        <f t="shared" si="61"/>
        <v>0.33183150000000006</v>
      </c>
      <c r="R1019">
        <v>0.32689592000000001</v>
      </c>
      <c r="S1019">
        <v>0.34071403099999997</v>
      </c>
      <c r="T1019">
        <f t="shared" si="62"/>
        <v>2.0616113201203348E-2</v>
      </c>
      <c r="U1019">
        <v>0.16344796</v>
      </c>
      <c r="V1019">
        <v>0.170357016</v>
      </c>
      <c r="W1019">
        <v>2.008219178</v>
      </c>
      <c r="X1019">
        <v>0.39836289200000002</v>
      </c>
      <c r="Y1019">
        <v>3.4403889999999999E-3</v>
      </c>
      <c r="Z1019" s="1">
        <v>43239</v>
      </c>
      <c r="AA1019" s="1">
        <v>43972</v>
      </c>
      <c r="AB1019">
        <v>1</v>
      </c>
    </row>
    <row r="1020" spans="1:28" x14ac:dyDescent="0.25">
      <c r="A1020" t="s">
        <v>33</v>
      </c>
      <c r="B1020">
        <v>2</v>
      </c>
      <c r="C1020" t="s">
        <v>57</v>
      </c>
      <c r="D1020">
        <v>2019</v>
      </c>
      <c r="E1020" t="s">
        <v>64</v>
      </c>
      <c r="F1020" t="s">
        <v>65</v>
      </c>
      <c r="G1020" t="s">
        <v>66</v>
      </c>
      <c r="J1020">
        <v>0.65180000000000005</v>
      </c>
      <c r="K1020">
        <v>15.37883113</v>
      </c>
      <c r="L1020">
        <v>15.009346320000001</v>
      </c>
      <c r="M1020">
        <v>28.3</v>
      </c>
      <c r="N1020">
        <v>28.8</v>
      </c>
      <c r="O1020">
        <f t="shared" si="59"/>
        <v>6.5144217600000012E-2</v>
      </c>
      <c r="P1020">
        <f t="shared" si="60"/>
        <v>0.39318693437500007</v>
      </c>
      <c r="Q1020">
        <f t="shared" si="61"/>
        <v>0.40715136000000007</v>
      </c>
      <c r="R1020">
        <v>0.43542660999999999</v>
      </c>
      <c r="S1020">
        <v>0.44000124800000001</v>
      </c>
      <c r="T1020">
        <f t="shared" si="62"/>
        <v>5.2042626813410186E-3</v>
      </c>
      <c r="U1020">
        <v>0.217713305</v>
      </c>
      <c r="V1020">
        <v>0.22000062400000001</v>
      </c>
      <c r="W1020">
        <v>2.008219178</v>
      </c>
      <c r="X1020">
        <v>0.24897680799999999</v>
      </c>
      <c r="Y1020">
        <v>1.138979E-3</v>
      </c>
      <c r="Z1020" s="1">
        <v>43239</v>
      </c>
      <c r="AA1020" s="1">
        <v>43972</v>
      </c>
      <c r="AB1020">
        <v>1</v>
      </c>
    </row>
    <row r="1021" spans="1:28" x14ac:dyDescent="0.25">
      <c r="A1021" t="s">
        <v>33</v>
      </c>
      <c r="B1021">
        <v>2</v>
      </c>
      <c r="C1021" t="s">
        <v>57</v>
      </c>
      <c r="D1021">
        <v>2020</v>
      </c>
      <c r="E1021" t="s">
        <v>46</v>
      </c>
      <c r="F1021" t="s">
        <v>47</v>
      </c>
      <c r="G1021" t="s">
        <v>48</v>
      </c>
      <c r="H1021">
        <v>1.4</v>
      </c>
      <c r="I1021">
        <v>12</v>
      </c>
      <c r="J1021">
        <v>0.60970000000000002</v>
      </c>
      <c r="K1021">
        <v>16.07995515</v>
      </c>
      <c r="L1021">
        <v>15.617111230000001</v>
      </c>
      <c r="M1021">
        <v>30.9</v>
      </c>
      <c r="N1021">
        <v>31</v>
      </c>
      <c r="O1021">
        <f t="shared" si="59"/>
        <v>7.5476939999999992E-2</v>
      </c>
      <c r="P1021">
        <f t="shared" si="60"/>
        <v>0.46875203437499996</v>
      </c>
      <c r="Q1021">
        <f t="shared" si="61"/>
        <v>0.47173087499999994</v>
      </c>
      <c r="R1021">
        <v>0.50584960999999995</v>
      </c>
      <c r="S1021">
        <v>0.49474428199999998</v>
      </c>
      <c r="T1021">
        <f t="shared" si="62"/>
        <v>-1.1053765869560092E-2</v>
      </c>
      <c r="U1021">
        <v>0.25292480499999997</v>
      </c>
      <c r="V1021">
        <v>0.24737214099999999</v>
      </c>
      <c r="W1021">
        <v>2.008219178</v>
      </c>
      <c r="X1021">
        <v>4.9795362000000003E-2</v>
      </c>
      <c r="Y1021">
        <v>-2.7649689999999999E-3</v>
      </c>
      <c r="Z1021" s="1">
        <v>43239</v>
      </c>
      <c r="AA1021" s="1">
        <v>43972</v>
      </c>
      <c r="AB1021">
        <v>1</v>
      </c>
    </row>
    <row r="1022" spans="1:28" x14ac:dyDescent="0.25">
      <c r="A1022" t="s">
        <v>33</v>
      </c>
      <c r="B1022">
        <v>2</v>
      </c>
      <c r="C1022" t="s">
        <v>57</v>
      </c>
      <c r="D1022">
        <v>2021</v>
      </c>
      <c r="E1022" t="s">
        <v>64</v>
      </c>
      <c r="F1022" t="s">
        <v>65</v>
      </c>
      <c r="G1022" t="s">
        <v>66</v>
      </c>
      <c r="H1022">
        <v>2.4</v>
      </c>
      <c r="I1022">
        <v>19.2</v>
      </c>
      <c r="J1022">
        <v>0.65180000000000005</v>
      </c>
      <c r="K1022">
        <v>22.15991781</v>
      </c>
      <c r="L1022">
        <v>22.08829828</v>
      </c>
      <c r="M1022">
        <v>68.900000000000006</v>
      </c>
      <c r="N1022">
        <v>70.099999999999994</v>
      </c>
      <c r="O1022">
        <f t="shared" si="59"/>
        <v>0.38594634539999995</v>
      </c>
      <c r="P1022">
        <f t="shared" si="60"/>
        <v>2.330583409375</v>
      </c>
      <c r="Q1022">
        <f t="shared" si="61"/>
        <v>2.4121646587499996</v>
      </c>
      <c r="R1022">
        <v>3.532393742</v>
      </c>
      <c r="S1022">
        <v>3.6419552990000001</v>
      </c>
      <c r="T1022">
        <f t="shared" si="62"/>
        <v>1.520996951086347E-2</v>
      </c>
      <c r="U1022">
        <v>1.766196871</v>
      </c>
      <c r="V1022">
        <v>1.8209776499999999</v>
      </c>
      <c r="W1022">
        <v>2.008219178</v>
      </c>
      <c r="X1022">
        <v>0.59754433799999995</v>
      </c>
      <c r="Y1022">
        <v>2.7278286999999998E-2</v>
      </c>
      <c r="Z1022" s="1">
        <v>43239</v>
      </c>
      <c r="AA1022" s="1">
        <v>43972</v>
      </c>
      <c r="AB1022">
        <v>1</v>
      </c>
    </row>
    <row r="1023" spans="1:28" x14ac:dyDescent="0.25">
      <c r="A1023" t="s">
        <v>33</v>
      </c>
      <c r="B1023">
        <v>2</v>
      </c>
      <c r="C1023" t="s">
        <v>57</v>
      </c>
      <c r="D1023">
        <v>2022</v>
      </c>
      <c r="E1023" t="s">
        <v>64</v>
      </c>
      <c r="F1023" t="s">
        <v>65</v>
      </c>
      <c r="G1023" t="s">
        <v>66</v>
      </c>
      <c r="J1023">
        <v>0.65180000000000005</v>
      </c>
      <c r="K1023">
        <v>13.501014039999999</v>
      </c>
      <c r="L1023">
        <v>13.25032528</v>
      </c>
      <c r="M1023">
        <v>22.3</v>
      </c>
      <c r="N1023">
        <v>23.2</v>
      </c>
      <c r="O1023">
        <f t="shared" si="59"/>
        <v>4.2273369599999999E-2</v>
      </c>
      <c r="P1023">
        <f t="shared" si="60"/>
        <v>0.244138309375</v>
      </c>
      <c r="Q1023">
        <f t="shared" si="61"/>
        <v>0.26420855999999998</v>
      </c>
      <c r="R1023">
        <v>0.24083486800000001</v>
      </c>
      <c r="S1023">
        <v>0.255456128</v>
      </c>
      <c r="T1023">
        <f t="shared" si="62"/>
        <v>2.9348978217711177E-2</v>
      </c>
      <c r="U1023">
        <v>0.120417434</v>
      </c>
      <c r="V1023">
        <v>0.127728064</v>
      </c>
      <c r="W1023">
        <v>2.008219178</v>
      </c>
      <c r="X1023">
        <v>0.44815825399999998</v>
      </c>
      <c r="Y1023">
        <v>3.6403550000000001E-3</v>
      </c>
      <c r="Z1023" s="1">
        <v>43239</v>
      </c>
      <c r="AA1023" s="1">
        <v>43972</v>
      </c>
      <c r="AB1023">
        <v>1</v>
      </c>
    </row>
    <row r="1024" spans="1:28" x14ac:dyDescent="0.25">
      <c r="A1024" t="s">
        <v>33</v>
      </c>
      <c r="B1024">
        <v>2</v>
      </c>
      <c r="C1024" t="s">
        <v>57</v>
      </c>
      <c r="D1024">
        <v>2023</v>
      </c>
      <c r="E1024" t="s">
        <v>64</v>
      </c>
      <c r="F1024" t="s">
        <v>65</v>
      </c>
      <c r="G1024" t="s">
        <v>66</v>
      </c>
      <c r="J1024">
        <v>0.65180000000000005</v>
      </c>
      <c r="K1024">
        <v>9.8631070049999998</v>
      </c>
      <c r="L1024">
        <v>9.4002438319999992</v>
      </c>
      <c r="M1024">
        <v>13.6</v>
      </c>
      <c r="N1024">
        <v>13.9</v>
      </c>
      <c r="O1024">
        <f t="shared" si="59"/>
        <v>1.5174713400000001E-2</v>
      </c>
      <c r="P1024">
        <f t="shared" si="60"/>
        <v>9.0803800000000004E-2</v>
      </c>
      <c r="Q1024">
        <f t="shared" si="61"/>
        <v>9.4841958750000011E-2</v>
      </c>
      <c r="R1024">
        <v>6.7517451000000006E-2</v>
      </c>
      <c r="S1024">
        <v>6.7226321000000006E-2</v>
      </c>
      <c r="T1024">
        <f t="shared" si="62"/>
        <v>-2.1517797736641314E-3</v>
      </c>
      <c r="U1024">
        <v>3.3758726000000003E-2</v>
      </c>
      <c r="V1024">
        <v>3.3613161000000003E-2</v>
      </c>
      <c r="W1024">
        <v>2.008219178</v>
      </c>
      <c r="X1024">
        <v>0.149386085</v>
      </c>
      <c r="Y1024" s="2">
        <v>-7.2484599999999994E-5</v>
      </c>
      <c r="Z1024" s="1">
        <v>43239</v>
      </c>
      <c r="AA1024" s="1">
        <v>43972</v>
      </c>
      <c r="AB1024">
        <v>1</v>
      </c>
    </row>
    <row r="1025" spans="1:28" x14ac:dyDescent="0.25">
      <c r="A1025" t="s">
        <v>33</v>
      </c>
      <c r="B1025">
        <v>2</v>
      </c>
      <c r="C1025" t="s">
        <v>57</v>
      </c>
      <c r="D1025">
        <v>2024</v>
      </c>
      <c r="E1025" t="s">
        <v>64</v>
      </c>
      <c r="F1025" t="s">
        <v>65</v>
      </c>
      <c r="G1025" t="s">
        <v>66</v>
      </c>
      <c r="J1025">
        <v>0.65180000000000005</v>
      </c>
      <c r="K1025">
        <v>23.714786969999999</v>
      </c>
      <c r="L1025">
        <v>23.681440080000002</v>
      </c>
      <c r="M1025">
        <v>88.3</v>
      </c>
      <c r="N1025">
        <v>89.2</v>
      </c>
      <c r="O1025">
        <f t="shared" si="59"/>
        <v>0.62491450560000006</v>
      </c>
      <c r="P1025">
        <f t="shared" si="60"/>
        <v>3.8277856843749998</v>
      </c>
      <c r="Q1025">
        <f t="shared" si="61"/>
        <v>3.9057156600000003</v>
      </c>
      <c r="R1025">
        <v>6.1252629260000004</v>
      </c>
      <c r="S1025">
        <v>6.2391465300000002</v>
      </c>
      <c r="T1025">
        <f t="shared" si="62"/>
        <v>9.1731604731786123E-3</v>
      </c>
      <c r="U1025">
        <v>3.0626314630000002</v>
      </c>
      <c r="V1025">
        <v>3.1195732650000001</v>
      </c>
      <c r="W1025">
        <v>2.008219178</v>
      </c>
      <c r="X1025">
        <v>0.44815825399999998</v>
      </c>
      <c r="Y1025">
        <v>2.8354376000000001E-2</v>
      </c>
      <c r="Z1025" s="1">
        <v>43239</v>
      </c>
      <c r="AA1025" s="1">
        <v>43972</v>
      </c>
      <c r="AB1025">
        <v>1</v>
      </c>
    </row>
    <row r="1026" spans="1:28" x14ac:dyDescent="0.25">
      <c r="A1026" t="s">
        <v>33</v>
      </c>
      <c r="B1026">
        <v>2</v>
      </c>
      <c r="C1026" t="s">
        <v>57</v>
      </c>
      <c r="D1026">
        <v>2025</v>
      </c>
      <c r="E1026" t="s">
        <v>64</v>
      </c>
      <c r="F1026" t="s">
        <v>65</v>
      </c>
      <c r="G1026" t="s">
        <v>66</v>
      </c>
      <c r="J1026">
        <v>0.65180000000000005</v>
      </c>
      <c r="K1026">
        <v>8.2921155160000009</v>
      </c>
      <c r="L1026">
        <v>7.7433119970000002</v>
      </c>
      <c r="M1026">
        <v>10.7</v>
      </c>
      <c r="N1026">
        <v>10.8</v>
      </c>
      <c r="O1026">
        <f t="shared" si="59"/>
        <v>9.1609056000000015E-3</v>
      </c>
      <c r="P1026">
        <f t="shared" si="60"/>
        <v>5.620743437499999E-2</v>
      </c>
      <c r="Q1026">
        <f t="shared" si="61"/>
        <v>5.7255660000000007E-2</v>
      </c>
      <c r="R1026">
        <v>3.5691531999999998E-2</v>
      </c>
      <c r="S1026">
        <v>3.3995886000000003E-2</v>
      </c>
      <c r="T1026">
        <f t="shared" si="62"/>
        <v>-2.4237366622174131E-2</v>
      </c>
      <c r="U1026">
        <v>1.7845765999999999E-2</v>
      </c>
      <c r="V1026">
        <v>1.6997943000000001E-2</v>
      </c>
      <c r="W1026">
        <v>2.008219178</v>
      </c>
      <c r="X1026">
        <v>4.9795362000000003E-2</v>
      </c>
      <c r="Y1026">
        <v>-4.2217699999999998E-4</v>
      </c>
      <c r="Z1026" s="1">
        <v>43239</v>
      </c>
      <c r="AA1026" s="1">
        <v>43972</v>
      </c>
      <c r="AB1026">
        <v>1</v>
      </c>
    </row>
    <row r="1027" spans="1:28" x14ac:dyDescent="0.25">
      <c r="A1027" t="s">
        <v>33</v>
      </c>
      <c r="B1027">
        <v>2</v>
      </c>
      <c r="C1027" t="s">
        <v>57</v>
      </c>
      <c r="D1027">
        <v>2026</v>
      </c>
      <c r="E1027" t="s">
        <v>168</v>
      </c>
      <c r="F1027" t="s">
        <v>169</v>
      </c>
      <c r="G1027" t="s">
        <v>75</v>
      </c>
      <c r="J1027">
        <v>0.5524</v>
      </c>
      <c r="K1027">
        <v>13.9096878</v>
      </c>
      <c r="L1027">
        <v>13.75464672</v>
      </c>
      <c r="M1027">
        <v>23.5</v>
      </c>
      <c r="N1027">
        <v>24.7</v>
      </c>
      <c r="O1027">
        <f t="shared" ref="O1027:O1090" si="63">(0.00007854*N1027*N1027)</f>
        <v>4.7916468599999998E-2</v>
      </c>
      <c r="P1027">
        <f t="shared" ref="P1027:P1090" si="64">(3.142*(M1027/200)^2)/0.16</f>
        <v>0.27112023437499994</v>
      </c>
      <c r="Q1027">
        <f t="shared" ref="Q1027:Q1090" si="65">O1027/0.16</f>
        <v>0.29947792874999996</v>
      </c>
      <c r="R1027">
        <v>0.23369901300000001</v>
      </c>
      <c r="S1027">
        <v>0.25475678099999999</v>
      </c>
      <c r="T1027">
        <f t="shared" ref="T1027:T1090" si="66">(LN(S1027)-LN(R1027))/W1027</f>
        <v>4.2961083518323215E-2</v>
      </c>
      <c r="U1027">
        <v>0.11684950700000001</v>
      </c>
      <c r="V1027">
        <v>0.12737839000000001</v>
      </c>
      <c r="W1027">
        <v>2.008219178</v>
      </c>
      <c r="X1027">
        <v>0.59754433799999995</v>
      </c>
      <c r="Y1027">
        <v>5.242895E-3</v>
      </c>
      <c r="Z1027" s="1">
        <v>43239</v>
      </c>
      <c r="AA1027" s="1">
        <v>43972</v>
      </c>
      <c r="AB1027">
        <v>1</v>
      </c>
    </row>
    <row r="1028" spans="1:28" x14ac:dyDescent="0.25">
      <c r="A1028" t="s">
        <v>33</v>
      </c>
      <c r="B1028">
        <v>2</v>
      </c>
      <c r="C1028" t="s">
        <v>57</v>
      </c>
      <c r="D1028">
        <v>2027</v>
      </c>
      <c r="E1028" t="s">
        <v>340</v>
      </c>
      <c r="F1028" t="s">
        <v>341</v>
      </c>
      <c r="G1028" t="s">
        <v>342</v>
      </c>
      <c r="J1028">
        <v>0.33</v>
      </c>
      <c r="K1028">
        <v>10.06266529</v>
      </c>
      <c r="L1028">
        <v>9.4499072930000008</v>
      </c>
      <c r="M1028">
        <v>14</v>
      </c>
      <c r="N1028">
        <v>14</v>
      </c>
      <c r="O1028">
        <f t="shared" si="63"/>
        <v>1.5393840000000001E-2</v>
      </c>
      <c r="P1028">
        <f t="shared" si="64"/>
        <v>9.6223750000000011E-2</v>
      </c>
      <c r="Q1028">
        <f t="shared" si="65"/>
        <v>9.6211500000000005E-2</v>
      </c>
      <c r="R1028">
        <v>3.7495098999999997E-2</v>
      </c>
      <c r="S1028">
        <v>3.5264998999999998E-2</v>
      </c>
      <c r="T1028">
        <f t="shared" si="66"/>
        <v>-3.0534161544840829E-2</v>
      </c>
      <c r="U1028">
        <v>1.8747550000000002E-2</v>
      </c>
      <c r="V1028">
        <v>1.7632499999999999E-2</v>
      </c>
      <c r="W1028">
        <v>2.008219178</v>
      </c>
      <c r="X1028">
        <v>0</v>
      </c>
      <c r="Y1028">
        <v>-5.5524299999999997E-4</v>
      </c>
      <c r="Z1028" s="1">
        <v>43239</v>
      </c>
      <c r="AA1028" s="1">
        <v>43972</v>
      </c>
      <c r="AB1028">
        <v>1</v>
      </c>
    </row>
    <row r="1029" spans="1:28" x14ac:dyDescent="0.25">
      <c r="A1029" t="s">
        <v>33</v>
      </c>
      <c r="B1029">
        <v>2</v>
      </c>
      <c r="C1029" t="s">
        <v>57</v>
      </c>
      <c r="D1029">
        <v>2028</v>
      </c>
      <c r="E1029" t="s">
        <v>64</v>
      </c>
      <c r="F1029" t="s">
        <v>65</v>
      </c>
      <c r="G1029" t="s">
        <v>66</v>
      </c>
      <c r="J1029">
        <v>0.65180000000000005</v>
      </c>
      <c r="K1029">
        <v>14.009045309999999</v>
      </c>
      <c r="L1029">
        <v>13.852404480000001</v>
      </c>
      <c r="M1029">
        <v>23.8</v>
      </c>
      <c r="N1029">
        <v>25</v>
      </c>
      <c r="O1029">
        <f t="shared" si="63"/>
        <v>4.9087499999999999E-2</v>
      </c>
      <c r="P1029">
        <f t="shared" si="64"/>
        <v>0.27808663750000001</v>
      </c>
      <c r="Q1029">
        <f t="shared" si="65"/>
        <v>0.30679687499999997</v>
      </c>
      <c r="R1029">
        <v>0.28350689800000001</v>
      </c>
      <c r="S1029">
        <v>0.308672638</v>
      </c>
      <c r="T1029">
        <f t="shared" si="66"/>
        <v>4.2348384007832057E-2</v>
      </c>
      <c r="U1029">
        <v>0.141753449</v>
      </c>
      <c r="V1029">
        <v>0.154336319</v>
      </c>
      <c r="W1029">
        <v>2.008219178</v>
      </c>
      <c r="X1029">
        <v>0.59754433799999995</v>
      </c>
      <c r="Y1029">
        <v>6.2656860000000003E-3</v>
      </c>
      <c r="Z1029" s="1">
        <v>43239</v>
      </c>
      <c r="AA1029" s="1">
        <v>43972</v>
      </c>
      <c r="AB1029">
        <v>1</v>
      </c>
    </row>
    <row r="1030" spans="1:28" x14ac:dyDescent="0.25">
      <c r="A1030" t="s">
        <v>33</v>
      </c>
      <c r="B1030">
        <v>3</v>
      </c>
      <c r="C1030" t="s">
        <v>57</v>
      </c>
      <c r="D1030">
        <v>2029</v>
      </c>
      <c r="E1030" t="s">
        <v>168</v>
      </c>
      <c r="F1030" t="s">
        <v>169</v>
      </c>
      <c r="G1030" t="s">
        <v>75</v>
      </c>
      <c r="J1030">
        <v>0.5524</v>
      </c>
      <c r="K1030">
        <v>16.18267157</v>
      </c>
      <c r="L1030">
        <v>15.69680909</v>
      </c>
      <c r="M1030">
        <v>31.3</v>
      </c>
      <c r="N1030">
        <v>31.3</v>
      </c>
      <c r="O1030">
        <f t="shared" si="63"/>
        <v>7.6944852600000016E-2</v>
      </c>
      <c r="P1030">
        <f t="shared" si="64"/>
        <v>0.48096655937499999</v>
      </c>
      <c r="Q1030">
        <f t="shared" si="65"/>
        <v>0.48090532875000008</v>
      </c>
      <c r="R1030">
        <v>0.47401295100000002</v>
      </c>
      <c r="S1030">
        <v>0.46011786500000001</v>
      </c>
      <c r="T1030">
        <f t="shared" si="66"/>
        <v>-1.4815095637668689E-2</v>
      </c>
      <c r="U1030">
        <v>0.23700647599999999</v>
      </c>
      <c r="V1030">
        <v>0.23005893299999999</v>
      </c>
      <c r="W1030">
        <v>2.008219178</v>
      </c>
      <c r="X1030">
        <v>0</v>
      </c>
      <c r="Y1030">
        <v>-3.4595540000000001E-3</v>
      </c>
      <c r="Z1030" s="1">
        <v>43239</v>
      </c>
      <c r="AA1030" s="1">
        <v>43972</v>
      </c>
      <c r="AB1030">
        <v>1</v>
      </c>
    </row>
    <row r="1031" spans="1:28" x14ac:dyDescent="0.25">
      <c r="A1031" t="s">
        <v>33</v>
      </c>
      <c r="B1031">
        <v>3</v>
      </c>
      <c r="C1031" t="s">
        <v>57</v>
      </c>
      <c r="D1031">
        <v>2030</v>
      </c>
      <c r="E1031" t="s">
        <v>64</v>
      </c>
      <c r="F1031" t="s">
        <v>65</v>
      </c>
      <c r="G1031" t="s">
        <v>66</v>
      </c>
      <c r="J1031">
        <v>0.65180000000000005</v>
      </c>
      <c r="K1031">
        <v>12.77697474</v>
      </c>
      <c r="L1031">
        <v>12.271596799999999</v>
      </c>
      <c r="M1031">
        <v>20.3</v>
      </c>
      <c r="N1031">
        <v>20.5</v>
      </c>
      <c r="O1031">
        <f t="shared" si="63"/>
        <v>3.3006435000000001E-2</v>
      </c>
      <c r="P1031">
        <f t="shared" si="64"/>
        <v>0.20231043437500001</v>
      </c>
      <c r="Q1031">
        <f t="shared" si="65"/>
        <v>0.20629021875</v>
      </c>
      <c r="R1031">
        <v>0.18997511</v>
      </c>
      <c r="S1031">
        <v>0.18616655600000001</v>
      </c>
      <c r="T1031">
        <f t="shared" si="66"/>
        <v>-1.0084222085685964E-2</v>
      </c>
      <c r="U1031">
        <v>9.4987555000000001E-2</v>
      </c>
      <c r="V1031">
        <v>9.3083278000000005E-2</v>
      </c>
      <c r="W1031">
        <v>2.008219178</v>
      </c>
      <c r="X1031">
        <v>9.9590723000000006E-2</v>
      </c>
      <c r="Y1031">
        <v>-9.4824199999999997E-4</v>
      </c>
      <c r="Z1031" s="1">
        <v>43239</v>
      </c>
      <c r="AA1031" s="1">
        <v>43972</v>
      </c>
      <c r="AB1031">
        <v>1</v>
      </c>
    </row>
    <row r="1032" spans="1:28" x14ac:dyDescent="0.25">
      <c r="A1032" t="s">
        <v>33</v>
      </c>
      <c r="B1032">
        <v>3</v>
      </c>
      <c r="C1032" t="s">
        <v>57</v>
      </c>
      <c r="D1032">
        <v>2031</v>
      </c>
      <c r="E1032" t="s">
        <v>268</v>
      </c>
      <c r="F1032" t="s">
        <v>220</v>
      </c>
      <c r="G1032" t="s">
        <v>269</v>
      </c>
      <c r="J1032">
        <v>0.56000000000000005</v>
      </c>
      <c r="K1032">
        <v>9.2939885990000004</v>
      </c>
      <c r="L1032">
        <v>8.6811541870000006</v>
      </c>
      <c r="M1032">
        <v>12.5</v>
      </c>
      <c r="N1032">
        <v>12.5</v>
      </c>
      <c r="O1032">
        <f t="shared" si="63"/>
        <v>1.2271875E-2</v>
      </c>
      <c r="P1032">
        <f t="shared" si="64"/>
        <v>7.6708984374999997E-2</v>
      </c>
      <c r="Q1032">
        <f t="shared" si="65"/>
        <v>7.6699218749999992E-2</v>
      </c>
      <c r="R1032">
        <v>4.6599386999999999E-2</v>
      </c>
      <c r="S1032">
        <v>4.3597996999999999E-2</v>
      </c>
      <c r="T1032">
        <f t="shared" si="66"/>
        <v>-3.3151848331724139E-2</v>
      </c>
      <c r="U1032">
        <v>2.3299693999999999E-2</v>
      </c>
      <c r="V1032">
        <v>2.1798998E-2</v>
      </c>
      <c r="W1032">
        <v>2.008219178</v>
      </c>
      <c r="X1032">
        <v>0</v>
      </c>
      <c r="Y1032">
        <v>-7.4727699999999997E-4</v>
      </c>
      <c r="Z1032" s="1">
        <v>43239</v>
      </c>
      <c r="AA1032" s="1">
        <v>43972</v>
      </c>
      <c r="AB1032">
        <v>1</v>
      </c>
    </row>
    <row r="1033" spans="1:28" x14ac:dyDescent="0.25">
      <c r="A1033" t="s">
        <v>33</v>
      </c>
      <c r="B1033">
        <v>3</v>
      </c>
      <c r="C1033" t="s">
        <v>57</v>
      </c>
      <c r="D1033">
        <v>2032</v>
      </c>
      <c r="E1033" t="s">
        <v>133</v>
      </c>
      <c r="F1033" t="s">
        <v>134</v>
      </c>
      <c r="G1033" t="s">
        <v>135</v>
      </c>
      <c r="J1033">
        <v>0.60750000000000004</v>
      </c>
      <c r="K1033">
        <v>10.870370510000001</v>
      </c>
      <c r="L1033">
        <v>10.579793009999999</v>
      </c>
      <c r="M1033">
        <v>15.7</v>
      </c>
      <c r="N1033">
        <v>16.399999999999999</v>
      </c>
      <c r="O1033">
        <f t="shared" si="63"/>
        <v>2.1124118399999996E-2</v>
      </c>
      <c r="P1033">
        <f t="shared" si="64"/>
        <v>0.121011184375</v>
      </c>
      <c r="Q1033">
        <f t="shared" si="65"/>
        <v>0.13202573999999997</v>
      </c>
      <c r="R1033">
        <v>9.1733262999999995E-2</v>
      </c>
      <c r="S1033">
        <v>9.7279458999999999E-2</v>
      </c>
      <c r="T1033">
        <f t="shared" si="66"/>
        <v>2.9231274605563285E-2</v>
      </c>
      <c r="U1033">
        <v>4.5866630999999998E-2</v>
      </c>
      <c r="V1033">
        <v>4.8639729E-2</v>
      </c>
      <c r="W1033">
        <v>2.008219178</v>
      </c>
      <c r="X1033">
        <v>0.34856753099999999</v>
      </c>
      <c r="Y1033">
        <v>1.380874E-3</v>
      </c>
      <c r="Z1033" s="1">
        <v>43239</v>
      </c>
      <c r="AA1033" s="1">
        <v>43972</v>
      </c>
      <c r="AB1033">
        <v>1</v>
      </c>
    </row>
    <row r="1034" spans="1:28" x14ac:dyDescent="0.25">
      <c r="A1034" t="s">
        <v>33</v>
      </c>
      <c r="B1034">
        <v>3</v>
      </c>
      <c r="C1034" t="s">
        <v>57</v>
      </c>
      <c r="D1034">
        <v>2033</v>
      </c>
      <c r="E1034" t="s">
        <v>250</v>
      </c>
      <c r="F1034" t="s">
        <v>251</v>
      </c>
      <c r="G1034" t="s">
        <v>252</v>
      </c>
      <c r="J1034">
        <v>0.46700000000000003</v>
      </c>
      <c r="K1034">
        <v>10.870370510000001</v>
      </c>
      <c r="L1034">
        <v>11.35626272</v>
      </c>
      <c r="M1034">
        <v>15.7</v>
      </c>
      <c r="N1034">
        <v>18.2</v>
      </c>
      <c r="O1034">
        <f t="shared" si="63"/>
        <v>2.60155896E-2</v>
      </c>
      <c r="P1034">
        <f t="shared" si="64"/>
        <v>0.121011184375</v>
      </c>
      <c r="Q1034">
        <f t="shared" si="65"/>
        <v>0.16259743499999998</v>
      </c>
      <c r="R1034">
        <v>7.0964139999999995E-2</v>
      </c>
      <c r="S1034">
        <v>9.8818321000000001E-2</v>
      </c>
      <c r="T1034">
        <f t="shared" si="66"/>
        <v>0.1648765968301881</v>
      </c>
      <c r="U1034">
        <v>3.5482069999999998E-2</v>
      </c>
      <c r="V1034">
        <v>4.9409160000000001E-2</v>
      </c>
      <c r="W1034">
        <v>2.008219178</v>
      </c>
      <c r="X1034">
        <v>1.2448840379999999</v>
      </c>
      <c r="Y1034">
        <v>6.9350449999999999E-3</v>
      </c>
      <c r="Z1034" s="1">
        <v>43239</v>
      </c>
      <c r="AA1034" s="1">
        <v>43972</v>
      </c>
      <c r="AB1034">
        <v>1</v>
      </c>
    </row>
    <row r="1035" spans="1:28" x14ac:dyDescent="0.25">
      <c r="A1035" t="s">
        <v>33</v>
      </c>
      <c r="B1035">
        <v>3</v>
      </c>
      <c r="C1035" t="s">
        <v>57</v>
      </c>
      <c r="D1035">
        <v>2034</v>
      </c>
      <c r="E1035" t="s">
        <v>46</v>
      </c>
      <c r="F1035" t="s">
        <v>47</v>
      </c>
      <c r="G1035" t="s">
        <v>48</v>
      </c>
      <c r="J1035">
        <v>0.60970000000000002</v>
      </c>
      <c r="K1035">
        <v>20.253694849999999</v>
      </c>
      <c r="L1035">
        <v>20.069123479999998</v>
      </c>
      <c r="M1035">
        <v>52.7</v>
      </c>
      <c r="N1035">
        <v>53.5</v>
      </c>
      <c r="O1035">
        <f t="shared" si="63"/>
        <v>0.224801115</v>
      </c>
      <c r="P1035">
        <f t="shared" si="64"/>
        <v>1.3634758093749999</v>
      </c>
      <c r="Q1035">
        <f t="shared" si="65"/>
        <v>1.40500696875</v>
      </c>
      <c r="R1035">
        <v>1.7964326989999999</v>
      </c>
      <c r="S1035">
        <v>1.8335923000000001</v>
      </c>
      <c r="T1035">
        <f t="shared" si="66"/>
        <v>1.0195193723202566E-2</v>
      </c>
      <c r="U1035">
        <v>0.89821635</v>
      </c>
      <c r="V1035">
        <v>0.91679615000000003</v>
      </c>
      <c r="W1035">
        <v>2.008219178</v>
      </c>
      <c r="X1035">
        <v>0.39836289200000002</v>
      </c>
      <c r="Y1035">
        <v>9.2518789999999993E-3</v>
      </c>
      <c r="Z1035" s="1">
        <v>43239</v>
      </c>
      <c r="AA1035" s="1">
        <v>43972</v>
      </c>
      <c r="AB1035">
        <v>1</v>
      </c>
    </row>
    <row r="1036" spans="1:28" x14ac:dyDescent="0.25">
      <c r="A1036" t="s">
        <v>33</v>
      </c>
      <c r="B1036">
        <v>3</v>
      </c>
      <c r="C1036" t="s">
        <v>57</v>
      </c>
      <c r="D1036">
        <v>2035</v>
      </c>
      <c r="E1036" t="s">
        <v>178</v>
      </c>
      <c r="F1036" t="s">
        <v>179</v>
      </c>
      <c r="G1036" t="s">
        <v>180</v>
      </c>
      <c r="J1036">
        <v>0.55810000000000004</v>
      </c>
      <c r="K1036">
        <v>11.05150117</v>
      </c>
      <c r="L1036">
        <v>10.84492777</v>
      </c>
      <c r="M1036">
        <v>16.100000000000001</v>
      </c>
      <c r="N1036">
        <v>17</v>
      </c>
      <c r="O1036">
        <f t="shared" si="63"/>
        <v>2.2698059999999999E-2</v>
      </c>
      <c r="P1036">
        <f t="shared" si="64"/>
        <v>0.127255909375</v>
      </c>
      <c r="Q1036">
        <f t="shared" si="65"/>
        <v>0.141862875</v>
      </c>
      <c r="R1036">
        <v>9.0138281000000001E-2</v>
      </c>
      <c r="S1036">
        <v>9.8406438999999998E-2</v>
      </c>
      <c r="T1036">
        <f t="shared" si="66"/>
        <v>4.370105271624114E-2</v>
      </c>
      <c r="U1036">
        <v>4.5069141E-2</v>
      </c>
      <c r="V1036">
        <v>4.9203219999999999E-2</v>
      </c>
      <c r="W1036">
        <v>2.008219178</v>
      </c>
      <c r="X1036">
        <v>0.44815825399999998</v>
      </c>
      <c r="Y1036">
        <v>2.05858E-3</v>
      </c>
      <c r="Z1036" s="1">
        <v>43239</v>
      </c>
      <c r="AA1036" s="1">
        <v>43972</v>
      </c>
      <c r="AB1036">
        <v>1</v>
      </c>
    </row>
    <row r="1037" spans="1:28" x14ac:dyDescent="0.25">
      <c r="A1037" t="s">
        <v>33</v>
      </c>
      <c r="B1037">
        <v>3</v>
      </c>
      <c r="C1037" t="s">
        <v>57</v>
      </c>
      <c r="D1037">
        <v>2036</v>
      </c>
      <c r="E1037" t="s">
        <v>250</v>
      </c>
      <c r="F1037" t="s">
        <v>251</v>
      </c>
      <c r="G1037" t="s">
        <v>252</v>
      </c>
      <c r="H1037">
        <v>11</v>
      </c>
      <c r="I1037">
        <v>21.2</v>
      </c>
      <c r="J1037">
        <v>0.46700000000000003</v>
      </c>
      <c r="K1037">
        <v>13.842837080000001</v>
      </c>
      <c r="L1037">
        <v>14.71874607</v>
      </c>
      <c r="M1037">
        <v>23.3</v>
      </c>
      <c r="N1037">
        <v>27.8</v>
      </c>
      <c r="O1037">
        <f t="shared" si="63"/>
        <v>6.0698853600000005E-2</v>
      </c>
      <c r="P1037">
        <f t="shared" si="64"/>
        <v>0.26652505937500004</v>
      </c>
      <c r="Q1037">
        <f t="shared" si="65"/>
        <v>0.37936783500000004</v>
      </c>
      <c r="R1037">
        <v>0.19417029999999999</v>
      </c>
      <c r="S1037">
        <v>0.290995112</v>
      </c>
      <c r="T1037">
        <f t="shared" si="66"/>
        <v>0.20145752274881218</v>
      </c>
      <c r="U1037">
        <v>9.7085149999999995E-2</v>
      </c>
      <c r="V1037">
        <v>0.145497556</v>
      </c>
      <c r="W1037">
        <v>2.008219178</v>
      </c>
      <c r="X1037">
        <v>2.2407912689999998</v>
      </c>
      <c r="Y1037">
        <v>2.4107132999999999E-2</v>
      </c>
      <c r="Z1037" s="1">
        <v>43239</v>
      </c>
      <c r="AA1037" s="1">
        <v>43972</v>
      </c>
      <c r="AB1037">
        <v>1</v>
      </c>
    </row>
    <row r="1038" spans="1:28" x14ac:dyDescent="0.25">
      <c r="A1038" t="s">
        <v>33</v>
      </c>
      <c r="B1038">
        <v>3</v>
      </c>
      <c r="C1038" t="s">
        <v>57</v>
      </c>
      <c r="D1038">
        <v>2037</v>
      </c>
      <c r="E1038" t="s">
        <v>46</v>
      </c>
      <c r="F1038" t="s">
        <v>47</v>
      </c>
      <c r="G1038" t="s">
        <v>48</v>
      </c>
      <c r="J1038">
        <v>0.60970000000000002</v>
      </c>
      <c r="K1038">
        <v>20.779933799999998</v>
      </c>
      <c r="L1038">
        <v>20.505906249999999</v>
      </c>
      <c r="M1038">
        <v>56.6</v>
      </c>
      <c r="N1038">
        <v>56.6</v>
      </c>
      <c r="O1038">
        <f t="shared" si="63"/>
        <v>0.25160760240000002</v>
      </c>
      <c r="P1038">
        <f t="shared" si="64"/>
        <v>1.5727477375000003</v>
      </c>
      <c r="Q1038">
        <f t="shared" si="65"/>
        <v>1.5725475150000001</v>
      </c>
      <c r="R1038">
        <v>2.1174191869999999</v>
      </c>
      <c r="S1038">
        <v>2.0901623310000002</v>
      </c>
      <c r="T1038">
        <f t="shared" si="66"/>
        <v>-6.4516111177111094E-3</v>
      </c>
      <c r="U1038">
        <v>1.058709594</v>
      </c>
      <c r="V1038">
        <v>1.045081165</v>
      </c>
      <c r="W1038">
        <v>2.008219178</v>
      </c>
      <c r="X1038">
        <v>0</v>
      </c>
      <c r="Y1038">
        <v>-6.7863250000000002E-3</v>
      </c>
      <c r="Z1038" s="1">
        <v>43239</v>
      </c>
      <c r="AA1038" s="1">
        <v>43972</v>
      </c>
      <c r="AB1038">
        <v>1</v>
      </c>
    </row>
    <row r="1039" spans="1:28" x14ac:dyDescent="0.25">
      <c r="A1039" t="s">
        <v>33</v>
      </c>
      <c r="B1039">
        <v>3</v>
      </c>
      <c r="C1039" t="s">
        <v>57</v>
      </c>
      <c r="D1039">
        <v>2038</v>
      </c>
      <c r="E1039" t="s">
        <v>46</v>
      </c>
      <c r="F1039" t="s">
        <v>47</v>
      </c>
      <c r="G1039" t="s">
        <v>48</v>
      </c>
      <c r="H1039">
        <v>10</v>
      </c>
      <c r="I1039">
        <v>25.4</v>
      </c>
      <c r="J1039">
        <v>0.60970000000000002</v>
      </c>
      <c r="K1039">
        <v>24.136678440000001</v>
      </c>
      <c r="L1039">
        <v>24.453264489999999</v>
      </c>
      <c r="M1039">
        <v>95.2</v>
      </c>
      <c r="N1039">
        <v>101.9</v>
      </c>
      <c r="O1039">
        <f t="shared" si="63"/>
        <v>0.8155287294000001</v>
      </c>
      <c r="P1039">
        <f t="shared" si="64"/>
        <v>4.4493862000000002</v>
      </c>
      <c r="Q1039">
        <f t="shared" si="65"/>
        <v>5.0970545587500009</v>
      </c>
      <c r="R1039">
        <v>6.7620914259999996</v>
      </c>
      <c r="S1039">
        <v>7.8209811409999999</v>
      </c>
      <c r="T1039">
        <f t="shared" si="66"/>
        <v>7.2441190250276316E-2</v>
      </c>
      <c r="U1039">
        <v>3.3810457129999998</v>
      </c>
      <c r="V1039">
        <v>3.910490571</v>
      </c>
      <c r="W1039">
        <v>2.008219178</v>
      </c>
      <c r="X1039">
        <v>3.3362892230000001</v>
      </c>
      <c r="Y1039">
        <v>0.26363898099999999</v>
      </c>
      <c r="Z1039" s="1">
        <v>43239</v>
      </c>
      <c r="AA1039" s="1">
        <v>43972</v>
      </c>
      <c r="AB1039">
        <v>1</v>
      </c>
    </row>
    <row r="1040" spans="1:28" x14ac:dyDescent="0.25">
      <c r="A1040" t="s">
        <v>33</v>
      </c>
      <c r="B1040">
        <v>3</v>
      </c>
      <c r="C1040" t="s">
        <v>57</v>
      </c>
      <c r="D1040">
        <v>2039</v>
      </c>
      <c r="E1040" t="s">
        <v>238</v>
      </c>
      <c r="F1040" t="s">
        <v>239</v>
      </c>
      <c r="G1040" t="s">
        <v>240</v>
      </c>
      <c r="J1040">
        <v>0.60750000000000004</v>
      </c>
      <c r="K1040">
        <v>9.1333366419999997</v>
      </c>
      <c r="L1040">
        <v>8.6811541870000006</v>
      </c>
      <c r="M1040">
        <v>12.2</v>
      </c>
      <c r="N1040">
        <v>12.5</v>
      </c>
      <c r="O1040">
        <f t="shared" si="63"/>
        <v>1.2271875E-2</v>
      </c>
      <c r="P1040">
        <f t="shared" si="64"/>
        <v>7.3071137499999994E-2</v>
      </c>
      <c r="Q1040">
        <f t="shared" si="65"/>
        <v>7.6699218749999992E-2</v>
      </c>
      <c r="R1040">
        <v>4.7304775E-2</v>
      </c>
      <c r="S1040">
        <v>4.7203716E-2</v>
      </c>
      <c r="T1040">
        <f t="shared" si="66"/>
        <v>-1.0649352890149501E-3</v>
      </c>
      <c r="U1040">
        <v>2.3652388E-2</v>
      </c>
      <c r="V1040">
        <v>2.3601858E-2</v>
      </c>
      <c r="W1040">
        <v>2.008219178</v>
      </c>
      <c r="X1040">
        <v>0.149386085</v>
      </c>
      <c r="Y1040" s="2">
        <v>-2.51616E-5</v>
      </c>
      <c r="Z1040" s="1">
        <v>43239</v>
      </c>
      <c r="AA1040" s="1">
        <v>43972</v>
      </c>
      <c r="AB1040">
        <v>1</v>
      </c>
    </row>
    <row r="1041" spans="1:28" x14ac:dyDescent="0.25">
      <c r="A1041" t="s">
        <v>33</v>
      </c>
      <c r="B1041">
        <v>3</v>
      </c>
      <c r="C1041" t="s">
        <v>57</v>
      </c>
      <c r="D1041">
        <v>2040</v>
      </c>
      <c r="E1041" t="s">
        <v>90</v>
      </c>
      <c r="F1041" t="s">
        <v>91</v>
      </c>
      <c r="G1041" t="s">
        <v>92</v>
      </c>
      <c r="J1041">
        <v>0.65039999999999998</v>
      </c>
      <c r="K1041">
        <v>10.639325360000001</v>
      </c>
      <c r="L1041">
        <v>10.444747850000001</v>
      </c>
      <c r="M1041">
        <v>15.2</v>
      </c>
      <c r="N1041">
        <v>16.100000000000001</v>
      </c>
      <c r="O1041">
        <f t="shared" si="63"/>
        <v>2.0358353400000005E-2</v>
      </c>
      <c r="P1041">
        <f t="shared" si="64"/>
        <v>0.1134262</v>
      </c>
      <c r="Q1041">
        <f t="shared" si="65"/>
        <v>0.12723970875000001</v>
      </c>
      <c r="R1041">
        <v>9.0137623E-2</v>
      </c>
      <c r="S1041">
        <v>9.9048472999999998E-2</v>
      </c>
      <c r="T1041">
        <f t="shared" si="66"/>
        <v>4.6942938688315984E-2</v>
      </c>
      <c r="U1041">
        <v>4.5068811E-2</v>
      </c>
      <c r="V1041">
        <v>4.9524235999999999E-2</v>
      </c>
      <c r="W1041">
        <v>2.008219178</v>
      </c>
      <c r="X1041">
        <v>0.44815825399999998</v>
      </c>
      <c r="Y1041">
        <v>2.2185949999999999E-3</v>
      </c>
      <c r="Z1041" s="1">
        <v>43239</v>
      </c>
      <c r="AA1041" s="1">
        <v>43972</v>
      </c>
      <c r="AB1041">
        <v>1</v>
      </c>
    </row>
    <row r="1042" spans="1:28" x14ac:dyDescent="0.25">
      <c r="A1042" t="s">
        <v>33</v>
      </c>
      <c r="B1042">
        <v>3</v>
      </c>
      <c r="C1042" t="s">
        <v>57</v>
      </c>
      <c r="D1042">
        <v>2041</v>
      </c>
      <c r="E1042" t="s">
        <v>168</v>
      </c>
      <c r="F1042" t="s">
        <v>169</v>
      </c>
      <c r="G1042" t="s">
        <v>75</v>
      </c>
      <c r="J1042">
        <v>0.5524</v>
      </c>
      <c r="K1042">
        <v>16.843259100000001</v>
      </c>
      <c r="L1042">
        <v>16.431014359999999</v>
      </c>
      <c r="M1042">
        <v>34</v>
      </c>
      <c r="N1042">
        <v>34.200000000000003</v>
      </c>
      <c r="O1042">
        <f t="shared" si="63"/>
        <v>9.1863525600000009E-2</v>
      </c>
      <c r="P1042">
        <f t="shared" si="64"/>
        <v>0.5675237500000001</v>
      </c>
      <c r="Q1042">
        <f t="shared" si="65"/>
        <v>0.57414703500000008</v>
      </c>
      <c r="R1042">
        <v>0.57928648299999996</v>
      </c>
      <c r="S1042">
        <v>0.57195523000000004</v>
      </c>
      <c r="T1042">
        <f t="shared" si="66"/>
        <v>-6.3421490794995407E-3</v>
      </c>
      <c r="U1042">
        <v>0.289643241</v>
      </c>
      <c r="V1042">
        <v>0.28597761500000002</v>
      </c>
      <c r="W1042">
        <v>2.008219178</v>
      </c>
      <c r="X1042">
        <v>9.9590723000000006E-2</v>
      </c>
      <c r="Y1042">
        <v>-1.8253119999999999E-3</v>
      </c>
      <c r="Z1042" s="1">
        <v>43239</v>
      </c>
      <c r="AA1042" s="1">
        <v>43972</v>
      </c>
      <c r="AB1042">
        <v>1</v>
      </c>
    </row>
    <row r="1043" spans="1:28" x14ac:dyDescent="0.25">
      <c r="A1043" t="s">
        <v>33</v>
      </c>
      <c r="B1043">
        <v>3</v>
      </c>
      <c r="C1043" t="s">
        <v>57</v>
      </c>
      <c r="D1043">
        <v>2042</v>
      </c>
      <c r="E1043" t="s">
        <v>250</v>
      </c>
      <c r="F1043" t="s">
        <v>251</v>
      </c>
      <c r="G1043" t="s">
        <v>252</v>
      </c>
      <c r="J1043">
        <v>0.46700000000000003</v>
      </c>
      <c r="K1043">
        <v>10.258477640000001</v>
      </c>
      <c r="L1043">
        <v>11.27273353</v>
      </c>
      <c r="M1043">
        <v>14.4</v>
      </c>
      <c r="N1043">
        <v>18</v>
      </c>
      <c r="O1043">
        <f t="shared" si="63"/>
        <v>2.5446960000000001E-2</v>
      </c>
      <c r="P1043">
        <f t="shared" si="64"/>
        <v>0.10180080000000001</v>
      </c>
      <c r="Q1043">
        <f t="shared" si="65"/>
        <v>0.1590435</v>
      </c>
      <c r="R1043">
        <v>5.6651166000000003E-2</v>
      </c>
      <c r="S1043">
        <v>9.6015380999999997E-2</v>
      </c>
      <c r="T1043">
        <f t="shared" si="66"/>
        <v>0.26271824976950464</v>
      </c>
      <c r="U1043">
        <v>2.8325583000000001E-2</v>
      </c>
      <c r="V1043">
        <v>4.8007689999999999E-2</v>
      </c>
      <c r="W1043">
        <v>2.008219178</v>
      </c>
      <c r="X1043">
        <v>1.7926330150000001</v>
      </c>
      <c r="Y1043">
        <v>9.8007760000000006E-3</v>
      </c>
      <c r="Z1043" s="1">
        <v>43239</v>
      </c>
      <c r="AA1043" s="1">
        <v>43972</v>
      </c>
      <c r="AB1043">
        <v>1</v>
      </c>
    </row>
    <row r="1044" spans="1:28" x14ac:dyDescent="0.25">
      <c r="A1044" t="s">
        <v>33</v>
      </c>
      <c r="B1044">
        <v>4</v>
      </c>
      <c r="C1044" t="s">
        <v>57</v>
      </c>
      <c r="D1044">
        <v>2043</v>
      </c>
      <c r="E1044" t="s">
        <v>90</v>
      </c>
      <c r="F1044" t="s">
        <v>91</v>
      </c>
      <c r="G1044" t="s">
        <v>92</v>
      </c>
      <c r="J1044">
        <v>0.65039999999999998</v>
      </c>
      <c r="K1044">
        <v>12.625234239999999</v>
      </c>
      <c r="L1044">
        <v>12.19515502</v>
      </c>
      <c r="M1044">
        <v>19.899999999999999</v>
      </c>
      <c r="N1044">
        <v>20.3</v>
      </c>
      <c r="O1044">
        <f t="shared" si="63"/>
        <v>3.2365548600000002E-2</v>
      </c>
      <c r="P1044">
        <f t="shared" si="64"/>
        <v>0.19441615937499995</v>
      </c>
      <c r="Q1044">
        <f t="shared" si="65"/>
        <v>0.20228467875</v>
      </c>
      <c r="R1044">
        <v>0.18023958000000001</v>
      </c>
      <c r="S1044">
        <v>0.18114667200000001</v>
      </c>
      <c r="T1044">
        <f t="shared" si="66"/>
        <v>2.4997668666323532E-3</v>
      </c>
      <c r="U1044">
        <v>9.0119790000000005E-2</v>
      </c>
      <c r="V1044">
        <v>9.0573336000000004E-2</v>
      </c>
      <c r="W1044">
        <v>2.008219178</v>
      </c>
      <c r="X1044">
        <v>0.19918144600000001</v>
      </c>
      <c r="Y1044">
        <v>2.2584499999999999E-4</v>
      </c>
      <c r="Z1044" s="1">
        <v>43239</v>
      </c>
      <c r="AA1044" s="1">
        <v>43972</v>
      </c>
      <c r="AB1044">
        <v>1</v>
      </c>
    </row>
    <row r="1045" spans="1:28" x14ac:dyDescent="0.25">
      <c r="A1045" t="s">
        <v>33</v>
      </c>
      <c r="B1045">
        <v>4</v>
      </c>
      <c r="C1045" t="s">
        <v>57</v>
      </c>
      <c r="D1045">
        <v>2044</v>
      </c>
      <c r="E1045" t="s">
        <v>168</v>
      </c>
      <c r="F1045" t="s">
        <v>169</v>
      </c>
      <c r="G1045" t="s">
        <v>75</v>
      </c>
      <c r="J1045">
        <v>0.5524</v>
      </c>
      <c r="K1045">
        <v>20.831190039999999</v>
      </c>
      <c r="L1045">
        <v>20.937678909999999</v>
      </c>
      <c r="M1045">
        <v>57</v>
      </c>
      <c r="N1045">
        <v>59.9</v>
      </c>
      <c r="O1045">
        <f t="shared" si="63"/>
        <v>0.28180230540000001</v>
      </c>
      <c r="P1045">
        <f t="shared" si="64"/>
        <v>1.5950559375</v>
      </c>
      <c r="Q1045">
        <f t="shared" si="65"/>
        <v>1.76126440875</v>
      </c>
      <c r="R1045">
        <v>1.95428234</v>
      </c>
      <c r="S1045">
        <v>2.1638046700000002</v>
      </c>
      <c r="T1045">
        <f t="shared" si="66"/>
        <v>5.0714114323494819E-2</v>
      </c>
      <c r="U1045">
        <v>0.97714117</v>
      </c>
      <c r="V1045">
        <v>1.0819023350000001</v>
      </c>
      <c r="W1045">
        <v>2.008219178</v>
      </c>
      <c r="X1045">
        <v>1.444065484</v>
      </c>
      <c r="Y1045">
        <v>5.2166201000000002E-2</v>
      </c>
      <c r="Z1045" s="1">
        <v>43239</v>
      </c>
      <c r="AA1045" s="1">
        <v>43972</v>
      </c>
      <c r="AB1045">
        <v>1</v>
      </c>
    </row>
    <row r="1046" spans="1:28" x14ac:dyDescent="0.25">
      <c r="A1046" t="s">
        <v>33</v>
      </c>
      <c r="B1046">
        <v>4</v>
      </c>
      <c r="C1046" t="s">
        <v>57</v>
      </c>
      <c r="D1046">
        <v>2045</v>
      </c>
      <c r="E1046" t="s">
        <v>168</v>
      </c>
      <c r="F1046" t="s">
        <v>169</v>
      </c>
      <c r="G1046" t="s">
        <v>75</v>
      </c>
      <c r="H1046">
        <v>16.2</v>
      </c>
      <c r="I1046">
        <v>23.4</v>
      </c>
      <c r="J1046">
        <v>0.5524</v>
      </c>
      <c r="K1046">
        <v>20.95724191</v>
      </c>
      <c r="L1046">
        <v>20.69307105</v>
      </c>
      <c r="M1046">
        <v>58</v>
      </c>
      <c r="N1046">
        <v>58</v>
      </c>
      <c r="O1046">
        <f t="shared" si="63"/>
        <v>0.26420855999999998</v>
      </c>
      <c r="P1046">
        <f t="shared" si="64"/>
        <v>1.6515137499999999</v>
      </c>
      <c r="Q1046">
        <f t="shared" si="65"/>
        <v>1.6513034999999998</v>
      </c>
      <c r="R1046">
        <v>2.0337061269999999</v>
      </c>
      <c r="S1046">
        <v>2.0086822390000001</v>
      </c>
      <c r="T1046">
        <f t="shared" si="66"/>
        <v>-6.1651150468330909E-3</v>
      </c>
      <c r="U1046">
        <v>1.0168530629999999</v>
      </c>
      <c r="V1046">
        <v>1.0043411200000001</v>
      </c>
      <c r="W1046">
        <v>2.008219178</v>
      </c>
      <c r="X1046">
        <v>0</v>
      </c>
      <c r="Y1046">
        <v>-6.2303669999999997E-3</v>
      </c>
      <c r="Z1046" s="1">
        <v>43239</v>
      </c>
      <c r="AA1046" s="1">
        <v>43972</v>
      </c>
      <c r="AB1046">
        <v>1</v>
      </c>
    </row>
    <row r="1047" spans="1:28" x14ac:dyDescent="0.25">
      <c r="A1047" t="s">
        <v>33</v>
      </c>
      <c r="B1047">
        <v>4</v>
      </c>
      <c r="C1047" t="s">
        <v>57</v>
      </c>
      <c r="D1047">
        <v>2046</v>
      </c>
      <c r="E1047" t="s">
        <v>168</v>
      </c>
      <c r="F1047" t="s">
        <v>169</v>
      </c>
      <c r="G1047" t="s">
        <v>75</v>
      </c>
      <c r="J1047">
        <v>0.5524</v>
      </c>
      <c r="K1047">
        <v>13.46611972</v>
      </c>
      <c r="L1047">
        <v>12.898972710000001</v>
      </c>
      <c r="M1047">
        <v>22.2</v>
      </c>
      <c r="N1047">
        <v>22.2</v>
      </c>
      <c r="O1047">
        <f t="shared" si="63"/>
        <v>3.8707653600000003E-2</v>
      </c>
      <c r="P1047">
        <f t="shared" si="64"/>
        <v>0.24195363750000001</v>
      </c>
      <c r="Q1047">
        <f t="shared" si="65"/>
        <v>0.241922835</v>
      </c>
      <c r="R1047">
        <v>0.202617197</v>
      </c>
      <c r="S1047">
        <v>0.194284186</v>
      </c>
      <c r="T1047">
        <f t="shared" si="66"/>
        <v>-2.0912312134564279E-2</v>
      </c>
      <c r="U1047">
        <v>0.101308599</v>
      </c>
      <c r="V1047">
        <v>9.7142092999999999E-2</v>
      </c>
      <c r="W1047">
        <v>2.008219178</v>
      </c>
      <c r="X1047">
        <v>0</v>
      </c>
      <c r="Y1047">
        <v>-2.0747270000000002E-3</v>
      </c>
      <c r="Z1047" s="1">
        <v>43239</v>
      </c>
      <c r="AA1047" s="1">
        <v>43972</v>
      </c>
      <c r="AB1047">
        <v>1</v>
      </c>
    </row>
    <row r="1048" spans="1:28" x14ac:dyDescent="0.25">
      <c r="A1048" t="s">
        <v>33</v>
      </c>
      <c r="B1048">
        <v>4</v>
      </c>
      <c r="C1048" t="s">
        <v>57</v>
      </c>
      <c r="D1048">
        <v>2047</v>
      </c>
      <c r="E1048" t="s">
        <v>64</v>
      </c>
      <c r="F1048" t="s">
        <v>65</v>
      </c>
      <c r="G1048" t="s">
        <v>66</v>
      </c>
      <c r="J1048">
        <v>0.65180000000000005</v>
      </c>
      <c r="K1048">
        <v>8.3502647650000004</v>
      </c>
      <c r="L1048">
        <v>8.0269969379999999</v>
      </c>
      <c r="M1048">
        <v>10.8</v>
      </c>
      <c r="N1048">
        <v>11.3</v>
      </c>
      <c r="O1048">
        <f t="shared" si="63"/>
        <v>1.0028772600000001E-2</v>
      </c>
      <c r="P1048">
        <f t="shared" si="64"/>
        <v>5.7262950000000014E-2</v>
      </c>
      <c r="Q1048">
        <f t="shared" si="65"/>
        <v>6.267982875E-2</v>
      </c>
      <c r="R1048">
        <v>3.6594287000000003E-2</v>
      </c>
      <c r="S1048">
        <v>3.8463041000000003E-2</v>
      </c>
      <c r="T1048">
        <f t="shared" si="66"/>
        <v>2.4800913872269202E-2</v>
      </c>
      <c r="U1048">
        <v>1.8297142999999998E-2</v>
      </c>
      <c r="V1048">
        <v>1.9231521000000001E-2</v>
      </c>
      <c r="W1048">
        <v>2.008219178</v>
      </c>
      <c r="X1048">
        <v>0.24897680799999999</v>
      </c>
      <c r="Y1048">
        <v>4.65277E-4</v>
      </c>
      <c r="Z1048" s="1">
        <v>43239</v>
      </c>
      <c r="AA1048" s="1">
        <v>43972</v>
      </c>
      <c r="AB1048">
        <v>1</v>
      </c>
    </row>
    <row r="1049" spans="1:28" x14ac:dyDescent="0.25">
      <c r="A1049" t="s">
        <v>33</v>
      </c>
      <c r="B1049">
        <v>4</v>
      </c>
      <c r="C1049" t="s">
        <v>57</v>
      </c>
      <c r="D1049">
        <v>2048</v>
      </c>
      <c r="E1049" t="s">
        <v>64</v>
      </c>
      <c r="F1049" t="s">
        <v>65</v>
      </c>
      <c r="G1049" t="s">
        <v>66</v>
      </c>
      <c r="H1049">
        <v>12</v>
      </c>
      <c r="I1049">
        <v>25.6</v>
      </c>
      <c r="J1049">
        <v>0.65180000000000005</v>
      </c>
      <c r="K1049">
        <v>24.142385010000002</v>
      </c>
      <c r="L1049">
        <v>24.159726979999999</v>
      </c>
      <c r="M1049">
        <v>95.3</v>
      </c>
      <c r="N1049">
        <v>96.7</v>
      </c>
      <c r="O1049">
        <f t="shared" si="63"/>
        <v>0.73441890060000004</v>
      </c>
      <c r="P1049">
        <f t="shared" si="64"/>
        <v>4.4587385593749991</v>
      </c>
      <c r="Q1049">
        <f t="shared" si="65"/>
        <v>4.5901181287500004</v>
      </c>
      <c r="R1049">
        <v>7.2339160649999998</v>
      </c>
      <c r="S1049">
        <v>7.4480222749999996</v>
      </c>
      <c r="T1049">
        <f t="shared" si="66"/>
        <v>1.4524311096451813E-2</v>
      </c>
      <c r="U1049">
        <v>3.616958033</v>
      </c>
      <c r="V1049">
        <v>3.7240111379999998</v>
      </c>
      <c r="W1049">
        <v>2.008219178</v>
      </c>
      <c r="X1049">
        <v>0.697135061</v>
      </c>
      <c r="Y1049">
        <v>5.3307480999999997E-2</v>
      </c>
      <c r="Z1049" s="1">
        <v>43239</v>
      </c>
      <c r="AA1049" s="1">
        <v>43972</v>
      </c>
      <c r="AB1049">
        <v>1</v>
      </c>
    </row>
    <row r="1050" spans="1:28" x14ac:dyDescent="0.25">
      <c r="A1050" t="s">
        <v>33</v>
      </c>
      <c r="B1050">
        <v>1</v>
      </c>
      <c r="C1050" t="s">
        <v>40</v>
      </c>
      <c r="D1050">
        <v>2049</v>
      </c>
      <c r="E1050" t="s">
        <v>250</v>
      </c>
      <c r="F1050" t="s">
        <v>251</v>
      </c>
      <c r="G1050" t="s">
        <v>252</v>
      </c>
      <c r="H1050">
        <v>19.2</v>
      </c>
      <c r="I1050">
        <v>21</v>
      </c>
      <c r="J1050">
        <v>0.46700000000000003</v>
      </c>
      <c r="K1050">
        <v>16.959672829999999</v>
      </c>
      <c r="L1050">
        <v>16.856069080000001</v>
      </c>
      <c r="M1050">
        <v>34.5</v>
      </c>
      <c r="N1050">
        <v>36</v>
      </c>
      <c r="O1050">
        <f t="shared" si="63"/>
        <v>0.10178784</v>
      </c>
      <c r="P1050">
        <f t="shared" si="64"/>
        <v>0.58433835937499989</v>
      </c>
      <c r="Q1050">
        <f t="shared" si="65"/>
        <v>0.63617400000000002</v>
      </c>
      <c r="R1050">
        <v>0.50933399499999998</v>
      </c>
      <c r="S1050">
        <v>0.55015488400000001</v>
      </c>
      <c r="T1050">
        <f t="shared" si="66"/>
        <v>3.8390165057011746E-2</v>
      </c>
      <c r="U1050">
        <v>0.25466699799999998</v>
      </c>
      <c r="V1050">
        <v>0.27507744200000001</v>
      </c>
      <c r="W1050">
        <v>2.008219178</v>
      </c>
      <c r="X1050">
        <v>0.74693042300000001</v>
      </c>
      <c r="Y1050">
        <v>1.0163454000000001E-2</v>
      </c>
      <c r="Z1050" s="1">
        <v>43239</v>
      </c>
      <c r="AA1050" s="1">
        <v>43972</v>
      </c>
      <c r="AB1050">
        <v>1</v>
      </c>
    </row>
    <row r="1051" spans="1:28" x14ac:dyDescent="0.25">
      <c r="A1051" t="s">
        <v>33</v>
      </c>
      <c r="B1051">
        <v>1</v>
      </c>
      <c r="C1051" t="s">
        <v>40</v>
      </c>
      <c r="D1051">
        <v>2050</v>
      </c>
      <c r="E1051" t="s">
        <v>178</v>
      </c>
      <c r="F1051" t="s">
        <v>179</v>
      </c>
      <c r="G1051" t="s">
        <v>180</v>
      </c>
      <c r="J1051">
        <v>0.55810000000000004</v>
      </c>
      <c r="K1051">
        <v>9.0248816949999995</v>
      </c>
      <c r="L1051">
        <v>9.1486003510000007</v>
      </c>
      <c r="M1051">
        <v>12</v>
      </c>
      <c r="N1051">
        <v>13.4</v>
      </c>
      <c r="O1051">
        <f t="shared" si="63"/>
        <v>1.4102642400000002E-2</v>
      </c>
      <c r="P1051">
        <f t="shared" si="64"/>
        <v>7.0694999999999994E-2</v>
      </c>
      <c r="Q1051">
        <f t="shared" si="65"/>
        <v>8.8141515000000017E-2</v>
      </c>
      <c r="R1051">
        <v>4.1675298E-2</v>
      </c>
      <c r="S1051">
        <v>5.2383764999999999E-2</v>
      </c>
      <c r="T1051">
        <f t="shared" si="66"/>
        <v>0.11387608404507364</v>
      </c>
      <c r="U1051">
        <v>2.0837649E-2</v>
      </c>
      <c r="V1051">
        <v>2.6191882E-2</v>
      </c>
      <c r="W1051">
        <v>2.008219178</v>
      </c>
      <c r="X1051">
        <v>0.697135061</v>
      </c>
      <c r="Y1051">
        <v>2.6661599999999999E-3</v>
      </c>
      <c r="Z1051" s="1">
        <v>43239</v>
      </c>
      <c r="AA1051" s="1">
        <v>43972</v>
      </c>
      <c r="AB1051">
        <v>1</v>
      </c>
    </row>
    <row r="1052" spans="1:28" x14ac:dyDescent="0.25">
      <c r="A1052" t="s">
        <v>33</v>
      </c>
      <c r="B1052">
        <v>1</v>
      </c>
      <c r="C1052" t="s">
        <v>40</v>
      </c>
      <c r="D1052">
        <v>2051</v>
      </c>
      <c r="E1052" t="s">
        <v>64</v>
      </c>
      <c r="F1052" t="s">
        <v>65</v>
      </c>
      <c r="G1052" t="s">
        <v>66</v>
      </c>
      <c r="H1052">
        <v>11.2</v>
      </c>
      <c r="I1052">
        <v>21.2</v>
      </c>
      <c r="J1052">
        <v>0.65180000000000005</v>
      </c>
      <c r="K1052">
        <v>17.320650440000001</v>
      </c>
      <c r="L1052">
        <v>17.082869800000001</v>
      </c>
      <c r="M1052">
        <v>36.1</v>
      </c>
      <c r="N1052">
        <v>37</v>
      </c>
      <c r="O1052">
        <f t="shared" si="63"/>
        <v>0.10752126000000001</v>
      </c>
      <c r="P1052">
        <f t="shared" si="64"/>
        <v>0.63979465937499991</v>
      </c>
      <c r="Q1052">
        <f t="shared" si="65"/>
        <v>0.67200787500000003</v>
      </c>
      <c r="R1052">
        <v>0.786472226</v>
      </c>
      <c r="S1052">
        <v>0.81414134800000004</v>
      </c>
      <c r="T1052">
        <f t="shared" si="66"/>
        <v>1.7217537327238543E-2</v>
      </c>
      <c r="U1052">
        <v>0.393236113</v>
      </c>
      <c r="V1052">
        <v>0.40707067400000002</v>
      </c>
      <c r="W1052">
        <v>2.008219178</v>
      </c>
      <c r="X1052">
        <v>0.44815825399999998</v>
      </c>
      <c r="Y1052">
        <v>6.8889700000000003E-3</v>
      </c>
      <c r="Z1052" s="1">
        <v>43239</v>
      </c>
      <c r="AA1052" s="1">
        <v>43972</v>
      </c>
      <c r="AB1052">
        <v>1</v>
      </c>
    </row>
    <row r="1053" spans="1:28" x14ac:dyDescent="0.25">
      <c r="A1053" t="s">
        <v>33</v>
      </c>
      <c r="B1053">
        <v>1</v>
      </c>
      <c r="C1053" t="s">
        <v>40</v>
      </c>
      <c r="D1053">
        <v>2052</v>
      </c>
      <c r="E1053" t="s">
        <v>238</v>
      </c>
      <c r="F1053" t="s">
        <v>239</v>
      </c>
      <c r="G1053" t="s">
        <v>240</v>
      </c>
      <c r="J1053">
        <v>0.77280000000000004</v>
      </c>
      <c r="K1053">
        <v>15.20828223</v>
      </c>
      <c r="L1053">
        <v>14.74823009</v>
      </c>
      <c r="M1053">
        <v>27.7</v>
      </c>
      <c r="N1053">
        <v>27.9</v>
      </c>
      <c r="O1053">
        <f t="shared" si="63"/>
        <v>6.1136321399999992E-2</v>
      </c>
      <c r="P1053">
        <f t="shared" si="64"/>
        <v>0.37669143437499986</v>
      </c>
      <c r="Q1053">
        <f t="shared" si="65"/>
        <v>0.38210200874999994</v>
      </c>
      <c r="R1053">
        <v>0.48775228799999998</v>
      </c>
      <c r="S1053">
        <v>0.48004076400000001</v>
      </c>
      <c r="T1053">
        <f t="shared" si="66"/>
        <v>-7.935710055217168E-3</v>
      </c>
      <c r="U1053">
        <v>0.24387614399999999</v>
      </c>
      <c r="V1053">
        <v>0.240020382</v>
      </c>
      <c r="W1053">
        <v>2.008219178</v>
      </c>
      <c r="X1053">
        <v>9.9590723000000006E-2</v>
      </c>
      <c r="Y1053">
        <v>-1.919991E-3</v>
      </c>
      <c r="Z1053" s="1">
        <v>43239</v>
      </c>
      <c r="AA1053" s="1">
        <v>43972</v>
      </c>
      <c r="AB1053">
        <v>1</v>
      </c>
    </row>
    <row r="1054" spans="1:28" x14ac:dyDescent="0.25">
      <c r="A1054" t="s">
        <v>33</v>
      </c>
      <c r="B1054">
        <v>1</v>
      </c>
      <c r="C1054" t="s">
        <v>40</v>
      </c>
      <c r="D1054">
        <v>2053</v>
      </c>
      <c r="E1054" t="s">
        <v>64</v>
      </c>
      <c r="F1054" t="s">
        <v>65</v>
      </c>
      <c r="G1054" t="s">
        <v>66</v>
      </c>
      <c r="H1054">
        <v>11</v>
      </c>
      <c r="I1054">
        <v>14.4</v>
      </c>
      <c r="J1054">
        <v>0.65180000000000005</v>
      </c>
      <c r="K1054">
        <v>9.9633618899999998</v>
      </c>
      <c r="L1054">
        <v>9.4002438319999992</v>
      </c>
      <c r="M1054">
        <v>13.8</v>
      </c>
      <c r="N1054">
        <v>13.9</v>
      </c>
      <c r="O1054">
        <f t="shared" si="63"/>
        <v>1.5174713400000001E-2</v>
      </c>
      <c r="P1054">
        <f t="shared" si="64"/>
        <v>9.3494137500000005E-2</v>
      </c>
      <c r="Q1054">
        <f t="shared" si="65"/>
        <v>9.4841958750000011E-2</v>
      </c>
      <c r="R1054">
        <v>7.0158261E-2</v>
      </c>
      <c r="S1054">
        <v>6.7226321000000006E-2</v>
      </c>
      <c r="T1054">
        <f t="shared" si="66"/>
        <v>-2.1256997060830802E-2</v>
      </c>
      <c r="U1054">
        <v>3.5079131E-2</v>
      </c>
      <c r="V1054">
        <v>3.3613161000000003E-2</v>
      </c>
      <c r="W1054">
        <v>2.008219178</v>
      </c>
      <c r="X1054">
        <v>4.9795362000000003E-2</v>
      </c>
      <c r="Y1054">
        <v>-7.2998500000000005E-4</v>
      </c>
      <c r="Z1054" s="1">
        <v>43239</v>
      </c>
      <c r="AA1054" s="1">
        <v>43972</v>
      </c>
      <c r="AB1054">
        <v>1</v>
      </c>
    </row>
    <row r="1055" spans="1:28" x14ac:dyDescent="0.25">
      <c r="A1055" t="s">
        <v>33</v>
      </c>
      <c r="B1055">
        <v>1</v>
      </c>
      <c r="C1055" t="s">
        <v>40</v>
      </c>
      <c r="D1055">
        <v>2054</v>
      </c>
      <c r="E1055" t="s">
        <v>125</v>
      </c>
      <c r="F1055" t="s">
        <v>126</v>
      </c>
      <c r="G1055" t="s">
        <v>127</v>
      </c>
      <c r="H1055">
        <v>7.8</v>
      </c>
      <c r="I1055">
        <v>28</v>
      </c>
      <c r="J1055">
        <v>0.68279999999999996</v>
      </c>
      <c r="K1055">
        <v>22.85247875</v>
      </c>
      <c r="L1055">
        <v>22.701094980000001</v>
      </c>
      <c r="M1055">
        <v>76.599999999999994</v>
      </c>
      <c r="N1055">
        <v>76.599999999999994</v>
      </c>
      <c r="O1055">
        <f t="shared" si="63"/>
        <v>0.46083816239999997</v>
      </c>
      <c r="P1055">
        <f t="shared" si="64"/>
        <v>2.8806052374999993</v>
      </c>
      <c r="Q1055">
        <f t="shared" si="65"/>
        <v>2.8802385149999998</v>
      </c>
      <c r="R1055">
        <v>4.6840228489999998</v>
      </c>
      <c r="S1055">
        <v>4.6537363259999998</v>
      </c>
      <c r="T1055">
        <f t="shared" si="66"/>
        <v>-3.2301832217285185E-3</v>
      </c>
      <c r="U1055">
        <v>2.3420114249999999</v>
      </c>
      <c r="V1055">
        <v>2.3268681629999999</v>
      </c>
      <c r="W1055">
        <v>2.008219178</v>
      </c>
      <c r="X1055">
        <v>0</v>
      </c>
      <c r="Y1055">
        <v>-7.5406420000000002E-3</v>
      </c>
      <c r="Z1055" s="1">
        <v>43239</v>
      </c>
      <c r="AA1055" s="1">
        <v>43972</v>
      </c>
      <c r="AB1055">
        <v>1</v>
      </c>
    </row>
    <row r="1056" spans="1:28" x14ac:dyDescent="0.25">
      <c r="A1056" t="s">
        <v>33</v>
      </c>
      <c r="B1056">
        <v>1</v>
      </c>
      <c r="C1056" t="s">
        <v>40</v>
      </c>
      <c r="D1056">
        <v>2055</v>
      </c>
      <c r="E1056" t="s">
        <v>178</v>
      </c>
      <c r="F1056" t="s">
        <v>179</v>
      </c>
      <c r="G1056" t="s">
        <v>180</v>
      </c>
      <c r="J1056">
        <v>0.55810000000000004</v>
      </c>
      <c r="K1056">
        <v>8.8601220030000007</v>
      </c>
      <c r="L1056">
        <v>8.2491407629999998</v>
      </c>
      <c r="M1056">
        <v>11.7</v>
      </c>
      <c r="N1056">
        <v>11.7</v>
      </c>
      <c r="O1056">
        <f t="shared" si="63"/>
        <v>1.0751340599999999E-2</v>
      </c>
      <c r="P1056">
        <f t="shared" si="64"/>
        <v>6.7204434374999997E-2</v>
      </c>
      <c r="Q1056">
        <f t="shared" si="65"/>
        <v>6.7195878749999993E-2</v>
      </c>
      <c r="R1056">
        <v>3.8958833999999998E-2</v>
      </c>
      <c r="S1056">
        <v>3.6334542999999997E-2</v>
      </c>
      <c r="T1056">
        <f t="shared" si="66"/>
        <v>-3.4725623763695181E-2</v>
      </c>
      <c r="U1056">
        <v>1.9479416999999999E-2</v>
      </c>
      <c r="V1056">
        <v>1.8167272000000002E-2</v>
      </c>
      <c r="W1056">
        <v>2.008219178</v>
      </c>
      <c r="X1056">
        <v>0</v>
      </c>
      <c r="Y1056">
        <v>-6.5338699999999996E-4</v>
      </c>
      <c r="Z1056" s="1">
        <v>43239</v>
      </c>
      <c r="AA1056" s="1">
        <v>43972</v>
      </c>
      <c r="AB1056">
        <v>1</v>
      </c>
    </row>
    <row r="1057" spans="1:28" x14ac:dyDescent="0.25">
      <c r="A1057" t="s">
        <v>33</v>
      </c>
      <c r="B1057">
        <v>1</v>
      </c>
      <c r="C1057" t="s">
        <v>40</v>
      </c>
      <c r="D1057">
        <v>2056</v>
      </c>
      <c r="E1057" t="s">
        <v>46</v>
      </c>
      <c r="F1057" t="s">
        <v>47</v>
      </c>
      <c r="G1057" t="s">
        <v>48</v>
      </c>
      <c r="H1057">
        <v>5.8</v>
      </c>
      <c r="I1057">
        <v>10.4</v>
      </c>
      <c r="J1057">
        <v>0.60970000000000002</v>
      </c>
      <c r="K1057">
        <v>16.384235279999999</v>
      </c>
      <c r="L1057">
        <v>16.333485410000002</v>
      </c>
      <c r="M1057">
        <v>32.1</v>
      </c>
      <c r="N1057">
        <v>33.799999999999997</v>
      </c>
      <c r="O1057">
        <f t="shared" si="63"/>
        <v>8.9727237599999995E-2</v>
      </c>
      <c r="P1057">
        <f t="shared" si="64"/>
        <v>0.50586690937500001</v>
      </c>
      <c r="Q1057">
        <f t="shared" si="65"/>
        <v>0.56079523499999995</v>
      </c>
      <c r="R1057">
        <v>0.55496582699999997</v>
      </c>
      <c r="S1057">
        <v>0.61192591399999996</v>
      </c>
      <c r="T1057">
        <f t="shared" si="66"/>
        <v>4.8652399011791136E-2</v>
      </c>
      <c r="U1057">
        <v>0.27748291400000002</v>
      </c>
      <c r="V1057">
        <v>0.30596295699999998</v>
      </c>
      <c r="W1057">
        <v>2.008219178</v>
      </c>
      <c r="X1057">
        <v>0.84652114599999995</v>
      </c>
      <c r="Y1057">
        <v>1.418174E-2</v>
      </c>
      <c r="Z1057" s="1">
        <v>43239</v>
      </c>
      <c r="AA1057" s="1">
        <v>43972</v>
      </c>
      <c r="AB1057">
        <v>1</v>
      </c>
    </row>
    <row r="1058" spans="1:28" x14ac:dyDescent="0.25">
      <c r="A1058" t="s">
        <v>33</v>
      </c>
      <c r="B1058">
        <v>1</v>
      </c>
      <c r="C1058" t="s">
        <v>40</v>
      </c>
      <c r="D1058">
        <v>2057</v>
      </c>
      <c r="E1058" t="s">
        <v>64</v>
      </c>
      <c r="F1058" t="s">
        <v>65</v>
      </c>
      <c r="G1058" t="s">
        <v>66</v>
      </c>
      <c r="J1058">
        <v>0.65180000000000005</v>
      </c>
      <c r="K1058">
        <v>16.483131400000001</v>
      </c>
      <c r="L1058">
        <v>16.284287249999998</v>
      </c>
      <c r="M1058">
        <v>32.5</v>
      </c>
      <c r="N1058">
        <v>33.6</v>
      </c>
      <c r="O1058">
        <f t="shared" si="63"/>
        <v>8.8668518400000007E-2</v>
      </c>
      <c r="P1058">
        <f t="shared" si="64"/>
        <v>0.51855273437500005</v>
      </c>
      <c r="Q1058">
        <f t="shared" si="65"/>
        <v>0.55417824000000004</v>
      </c>
      <c r="R1058">
        <v>0.61040455199999999</v>
      </c>
      <c r="S1058">
        <v>0.64371147299999998</v>
      </c>
      <c r="T1058">
        <f t="shared" si="66"/>
        <v>2.6455610848959452E-2</v>
      </c>
      <c r="U1058">
        <v>0.30520227599999999</v>
      </c>
      <c r="V1058">
        <v>0.321855736</v>
      </c>
      <c r="W1058">
        <v>2.008219178</v>
      </c>
      <c r="X1058">
        <v>0.54774897700000003</v>
      </c>
      <c r="Y1058">
        <v>8.2926509999999998E-3</v>
      </c>
      <c r="Z1058" s="1">
        <v>43239</v>
      </c>
      <c r="AA1058" s="1">
        <v>43972</v>
      </c>
      <c r="AB1058">
        <v>1</v>
      </c>
    </row>
    <row r="1059" spans="1:28" x14ac:dyDescent="0.25">
      <c r="A1059" t="s">
        <v>33</v>
      </c>
      <c r="B1059">
        <v>1</v>
      </c>
      <c r="C1059" t="s">
        <v>40</v>
      </c>
      <c r="D1059">
        <v>2058</v>
      </c>
      <c r="E1059" t="s">
        <v>178</v>
      </c>
      <c r="F1059" t="s">
        <v>179</v>
      </c>
      <c r="G1059" t="s">
        <v>180</v>
      </c>
      <c r="J1059">
        <v>0.55810000000000004</v>
      </c>
      <c r="K1059">
        <v>8.5228824729999992</v>
      </c>
      <c r="L1059">
        <v>7.9143358839999998</v>
      </c>
      <c r="M1059">
        <v>11.1</v>
      </c>
      <c r="N1059">
        <v>11.1</v>
      </c>
      <c r="O1059">
        <f t="shared" si="63"/>
        <v>9.6769134000000007E-3</v>
      </c>
      <c r="P1059">
        <f t="shared" si="64"/>
        <v>6.0488409375000003E-2</v>
      </c>
      <c r="Q1059">
        <f t="shared" si="65"/>
        <v>6.0480708750000001E-2</v>
      </c>
      <c r="R1059">
        <v>3.3847677999999999E-2</v>
      </c>
      <c r="S1059">
        <v>3.1486832999999999E-2</v>
      </c>
      <c r="T1059">
        <f t="shared" si="66"/>
        <v>-3.6002515363796249E-2</v>
      </c>
      <c r="U1059">
        <v>1.6923839E-2</v>
      </c>
      <c r="V1059">
        <v>1.5743416999999999E-2</v>
      </c>
      <c r="W1059">
        <v>2.008219178</v>
      </c>
      <c r="X1059">
        <v>0</v>
      </c>
      <c r="Y1059">
        <v>-5.8779500000000001E-4</v>
      </c>
      <c r="Z1059" s="1">
        <v>43239</v>
      </c>
      <c r="AA1059" s="1">
        <v>43972</v>
      </c>
      <c r="AB1059">
        <v>1</v>
      </c>
    </row>
    <row r="1060" spans="1:28" x14ac:dyDescent="0.25">
      <c r="A1060" t="s">
        <v>33</v>
      </c>
      <c r="B1060">
        <v>1</v>
      </c>
      <c r="C1060" t="s">
        <v>40</v>
      </c>
      <c r="D1060">
        <v>2059</v>
      </c>
      <c r="E1060" t="s">
        <v>178</v>
      </c>
      <c r="F1060" t="s">
        <v>179</v>
      </c>
      <c r="G1060" t="s">
        <v>180</v>
      </c>
      <c r="J1060">
        <v>0.55810000000000004</v>
      </c>
      <c r="K1060">
        <v>9.2939885990000004</v>
      </c>
      <c r="L1060">
        <v>8.7340420170000002</v>
      </c>
      <c r="M1060">
        <v>12.5</v>
      </c>
      <c r="N1060">
        <v>12.6</v>
      </c>
      <c r="O1060">
        <f t="shared" si="63"/>
        <v>1.2469010400000001E-2</v>
      </c>
      <c r="P1060">
        <f t="shared" si="64"/>
        <v>7.6708984374999997E-2</v>
      </c>
      <c r="Q1060">
        <f t="shared" si="65"/>
        <v>7.7931315000000001E-2</v>
      </c>
      <c r="R1060">
        <v>4.6445070999999997E-2</v>
      </c>
      <c r="S1060">
        <v>4.4397183E-2</v>
      </c>
      <c r="T1060">
        <f t="shared" si="66"/>
        <v>-2.245488168956717E-2</v>
      </c>
      <c r="U1060">
        <v>2.3222534999999999E-2</v>
      </c>
      <c r="V1060">
        <v>2.2198591E-2</v>
      </c>
      <c r="W1060">
        <v>2.008219178</v>
      </c>
      <c r="X1060">
        <v>4.9795362000000003E-2</v>
      </c>
      <c r="Y1060">
        <v>-5.0987700000000005E-4</v>
      </c>
      <c r="Z1060" s="1">
        <v>43239</v>
      </c>
      <c r="AA1060" s="1">
        <v>43972</v>
      </c>
      <c r="AB1060">
        <v>1</v>
      </c>
    </row>
    <row r="1061" spans="1:28" x14ac:dyDescent="0.25">
      <c r="A1061" t="s">
        <v>33</v>
      </c>
      <c r="B1061">
        <v>1</v>
      </c>
      <c r="C1061" t="s">
        <v>40</v>
      </c>
      <c r="D1061">
        <v>2060</v>
      </c>
      <c r="E1061" t="s">
        <v>64</v>
      </c>
      <c r="F1061" t="s">
        <v>65</v>
      </c>
      <c r="G1061" t="s">
        <v>66</v>
      </c>
      <c r="J1061">
        <v>0.65180000000000005</v>
      </c>
      <c r="K1061">
        <v>17.23201413</v>
      </c>
      <c r="L1061">
        <v>16.786755400000001</v>
      </c>
      <c r="M1061">
        <v>35.700000000000003</v>
      </c>
      <c r="N1061">
        <v>35.700000000000003</v>
      </c>
      <c r="O1061">
        <f t="shared" si="63"/>
        <v>0.10009844460000003</v>
      </c>
      <c r="P1061">
        <f t="shared" si="64"/>
        <v>0.62569493437500023</v>
      </c>
      <c r="Q1061">
        <f t="shared" si="65"/>
        <v>0.62561527875000023</v>
      </c>
      <c r="R1061">
        <v>0.76570769299999997</v>
      </c>
      <c r="S1061">
        <v>0.74639134299999998</v>
      </c>
      <c r="T1061">
        <f t="shared" si="66"/>
        <v>-1.2722935941023507E-2</v>
      </c>
      <c r="U1061">
        <v>0.38285384700000002</v>
      </c>
      <c r="V1061">
        <v>0.37319567199999998</v>
      </c>
      <c r="W1061">
        <v>2.008219178</v>
      </c>
      <c r="X1061">
        <v>0</v>
      </c>
      <c r="Y1061">
        <v>-4.8093229999999999E-3</v>
      </c>
      <c r="Z1061" s="1">
        <v>43239</v>
      </c>
      <c r="AA1061" s="1">
        <v>43972</v>
      </c>
      <c r="AB1061">
        <v>1</v>
      </c>
    </row>
    <row r="1062" spans="1:28" x14ac:dyDescent="0.25">
      <c r="A1062" t="s">
        <v>33</v>
      </c>
      <c r="B1062">
        <v>1</v>
      </c>
      <c r="C1062" t="s">
        <v>40</v>
      </c>
      <c r="D1062">
        <v>2061</v>
      </c>
      <c r="E1062" t="s">
        <v>125</v>
      </c>
      <c r="F1062" t="s">
        <v>126</v>
      </c>
      <c r="G1062" t="s">
        <v>127</v>
      </c>
      <c r="H1062">
        <v>8.8000000000000007</v>
      </c>
      <c r="I1062">
        <v>18.8</v>
      </c>
      <c r="J1062">
        <v>0.68279999999999996</v>
      </c>
      <c r="K1062">
        <v>20.569979920000002</v>
      </c>
      <c r="L1062">
        <v>20.519476520000001</v>
      </c>
      <c r="M1062">
        <v>55</v>
      </c>
      <c r="N1062">
        <v>56.7</v>
      </c>
      <c r="O1062">
        <f t="shared" si="63"/>
        <v>0.2524974606</v>
      </c>
      <c r="P1062">
        <f t="shared" si="64"/>
        <v>1.4850859375000003</v>
      </c>
      <c r="Q1062">
        <f t="shared" si="65"/>
        <v>1.57810912875</v>
      </c>
      <c r="R1062">
        <v>2.2140618920000001</v>
      </c>
      <c r="S1062">
        <v>2.3439802589999998</v>
      </c>
      <c r="T1062">
        <f t="shared" si="66"/>
        <v>2.8394142256506195E-2</v>
      </c>
      <c r="U1062">
        <v>1.1070309460000001</v>
      </c>
      <c r="V1062">
        <v>1.17199013</v>
      </c>
      <c r="W1062">
        <v>2.008219178</v>
      </c>
      <c r="X1062">
        <v>0.84652114599999995</v>
      </c>
      <c r="Y1062">
        <v>3.2346660999999999E-2</v>
      </c>
      <c r="Z1062" s="1">
        <v>43239</v>
      </c>
      <c r="AA1062" s="1">
        <v>43972</v>
      </c>
      <c r="AB1062">
        <v>1</v>
      </c>
    </row>
    <row r="1063" spans="1:28" x14ac:dyDescent="0.25">
      <c r="A1063" t="s">
        <v>33</v>
      </c>
      <c r="B1063">
        <v>1</v>
      </c>
      <c r="C1063" t="s">
        <v>40</v>
      </c>
      <c r="D1063">
        <v>2062</v>
      </c>
      <c r="E1063" t="s">
        <v>168</v>
      </c>
      <c r="F1063" t="s">
        <v>169</v>
      </c>
      <c r="G1063" t="s">
        <v>75</v>
      </c>
      <c r="J1063">
        <v>0.5524</v>
      </c>
      <c r="K1063">
        <v>21.318290919999999</v>
      </c>
      <c r="L1063">
        <v>21.07456032</v>
      </c>
      <c r="M1063">
        <v>61</v>
      </c>
      <c r="N1063">
        <v>61</v>
      </c>
      <c r="O1063">
        <f t="shared" si="63"/>
        <v>0.29224734000000002</v>
      </c>
      <c r="P1063">
        <f t="shared" si="64"/>
        <v>1.8267784374999998</v>
      </c>
      <c r="Q1063">
        <f t="shared" si="65"/>
        <v>1.8265458750000001</v>
      </c>
      <c r="R1063">
        <v>2.2818170000000002</v>
      </c>
      <c r="S1063">
        <v>2.2563517399999999</v>
      </c>
      <c r="T1063">
        <f t="shared" si="66"/>
        <v>-5.5884441950858985E-3</v>
      </c>
      <c r="U1063">
        <v>1.1409085000000001</v>
      </c>
      <c r="V1063">
        <v>1.12817587</v>
      </c>
      <c r="W1063">
        <v>2.008219178</v>
      </c>
      <c r="X1063">
        <v>0</v>
      </c>
      <c r="Y1063">
        <v>-6.340259E-3</v>
      </c>
      <c r="Z1063" s="1">
        <v>43239</v>
      </c>
      <c r="AA1063" s="1">
        <v>43972</v>
      </c>
      <c r="AB1063">
        <v>1</v>
      </c>
    </row>
    <row r="1064" spans="1:28" x14ac:dyDescent="0.25">
      <c r="A1064" t="s">
        <v>33</v>
      </c>
      <c r="B1064">
        <v>1</v>
      </c>
      <c r="C1064" t="s">
        <v>40</v>
      </c>
      <c r="D1064">
        <v>2063</v>
      </c>
      <c r="E1064" t="s">
        <v>64</v>
      </c>
      <c r="F1064" t="s">
        <v>65</v>
      </c>
      <c r="G1064" t="s">
        <v>66</v>
      </c>
      <c r="J1064">
        <v>0.65180000000000005</v>
      </c>
      <c r="K1064">
        <v>18.132932480000001</v>
      </c>
      <c r="L1064">
        <v>17.726319620000002</v>
      </c>
      <c r="M1064">
        <v>40</v>
      </c>
      <c r="N1064">
        <v>40</v>
      </c>
      <c r="O1064">
        <f t="shared" si="63"/>
        <v>0.125664</v>
      </c>
      <c r="P1064">
        <f t="shared" si="64"/>
        <v>0.78550000000000009</v>
      </c>
      <c r="Q1064">
        <f t="shared" si="65"/>
        <v>0.78539999999999999</v>
      </c>
      <c r="R1064">
        <v>1.004792975</v>
      </c>
      <c r="S1064">
        <v>0.98279629099999999</v>
      </c>
      <c r="T1064">
        <f t="shared" si="66"/>
        <v>-1.1022172162416358E-2</v>
      </c>
      <c r="U1064">
        <v>0.50239648800000003</v>
      </c>
      <c r="V1064">
        <v>0.49139814599999998</v>
      </c>
      <c r="W1064">
        <v>2.008219178</v>
      </c>
      <c r="X1064">
        <v>0</v>
      </c>
      <c r="Y1064">
        <v>-5.476664E-3</v>
      </c>
      <c r="Z1064" s="1">
        <v>43239</v>
      </c>
      <c r="AA1064" s="1">
        <v>43972</v>
      </c>
      <c r="AB1064">
        <v>1</v>
      </c>
    </row>
    <row r="1065" spans="1:28" x14ac:dyDescent="0.25">
      <c r="A1065" t="s">
        <v>33</v>
      </c>
      <c r="B1065">
        <v>1</v>
      </c>
      <c r="C1065" t="s">
        <v>40</v>
      </c>
      <c r="D1065">
        <v>2064</v>
      </c>
      <c r="E1065" t="s">
        <v>64</v>
      </c>
      <c r="F1065" t="s">
        <v>65</v>
      </c>
      <c r="G1065" t="s">
        <v>66</v>
      </c>
      <c r="J1065">
        <v>0.65180000000000005</v>
      </c>
      <c r="K1065">
        <v>22.488761319999998</v>
      </c>
      <c r="L1065">
        <v>22.314680809999999</v>
      </c>
      <c r="M1065">
        <v>72.400000000000006</v>
      </c>
      <c r="N1065">
        <v>72.400000000000006</v>
      </c>
      <c r="O1065">
        <f t="shared" si="63"/>
        <v>0.41168783040000007</v>
      </c>
      <c r="P1065">
        <f t="shared" si="64"/>
        <v>2.5733765500000003</v>
      </c>
      <c r="Q1065">
        <f t="shared" si="65"/>
        <v>2.5730489400000005</v>
      </c>
      <c r="R1065">
        <v>3.947468921</v>
      </c>
      <c r="S1065">
        <v>3.9176430170000001</v>
      </c>
      <c r="T1065">
        <f t="shared" si="66"/>
        <v>-3.7766755355317185E-3</v>
      </c>
      <c r="U1065">
        <v>1.97373446</v>
      </c>
      <c r="V1065">
        <v>1.9588215090000001</v>
      </c>
      <c r="W1065">
        <v>2.008219178</v>
      </c>
      <c r="X1065">
        <v>0</v>
      </c>
      <c r="Y1065">
        <v>-7.4259579999999999E-3</v>
      </c>
      <c r="Z1065" s="1">
        <v>43239</v>
      </c>
      <c r="AA1065" s="1">
        <v>43972</v>
      </c>
      <c r="AB1065">
        <v>1</v>
      </c>
    </row>
    <row r="1066" spans="1:28" x14ac:dyDescent="0.25">
      <c r="A1066" t="s">
        <v>33</v>
      </c>
      <c r="B1066">
        <v>1</v>
      </c>
      <c r="C1066" t="s">
        <v>40</v>
      </c>
      <c r="D1066">
        <v>2065</v>
      </c>
      <c r="E1066" t="s">
        <v>64</v>
      </c>
      <c r="F1066" t="s">
        <v>65</v>
      </c>
      <c r="G1066" t="s">
        <v>66</v>
      </c>
      <c r="J1066">
        <v>0.65180000000000005</v>
      </c>
      <c r="K1066">
        <v>14.85656825</v>
      </c>
      <c r="L1066">
        <v>14.418548960000001</v>
      </c>
      <c r="M1066">
        <v>26.5</v>
      </c>
      <c r="N1066">
        <v>26.8</v>
      </c>
      <c r="O1066">
        <f t="shared" si="63"/>
        <v>5.6410569600000009E-2</v>
      </c>
      <c r="P1066">
        <f t="shared" si="64"/>
        <v>0.34476085937500006</v>
      </c>
      <c r="Q1066">
        <f t="shared" si="65"/>
        <v>0.35256606000000007</v>
      </c>
      <c r="R1066">
        <v>0.37030457700000002</v>
      </c>
      <c r="S1066">
        <v>0.36763532300000001</v>
      </c>
      <c r="T1066">
        <f t="shared" si="66"/>
        <v>-3.6023813765689791E-3</v>
      </c>
      <c r="U1066">
        <v>0.185152289</v>
      </c>
      <c r="V1066">
        <v>0.18381766199999999</v>
      </c>
      <c r="W1066">
        <v>2.008219178</v>
      </c>
      <c r="X1066">
        <v>0.149386085</v>
      </c>
      <c r="Y1066">
        <v>-6.6458200000000004E-4</v>
      </c>
      <c r="Z1066" s="1">
        <v>43239</v>
      </c>
      <c r="AA1066" s="1">
        <v>43972</v>
      </c>
      <c r="AB1066">
        <v>1</v>
      </c>
    </row>
    <row r="1067" spans="1:28" x14ac:dyDescent="0.25">
      <c r="A1067" t="s">
        <v>33</v>
      </c>
      <c r="B1067">
        <v>2</v>
      </c>
      <c r="C1067" t="s">
        <v>40</v>
      </c>
      <c r="D1067">
        <v>2066</v>
      </c>
      <c r="E1067" t="s">
        <v>168</v>
      </c>
      <c r="F1067" t="s">
        <v>169</v>
      </c>
      <c r="G1067" t="s">
        <v>75</v>
      </c>
      <c r="J1067">
        <v>0.5524</v>
      </c>
      <c r="K1067">
        <v>8.1157989649999998</v>
      </c>
      <c r="L1067">
        <v>7.7433119970000002</v>
      </c>
      <c r="M1067">
        <v>10.4</v>
      </c>
      <c r="N1067">
        <v>10.8</v>
      </c>
      <c r="O1067">
        <f t="shared" si="63"/>
        <v>9.1609056000000015E-3</v>
      </c>
      <c r="P1067">
        <f t="shared" si="64"/>
        <v>5.3099800000000009E-2</v>
      </c>
      <c r="Q1067">
        <f t="shared" si="65"/>
        <v>5.7255660000000007E-2</v>
      </c>
      <c r="R1067">
        <v>2.8132676999999998E-2</v>
      </c>
      <c r="S1067">
        <v>2.8926130000000001E-2</v>
      </c>
      <c r="T1067">
        <f t="shared" si="66"/>
        <v>1.3849860560542673E-2</v>
      </c>
      <c r="U1067">
        <v>1.4066337999999999E-2</v>
      </c>
      <c r="V1067">
        <v>1.4463065000000001E-2</v>
      </c>
      <c r="W1067">
        <v>2.008219178</v>
      </c>
      <c r="X1067">
        <v>0.19918144600000001</v>
      </c>
      <c r="Y1067">
        <v>1.9755200000000001E-4</v>
      </c>
      <c r="Z1067" s="1">
        <v>43239</v>
      </c>
      <c r="AA1067" s="1">
        <v>43972</v>
      </c>
      <c r="AB1067">
        <v>1</v>
      </c>
    </row>
    <row r="1068" spans="1:28" x14ac:dyDescent="0.25">
      <c r="A1068" t="s">
        <v>33</v>
      </c>
      <c r="B1068">
        <v>2</v>
      </c>
      <c r="C1068" t="s">
        <v>40</v>
      </c>
      <c r="D1068">
        <v>2067</v>
      </c>
      <c r="E1068" t="s">
        <v>185</v>
      </c>
      <c r="F1068" t="s">
        <v>290</v>
      </c>
      <c r="G1068" t="s">
        <v>142</v>
      </c>
      <c r="J1068">
        <v>0.38179999999999997</v>
      </c>
      <c r="K1068">
        <v>9.2939885990000004</v>
      </c>
      <c r="L1068">
        <v>8.6811541870000006</v>
      </c>
      <c r="M1068">
        <v>12.5</v>
      </c>
      <c r="N1068">
        <v>12.5</v>
      </c>
      <c r="O1068">
        <f t="shared" si="63"/>
        <v>1.2271875E-2</v>
      </c>
      <c r="P1068">
        <f t="shared" si="64"/>
        <v>7.6708984374999997E-2</v>
      </c>
      <c r="Q1068">
        <f t="shared" si="65"/>
        <v>7.6699218749999992E-2</v>
      </c>
      <c r="R1068">
        <v>3.2064211000000002E-2</v>
      </c>
      <c r="S1068">
        <v>2.9999007000000001E-2</v>
      </c>
      <c r="T1068">
        <f t="shared" si="66"/>
        <v>-3.3151861930496844E-2</v>
      </c>
      <c r="U1068">
        <v>1.6032105000000001E-2</v>
      </c>
      <c r="V1068">
        <v>1.4999504E-2</v>
      </c>
      <c r="W1068">
        <v>2.008219178</v>
      </c>
      <c r="X1068">
        <v>0</v>
      </c>
      <c r="Y1068">
        <v>-5.1418700000000004E-4</v>
      </c>
      <c r="Z1068" s="1">
        <v>43239</v>
      </c>
      <c r="AA1068" s="1">
        <v>43972</v>
      </c>
      <c r="AB1068">
        <v>1</v>
      </c>
    </row>
    <row r="1069" spans="1:28" x14ac:dyDescent="0.25">
      <c r="A1069" t="s">
        <v>33</v>
      </c>
      <c r="B1069">
        <v>2</v>
      </c>
      <c r="C1069" t="s">
        <v>40</v>
      </c>
      <c r="D1069">
        <v>2068</v>
      </c>
      <c r="E1069" t="s">
        <v>133</v>
      </c>
      <c r="F1069" t="s">
        <v>134</v>
      </c>
      <c r="G1069" t="s">
        <v>135</v>
      </c>
      <c r="J1069">
        <v>0.63300000000000001</v>
      </c>
      <c r="K1069">
        <v>10.3068592</v>
      </c>
      <c r="L1069">
        <v>9.9821470489999999</v>
      </c>
      <c r="M1069">
        <v>14.5</v>
      </c>
      <c r="N1069">
        <v>15.1</v>
      </c>
      <c r="O1069">
        <f t="shared" si="63"/>
        <v>1.79079054E-2</v>
      </c>
      <c r="P1069">
        <f t="shared" si="64"/>
        <v>0.10321960937499999</v>
      </c>
      <c r="Q1069">
        <f t="shared" si="65"/>
        <v>0.11192440875</v>
      </c>
      <c r="R1069">
        <v>7.7622340999999997E-2</v>
      </c>
      <c r="S1069">
        <v>8.1431169999999997E-2</v>
      </c>
      <c r="T1069">
        <f t="shared" si="66"/>
        <v>2.3853391517702886E-2</v>
      </c>
      <c r="U1069">
        <v>3.8811170999999998E-2</v>
      </c>
      <c r="V1069">
        <v>4.0715584999999999E-2</v>
      </c>
      <c r="W1069">
        <v>2.008219178</v>
      </c>
      <c r="X1069">
        <v>0.29877216899999998</v>
      </c>
      <c r="Y1069">
        <v>9.4830999999999995E-4</v>
      </c>
      <c r="Z1069" s="1">
        <v>43239</v>
      </c>
      <c r="AA1069" s="1">
        <v>43972</v>
      </c>
      <c r="AB1069">
        <v>1</v>
      </c>
    </row>
    <row r="1070" spans="1:28" x14ac:dyDescent="0.25">
      <c r="A1070" t="s">
        <v>33</v>
      </c>
      <c r="B1070">
        <v>2</v>
      </c>
      <c r="C1070" t="s">
        <v>40</v>
      </c>
      <c r="D1070">
        <v>2069</v>
      </c>
      <c r="E1070" t="s">
        <v>178</v>
      </c>
      <c r="F1070" t="s">
        <v>179</v>
      </c>
      <c r="G1070" t="s">
        <v>180</v>
      </c>
      <c r="J1070">
        <v>0.55810000000000004</v>
      </c>
      <c r="K1070">
        <v>9.3470069010000003</v>
      </c>
      <c r="L1070">
        <v>9.5975955150000001</v>
      </c>
      <c r="M1070">
        <v>12.6</v>
      </c>
      <c r="N1070">
        <v>14.3</v>
      </c>
      <c r="O1070">
        <f t="shared" si="63"/>
        <v>1.60606446E-2</v>
      </c>
      <c r="P1070">
        <f t="shared" si="64"/>
        <v>7.794123750000001E-2</v>
      </c>
      <c r="Q1070">
        <f t="shared" si="65"/>
        <v>0.10037902875</v>
      </c>
      <c r="R1070">
        <v>4.7435745000000001E-2</v>
      </c>
      <c r="S1070">
        <v>6.2317853999999999E-2</v>
      </c>
      <c r="T1070">
        <f t="shared" si="66"/>
        <v>0.13587755278982905</v>
      </c>
      <c r="U1070">
        <v>2.3717872000000001E-2</v>
      </c>
      <c r="V1070">
        <v>3.1158926999999999E-2</v>
      </c>
      <c r="W1070">
        <v>2.008219178</v>
      </c>
      <c r="X1070">
        <v>0.84652114599999995</v>
      </c>
      <c r="Y1070">
        <v>3.7052999999999999E-3</v>
      </c>
      <c r="Z1070" s="1">
        <v>43239</v>
      </c>
      <c r="AA1070" s="1">
        <v>43972</v>
      </c>
      <c r="AB1070">
        <v>1</v>
      </c>
    </row>
    <row r="1071" spans="1:28" x14ac:dyDescent="0.25">
      <c r="A1071" t="s">
        <v>33</v>
      </c>
      <c r="B1071">
        <v>2</v>
      </c>
      <c r="C1071" t="s">
        <v>40</v>
      </c>
      <c r="D1071">
        <v>2070</v>
      </c>
      <c r="E1071" t="s">
        <v>64</v>
      </c>
      <c r="F1071" t="s">
        <v>65</v>
      </c>
      <c r="G1071" t="s">
        <v>66</v>
      </c>
      <c r="J1071">
        <v>0.65180000000000005</v>
      </c>
      <c r="K1071">
        <v>18.753993789999999</v>
      </c>
      <c r="L1071">
        <v>18.543539030000002</v>
      </c>
      <c r="M1071">
        <v>43.3</v>
      </c>
      <c r="N1071">
        <v>44.2</v>
      </c>
      <c r="O1071">
        <f t="shared" si="63"/>
        <v>0.15343888560000005</v>
      </c>
      <c r="P1071">
        <f t="shared" si="64"/>
        <v>0.92045380937499988</v>
      </c>
      <c r="Q1071">
        <f t="shared" si="65"/>
        <v>0.95899303500000033</v>
      </c>
      <c r="R1071">
        <v>1.2121449790000001</v>
      </c>
      <c r="S1071">
        <v>1.2479895400000001</v>
      </c>
      <c r="T1071">
        <f t="shared" si="66"/>
        <v>1.4511557648129961E-2</v>
      </c>
      <c r="U1071">
        <v>0.60607248899999999</v>
      </c>
      <c r="V1071">
        <v>0.62399477000000003</v>
      </c>
      <c r="W1071">
        <v>2.008219178</v>
      </c>
      <c r="X1071">
        <v>0.44815825399999998</v>
      </c>
      <c r="Y1071">
        <v>8.9244649999999995E-3</v>
      </c>
      <c r="Z1071" s="1">
        <v>43239</v>
      </c>
      <c r="AA1071" s="1">
        <v>43972</v>
      </c>
      <c r="AB1071">
        <v>1</v>
      </c>
    </row>
    <row r="1072" spans="1:28" x14ac:dyDescent="0.25">
      <c r="A1072" t="s">
        <v>33</v>
      </c>
      <c r="B1072">
        <v>2</v>
      </c>
      <c r="C1072" t="s">
        <v>40</v>
      </c>
      <c r="D1072">
        <v>2071</v>
      </c>
      <c r="E1072" t="s">
        <v>64</v>
      </c>
      <c r="F1072" t="s">
        <v>65</v>
      </c>
      <c r="G1072" t="s">
        <v>66</v>
      </c>
      <c r="J1072">
        <v>0.65180000000000005</v>
      </c>
      <c r="K1072">
        <v>20.096051809999999</v>
      </c>
      <c r="L1072">
        <v>19.84600154</v>
      </c>
      <c r="M1072">
        <v>51.6</v>
      </c>
      <c r="N1072">
        <v>52</v>
      </c>
      <c r="O1072">
        <f t="shared" si="63"/>
        <v>0.21237216000000003</v>
      </c>
      <c r="P1072">
        <f t="shared" si="64"/>
        <v>1.3071505499999998</v>
      </c>
      <c r="Q1072">
        <f t="shared" si="65"/>
        <v>1.3273260000000002</v>
      </c>
      <c r="R1072">
        <v>1.8260765409999999</v>
      </c>
      <c r="S1072">
        <v>1.8312939930000001</v>
      </c>
      <c r="T1072">
        <f t="shared" si="66"/>
        <v>1.4207206102345839E-3</v>
      </c>
      <c r="U1072">
        <v>0.91303827000000004</v>
      </c>
      <c r="V1072">
        <v>0.91564699599999999</v>
      </c>
      <c r="W1072">
        <v>2.008219178</v>
      </c>
      <c r="X1072">
        <v>0.19918144600000001</v>
      </c>
      <c r="Y1072">
        <v>1.2990250000000001E-3</v>
      </c>
      <c r="Z1072" s="1">
        <v>43239</v>
      </c>
      <c r="AA1072" s="1">
        <v>43972</v>
      </c>
      <c r="AB1072">
        <v>1</v>
      </c>
    </row>
    <row r="1073" spans="1:29" x14ac:dyDescent="0.25">
      <c r="A1073" t="s">
        <v>33</v>
      </c>
      <c r="B1073">
        <v>2</v>
      </c>
      <c r="C1073" t="s">
        <v>40</v>
      </c>
      <c r="D1073">
        <v>2072</v>
      </c>
      <c r="E1073" t="s">
        <v>64</v>
      </c>
      <c r="F1073" t="s">
        <v>65</v>
      </c>
      <c r="G1073" t="s">
        <v>66</v>
      </c>
      <c r="J1073">
        <v>0.65180000000000005</v>
      </c>
      <c r="K1073">
        <v>12.66339672</v>
      </c>
      <c r="L1073">
        <v>12.079407310000001</v>
      </c>
      <c r="M1073">
        <v>20</v>
      </c>
      <c r="N1073">
        <v>20</v>
      </c>
      <c r="O1073">
        <f t="shared" si="63"/>
        <v>3.1415999999999999E-2</v>
      </c>
      <c r="P1073">
        <f t="shared" si="64"/>
        <v>0.19637500000000002</v>
      </c>
      <c r="Q1073">
        <f t="shared" si="65"/>
        <v>0.19635</v>
      </c>
      <c r="R1073">
        <v>0.182932233</v>
      </c>
      <c r="S1073">
        <v>0.17469390700000001</v>
      </c>
      <c r="T1073">
        <f t="shared" si="66"/>
        <v>-2.2945918298501358E-2</v>
      </c>
      <c r="U1073">
        <v>9.1466116E-2</v>
      </c>
      <c r="V1073">
        <v>8.7346954000000004E-2</v>
      </c>
      <c r="W1073">
        <v>2.008219178</v>
      </c>
      <c r="X1073">
        <v>0</v>
      </c>
      <c r="Y1073">
        <v>-2.0511520000000001E-3</v>
      </c>
      <c r="Z1073" s="1">
        <v>43239</v>
      </c>
      <c r="AA1073" s="1">
        <v>43972</v>
      </c>
      <c r="AB1073">
        <v>1</v>
      </c>
    </row>
    <row r="1074" spans="1:29" x14ac:dyDescent="0.25">
      <c r="A1074" t="s">
        <v>33</v>
      </c>
      <c r="B1074">
        <v>2</v>
      </c>
      <c r="C1074" t="s">
        <v>40</v>
      </c>
      <c r="D1074">
        <v>2073</v>
      </c>
      <c r="E1074" t="s">
        <v>64</v>
      </c>
      <c r="F1074" t="s">
        <v>65</v>
      </c>
      <c r="G1074" t="s">
        <v>66</v>
      </c>
      <c r="J1074">
        <v>0.65180000000000005</v>
      </c>
      <c r="K1074">
        <v>8.1748854380000004</v>
      </c>
      <c r="L1074">
        <v>7.9143358839999998</v>
      </c>
      <c r="M1074">
        <v>10.5</v>
      </c>
      <c r="N1074">
        <v>11.1</v>
      </c>
      <c r="O1074">
        <f t="shared" si="63"/>
        <v>9.6769134000000007E-3</v>
      </c>
      <c r="P1074">
        <f t="shared" si="64"/>
        <v>5.4125859374999988E-2</v>
      </c>
      <c r="Q1074">
        <f t="shared" si="65"/>
        <v>6.0480708750000001E-2</v>
      </c>
      <c r="R1074">
        <v>3.3926128E-2</v>
      </c>
      <c r="S1074">
        <v>3.6636473000000003E-2</v>
      </c>
      <c r="T1074">
        <f t="shared" si="66"/>
        <v>3.8272126923976399E-2</v>
      </c>
      <c r="U1074">
        <v>1.6963064E-2</v>
      </c>
      <c r="V1074">
        <v>1.8318237000000001E-2</v>
      </c>
      <c r="W1074">
        <v>2.008219178</v>
      </c>
      <c r="X1074">
        <v>0.29877216899999998</v>
      </c>
      <c r="Y1074">
        <v>6.7481300000000002E-4</v>
      </c>
      <c r="Z1074" s="1">
        <v>43239</v>
      </c>
      <c r="AA1074" s="1">
        <v>43972</v>
      </c>
      <c r="AB1074">
        <v>1</v>
      </c>
    </row>
    <row r="1075" spans="1:29" x14ac:dyDescent="0.25">
      <c r="A1075" t="s">
        <v>33</v>
      </c>
      <c r="B1075">
        <v>2</v>
      </c>
      <c r="C1075" t="s">
        <v>40</v>
      </c>
      <c r="D1075">
        <v>2074</v>
      </c>
      <c r="E1075" t="s">
        <v>64</v>
      </c>
      <c r="F1075" t="s">
        <v>65</v>
      </c>
      <c r="G1075" t="s">
        <v>66</v>
      </c>
      <c r="J1075">
        <v>0.65180000000000005</v>
      </c>
      <c r="K1075">
        <v>20.008246450000001</v>
      </c>
      <c r="L1075">
        <v>19.980833140000001</v>
      </c>
      <c r="M1075">
        <v>51</v>
      </c>
      <c r="N1075">
        <v>52.9</v>
      </c>
      <c r="O1075">
        <f t="shared" si="63"/>
        <v>0.21978712139999998</v>
      </c>
      <c r="P1075">
        <f t="shared" si="64"/>
        <v>1.2769284375000001</v>
      </c>
      <c r="Q1075">
        <f t="shared" si="65"/>
        <v>1.3736695087499999</v>
      </c>
      <c r="R1075">
        <v>1.777246514</v>
      </c>
      <c r="S1075">
        <v>1.906228746</v>
      </c>
      <c r="T1075">
        <f t="shared" si="66"/>
        <v>3.4887400773472049E-2</v>
      </c>
      <c r="U1075">
        <v>0.888623257</v>
      </c>
      <c r="V1075">
        <v>0.95311437300000001</v>
      </c>
      <c r="W1075">
        <v>2.008219178</v>
      </c>
      <c r="X1075">
        <v>0.94611186899999999</v>
      </c>
      <c r="Y1075">
        <v>3.2113584000000001E-2</v>
      </c>
      <c r="Z1075" s="1">
        <v>43239</v>
      </c>
      <c r="AA1075" s="1">
        <v>43972</v>
      </c>
      <c r="AB1075">
        <v>0</v>
      </c>
      <c r="AC1075" t="s">
        <v>84</v>
      </c>
    </row>
    <row r="1076" spans="1:29" x14ac:dyDescent="0.25">
      <c r="A1076" t="s">
        <v>33</v>
      </c>
      <c r="B1076">
        <v>2</v>
      </c>
      <c r="C1076" t="s">
        <v>40</v>
      </c>
      <c r="D1076">
        <v>2075</v>
      </c>
      <c r="E1076" t="s">
        <v>41</v>
      </c>
      <c r="F1076" t="s">
        <v>42</v>
      </c>
      <c r="G1076" t="s">
        <v>43</v>
      </c>
      <c r="J1076">
        <v>0.53910000000000002</v>
      </c>
      <c r="K1076">
        <v>25.499284710000001</v>
      </c>
      <c r="L1076">
        <v>25.778819389999999</v>
      </c>
      <c r="M1076">
        <v>127</v>
      </c>
      <c r="N1076">
        <v>135</v>
      </c>
      <c r="O1076">
        <f t="shared" si="63"/>
        <v>1.4313914999999999</v>
      </c>
      <c r="P1076">
        <f t="shared" si="64"/>
        <v>7.9183309374999995</v>
      </c>
      <c r="Q1076">
        <f t="shared" si="65"/>
        <v>8.946196875</v>
      </c>
      <c r="R1076">
        <v>11.10505008</v>
      </c>
      <c r="S1076">
        <v>12.64528318</v>
      </c>
      <c r="T1076">
        <f t="shared" si="66"/>
        <v>6.4676360478919115E-2</v>
      </c>
      <c r="U1076">
        <v>5.5525250420000001</v>
      </c>
      <c r="V1076">
        <v>6.322641591</v>
      </c>
      <c r="W1076">
        <v>2.008219178</v>
      </c>
      <c r="X1076">
        <v>3.9836289219999999</v>
      </c>
      <c r="Y1076">
        <v>0.38348231999999999</v>
      </c>
      <c r="Z1076" s="1">
        <v>43239</v>
      </c>
      <c r="AA1076" s="1">
        <v>43972</v>
      </c>
      <c r="AB1076">
        <v>1</v>
      </c>
    </row>
    <row r="1077" spans="1:29" x14ac:dyDescent="0.25">
      <c r="A1077" t="s">
        <v>33</v>
      </c>
      <c r="B1077">
        <v>2</v>
      </c>
      <c r="C1077" t="s">
        <v>40</v>
      </c>
      <c r="D1077">
        <v>2076</v>
      </c>
      <c r="E1077" t="s">
        <v>125</v>
      </c>
      <c r="F1077" t="s">
        <v>126</v>
      </c>
      <c r="G1077" t="s">
        <v>127</v>
      </c>
      <c r="J1077">
        <v>0.68279999999999996</v>
      </c>
      <c r="K1077">
        <v>20.569979920000002</v>
      </c>
      <c r="L1077">
        <v>20.666700779999999</v>
      </c>
      <c r="M1077">
        <v>55</v>
      </c>
      <c r="N1077">
        <v>57.8</v>
      </c>
      <c r="O1077">
        <f t="shared" si="63"/>
        <v>0.26238957359999998</v>
      </c>
      <c r="P1077">
        <f t="shared" si="64"/>
        <v>1.4850859375000003</v>
      </c>
      <c r="Q1077">
        <f t="shared" si="65"/>
        <v>1.6399348349999998</v>
      </c>
      <c r="R1077">
        <v>2.2140618920000001</v>
      </c>
      <c r="S1077">
        <v>2.4506050099999999</v>
      </c>
      <c r="T1077">
        <f t="shared" si="66"/>
        <v>5.0545353471279246E-2</v>
      </c>
      <c r="U1077">
        <v>1.1070309460000001</v>
      </c>
      <c r="V1077">
        <v>1.2253025049999999</v>
      </c>
      <c r="W1077">
        <v>2.008219178</v>
      </c>
      <c r="X1077">
        <v>1.3942701230000001</v>
      </c>
      <c r="Y1077">
        <v>5.8893750000000002E-2</v>
      </c>
      <c r="Z1077" s="1">
        <v>43239</v>
      </c>
      <c r="AA1077" s="1">
        <v>43972</v>
      </c>
      <c r="AB1077">
        <v>1</v>
      </c>
    </row>
    <row r="1078" spans="1:29" x14ac:dyDescent="0.25">
      <c r="A1078" t="s">
        <v>33</v>
      </c>
      <c r="B1078">
        <v>2</v>
      </c>
      <c r="C1078" t="s">
        <v>40</v>
      </c>
      <c r="D1078">
        <v>2077</v>
      </c>
      <c r="E1078" t="s">
        <v>64</v>
      </c>
      <c r="F1078" t="s">
        <v>65</v>
      </c>
      <c r="G1078" t="s">
        <v>66</v>
      </c>
      <c r="J1078">
        <v>0.65180000000000005</v>
      </c>
      <c r="K1078">
        <v>17.09706748</v>
      </c>
      <c r="L1078">
        <v>16.646317079999999</v>
      </c>
      <c r="M1078">
        <v>35.1</v>
      </c>
      <c r="N1078">
        <v>35.1</v>
      </c>
      <c r="O1078">
        <f t="shared" si="63"/>
        <v>9.6762065400000014E-2</v>
      </c>
      <c r="P1078">
        <f t="shared" si="64"/>
        <v>0.6048399093750001</v>
      </c>
      <c r="Q1078">
        <f t="shared" si="65"/>
        <v>0.60476290875000005</v>
      </c>
      <c r="R1078">
        <v>0.73512581499999996</v>
      </c>
      <c r="S1078">
        <v>0.71620392099999997</v>
      </c>
      <c r="T1078">
        <f t="shared" si="66"/>
        <v>-1.2985001559137772E-2</v>
      </c>
      <c r="U1078">
        <v>0.36756290800000002</v>
      </c>
      <c r="V1078">
        <v>0.35810196</v>
      </c>
      <c r="W1078">
        <v>2.008219178</v>
      </c>
      <c r="X1078">
        <v>0</v>
      </c>
      <c r="Y1078">
        <v>-4.7111130000000003E-3</v>
      </c>
      <c r="Z1078" s="1">
        <v>43239</v>
      </c>
      <c r="AA1078" s="1">
        <v>43972</v>
      </c>
      <c r="AB1078">
        <v>1</v>
      </c>
    </row>
    <row r="1079" spans="1:29" x14ac:dyDescent="0.25">
      <c r="A1079" t="s">
        <v>33</v>
      </c>
      <c r="B1079">
        <v>2</v>
      </c>
      <c r="C1079" t="s">
        <v>40</v>
      </c>
      <c r="D1079">
        <v>2078</v>
      </c>
      <c r="E1079" t="s">
        <v>125</v>
      </c>
      <c r="F1079" t="s">
        <v>126</v>
      </c>
      <c r="G1079" t="s">
        <v>127</v>
      </c>
      <c r="H1079">
        <v>17.399999999999999</v>
      </c>
      <c r="I1079">
        <v>22.4</v>
      </c>
      <c r="J1079">
        <v>0.68279999999999996</v>
      </c>
      <c r="K1079">
        <v>19.58061502</v>
      </c>
      <c r="L1079">
        <v>19.24308971</v>
      </c>
      <c r="M1079">
        <v>48.2</v>
      </c>
      <c r="N1079">
        <v>48.2</v>
      </c>
      <c r="O1079">
        <f t="shared" si="63"/>
        <v>0.18246726960000004</v>
      </c>
      <c r="P1079">
        <f t="shared" si="64"/>
        <v>1.1405656375000002</v>
      </c>
      <c r="Q1079">
        <f t="shared" si="65"/>
        <v>1.1404204350000002</v>
      </c>
      <c r="R1079">
        <v>1.6308568720000001</v>
      </c>
      <c r="S1079">
        <v>1.6034135899999999</v>
      </c>
      <c r="T1079">
        <f t="shared" si="66"/>
        <v>-8.4506287424108272E-3</v>
      </c>
      <c r="U1079">
        <v>0.81542843600000003</v>
      </c>
      <c r="V1079">
        <v>0.80170679499999997</v>
      </c>
      <c r="W1079">
        <v>2.008219178</v>
      </c>
      <c r="X1079">
        <v>0</v>
      </c>
      <c r="Y1079">
        <v>-6.8327409999999998E-3</v>
      </c>
      <c r="Z1079" s="1">
        <v>43239</v>
      </c>
      <c r="AA1079" s="1">
        <v>43972</v>
      </c>
      <c r="AB1079">
        <v>1</v>
      </c>
    </row>
    <row r="1080" spans="1:29" x14ac:dyDescent="0.25">
      <c r="A1080" t="s">
        <v>33</v>
      </c>
      <c r="B1080">
        <v>2</v>
      </c>
      <c r="C1080" t="s">
        <v>40</v>
      </c>
      <c r="D1080">
        <v>2079</v>
      </c>
      <c r="E1080" t="s">
        <v>46</v>
      </c>
      <c r="F1080" t="s">
        <v>47</v>
      </c>
      <c r="G1080" t="s">
        <v>48</v>
      </c>
      <c r="H1080">
        <v>16.600000000000001</v>
      </c>
      <c r="I1080">
        <v>21.4</v>
      </c>
      <c r="J1080">
        <v>0.60970000000000002</v>
      </c>
      <c r="K1080">
        <v>20.89458544</v>
      </c>
      <c r="L1080">
        <v>20.626917779999999</v>
      </c>
      <c r="M1080">
        <v>57.5</v>
      </c>
      <c r="N1080">
        <v>57.5</v>
      </c>
      <c r="O1080">
        <f t="shared" si="63"/>
        <v>0.25967287500000003</v>
      </c>
      <c r="P1080">
        <f t="shared" si="64"/>
        <v>1.6231621093749995</v>
      </c>
      <c r="Q1080">
        <f t="shared" si="65"/>
        <v>1.6229554687500001</v>
      </c>
      <c r="R1080">
        <v>2.1953969280000001</v>
      </c>
      <c r="S1080">
        <v>2.1679437849999998</v>
      </c>
      <c r="T1080">
        <f t="shared" si="66"/>
        <v>-6.2661034738384766E-3</v>
      </c>
      <c r="U1080">
        <v>1.097698464</v>
      </c>
      <c r="V1080">
        <v>1.0839718920000001</v>
      </c>
      <c r="W1080">
        <v>2.008219178</v>
      </c>
      <c r="X1080">
        <v>0</v>
      </c>
      <c r="Y1080">
        <v>-6.835196E-3</v>
      </c>
      <c r="Z1080" s="1">
        <v>43239</v>
      </c>
      <c r="AA1080" s="1">
        <v>43972</v>
      </c>
      <c r="AB1080">
        <v>1</v>
      </c>
    </row>
    <row r="1081" spans="1:29" x14ac:dyDescent="0.25">
      <c r="A1081" t="s">
        <v>33</v>
      </c>
      <c r="B1081">
        <v>2</v>
      </c>
      <c r="C1081" t="s">
        <v>40</v>
      </c>
      <c r="D1081">
        <v>2080</v>
      </c>
      <c r="E1081" t="s">
        <v>238</v>
      </c>
      <c r="F1081" t="s">
        <v>239</v>
      </c>
      <c r="G1081" t="s">
        <v>240</v>
      </c>
      <c r="J1081">
        <v>0.77280000000000004</v>
      </c>
      <c r="K1081">
        <v>9.1333366419999997</v>
      </c>
      <c r="L1081">
        <v>8.7340420170000002</v>
      </c>
      <c r="M1081">
        <v>12.2</v>
      </c>
      <c r="N1081">
        <v>12.6</v>
      </c>
      <c r="O1081">
        <f t="shared" si="63"/>
        <v>1.2469010400000001E-2</v>
      </c>
      <c r="P1081">
        <f t="shared" si="64"/>
        <v>7.3071137499999994E-2</v>
      </c>
      <c r="Q1081">
        <f t="shared" si="65"/>
        <v>7.7931315000000001E-2</v>
      </c>
      <c r="R1081">
        <v>5.9829766999999999E-2</v>
      </c>
      <c r="S1081">
        <v>6.0998335000000001E-2</v>
      </c>
      <c r="T1081">
        <f t="shared" si="66"/>
        <v>9.6320441034267248E-3</v>
      </c>
      <c r="U1081">
        <v>2.9914883999999999E-2</v>
      </c>
      <c r="V1081">
        <v>3.0499168E-2</v>
      </c>
      <c r="W1081">
        <v>2.008219178</v>
      </c>
      <c r="X1081">
        <v>0.19918144600000001</v>
      </c>
      <c r="Y1081">
        <v>2.9094599999999999E-4</v>
      </c>
      <c r="Z1081" s="1">
        <v>43239</v>
      </c>
      <c r="AA1081" s="1">
        <v>43972</v>
      </c>
      <c r="AB1081">
        <v>1</v>
      </c>
    </row>
    <row r="1082" spans="1:29" x14ac:dyDescent="0.25">
      <c r="A1082" t="s">
        <v>33</v>
      </c>
      <c r="B1082">
        <v>2</v>
      </c>
      <c r="C1082" t="s">
        <v>40</v>
      </c>
      <c r="D1082">
        <v>2081</v>
      </c>
      <c r="E1082" t="s">
        <v>64</v>
      </c>
      <c r="F1082" t="s">
        <v>65</v>
      </c>
      <c r="G1082" t="s">
        <v>66</v>
      </c>
      <c r="J1082">
        <v>0.65180000000000005</v>
      </c>
      <c r="K1082">
        <v>19.138288769999999</v>
      </c>
      <c r="L1082">
        <v>19.006282200000001</v>
      </c>
      <c r="M1082">
        <v>45.5</v>
      </c>
      <c r="N1082">
        <v>46.8</v>
      </c>
      <c r="O1082">
        <f t="shared" si="63"/>
        <v>0.17202144959999999</v>
      </c>
      <c r="P1082">
        <f t="shared" si="64"/>
        <v>1.0163633593750001</v>
      </c>
      <c r="Q1082">
        <f t="shared" si="65"/>
        <v>1.0751340599999999</v>
      </c>
      <c r="R1082">
        <v>1.361966266</v>
      </c>
      <c r="S1082">
        <v>1.4292698159999999</v>
      </c>
      <c r="T1082">
        <f t="shared" si="66"/>
        <v>2.4018422279902394E-2</v>
      </c>
      <c r="U1082">
        <v>0.68098313300000002</v>
      </c>
      <c r="V1082">
        <v>0.71463490799999996</v>
      </c>
      <c r="W1082">
        <v>2.008219178</v>
      </c>
      <c r="X1082">
        <v>0.64733969999999996</v>
      </c>
      <c r="Y1082">
        <v>1.6757022999999999E-2</v>
      </c>
      <c r="Z1082" s="1">
        <v>43239</v>
      </c>
      <c r="AA1082" s="1">
        <v>43972</v>
      </c>
      <c r="AB1082">
        <v>1</v>
      </c>
    </row>
    <row r="1083" spans="1:29" x14ac:dyDescent="0.25">
      <c r="A1083" t="s">
        <v>33</v>
      </c>
      <c r="B1083">
        <v>3</v>
      </c>
      <c r="C1083" t="s">
        <v>40</v>
      </c>
      <c r="D1083">
        <v>2082</v>
      </c>
      <c r="E1083" t="s">
        <v>64</v>
      </c>
      <c r="F1083" t="s">
        <v>65</v>
      </c>
      <c r="G1083" t="s">
        <v>66</v>
      </c>
      <c r="J1083">
        <v>0.65180000000000005</v>
      </c>
      <c r="K1083">
        <v>11.447524420000001</v>
      </c>
      <c r="L1083">
        <v>11.018117139999999</v>
      </c>
      <c r="M1083">
        <v>17</v>
      </c>
      <c r="N1083">
        <v>17.399999999999999</v>
      </c>
      <c r="O1083">
        <f t="shared" si="63"/>
        <v>2.3778770399999996E-2</v>
      </c>
      <c r="P1083">
        <f t="shared" si="64"/>
        <v>0.14188093750000003</v>
      </c>
      <c r="Q1083">
        <f t="shared" si="65"/>
        <v>0.14861731499999997</v>
      </c>
      <c r="R1083">
        <v>0.12070617</v>
      </c>
      <c r="S1083">
        <v>0.12168572</v>
      </c>
      <c r="T1083">
        <f t="shared" si="66"/>
        <v>4.0246653399095573E-3</v>
      </c>
      <c r="U1083">
        <v>6.0353085000000001E-2</v>
      </c>
      <c r="V1083">
        <v>6.0842859999999999E-2</v>
      </c>
      <c r="W1083">
        <v>2.008219178</v>
      </c>
      <c r="X1083">
        <v>0.19918144600000001</v>
      </c>
      <c r="Y1083">
        <v>2.43885E-4</v>
      </c>
      <c r="Z1083" s="1">
        <v>43239</v>
      </c>
      <c r="AA1083" s="1">
        <v>43972</v>
      </c>
      <c r="AB1083">
        <v>1</v>
      </c>
    </row>
    <row r="1084" spans="1:29" x14ac:dyDescent="0.25">
      <c r="A1084" t="s">
        <v>33</v>
      </c>
      <c r="B1084">
        <v>3</v>
      </c>
      <c r="C1084" t="s">
        <v>40</v>
      </c>
      <c r="D1084">
        <v>2083</v>
      </c>
      <c r="E1084" t="s">
        <v>64</v>
      </c>
      <c r="F1084" t="s">
        <v>65</v>
      </c>
      <c r="G1084" t="s">
        <v>66</v>
      </c>
      <c r="J1084">
        <v>0.65180000000000005</v>
      </c>
      <c r="K1084">
        <v>14.705669049999999</v>
      </c>
      <c r="L1084">
        <v>14.20243703</v>
      </c>
      <c r="M1084">
        <v>26</v>
      </c>
      <c r="N1084">
        <v>26.1</v>
      </c>
      <c r="O1084">
        <f t="shared" si="63"/>
        <v>5.3502233400000002E-2</v>
      </c>
      <c r="P1084">
        <f t="shared" si="64"/>
        <v>0.33187375000000002</v>
      </c>
      <c r="Q1084">
        <f t="shared" si="65"/>
        <v>0.33438895875000002</v>
      </c>
      <c r="R1084">
        <v>0.353251329</v>
      </c>
      <c r="S1084">
        <v>0.34401637099999999</v>
      </c>
      <c r="T1084">
        <f t="shared" si="66"/>
        <v>-1.3191058873716206E-2</v>
      </c>
      <c r="U1084">
        <v>0.17662566399999999</v>
      </c>
      <c r="V1084">
        <v>0.17200818500000001</v>
      </c>
      <c r="W1084">
        <v>2.008219178</v>
      </c>
      <c r="X1084">
        <v>4.9795362000000003E-2</v>
      </c>
      <c r="Y1084">
        <v>-2.2992899999999998E-3</v>
      </c>
      <c r="Z1084" s="1">
        <v>43239</v>
      </c>
      <c r="AA1084" s="1">
        <v>43972</v>
      </c>
      <c r="AB1084">
        <v>1</v>
      </c>
    </row>
    <row r="1085" spans="1:29" x14ac:dyDescent="0.25">
      <c r="A1085" t="s">
        <v>33</v>
      </c>
      <c r="B1085">
        <v>3</v>
      </c>
      <c r="C1085" t="s">
        <v>40</v>
      </c>
      <c r="D1085">
        <v>2084</v>
      </c>
      <c r="E1085" t="s">
        <v>125</v>
      </c>
      <c r="F1085" t="s">
        <v>126</v>
      </c>
      <c r="G1085" t="s">
        <v>127</v>
      </c>
      <c r="J1085">
        <v>0.68279999999999996</v>
      </c>
      <c r="K1085">
        <v>9.0792460740000003</v>
      </c>
      <c r="L1085">
        <v>8.8912640169999992</v>
      </c>
      <c r="M1085">
        <v>12.1</v>
      </c>
      <c r="N1085">
        <v>12.9</v>
      </c>
      <c r="O1085">
        <f t="shared" si="63"/>
        <v>1.3069841400000001E-2</v>
      </c>
      <c r="P1085">
        <f t="shared" si="64"/>
        <v>7.1878159374999986E-2</v>
      </c>
      <c r="Q1085">
        <f t="shared" si="65"/>
        <v>8.1686508749999998E-2</v>
      </c>
      <c r="R1085">
        <v>5.1872737000000002E-2</v>
      </c>
      <c r="S1085">
        <v>5.7589728E-2</v>
      </c>
      <c r="T1085">
        <f t="shared" si="66"/>
        <v>5.2061481190731819E-2</v>
      </c>
      <c r="U1085">
        <v>2.5936369000000001E-2</v>
      </c>
      <c r="V1085">
        <v>2.8794864E-2</v>
      </c>
      <c r="W1085">
        <v>2.008219178</v>
      </c>
      <c r="X1085">
        <v>0.39836289200000002</v>
      </c>
      <c r="Y1085">
        <v>1.423398E-3</v>
      </c>
      <c r="Z1085" s="1">
        <v>43239</v>
      </c>
      <c r="AA1085" s="1">
        <v>43972</v>
      </c>
      <c r="AB1085">
        <v>1</v>
      </c>
    </row>
    <row r="1086" spans="1:29" x14ac:dyDescent="0.25">
      <c r="A1086" t="s">
        <v>33</v>
      </c>
      <c r="B1086">
        <v>3</v>
      </c>
      <c r="C1086" t="s">
        <v>40</v>
      </c>
      <c r="D1086">
        <v>2085</v>
      </c>
      <c r="E1086" t="s">
        <v>64</v>
      </c>
      <c r="F1086" t="s">
        <v>65</v>
      </c>
      <c r="G1086" t="s">
        <v>66</v>
      </c>
      <c r="J1086">
        <v>0.65180000000000005</v>
      </c>
      <c r="K1086">
        <v>16.131477180000001</v>
      </c>
      <c r="L1086">
        <v>16.879041390000001</v>
      </c>
      <c r="M1086">
        <v>31.1</v>
      </c>
      <c r="N1086">
        <v>36.1</v>
      </c>
      <c r="O1086">
        <f t="shared" si="63"/>
        <v>0.10235411340000002</v>
      </c>
      <c r="P1086">
        <f t="shared" si="64"/>
        <v>0.474839659375</v>
      </c>
      <c r="Q1086">
        <f t="shared" si="65"/>
        <v>0.63971320875000004</v>
      </c>
      <c r="R1086">
        <v>0.54846499400000004</v>
      </c>
      <c r="S1086">
        <v>0.76689545699999995</v>
      </c>
      <c r="T1086">
        <f t="shared" si="66"/>
        <v>0.16692751380361998</v>
      </c>
      <c r="U1086">
        <v>0.27423249700000002</v>
      </c>
      <c r="V1086">
        <v>0.38344772900000001</v>
      </c>
      <c r="W1086">
        <v>2.008219178</v>
      </c>
      <c r="X1086">
        <v>2.4897680769999999</v>
      </c>
      <c r="Y1086">
        <v>5.4384120000000001E-2</v>
      </c>
      <c r="Z1086" s="1">
        <v>43239</v>
      </c>
      <c r="AA1086" s="1">
        <v>43972</v>
      </c>
      <c r="AB1086">
        <v>1</v>
      </c>
    </row>
    <row r="1087" spans="1:29" x14ac:dyDescent="0.25">
      <c r="A1087" t="s">
        <v>33</v>
      </c>
      <c r="B1087">
        <v>3</v>
      </c>
      <c r="C1087" t="s">
        <v>40</v>
      </c>
      <c r="D1087">
        <v>2086</v>
      </c>
      <c r="E1087" t="s">
        <v>64</v>
      </c>
      <c r="F1087" t="s">
        <v>65</v>
      </c>
      <c r="G1087" t="s">
        <v>66</v>
      </c>
      <c r="J1087">
        <v>0.65180000000000005</v>
      </c>
      <c r="K1087">
        <v>14.705669049999999</v>
      </c>
      <c r="L1087">
        <v>14.44901436</v>
      </c>
      <c r="M1087">
        <v>26</v>
      </c>
      <c r="N1087">
        <v>26.9</v>
      </c>
      <c r="O1087">
        <f t="shared" si="63"/>
        <v>5.6832329399999999E-2</v>
      </c>
      <c r="P1087">
        <f t="shared" si="64"/>
        <v>0.33187375000000002</v>
      </c>
      <c r="Q1087">
        <f t="shared" si="65"/>
        <v>0.35520205874999999</v>
      </c>
      <c r="R1087">
        <v>0.353251329</v>
      </c>
      <c r="S1087">
        <v>0.37108143900000001</v>
      </c>
      <c r="T1087">
        <f t="shared" si="66"/>
        <v>2.4520115842617093E-2</v>
      </c>
      <c r="U1087">
        <v>0.17662566399999999</v>
      </c>
      <c r="V1087">
        <v>0.18554071899999999</v>
      </c>
      <c r="W1087">
        <v>2.008219178</v>
      </c>
      <c r="X1087">
        <v>0.44815825399999998</v>
      </c>
      <c r="Y1087">
        <v>4.4392839999999999E-3</v>
      </c>
      <c r="Z1087" s="1">
        <v>43239</v>
      </c>
      <c r="AA1087" s="1">
        <v>43972</v>
      </c>
      <c r="AB1087">
        <v>1</v>
      </c>
    </row>
    <row r="1088" spans="1:29" x14ac:dyDescent="0.25">
      <c r="A1088" t="s">
        <v>33</v>
      </c>
      <c r="B1088">
        <v>3</v>
      </c>
      <c r="C1088" t="s">
        <v>40</v>
      </c>
      <c r="D1088">
        <v>2087</v>
      </c>
      <c r="E1088" t="s">
        <v>64</v>
      </c>
      <c r="F1088" t="s">
        <v>65</v>
      </c>
      <c r="G1088" t="s">
        <v>66</v>
      </c>
      <c r="J1088">
        <v>0.65180000000000005</v>
      </c>
      <c r="K1088">
        <v>17.298589660000001</v>
      </c>
      <c r="L1088">
        <v>17.38982077</v>
      </c>
      <c r="M1088">
        <v>36</v>
      </c>
      <c r="N1088">
        <v>38.4</v>
      </c>
      <c r="O1088">
        <f t="shared" si="63"/>
        <v>0.11581194239999999</v>
      </c>
      <c r="P1088">
        <f t="shared" si="64"/>
        <v>0.63625500000000001</v>
      </c>
      <c r="Q1088">
        <f t="shared" si="65"/>
        <v>0.72382463999999991</v>
      </c>
      <c r="R1088">
        <v>0.78125281899999999</v>
      </c>
      <c r="S1088">
        <v>0.89070368499999997</v>
      </c>
      <c r="T1088">
        <f t="shared" si="66"/>
        <v>6.5288191496709516E-2</v>
      </c>
      <c r="U1088">
        <v>0.39062640999999998</v>
      </c>
      <c r="V1088">
        <v>0.44535184300000002</v>
      </c>
      <c r="W1088">
        <v>2.008219178</v>
      </c>
      <c r="X1088">
        <v>1.195088677</v>
      </c>
      <c r="Y1088">
        <v>2.7250726999999999E-2</v>
      </c>
      <c r="Z1088" s="1">
        <v>43239</v>
      </c>
      <c r="AA1088" s="1">
        <v>43972</v>
      </c>
      <c r="AB1088">
        <v>1</v>
      </c>
    </row>
    <row r="1089" spans="1:28" x14ac:dyDescent="0.25">
      <c r="A1089" t="s">
        <v>33</v>
      </c>
      <c r="B1089">
        <v>3</v>
      </c>
      <c r="C1089" t="s">
        <v>40</v>
      </c>
      <c r="D1089">
        <v>2088</v>
      </c>
      <c r="E1089" t="s">
        <v>64</v>
      </c>
      <c r="F1089" t="s">
        <v>65</v>
      </c>
      <c r="G1089" t="s">
        <v>66</v>
      </c>
      <c r="H1089">
        <v>14</v>
      </c>
      <c r="I1089">
        <v>22.4</v>
      </c>
      <c r="J1089">
        <v>0.65180000000000005</v>
      </c>
      <c r="K1089">
        <v>22.169660820000001</v>
      </c>
      <c r="L1089">
        <v>21.976079720000001</v>
      </c>
      <c r="M1089">
        <v>69</v>
      </c>
      <c r="N1089">
        <v>69</v>
      </c>
      <c r="O1089">
        <f t="shared" si="63"/>
        <v>0.37392894000000004</v>
      </c>
      <c r="P1089">
        <f t="shared" si="64"/>
        <v>2.3373534374999996</v>
      </c>
      <c r="Q1089">
        <f t="shared" si="65"/>
        <v>2.3370558750000003</v>
      </c>
      <c r="R1089">
        <v>3.543928347</v>
      </c>
      <c r="S1089">
        <v>3.5137229680000002</v>
      </c>
      <c r="T1089">
        <f t="shared" si="66"/>
        <v>-4.2623158434825469E-3</v>
      </c>
      <c r="U1089">
        <v>1.7719641740000001</v>
      </c>
      <c r="V1089">
        <v>1.7568614840000001</v>
      </c>
      <c r="W1089">
        <v>2.008219178</v>
      </c>
      <c r="X1089">
        <v>0</v>
      </c>
      <c r="Y1089">
        <v>-7.5204390000000003E-3</v>
      </c>
      <c r="Z1089" s="1">
        <v>43239</v>
      </c>
      <c r="AA1089" s="1">
        <v>43972</v>
      </c>
      <c r="AB1089">
        <v>1</v>
      </c>
    </row>
    <row r="1090" spans="1:28" x14ac:dyDescent="0.25">
      <c r="A1090" t="s">
        <v>33</v>
      </c>
      <c r="B1090">
        <v>3</v>
      </c>
      <c r="C1090" t="s">
        <v>40</v>
      </c>
      <c r="D1090">
        <v>2089</v>
      </c>
      <c r="E1090" t="s">
        <v>64</v>
      </c>
      <c r="F1090" t="s">
        <v>65</v>
      </c>
      <c r="G1090" t="s">
        <v>66</v>
      </c>
      <c r="H1090">
        <v>12.6</v>
      </c>
      <c r="I1090">
        <v>19.600000000000001</v>
      </c>
      <c r="J1090">
        <v>0.65180000000000005</v>
      </c>
      <c r="K1090">
        <v>17.473270230000001</v>
      </c>
      <c r="L1090">
        <v>17.149664600000001</v>
      </c>
      <c r="M1090">
        <v>36.799999999999997</v>
      </c>
      <c r="N1090">
        <v>37.299999999999997</v>
      </c>
      <c r="O1090">
        <f t="shared" si="63"/>
        <v>0.10927191659999999</v>
      </c>
      <c r="P1090">
        <f t="shared" si="64"/>
        <v>0.66484719999999986</v>
      </c>
      <c r="Q1090">
        <f t="shared" si="65"/>
        <v>0.68294947874999989</v>
      </c>
      <c r="R1090">
        <v>0.82353645900000005</v>
      </c>
      <c r="S1090">
        <v>0.83023265499999999</v>
      </c>
      <c r="T1090">
        <f t="shared" si="66"/>
        <v>4.0325015156883106E-3</v>
      </c>
      <c r="U1090">
        <v>0.41176822899999999</v>
      </c>
      <c r="V1090">
        <v>0.41511632799999998</v>
      </c>
      <c r="W1090">
        <v>2.008219178</v>
      </c>
      <c r="X1090">
        <v>0.24897680799999999</v>
      </c>
      <c r="Y1090">
        <v>1.6671979999999999E-3</v>
      </c>
      <c r="Z1090" s="1">
        <v>43239</v>
      </c>
      <c r="AA1090" s="1">
        <v>43972</v>
      </c>
      <c r="AB1090">
        <v>1</v>
      </c>
    </row>
    <row r="1091" spans="1:28" x14ac:dyDescent="0.25">
      <c r="A1091" t="s">
        <v>33</v>
      </c>
      <c r="B1091">
        <v>3</v>
      </c>
      <c r="C1091" t="s">
        <v>40</v>
      </c>
      <c r="D1091">
        <v>2090</v>
      </c>
      <c r="E1091" t="s">
        <v>64</v>
      </c>
      <c r="F1091" t="s">
        <v>65</v>
      </c>
      <c r="G1091" t="s">
        <v>66</v>
      </c>
      <c r="J1091">
        <v>0.65180000000000005</v>
      </c>
      <c r="K1091">
        <v>16.843259100000001</v>
      </c>
      <c r="L1091">
        <v>16.575176880000001</v>
      </c>
      <c r="M1091">
        <v>34</v>
      </c>
      <c r="N1091">
        <v>34.799999999999997</v>
      </c>
      <c r="O1091">
        <f t="shared" ref="O1091:O1154" si="67">(0.00007854*N1091*N1091)</f>
        <v>9.5115081599999984E-2</v>
      </c>
      <c r="P1091">
        <f t="shared" ref="P1091:P1154" si="68">(3.142*(M1091/200)^2)/0.16</f>
        <v>0.5675237500000001</v>
      </c>
      <c r="Q1091">
        <f t="shared" ref="Q1091:Q1154" si="69">O1091/0.16</f>
        <v>0.59446925999999989</v>
      </c>
      <c r="R1091">
        <v>0.68081548400000003</v>
      </c>
      <c r="S1091">
        <v>0.70136571999999997</v>
      </c>
      <c r="T1091">
        <f t="shared" ref="T1091:T1154" si="70">(LN(S1091)-LN(R1091))/W1091</f>
        <v>1.4808215320806343E-2</v>
      </c>
      <c r="U1091">
        <v>0.34040774200000001</v>
      </c>
      <c r="V1091">
        <v>0.35068285999999999</v>
      </c>
      <c r="W1091">
        <v>2.008219178</v>
      </c>
      <c r="X1091">
        <v>0.39836289200000002</v>
      </c>
      <c r="Y1091">
        <v>5.116532E-3</v>
      </c>
      <c r="Z1091" s="1">
        <v>43239</v>
      </c>
      <c r="AA1091" s="1">
        <v>43972</v>
      </c>
      <c r="AB1091">
        <v>1</v>
      </c>
    </row>
    <row r="1092" spans="1:28" x14ac:dyDescent="0.25">
      <c r="A1092" t="s">
        <v>33</v>
      </c>
      <c r="B1092">
        <v>3</v>
      </c>
      <c r="C1092" t="s">
        <v>40</v>
      </c>
      <c r="D1092">
        <v>2091</v>
      </c>
      <c r="E1092" t="s">
        <v>64</v>
      </c>
      <c r="F1092" t="s">
        <v>65</v>
      </c>
      <c r="G1092" t="s">
        <v>66</v>
      </c>
      <c r="J1092">
        <v>0.65180000000000005</v>
      </c>
      <c r="K1092">
        <v>16.359317010000002</v>
      </c>
      <c r="L1092">
        <v>15.98286309</v>
      </c>
      <c r="M1092">
        <v>32</v>
      </c>
      <c r="N1092">
        <v>32.4</v>
      </c>
      <c r="O1092">
        <f t="shared" si="67"/>
        <v>8.2448150399999989E-2</v>
      </c>
      <c r="P1092">
        <f t="shared" si="68"/>
        <v>0.50271999999999994</v>
      </c>
      <c r="Q1092">
        <f t="shared" si="69"/>
        <v>0.51530093999999993</v>
      </c>
      <c r="R1092">
        <v>0.58786585700000005</v>
      </c>
      <c r="S1092">
        <v>0.58876421400000001</v>
      </c>
      <c r="T1092">
        <f t="shared" si="70"/>
        <v>7.6037526819777213E-4</v>
      </c>
      <c r="U1092">
        <v>0.29393292900000001</v>
      </c>
      <c r="V1092">
        <v>0.294382107</v>
      </c>
      <c r="W1092">
        <v>2.008219178</v>
      </c>
      <c r="X1092">
        <v>0.19918144600000001</v>
      </c>
      <c r="Y1092">
        <v>2.2367E-4</v>
      </c>
      <c r="Z1092" s="1">
        <v>43239</v>
      </c>
      <c r="AA1092" s="1">
        <v>43972</v>
      </c>
      <c r="AB1092">
        <v>1</v>
      </c>
    </row>
    <row r="1093" spans="1:28" x14ac:dyDescent="0.25">
      <c r="A1093" t="s">
        <v>33</v>
      </c>
      <c r="B1093">
        <v>3</v>
      </c>
      <c r="C1093" t="s">
        <v>40</v>
      </c>
      <c r="D1093">
        <v>2092</v>
      </c>
      <c r="E1093" t="s">
        <v>125</v>
      </c>
      <c r="F1093" t="s">
        <v>126</v>
      </c>
      <c r="G1093" t="s">
        <v>127</v>
      </c>
      <c r="J1093">
        <v>0.68279999999999996</v>
      </c>
      <c r="K1093">
        <v>11.952182609999999</v>
      </c>
      <c r="L1093">
        <v>11.43913459</v>
      </c>
      <c r="M1093">
        <v>18.2</v>
      </c>
      <c r="N1093">
        <v>18.399999999999999</v>
      </c>
      <c r="O1093">
        <f t="shared" si="67"/>
        <v>2.6590502399999997E-2</v>
      </c>
      <c r="P1093">
        <f t="shared" si="68"/>
        <v>0.16261813750000001</v>
      </c>
      <c r="Q1093">
        <f t="shared" si="69"/>
        <v>0.16619063999999997</v>
      </c>
      <c r="R1093">
        <v>0.15049891500000001</v>
      </c>
      <c r="S1093">
        <v>0.14729962999999999</v>
      </c>
      <c r="T1093">
        <f t="shared" si="70"/>
        <v>-1.069956084031771E-2</v>
      </c>
      <c r="U1093">
        <v>7.5249457000000006E-2</v>
      </c>
      <c r="V1093">
        <v>7.3649814999999993E-2</v>
      </c>
      <c r="W1093">
        <v>2.008219178</v>
      </c>
      <c r="X1093">
        <v>9.9590723000000006E-2</v>
      </c>
      <c r="Y1093">
        <v>-7.96548E-4</v>
      </c>
      <c r="Z1093" s="1">
        <v>43239</v>
      </c>
      <c r="AA1093" s="1">
        <v>43972</v>
      </c>
      <c r="AB1093">
        <v>1</v>
      </c>
    </row>
    <row r="1094" spans="1:28" x14ac:dyDescent="0.25">
      <c r="A1094" t="s">
        <v>33</v>
      </c>
      <c r="B1094">
        <v>3</v>
      </c>
      <c r="C1094" t="s">
        <v>40</v>
      </c>
      <c r="D1094">
        <v>2093</v>
      </c>
      <c r="E1094" t="s">
        <v>178</v>
      </c>
      <c r="F1094" t="s">
        <v>179</v>
      </c>
      <c r="G1094" t="s">
        <v>180</v>
      </c>
      <c r="J1094">
        <v>0.55810000000000004</v>
      </c>
      <c r="K1094">
        <v>8.5798206970000006</v>
      </c>
      <c r="L1094">
        <v>9.7433625549999991</v>
      </c>
      <c r="M1094">
        <v>11.2</v>
      </c>
      <c r="N1094">
        <v>14.6</v>
      </c>
      <c r="O1094">
        <f t="shared" si="67"/>
        <v>1.6741586400000001E-2</v>
      </c>
      <c r="P1094">
        <f t="shared" si="68"/>
        <v>6.1583199999999984E-2</v>
      </c>
      <c r="Q1094">
        <f t="shared" si="69"/>
        <v>0.10463491500000001</v>
      </c>
      <c r="R1094">
        <v>3.4670038E-2</v>
      </c>
      <c r="S1094">
        <v>6.5857103E-2</v>
      </c>
      <c r="T1094">
        <f t="shared" si="70"/>
        <v>0.31949273267536238</v>
      </c>
      <c r="U1094">
        <v>1.7335019E-2</v>
      </c>
      <c r="V1094">
        <v>3.2928552E-2</v>
      </c>
      <c r="W1094">
        <v>2.008219178</v>
      </c>
      <c r="X1094">
        <v>1.6930422919999999</v>
      </c>
      <c r="Y1094">
        <v>7.7648559999999997E-3</v>
      </c>
      <c r="Z1094" s="1">
        <v>43239</v>
      </c>
      <c r="AA1094" s="1">
        <v>43972</v>
      </c>
      <c r="AB1094">
        <v>1</v>
      </c>
    </row>
    <row r="1095" spans="1:28" x14ac:dyDescent="0.25">
      <c r="A1095" t="s">
        <v>33</v>
      </c>
      <c r="B1095">
        <v>3</v>
      </c>
      <c r="C1095" t="s">
        <v>40</v>
      </c>
      <c r="D1095">
        <v>2094</v>
      </c>
      <c r="E1095" t="s">
        <v>64</v>
      </c>
      <c r="F1095" t="s">
        <v>65</v>
      </c>
      <c r="G1095" t="s">
        <v>66</v>
      </c>
      <c r="J1095">
        <v>0.65180000000000005</v>
      </c>
      <c r="K1095">
        <v>18.55317896</v>
      </c>
      <c r="L1095">
        <v>18.204429520000001</v>
      </c>
      <c r="M1095">
        <v>42.2</v>
      </c>
      <c r="N1095">
        <v>42.4</v>
      </c>
      <c r="O1095">
        <f t="shared" si="67"/>
        <v>0.14119607039999998</v>
      </c>
      <c r="P1095">
        <f t="shared" si="68"/>
        <v>0.87428113750000025</v>
      </c>
      <c r="Q1095">
        <f t="shared" si="69"/>
        <v>0.88247543999999989</v>
      </c>
      <c r="R1095">
        <v>1.140714268</v>
      </c>
      <c r="S1095">
        <v>1.1301644749999999</v>
      </c>
      <c r="T1095">
        <f t="shared" si="70"/>
        <v>-4.6267070619396486E-3</v>
      </c>
      <c r="U1095">
        <v>0.57035713399999999</v>
      </c>
      <c r="V1095">
        <v>0.56508223800000001</v>
      </c>
      <c r="W1095">
        <v>2.008219178</v>
      </c>
      <c r="X1095">
        <v>9.9590723000000006E-2</v>
      </c>
      <c r="Y1095">
        <v>-2.626654E-3</v>
      </c>
      <c r="Z1095" s="1">
        <v>43239</v>
      </c>
      <c r="AA1095" s="1">
        <v>43972</v>
      </c>
      <c r="AB1095">
        <v>1</v>
      </c>
    </row>
    <row r="1096" spans="1:28" x14ac:dyDescent="0.25">
      <c r="A1096" t="s">
        <v>33</v>
      </c>
      <c r="B1096">
        <v>3</v>
      </c>
      <c r="C1096" t="s">
        <v>40</v>
      </c>
      <c r="D1096">
        <v>2095</v>
      </c>
      <c r="E1096" t="s">
        <v>64</v>
      </c>
      <c r="F1096" t="s">
        <v>65</v>
      </c>
      <c r="G1096" t="s">
        <v>66</v>
      </c>
      <c r="J1096">
        <v>0.65180000000000005</v>
      </c>
      <c r="K1096">
        <v>14.916198319999999</v>
      </c>
      <c r="L1096">
        <v>14.418548960000001</v>
      </c>
      <c r="M1096">
        <v>26.7</v>
      </c>
      <c r="N1096">
        <v>26.8</v>
      </c>
      <c r="O1096">
        <f t="shared" si="67"/>
        <v>5.6410569600000009E-2</v>
      </c>
      <c r="P1096">
        <f t="shared" si="68"/>
        <v>0.34998443437499999</v>
      </c>
      <c r="Q1096">
        <f t="shared" si="69"/>
        <v>0.35256606000000007</v>
      </c>
      <c r="R1096">
        <v>0.37725153099999997</v>
      </c>
      <c r="S1096">
        <v>0.36763532300000001</v>
      </c>
      <c r="T1096">
        <f t="shared" si="70"/>
        <v>-1.2857500572957E-2</v>
      </c>
      <c r="U1096">
        <v>0.188625766</v>
      </c>
      <c r="V1096">
        <v>0.18381766199999999</v>
      </c>
      <c r="W1096">
        <v>2.008219178</v>
      </c>
      <c r="X1096">
        <v>4.9795362000000003E-2</v>
      </c>
      <c r="Y1096">
        <v>-2.3942130000000001E-3</v>
      </c>
      <c r="Z1096" s="1">
        <v>43239</v>
      </c>
      <c r="AA1096" s="1">
        <v>43972</v>
      </c>
      <c r="AB1096">
        <v>1</v>
      </c>
    </row>
    <row r="1097" spans="1:28" x14ac:dyDescent="0.25">
      <c r="A1097" t="s">
        <v>33</v>
      </c>
      <c r="B1097">
        <v>3</v>
      </c>
      <c r="C1097" t="s">
        <v>40</v>
      </c>
      <c r="D1097">
        <v>2096</v>
      </c>
      <c r="E1097" t="s">
        <v>64</v>
      </c>
      <c r="F1097" t="s">
        <v>65</v>
      </c>
      <c r="G1097" t="s">
        <v>66</v>
      </c>
      <c r="J1097">
        <v>0.65180000000000005</v>
      </c>
      <c r="K1097">
        <v>20.461955209999999</v>
      </c>
      <c r="L1097">
        <v>20.256165490000001</v>
      </c>
      <c r="M1097">
        <v>54.2</v>
      </c>
      <c r="N1097">
        <v>54.8</v>
      </c>
      <c r="O1097">
        <f t="shared" si="67"/>
        <v>0.23585876159999997</v>
      </c>
      <c r="P1097">
        <f t="shared" si="68"/>
        <v>1.4421976375000001</v>
      </c>
      <c r="Q1097">
        <f t="shared" si="69"/>
        <v>1.4741172599999997</v>
      </c>
      <c r="R1097">
        <v>2.045698759</v>
      </c>
      <c r="S1097">
        <v>2.0696179799999999</v>
      </c>
      <c r="T1097">
        <f t="shared" si="70"/>
        <v>5.7885200352260245E-3</v>
      </c>
      <c r="U1097">
        <v>1.02284938</v>
      </c>
      <c r="V1097">
        <v>1.0348089899999999</v>
      </c>
      <c r="W1097">
        <v>2.008219178</v>
      </c>
      <c r="X1097">
        <v>0.29877216899999998</v>
      </c>
      <c r="Y1097">
        <v>5.9553310000000003E-3</v>
      </c>
      <c r="Z1097" s="1">
        <v>43239</v>
      </c>
      <c r="AA1097" s="1">
        <v>43972</v>
      </c>
      <c r="AB1097">
        <v>1</v>
      </c>
    </row>
    <row r="1098" spans="1:28" x14ac:dyDescent="0.25">
      <c r="A1098" t="s">
        <v>33</v>
      </c>
      <c r="B1098">
        <v>3</v>
      </c>
      <c r="C1098" t="s">
        <v>40</v>
      </c>
      <c r="D1098">
        <v>2097</v>
      </c>
      <c r="E1098" t="s">
        <v>64</v>
      </c>
      <c r="F1098" t="s">
        <v>65</v>
      </c>
      <c r="G1098" t="s">
        <v>66</v>
      </c>
      <c r="J1098">
        <v>0.65180000000000005</v>
      </c>
      <c r="K1098">
        <v>11.66093807</v>
      </c>
      <c r="L1098">
        <v>11.27273353</v>
      </c>
      <c r="M1098">
        <v>17.5</v>
      </c>
      <c r="N1098">
        <v>18</v>
      </c>
      <c r="O1098">
        <f t="shared" si="67"/>
        <v>2.5446960000000001E-2</v>
      </c>
      <c r="P1098">
        <f t="shared" si="68"/>
        <v>0.15034960937499997</v>
      </c>
      <c r="Q1098">
        <f t="shared" si="69"/>
        <v>0.1590435</v>
      </c>
      <c r="R1098">
        <v>0.13005673100000001</v>
      </c>
      <c r="S1098">
        <v>0.13294228699999999</v>
      </c>
      <c r="T1098">
        <f t="shared" si="70"/>
        <v>1.092727048103293E-2</v>
      </c>
      <c r="U1098">
        <v>6.5028365000000005E-2</v>
      </c>
      <c r="V1098">
        <v>6.6471142999999996E-2</v>
      </c>
      <c r="W1098">
        <v>2.008219178</v>
      </c>
      <c r="X1098">
        <v>0.24897680799999999</v>
      </c>
      <c r="Y1098">
        <v>7.1843700000000005E-4</v>
      </c>
      <c r="Z1098" s="1">
        <v>43239</v>
      </c>
      <c r="AA1098" s="1">
        <v>43972</v>
      </c>
      <c r="AB1098">
        <v>1</v>
      </c>
    </row>
    <row r="1099" spans="1:28" x14ac:dyDescent="0.25">
      <c r="A1099" t="s">
        <v>33</v>
      </c>
      <c r="B1099">
        <v>3</v>
      </c>
      <c r="C1099" t="s">
        <v>40</v>
      </c>
      <c r="D1099">
        <v>2098</v>
      </c>
      <c r="E1099" t="s">
        <v>64</v>
      </c>
      <c r="F1099" t="s">
        <v>65</v>
      </c>
      <c r="G1099" t="s">
        <v>66</v>
      </c>
      <c r="J1099">
        <v>0.65180000000000005</v>
      </c>
      <c r="K1099">
        <v>15.29398746</v>
      </c>
      <c r="L1099">
        <v>14.89422761</v>
      </c>
      <c r="M1099">
        <v>28</v>
      </c>
      <c r="N1099">
        <v>28.4</v>
      </c>
      <c r="O1099">
        <f t="shared" si="67"/>
        <v>6.33472224E-2</v>
      </c>
      <c r="P1099">
        <f t="shared" si="68"/>
        <v>0.38489500000000004</v>
      </c>
      <c r="Q1099">
        <f t="shared" si="69"/>
        <v>0.39592013999999998</v>
      </c>
      <c r="R1099">
        <v>0.42416554299999998</v>
      </c>
      <c r="S1099">
        <v>0.42494588700000002</v>
      </c>
      <c r="T1099">
        <f t="shared" si="70"/>
        <v>9.1525143024528998E-4</v>
      </c>
      <c r="U1099">
        <v>0.212082771</v>
      </c>
      <c r="V1099">
        <v>0.212472944</v>
      </c>
      <c r="W1099">
        <v>2.008219178</v>
      </c>
      <c r="X1099">
        <v>0.19918144600000001</v>
      </c>
      <c r="Y1099">
        <v>1.9428800000000001E-4</v>
      </c>
      <c r="Z1099" s="1">
        <v>43239</v>
      </c>
      <c r="AA1099" s="1">
        <v>43972</v>
      </c>
      <c r="AB1099">
        <v>1</v>
      </c>
    </row>
    <row r="1100" spans="1:28" x14ac:dyDescent="0.25">
      <c r="A1100" t="s">
        <v>33</v>
      </c>
      <c r="B1100">
        <v>3</v>
      </c>
      <c r="C1100" t="s">
        <v>40</v>
      </c>
      <c r="D1100">
        <v>2099</v>
      </c>
      <c r="E1100" t="s">
        <v>64</v>
      </c>
      <c r="F1100" t="s">
        <v>65</v>
      </c>
      <c r="G1100" t="s">
        <v>66</v>
      </c>
      <c r="H1100">
        <v>10.8</v>
      </c>
      <c r="I1100">
        <v>17.399999999999999</v>
      </c>
      <c r="J1100">
        <v>0.65180000000000005</v>
      </c>
      <c r="K1100">
        <v>17.9332216</v>
      </c>
      <c r="L1100">
        <v>17.517747910000001</v>
      </c>
      <c r="M1100">
        <v>39</v>
      </c>
      <c r="N1100">
        <v>39</v>
      </c>
      <c r="O1100">
        <f t="shared" si="67"/>
        <v>0.11945934000000001</v>
      </c>
      <c r="P1100">
        <f t="shared" si="68"/>
        <v>0.74671593750000009</v>
      </c>
      <c r="Q1100">
        <f t="shared" si="69"/>
        <v>0.74662087500000007</v>
      </c>
      <c r="R1100">
        <v>0.94606135800000002</v>
      </c>
      <c r="S1100">
        <v>0.92466321799999995</v>
      </c>
      <c r="T1100">
        <f t="shared" si="70"/>
        <v>-1.1392105551455612E-2</v>
      </c>
      <c r="U1100">
        <v>0.47303067900000001</v>
      </c>
      <c r="V1100">
        <v>0.46233160899999998</v>
      </c>
      <c r="W1100">
        <v>2.008219178</v>
      </c>
      <c r="X1100">
        <v>0</v>
      </c>
      <c r="Y1100">
        <v>-5.3276410000000001E-3</v>
      </c>
      <c r="Z1100" s="1">
        <v>43239</v>
      </c>
      <c r="AA1100" s="1">
        <v>43972</v>
      </c>
      <c r="AB1100">
        <v>1</v>
      </c>
    </row>
    <row r="1101" spans="1:28" x14ac:dyDescent="0.25">
      <c r="A1101" t="s">
        <v>33</v>
      </c>
      <c r="B1101">
        <v>3</v>
      </c>
      <c r="C1101" t="s">
        <v>40</v>
      </c>
      <c r="D1101">
        <v>2100</v>
      </c>
      <c r="E1101" t="s">
        <v>64</v>
      </c>
      <c r="F1101" t="s">
        <v>65</v>
      </c>
      <c r="G1101" t="s">
        <v>66</v>
      </c>
      <c r="J1101">
        <v>0.65180000000000005</v>
      </c>
      <c r="K1101">
        <v>9.9133543389999996</v>
      </c>
      <c r="L1101">
        <v>9.4499072930000008</v>
      </c>
      <c r="M1101">
        <v>13.7</v>
      </c>
      <c r="N1101">
        <v>14</v>
      </c>
      <c r="O1101">
        <f t="shared" si="67"/>
        <v>1.5393840000000001E-2</v>
      </c>
      <c r="P1101">
        <f t="shared" si="68"/>
        <v>9.2144059374999976E-2</v>
      </c>
      <c r="Q1101">
        <f t="shared" si="69"/>
        <v>9.6211500000000005E-2</v>
      </c>
      <c r="R1101">
        <v>6.8830442000000006E-2</v>
      </c>
      <c r="S1101">
        <v>6.8525133000000002E-2</v>
      </c>
      <c r="T1101">
        <f t="shared" si="70"/>
        <v>-2.2136701871919994E-3</v>
      </c>
      <c r="U1101">
        <v>3.4415221000000003E-2</v>
      </c>
      <c r="V1101">
        <v>3.4262567000000001E-2</v>
      </c>
      <c r="W1101">
        <v>2.008219178</v>
      </c>
      <c r="X1101">
        <v>0.149386085</v>
      </c>
      <c r="Y1101" s="2">
        <v>-7.6014599999999996E-5</v>
      </c>
      <c r="Z1101" s="1">
        <v>43239</v>
      </c>
      <c r="AA1101" s="1">
        <v>43972</v>
      </c>
      <c r="AB1101">
        <v>1</v>
      </c>
    </row>
    <row r="1102" spans="1:28" x14ac:dyDescent="0.25">
      <c r="A1102" t="s">
        <v>33</v>
      </c>
      <c r="B1102">
        <v>3</v>
      </c>
      <c r="C1102" t="s">
        <v>40</v>
      </c>
      <c r="D1102">
        <v>2101</v>
      </c>
      <c r="E1102" t="s">
        <v>64</v>
      </c>
      <c r="F1102" t="s">
        <v>65</v>
      </c>
      <c r="G1102" t="s">
        <v>66</v>
      </c>
      <c r="H1102">
        <v>10</v>
      </c>
      <c r="I1102">
        <v>18</v>
      </c>
      <c r="J1102">
        <v>0.65180000000000005</v>
      </c>
      <c r="K1102">
        <v>14.886434830000001</v>
      </c>
      <c r="L1102">
        <v>14.56987724</v>
      </c>
      <c r="M1102">
        <v>26.6</v>
      </c>
      <c r="N1102">
        <v>27.3</v>
      </c>
      <c r="O1102">
        <f t="shared" si="67"/>
        <v>5.8535076600000013E-2</v>
      </c>
      <c r="P1102">
        <f t="shared" si="68"/>
        <v>0.34736773750000005</v>
      </c>
      <c r="Q1102">
        <f t="shared" si="69"/>
        <v>0.36584422875000006</v>
      </c>
      <c r="R1102">
        <v>0.37376906500000001</v>
      </c>
      <c r="S1102">
        <v>0.38504644100000002</v>
      </c>
      <c r="T1102">
        <f t="shared" si="70"/>
        <v>1.4802079312534518E-2</v>
      </c>
      <c r="U1102">
        <v>0.18688453299999999</v>
      </c>
      <c r="V1102">
        <v>0.19252322099999999</v>
      </c>
      <c r="W1102">
        <v>2.008219178</v>
      </c>
      <c r="X1102">
        <v>0.34856753099999999</v>
      </c>
      <c r="Y1102">
        <v>2.807805E-3</v>
      </c>
      <c r="Z1102" s="1">
        <v>43239</v>
      </c>
      <c r="AA1102" s="1">
        <v>43972</v>
      </c>
      <c r="AB1102">
        <v>1</v>
      </c>
    </row>
    <row r="1103" spans="1:28" x14ac:dyDescent="0.25">
      <c r="A1103" t="s">
        <v>33</v>
      </c>
      <c r="B1103">
        <v>3</v>
      </c>
      <c r="C1103" t="s">
        <v>40</v>
      </c>
      <c r="D1103">
        <v>2102</v>
      </c>
      <c r="E1103" t="s">
        <v>64</v>
      </c>
      <c r="F1103" t="s">
        <v>65</v>
      </c>
      <c r="G1103" t="s">
        <v>66</v>
      </c>
      <c r="H1103">
        <v>10.4</v>
      </c>
      <c r="I1103">
        <v>22.4</v>
      </c>
      <c r="J1103">
        <v>0.65180000000000005</v>
      </c>
      <c r="K1103">
        <v>22.071273250000001</v>
      </c>
      <c r="L1103">
        <v>21.871757030000001</v>
      </c>
      <c r="M1103">
        <v>68</v>
      </c>
      <c r="N1103">
        <v>68</v>
      </c>
      <c r="O1103">
        <f t="shared" si="67"/>
        <v>0.36316895999999999</v>
      </c>
      <c r="P1103">
        <f t="shared" si="68"/>
        <v>2.2700950000000004</v>
      </c>
      <c r="Q1103">
        <f t="shared" si="69"/>
        <v>2.269806</v>
      </c>
      <c r="R1103">
        <v>3.4294431159999998</v>
      </c>
      <c r="S1103">
        <v>3.399182937</v>
      </c>
      <c r="T1103">
        <f t="shared" si="70"/>
        <v>-4.4132638244779995E-3</v>
      </c>
      <c r="U1103">
        <v>1.7147215579999999</v>
      </c>
      <c r="V1103">
        <v>1.699591469</v>
      </c>
      <c r="W1103">
        <v>2.008219178</v>
      </c>
      <c r="X1103">
        <v>0</v>
      </c>
      <c r="Y1103">
        <v>-7.5340829999999996E-3</v>
      </c>
      <c r="Z1103" s="1">
        <v>43239</v>
      </c>
      <c r="AA1103" s="1">
        <v>43972</v>
      </c>
      <c r="AB1103">
        <v>1</v>
      </c>
    </row>
    <row r="1104" spans="1:28" x14ac:dyDescent="0.25">
      <c r="A1104" t="s">
        <v>33</v>
      </c>
      <c r="B1104">
        <v>3</v>
      </c>
      <c r="C1104" t="s">
        <v>40</v>
      </c>
      <c r="D1104">
        <v>2103</v>
      </c>
      <c r="E1104" t="s">
        <v>64</v>
      </c>
      <c r="F1104" t="s">
        <v>65</v>
      </c>
      <c r="G1104" t="s">
        <v>66</v>
      </c>
      <c r="H1104">
        <v>14</v>
      </c>
      <c r="I1104">
        <v>23.8</v>
      </c>
      <c r="J1104">
        <v>0.65180000000000005</v>
      </c>
      <c r="K1104">
        <v>18.966391229999999</v>
      </c>
      <c r="L1104">
        <v>18.598524059999999</v>
      </c>
      <c r="M1104">
        <v>44.5</v>
      </c>
      <c r="N1104">
        <v>44.5</v>
      </c>
      <c r="O1104">
        <f t="shared" si="67"/>
        <v>0.155528835</v>
      </c>
      <c r="P1104">
        <f t="shared" si="68"/>
        <v>0.97217898437500005</v>
      </c>
      <c r="Q1104">
        <f t="shared" si="69"/>
        <v>0.97205521875000001</v>
      </c>
      <c r="R1104">
        <v>1.2927141099999999</v>
      </c>
      <c r="S1104">
        <v>1.268236986</v>
      </c>
      <c r="T1104">
        <f t="shared" si="70"/>
        <v>-9.51899751195108E-3</v>
      </c>
      <c r="U1104">
        <v>0.64635705499999996</v>
      </c>
      <c r="V1104">
        <v>0.63411849300000001</v>
      </c>
      <c r="W1104">
        <v>2.008219178</v>
      </c>
      <c r="X1104">
        <v>0</v>
      </c>
      <c r="Y1104">
        <v>-6.0942360000000003E-3</v>
      </c>
      <c r="Z1104" s="1">
        <v>43239</v>
      </c>
      <c r="AA1104" s="1">
        <v>43972</v>
      </c>
      <c r="AB1104">
        <v>1</v>
      </c>
    </row>
    <row r="1105" spans="1:28" x14ac:dyDescent="0.25">
      <c r="A1105" t="s">
        <v>33</v>
      </c>
      <c r="B1105">
        <v>3</v>
      </c>
      <c r="C1105" t="s">
        <v>40</v>
      </c>
      <c r="D1105">
        <v>2104</v>
      </c>
      <c r="E1105" t="s">
        <v>64</v>
      </c>
      <c r="F1105" t="s">
        <v>65</v>
      </c>
      <c r="G1105" t="s">
        <v>66</v>
      </c>
      <c r="H1105">
        <v>14.8</v>
      </c>
      <c r="I1105">
        <v>21.2</v>
      </c>
      <c r="J1105">
        <v>0.65180000000000005</v>
      </c>
      <c r="K1105">
        <v>17.727760700000001</v>
      </c>
      <c r="L1105">
        <v>17.38982077</v>
      </c>
      <c r="M1105">
        <v>38</v>
      </c>
      <c r="N1105">
        <v>38.4</v>
      </c>
      <c r="O1105">
        <f t="shared" si="67"/>
        <v>0.11581194239999999</v>
      </c>
      <c r="P1105">
        <f t="shared" si="68"/>
        <v>0.7089137499999999</v>
      </c>
      <c r="Q1105">
        <f t="shared" si="69"/>
        <v>0.72382463999999991</v>
      </c>
      <c r="R1105">
        <v>0.88923069200000004</v>
      </c>
      <c r="S1105">
        <v>0.89070368499999997</v>
      </c>
      <c r="T1105">
        <f t="shared" si="70"/>
        <v>8.2416786436690444E-4</v>
      </c>
      <c r="U1105">
        <v>0.44461534600000002</v>
      </c>
      <c r="V1105">
        <v>0.44535184300000002</v>
      </c>
      <c r="W1105">
        <v>2.008219178</v>
      </c>
      <c r="X1105">
        <v>0.19918144600000001</v>
      </c>
      <c r="Y1105">
        <v>3.6674100000000002E-4</v>
      </c>
      <c r="Z1105" s="1">
        <v>43239</v>
      </c>
      <c r="AA1105" s="1">
        <v>43972</v>
      </c>
      <c r="AB1105">
        <v>1</v>
      </c>
    </row>
    <row r="1106" spans="1:28" x14ac:dyDescent="0.25">
      <c r="A1106" t="s">
        <v>33</v>
      </c>
      <c r="B1106">
        <v>3</v>
      </c>
      <c r="C1106" t="s">
        <v>40</v>
      </c>
      <c r="D1106">
        <v>2105</v>
      </c>
      <c r="E1106" t="s">
        <v>64</v>
      </c>
      <c r="F1106" t="s">
        <v>65</v>
      </c>
      <c r="G1106" t="s">
        <v>66</v>
      </c>
      <c r="J1106">
        <v>0.65180000000000005</v>
      </c>
      <c r="K1106">
        <v>14.3958064</v>
      </c>
      <c r="L1106">
        <v>13.884768040000001</v>
      </c>
      <c r="M1106">
        <v>25</v>
      </c>
      <c r="N1106">
        <v>25.1</v>
      </c>
      <c r="O1106">
        <f t="shared" si="67"/>
        <v>4.948098540000001E-2</v>
      </c>
      <c r="P1106">
        <f t="shared" si="68"/>
        <v>0.30683593749999999</v>
      </c>
      <c r="Q1106">
        <f t="shared" si="69"/>
        <v>0.30925615875000007</v>
      </c>
      <c r="R1106">
        <v>0.32048514700000003</v>
      </c>
      <c r="S1106">
        <v>0.31179667700000002</v>
      </c>
      <c r="T1106">
        <f t="shared" si="70"/>
        <v>-1.3686072357073264E-2</v>
      </c>
      <c r="U1106">
        <v>0.160242573</v>
      </c>
      <c r="V1106">
        <v>0.155898338</v>
      </c>
      <c r="W1106">
        <v>2.008219178</v>
      </c>
      <c r="X1106">
        <v>4.9795362000000003E-2</v>
      </c>
      <c r="Y1106">
        <v>-2.1632280000000001E-3</v>
      </c>
      <c r="Z1106" s="1">
        <v>43239</v>
      </c>
      <c r="AA1106" s="1">
        <v>43972</v>
      </c>
      <c r="AB1106">
        <v>1</v>
      </c>
    </row>
    <row r="1107" spans="1:28" x14ac:dyDescent="0.25">
      <c r="A1107" t="s">
        <v>33</v>
      </c>
      <c r="B1107">
        <v>3</v>
      </c>
      <c r="C1107" t="s">
        <v>40</v>
      </c>
      <c r="D1107">
        <v>2106</v>
      </c>
      <c r="E1107" t="s">
        <v>64</v>
      </c>
      <c r="F1107" t="s">
        <v>65</v>
      </c>
      <c r="G1107" t="s">
        <v>66</v>
      </c>
      <c r="J1107">
        <v>0.65180000000000005</v>
      </c>
      <c r="K1107">
        <v>18.966391229999999</v>
      </c>
      <c r="L1107">
        <v>18.598524059999999</v>
      </c>
      <c r="M1107">
        <v>44.5</v>
      </c>
      <c r="N1107">
        <v>44.5</v>
      </c>
      <c r="O1107">
        <f t="shared" si="67"/>
        <v>0.155528835</v>
      </c>
      <c r="P1107">
        <f t="shared" si="68"/>
        <v>0.97217898437500005</v>
      </c>
      <c r="Q1107">
        <f t="shared" si="69"/>
        <v>0.97205521875000001</v>
      </c>
      <c r="R1107">
        <v>1.2927141099999999</v>
      </c>
      <c r="S1107">
        <v>1.268236986</v>
      </c>
      <c r="T1107">
        <f t="shared" si="70"/>
        <v>-9.51899751195108E-3</v>
      </c>
      <c r="U1107">
        <v>0.64635705499999996</v>
      </c>
      <c r="V1107">
        <v>0.63411849300000001</v>
      </c>
      <c r="W1107">
        <v>2.008219178</v>
      </c>
      <c r="X1107">
        <v>0</v>
      </c>
      <c r="Y1107">
        <v>-6.0942360000000003E-3</v>
      </c>
      <c r="Z1107" s="1">
        <v>43239</v>
      </c>
      <c r="AA1107" s="1">
        <v>43972</v>
      </c>
      <c r="AB1107">
        <v>1</v>
      </c>
    </row>
    <row r="1108" spans="1:28" x14ac:dyDescent="0.25">
      <c r="A1108" t="s">
        <v>33</v>
      </c>
      <c r="B1108">
        <v>4</v>
      </c>
      <c r="C1108" t="s">
        <v>40</v>
      </c>
      <c r="D1108">
        <v>2107</v>
      </c>
      <c r="E1108" t="s">
        <v>125</v>
      </c>
      <c r="F1108" t="s">
        <v>126</v>
      </c>
      <c r="G1108" t="s">
        <v>127</v>
      </c>
      <c r="H1108">
        <v>4.4000000000000004</v>
      </c>
      <c r="I1108">
        <v>8.4</v>
      </c>
      <c r="J1108">
        <v>0.68279999999999996</v>
      </c>
      <c r="K1108">
        <v>7.9366191979999998</v>
      </c>
      <c r="L1108">
        <v>7.9143358839999998</v>
      </c>
      <c r="M1108">
        <v>10.1</v>
      </c>
      <c r="N1108">
        <v>11.1</v>
      </c>
      <c r="O1108">
        <f t="shared" si="67"/>
        <v>9.6769134000000007E-3</v>
      </c>
      <c r="P1108">
        <f t="shared" si="68"/>
        <v>5.0080534374999992E-2</v>
      </c>
      <c r="Q1108">
        <f t="shared" si="69"/>
        <v>6.0480708750000001E-2</v>
      </c>
      <c r="R1108">
        <v>3.1971657000000001E-2</v>
      </c>
      <c r="S1108">
        <v>3.8336151999999998E-2</v>
      </c>
      <c r="T1108">
        <f t="shared" si="70"/>
        <v>9.0400279932785002E-2</v>
      </c>
      <c r="U1108">
        <v>1.5985828000000001E-2</v>
      </c>
      <c r="V1108">
        <v>1.9168075999999999E-2</v>
      </c>
      <c r="W1108">
        <v>2.008219178</v>
      </c>
      <c r="X1108">
        <v>0.49795361500000002</v>
      </c>
      <c r="Y1108">
        <v>1.584612E-3</v>
      </c>
      <c r="Z1108" s="1">
        <v>43239</v>
      </c>
      <c r="AA1108" s="1">
        <v>43972</v>
      </c>
      <c r="AB1108">
        <v>1</v>
      </c>
    </row>
    <row r="1109" spans="1:28" x14ac:dyDescent="0.25">
      <c r="A1109" t="s">
        <v>33</v>
      </c>
      <c r="B1109">
        <v>4</v>
      </c>
      <c r="C1109" t="s">
        <v>40</v>
      </c>
      <c r="D1109">
        <v>2108</v>
      </c>
      <c r="E1109" t="s">
        <v>125</v>
      </c>
      <c r="F1109" t="s">
        <v>126</v>
      </c>
      <c r="G1109" t="s">
        <v>127</v>
      </c>
      <c r="J1109">
        <v>0.68279999999999996</v>
      </c>
      <c r="K1109">
        <v>9.4522583069999992</v>
      </c>
      <c r="L1109">
        <v>9.3503607479999999</v>
      </c>
      <c r="M1109">
        <v>12.8</v>
      </c>
      <c r="N1109">
        <v>13.8</v>
      </c>
      <c r="O1109">
        <f t="shared" si="67"/>
        <v>1.4957157600000003E-2</v>
      </c>
      <c r="P1109">
        <f t="shared" si="68"/>
        <v>8.0435199999999998E-2</v>
      </c>
      <c r="Q1109">
        <f t="shared" si="69"/>
        <v>9.3482235000000025E-2</v>
      </c>
      <c r="R1109">
        <v>6.0211871E-2</v>
      </c>
      <c r="S1109">
        <v>6.9001414999999997E-2</v>
      </c>
      <c r="T1109">
        <f t="shared" si="70"/>
        <v>6.7849907799000048E-2</v>
      </c>
      <c r="U1109">
        <v>3.0105935E-2</v>
      </c>
      <c r="V1109">
        <v>3.4500706999999999E-2</v>
      </c>
      <c r="W1109">
        <v>2.008219178</v>
      </c>
      <c r="X1109">
        <v>0.49795361500000002</v>
      </c>
      <c r="Y1109">
        <v>2.1883929999999998E-3</v>
      </c>
      <c r="Z1109" s="1">
        <v>43239</v>
      </c>
      <c r="AA1109" s="1">
        <v>43972</v>
      </c>
      <c r="AB1109">
        <v>1</v>
      </c>
    </row>
    <row r="1110" spans="1:28" x14ac:dyDescent="0.25">
      <c r="A1110" t="s">
        <v>33</v>
      </c>
      <c r="B1110">
        <v>4</v>
      </c>
      <c r="C1110" t="s">
        <v>40</v>
      </c>
      <c r="D1110">
        <v>2109</v>
      </c>
      <c r="E1110" t="s">
        <v>35</v>
      </c>
      <c r="F1110" t="s">
        <v>36</v>
      </c>
      <c r="G1110" t="s">
        <v>37</v>
      </c>
      <c r="J1110">
        <v>0.70189999999999997</v>
      </c>
      <c r="K1110">
        <v>8.1748854380000004</v>
      </c>
      <c r="L1110">
        <v>8.2491407629999998</v>
      </c>
      <c r="M1110">
        <v>10.5</v>
      </c>
      <c r="N1110">
        <v>11.7</v>
      </c>
      <c r="O1110">
        <f t="shared" si="67"/>
        <v>1.0751340599999999E-2</v>
      </c>
      <c r="P1110">
        <f t="shared" si="68"/>
        <v>5.4125859374999988E-2</v>
      </c>
      <c r="Q1110">
        <f t="shared" si="69"/>
        <v>6.7195878749999993E-2</v>
      </c>
      <c r="R1110">
        <v>3.6468955999999997E-2</v>
      </c>
      <c r="S1110">
        <v>4.5445764E-2</v>
      </c>
      <c r="T1110">
        <f t="shared" si="70"/>
        <v>0.10957879459965952</v>
      </c>
      <c r="U1110">
        <v>1.8234477999999998E-2</v>
      </c>
      <c r="V1110">
        <v>2.2722882E-2</v>
      </c>
      <c r="W1110">
        <v>2.008219178</v>
      </c>
      <c r="X1110">
        <v>0.59754433799999995</v>
      </c>
      <c r="Y1110">
        <v>2.2350170000000002E-3</v>
      </c>
      <c r="Z1110" s="1">
        <v>43239</v>
      </c>
      <c r="AA1110" s="1">
        <v>43972</v>
      </c>
      <c r="AB1110">
        <v>1</v>
      </c>
    </row>
    <row r="1111" spans="1:28" x14ac:dyDescent="0.25">
      <c r="A1111" t="s">
        <v>33</v>
      </c>
      <c r="B1111">
        <v>4</v>
      </c>
      <c r="C1111" t="s">
        <v>40</v>
      </c>
      <c r="D1111">
        <v>2110</v>
      </c>
      <c r="E1111" t="s">
        <v>125</v>
      </c>
      <c r="F1111" t="s">
        <v>126</v>
      </c>
      <c r="G1111" t="s">
        <v>127</v>
      </c>
      <c r="J1111">
        <v>0.68279999999999996</v>
      </c>
      <c r="K1111">
        <v>21.578796799999999</v>
      </c>
      <c r="L1111">
        <v>21.454188299999998</v>
      </c>
      <c r="M1111">
        <v>63.3</v>
      </c>
      <c r="N1111">
        <v>64.2</v>
      </c>
      <c r="O1111">
        <f t="shared" si="67"/>
        <v>0.32371360560000007</v>
      </c>
      <c r="P1111">
        <f t="shared" si="68"/>
        <v>1.967132559375</v>
      </c>
      <c r="Q1111">
        <f t="shared" si="69"/>
        <v>2.0232100350000004</v>
      </c>
      <c r="R1111">
        <v>3.0523627599999998</v>
      </c>
      <c r="S1111">
        <v>3.1199648780000002</v>
      </c>
      <c r="T1111">
        <f t="shared" si="70"/>
        <v>1.0908061641721088E-2</v>
      </c>
      <c r="U1111">
        <v>1.5261813799999999</v>
      </c>
      <c r="V1111">
        <v>1.5599824390000001</v>
      </c>
      <c r="W1111">
        <v>2.008219178</v>
      </c>
      <c r="X1111">
        <v>0.44815825399999998</v>
      </c>
      <c r="Y1111">
        <v>1.683136E-2</v>
      </c>
      <c r="Z1111" s="1">
        <v>43239</v>
      </c>
      <c r="AA1111" s="1">
        <v>43972</v>
      </c>
      <c r="AB1111">
        <v>1</v>
      </c>
    </row>
    <row r="1112" spans="1:28" x14ac:dyDescent="0.25">
      <c r="A1112" t="s">
        <v>33</v>
      </c>
      <c r="B1112">
        <v>4</v>
      </c>
      <c r="C1112" t="s">
        <v>40</v>
      </c>
      <c r="D1112">
        <v>2111</v>
      </c>
      <c r="E1112" t="s">
        <v>64</v>
      </c>
      <c r="F1112" t="s">
        <v>65</v>
      </c>
      <c r="G1112" t="s">
        <v>66</v>
      </c>
      <c r="J1112">
        <v>0.65180000000000005</v>
      </c>
      <c r="K1112">
        <v>15.843964570000001</v>
      </c>
      <c r="L1112">
        <v>15.34604554</v>
      </c>
      <c r="M1112">
        <v>30</v>
      </c>
      <c r="N1112">
        <v>30</v>
      </c>
      <c r="O1112">
        <f t="shared" si="67"/>
        <v>7.0685999999999999E-2</v>
      </c>
      <c r="P1112">
        <f t="shared" si="68"/>
        <v>0.44184374999999998</v>
      </c>
      <c r="Q1112">
        <f t="shared" si="69"/>
        <v>0.4417875</v>
      </c>
      <c r="R1112">
        <v>0.50234084899999998</v>
      </c>
      <c r="S1112">
        <v>0.48692708499999998</v>
      </c>
      <c r="T1112">
        <f t="shared" si="70"/>
        <v>-1.5518466619781167E-2</v>
      </c>
      <c r="U1112">
        <v>0.251170424</v>
      </c>
      <c r="V1112">
        <v>0.24346354200000001</v>
      </c>
      <c r="W1112">
        <v>2.008219178</v>
      </c>
      <c r="X1112">
        <v>0</v>
      </c>
      <c r="Y1112">
        <v>-3.8376700000000001E-3</v>
      </c>
      <c r="Z1112" s="1">
        <v>43239</v>
      </c>
      <c r="AA1112" s="1">
        <v>43972</v>
      </c>
      <c r="AB1112">
        <v>1</v>
      </c>
    </row>
    <row r="1113" spans="1:28" x14ac:dyDescent="0.25">
      <c r="A1113" t="s">
        <v>33</v>
      </c>
      <c r="B1113">
        <v>4</v>
      </c>
      <c r="C1113" t="s">
        <v>40</v>
      </c>
      <c r="D1113">
        <v>2112</v>
      </c>
      <c r="E1113" t="s">
        <v>207</v>
      </c>
      <c r="F1113" t="s">
        <v>208</v>
      </c>
      <c r="G1113" t="s">
        <v>209</v>
      </c>
      <c r="J1113">
        <v>0.58399999999999996</v>
      </c>
      <c r="K1113">
        <v>20.182566470000001</v>
      </c>
      <c r="L1113">
        <v>19.87621613</v>
      </c>
      <c r="M1113">
        <v>52.2</v>
      </c>
      <c r="N1113">
        <v>52.2</v>
      </c>
      <c r="O1113">
        <f t="shared" si="67"/>
        <v>0.21400893360000001</v>
      </c>
      <c r="P1113">
        <f t="shared" si="68"/>
        <v>1.3377261375</v>
      </c>
      <c r="Q1113">
        <f t="shared" si="69"/>
        <v>1.3375558350000001</v>
      </c>
      <c r="R1113">
        <v>1.6849374500000001</v>
      </c>
      <c r="S1113">
        <v>1.6599710969999999</v>
      </c>
      <c r="T1113">
        <f t="shared" si="70"/>
        <v>-7.4335763974515603E-3</v>
      </c>
      <c r="U1113">
        <v>0.84246872500000003</v>
      </c>
      <c r="V1113">
        <v>0.82998554899999999</v>
      </c>
      <c r="W1113">
        <v>2.008219178</v>
      </c>
      <c r="X1113">
        <v>0</v>
      </c>
      <c r="Y1113">
        <v>-6.2160430000000001E-3</v>
      </c>
      <c r="Z1113" s="1">
        <v>43239</v>
      </c>
      <c r="AA1113" s="1">
        <v>43972</v>
      </c>
      <c r="AB1113">
        <v>1</v>
      </c>
    </row>
    <row r="1114" spans="1:28" x14ac:dyDescent="0.25">
      <c r="A1114" t="s">
        <v>33</v>
      </c>
      <c r="B1114">
        <v>4</v>
      </c>
      <c r="C1114" t="s">
        <v>40</v>
      </c>
      <c r="D1114">
        <v>2113</v>
      </c>
      <c r="E1114" t="s">
        <v>207</v>
      </c>
      <c r="F1114" t="s">
        <v>208</v>
      </c>
      <c r="G1114" t="s">
        <v>209</v>
      </c>
      <c r="J1114">
        <v>0.58399999999999996</v>
      </c>
      <c r="K1114">
        <v>8.7488692019999998</v>
      </c>
      <c r="L1114">
        <v>8.1385932150000002</v>
      </c>
      <c r="M1114">
        <v>11.5</v>
      </c>
      <c r="N1114">
        <v>11.5</v>
      </c>
      <c r="O1114">
        <f t="shared" si="67"/>
        <v>1.0386915E-2</v>
      </c>
      <c r="P1114">
        <f t="shared" si="68"/>
        <v>6.4926484374999996E-2</v>
      </c>
      <c r="Q1114">
        <f t="shared" si="69"/>
        <v>6.4918218749999992E-2</v>
      </c>
      <c r="R1114">
        <v>3.8892087999999998E-2</v>
      </c>
      <c r="S1114">
        <v>3.6242016000000002E-2</v>
      </c>
      <c r="T1114">
        <f t="shared" si="70"/>
        <v>-3.5141447023055543E-2</v>
      </c>
      <c r="U1114">
        <v>1.9446043999999999E-2</v>
      </c>
      <c r="V1114">
        <v>1.8121008000000001E-2</v>
      </c>
      <c r="W1114">
        <v>2.008219178</v>
      </c>
      <c r="X1114">
        <v>0</v>
      </c>
      <c r="Y1114">
        <v>-6.5980599999999998E-4</v>
      </c>
      <c r="Z1114" s="1">
        <v>43239</v>
      </c>
      <c r="AA1114" s="1">
        <v>43972</v>
      </c>
      <c r="AB1114">
        <v>1</v>
      </c>
    </row>
    <row r="1115" spans="1:28" x14ac:dyDescent="0.25">
      <c r="A1115" t="s">
        <v>33</v>
      </c>
      <c r="B1115">
        <v>4</v>
      </c>
      <c r="C1115" t="s">
        <v>40</v>
      </c>
      <c r="D1115">
        <v>2114</v>
      </c>
      <c r="E1115" t="s">
        <v>178</v>
      </c>
      <c r="F1115" t="s">
        <v>179</v>
      </c>
      <c r="G1115" t="s">
        <v>180</v>
      </c>
      <c r="J1115">
        <v>0.55810000000000004</v>
      </c>
      <c r="K1115">
        <v>12.2747551</v>
      </c>
      <c r="L1115">
        <v>11.683888189999999</v>
      </c>
      <c r="M1115">
        <v>19</v>
      </c>
      <c r="N1115">
        <v>19</v>
      </c>
      <c r="O1115">
        <f t="shared" si="67"/>
        <v>2.835294E-2</v>
      </c>
      <c r="P1115">
        <f t="shared" si="68"/>
        <v>0.17722843749999997</v>
      </c>
      <c r="Q1115">
        <f t="shared" si="69"/>
        <v>0.17720587499999998</v>
      </c>
      <c r="R1115">
        <v>0.13797790800000001</v>
      </c>
      <c r="S1115">
        <v>0.13149169499999999</v>
      </c>
      <c r="T1115">
        <f t="shared" si="70"/>
        <v>-2.3976412626178365E-2</v>
      </c>
      <c r="U1115">
        <v>6.8988954000000005E-2</v>
      </c>
      <c r="V1115">
        <v>6.5745846999999996E-2</v>
      </c>
      <c r="W1115">
        <v>2.008219178</v>
      </c>
      <c r="X1115">
        <v>0</v>
      </c>
      <c r="Y1115">
        <v>-1.614917E-3</v>
      </c>
      <c r="Z1115" s="1">
        <v>43239</v>
      </c>
      <c r="AA1115" s="1">
        <v>43972</v>
      </c>
      <c r="AB1115">
        <v>1</v>
      </c>
    </row>
    <row r="1116" spans="1:28" x14ac:dyDescent="0.25">
      <c r="A1116" t="s">
        <v>33</v>
      </c>
      <c r="B1116">
        <v>4</v>
      </c>
      <c r="C1116" t="s">
        <v>40</v>
      </c>
      <c r="D1116">
        <v>2115</v>
      </c>
      <c r="E1116" t="s">
        <v>250</v>
      </c>
      <c r="F1116" t="s">
        <v>251</v>
      </c>
      <c r="G1116" t="s">
        <v>252</v>
      </c>
      <c r="H1116">
        <v>4.5999999999999996</v>
      </c>
      <c r="I1116">
        <v>14.2</v>
      </c>
      <c r="J1116">
        <v>0.46700000000000003</v>
      </c>
      <c r="K1116">
        <v>15.923391000000001</v>
      </c>
      <c r="L1116">
        <v>15.42825225</v>
      </c>
      <c r="M1116">
        <v>30.3</v>
      </c>
      <c r="N1116">
        <v>30.3</v>
      </c>
      <c r="O1116">
        <f t="shared" si="67"/>
        <v>7.2106788599999999E-2</v>
      </c>
      <c r="P1116">
        <f t="shared" si="68"/>
        <v>0.45072480937499998</v>
      </c>
      <c r="Q1116">
        <f t="shared" si="69"/>
        <v>0.45066742874999999</v>
      </c>
      <c r="R1116">
        <v>0.37173294800000001</v>
      </c>
      <c r="S1116">
        <v>0.36044705399999999</v>
      </c>
      <c r="T1116">
        <f t="shared" si="70"/>
        <v>-1.5352227182045366E-2</v>
      </c>
      <c r="U1116">
        <v>0.185866474</v>
      </c>
      <c r="V1116">
        <v>0.18022352699999999</v>
      </c>
      <c r="W1116">
        <v>2.008219178</v>
      </c>
      <c r="X1116">
        <v>0</v>
      </c>
      <c r="Y1116">
        <v>-2.8099259999999999E-3</v>
      </c>
      <c r="Z1116" s="1">
        <v>43239</v>
      </c>
      <c r="AA1116" s="1">
        <v>43972</v>
      </c>
      <c r="AB1116">
        <v>1</v>
      </c>
    </row>
    <row r="1117" spans="1:28" x14ac:dyDescent="0.25">
      <c r="A1117" t="s">
        <v>33</v>
      </c>
      <c r="B1117">
        <v>4</v>
      </c>
      <c r="C1117" t="s">
        <v>40</v>
      </c>
      <c r="D1117">
        <v>2116</v>
      </c>
      <c r="E1117" t="s">
        <v>46</v>
      </c>
      <c r="F1117" t="s">
        <v>47</v>
      </c>
      <c r="G1117" t="s">
        <v>48</v>
      </c>
      <c r="J1117">
        <v>0.60970000000000002</v>
      </c>
      <c r="K1117">
        <v>11.006521190000001</v>
      </c>
      <c r="L1117">
        <v>10.579793009999999</v>
      </c>
      <c r="M1117">
        <v>16</v>
      </c>
      <c r="N1117">
        <v>16.399999999999999</v>
      </c>
      <c r="O1117">
        <f t="shared" si="67"/>
        <v>2.1124118399999996E-2</v>
      </c>
      <c r="P1117">
        <f t="shared" si="68"/>
        <v>0.12567999999999999</v>
      </c>
      <c r="Q1117">
        <f t="shared" si="69"/>
        <v>0.13202573999999997</v>
      </c>
      <c r="R1117">
        <v>9.6689908000000005E-2</v>
      </c>
      <c r="S1117">
        <v>9.7623276999999994E-2</v>
      </c>
      <c r="T1117">
        <f t="shared" si="70"/>
        <v>4.7838034518716942E-3</v>
      </c>
      <c r="U1117">
        <v>4.8344954000000002E-2</v>
      </c>
      <c r="V1117">
        <v>4.8811637999999997E-2</v>
      </c>
      <c r="W1117">
        <v>2.008219178</v>
      </c>
      <c r="X1117">
        <v>0.19918144600000001</v>
      </c>
      <c r="Y1117">
        <v>2.32387E-4</v>
      </c>
      <c r="Z1117" s="1">
        <v>43239</v>
      </c>
      <c r="AA1117" s="1">
        <v>43972</v>
      </c>
      <c r="AB1117">
        <v>1</v>
      </c>
    </row>
    <row r="1118" spans="1:28" x14ac:dyDescent="0.25">
      <c r="A1118" t="s">
        <v>33</v>
      </c>
      <c r="B1118">
        <v>4</v>
      </c>
      <c r="C1118" t="s">
        <v>40</v>
      </c>
      <c r="D1118">
        <v>2117</v>
      </c>
      <c r="E1118" t="s">
        <v>46</v>
      </c>
      <c r="F1118" t="s">
        <v>47</v>
      </c>
      <c r="G1118" t="s">
        <v>48</v>
      </c>
      <c r="J1118">
        <v>0.60970000000000002</v>
      </c>
      <c r="K1118">
        <v>17.95344751</v>
      </c>
      <c r="L1118">
        <v>17.949283189999999</v>
      </c>
      <c r="M1118">
        <v>39.1</v>
      </c>
      <c r="N1118">
        <v>41.1</v>
      </c>
      <c r="O1118">
        <f t="shared" si="67"/>
        <v>0.1326705534</v>
      </c>
      <c r="P1118">
        <f t="shared" si="68"/>
        <v>0.75055015937500003</v>
      </c>
      <c r="Q1118">
        <f t="shared" si="69"/>
        <v>0.82919095875000004</v>
      </c>
      <c r="R1118">
        <v>0.89179659300000003</v>
      </c>
      <c r="S1118">
        <v>0.98278311399999996</v>
      </c>
      <c r="T1118">
        <f t="shared" si="70"/>
        <v>4.837638651136808E-2</v>
      </c>
      <c r="U1118">
        <v>0.44589829600000003</v>
      </c>
      <c r="V1118">
        <v>0.49139155699999998</v>
      </c>
      <c r="W1118">
        <v>2.008219178</v>
      </c>
      <c r="X1118">
        <v>0.995907231</v>
      </c>
      <c r="Y1118">
        <v>2.2653533999999999E-2</v>
      </c>
      <c r="Z1118" s="1">
        <v>43239</v>
      </c>
      <c r="AA1118" s="1">
        <v>43972</v>
      </c>
      <c r="AB1118">
        <v>1</v>
      </c>
    </row>
    <row r="1119" spans="1:28" x14ac:dyDescent="0.25">
      <c r="A1119" t="s">
        <v>33</v>
      </c>
      <c r="B1119">
        <v>4</v>
      </c>
      <c r="C1119" t="s">
        <v>40</v>
      </c>
      <c r="D1119">
        <v>2118</v>
      </c>
      <c r="E1119" t="s">
        <v>46</v>
      </c>
      <c r="F1119" t="s">
        <v>47</v>
      </c>
      <c r="G1119" t="s">
        <v>48</v>
      </c>
      <c r="J1119">
        <v>0.60970000000000002</v>
      </c>
      <c r="K1119">
        <v>16.748843780000001</v>
      </c>
      <c r="L1119">
        <v>16.284287249999998</v>
      </c>
      <c r="M1119">
        <v>33.6</v>
      </c>
      <c r="N1119">
        <v>33.6</v>
      </c>
      <c r="O1119">
        <f t="shared" si="67"/>
        <v>8.8668518400000007E-2</v>
      </c>
      <c r="P1119">
        <f t="shared" si="68"/>
        <v>0.55424879999999999</v>
      </c>
      <c r="Q1119">
        <f t="shared" si="69"/>
        <v>0.55417824000000004</v>
      </c>
      <c r="R1119">
        <v>0.61988615400000002</v>
      </c>
      <c r="S1119">
        <v>0.60309960600000001</v>
      </c>
      <c r="T1119">
        <f t="shared" si="70"/>
        <v>-1.3670555352301489E-2</v>
      </c>
      <c r="U1119">
        <v>0.30994307700000001</v>
      </c>
      <c r="V1119">
        <v>0.30154980300000001</v>
      </c>
      <c r="W1119">
        <v>2.008219178</v>
      </c>
      <c r="X1119">
        <v>0</v>
      </c>
      <c r="Y1119">
        <v>-4.1794609999999998E-3</v>
      </c>
      <c r="Z1119" s="1">
        <v>43239</v>
      </c>
      <c r="AA1119" s="1">
        <v>43972</v>
      </c>
      <c r="AB1119">
        <v>1</v>
      </c>
    </row>
    <row r="1120" spans="1:28" x14ac:dyDescent="0.25">
      <c r="A1120" t="s">
        <v>33</v>
      </c>
      <c r="B1120">
        <v>1</v>
      </c>
      <c r="C1120" t="s">
        <v>63</v>
      </c>
      <c r="D1120">
        <v>2119</v>
      </c>
      <c r="E1120" t="s">
        <v>242</v>
      </c>
      <c r="F1120" t="s">
        <v>243</v>
      </c>
      <c r="G1120" t="s">
        <v>244</v>
      </c>
      <c r="J1120">
        <v>0.46899999999999997</v>
      </c>
      <c r="K1120">
        <v>12.2747551</v>
      </c>
      <c r="L1120">
        <v>14.74823009</v>
      </c>
      <c r="M1120">
        <v>19</v>
      </c>
      <c r="N1120">
        <v>20.9</v>
      </c>
      <c r="O1120">
        <f t="shared" si="67"/>
        <v>3.4307057399999993E-2</v>
      </c>
      <c r="P1120">
        <f t="shared" si="68"/>
        <v>0.17722843749999997</v>
      </c>
      <c r="Q1120">
        <f t="shared" si="69"/>
        <v>0.21441910874999995</v>
      </c>
      <c r="R1120">
        <v>0.116434938</v>
      </c>
      <c r="S1120">
        <v>0.12807843199999999</v>
      </c>
      <c r="T1120">
        <f t="shared" si="70"/>
        <v>4.7460049386037734E-2</v>
      </c>
      <c r="U1120">
        <v>5.8217469000000001E-2</v>
      </c>
      <c r="V1120">
        <v>6.4039215999999996E-2</v>
      </c>
      <c r="W1120">
        <v>2.008219178</v>
      </c>
      <c r="X1120">
        <v>0.94611186899999999</v>
      </c>
      <c r="Y1120">
        <v>2.8989599999999999E-3</v>
      </c>
      <c r="Z1120" s="1">
        <v>43239</v>
      </c>
      <c r="AA1120" s="1">
        <v>43972</v>
      </c>
      <c r="AB1120">
        <v>1</v>
      </c>
    </row>
    <row r="1121" spans="1:28" x14ac:dyDescent="0.25">
      <c r="A1121" t="s">
        <v>33</v>
      </c>
      <c r="B1121">
        <v>1</v>
      </c>
      <c r="C1121" t="s">
        <v>63</v>
      </c>
      <c r="D1121">
        <v>2120</v>
      </c>
      <c r="E1121" t="s">
        <v>242</v>
      </c>
      <c r="F1121" t="s">
        <v>243</v>
      </c>
      <c r="G1121" t="s">
        <v>244</v>
      </c>
      <c r="J1121">
        <v>0.46899999999999997</v>
      </c>
      <c r="K1121">
        <v>8.6364628319999994</v>
      </c>
      <c r="L1121">
        <v>8.6280231290000007</v>
      </c>
      <c r="M1121">
        <v>11.3</v>
      </c>
      <c r="N1121">
        <v>12.4</v>
      </c>
      <c r="O1121">
        <f t="shared" si="67"/>
        <v>1.20763104E-2</v>
      </c>
      <c r="P1121">
        <f t="shared" si="68"/>
        <v>6.2687809375E-2</v>
      </c>
      <c r="Q1121">
        <f t="shared" si="69"/>
        <v>7.5476939999999992E-2</v>
      </c>
      <c r="R1121">
        <v>2.9960753E-2</v>
      </c>
      <c r="S1121">
        <v>3.5882965000000003E-2</v>
      </c>
      <c r="T1121">
        <f t="shared" si="70"/>
        <v>8.9818073880673213E-2</v>
      </c>
      <c r="U1121">
        <v>1.4980377E-2</v>
      </c>
      <c r="V1121">
        <v>1.7941482000000002E-2</v>
      </c>
      <c r="W1121">
        <v>2.008219178</v>
      </c>
      <c r="X1121">
        <v>0.54774897700000003</v>
      </c>
      <c r="Y1121">
        <v>1.4744929999999999E-3</v>
      </c>
      <c r="Z1121" s="1">
        <v>43239</v>
      </c>
      <c r="AA1121" s="1">
        <v>43972</v>
      </c>
      <c r="AB1121">
        <v>1</v>
      </c>
    </row>
    <row r="1122" spans="1:28" x14ac:dyDescent="0.25">
      <c r="A1122" t="s">
        <v>33</v>
      </c>
      <c r="B1122">
        <v>1</v>
      </c>
      <c r="C1122" t="s">
        <v>63</v>
      </c>
      <c r="D1122">
        <v>2121</v>
      </c>
      <c r="E1122" t="s">
        <v>58</v>
      </c>
      <c r="F1122" t="s">
        <v>59</v>
      </c>
      <c r="G1122" t="s">
        <v>60</v>
      </c>
      <c r="J1122">
        <v>0.59499999999999997</v>
      </c>
      <c r="K1122">
        <v>20.29595642</v>
      </c>
      <c r="L1122">
        <v>19.995635979999999</v>
      </c>
      <c r="M1122">
        <v>53</v>
      </c>
      <c r="N1122">
        <v>53</v>
      </c>
      <c r="O1122">
        <f t="shared" si="67"/>
        <v>0.22061886000000003</v>
      </c>
      <c r="P1122">
        <f t="shared" si="68"/>
        <v>1.3790434375000002</v>
      </c>
      <c r="Q1122">
        <f t="shared" si="69"/>
        <v>1.3788678750000001</v>
      </c>
      <c r="R1122">
        <v>1.777304389</v>
      </c>
      <c r="S1122">
        <v>1.751632106</v>
      </c>
      <c r="T1122">
        <f t="shared" si="70"/>
        <v>-7.2451469002551821E-3</v>
      </c>
      <c r="U1122">
        <v>0.88865219500000003</v>
      </c>
      <c r="V1122">
        <v>0.87581605299999998</v>
      </c>
      <c r="W1122">
        <v>2.008219178</v>
      </c>
      <c r="X1122">
        <v>0</v>
      </c>
      <c r="Y1122">
        <v>-6.3918029999999997E-3</v>
      </c>
      <c r="Z1122" s="1">
        <v>43239</v>
      </c>
      <c r="AA1122" s="1">
        <v>43972</v>
      </c>
      <c r="AB1122">
        <v>1</v>
      </c>
    </row>
    <row r="1123" spans="1:28" x14ac:dyDescent="0.25">
      <c r="A1123" t="s">
        <v>33</v>
      </c>
      <c r="B1123">
        <v>1</v>
      </c>
      <c r="C1123" t="s">
        <v>63</v>
      </c>
      <c r="D1123">
        <v>2122</v>
      </c>
      <c r="E1123" t="s">
        <v>178</v>
      </c>
      <c r="F1123" t="s">
        <v>179</v>
      </c>
      <c r="G1123" t="s">
        <v>180</v>
      </c>
      <c r="J1123">
        <v>0.55810000000000004</v>
      </c>
      <c r="K1123">
        <v>9.5564772379999994</v>
      </c>
      <c r="L1123">
        <v>9.3503607479999999</v>
      </c>
      <c r="M1123">
        <v>13</v>
      </c>
      <c r="N1123">
        <v>13.8</v>
      </c>
      <c r="O1123">
        <f t="shared" si="67"/>
        <v>1.4957157600000003E-2</v>
      </c>
      <c r="P1123">
        <f t="shared" si="68"/>
        <v>8.2968437500000006E-2</v>
      </c>
      <c r="Q1123">
        <f t="shared" si="69"/>
        <v>9.3482235000000025E-2</v>
      </c>
      <c r="R1123">
        <v>5.1522165000000002E-2</v>
      </c>
      <c r="S1123">
        <v>5.6673294999999999E-2</v>
      </c>
      <c r="T1123">
        <f t="shared" si="70"/>
        <v>4.7450502288329754E-2</v>
      </c>
      <c r="U1123">
        <v>2.5761082000000001E-2</v>
      </c>
      <c r="V1123">
        <v>2.8336647E-2</v>
      </c>
      <c r="W1123">
        <v>2.008219178</v>
      </c>
      <c r="X1123">
        <v>0.39836289200000002</v>
      </c>
      <c r="Y1123">
        <v>1.282512E-3</v>
      </c>
      <c r="Z1123" s="1">
        <v>43239</v>
      </c>
      <c r="AA1123" s="1">
        <v>43972</v>
      </c>
      <c r="AB1123">
        <v>1</v>
      </c>
    </row>
    <row r="1124" spans="1:28" x14ac:dyDescent="0.25">
      <c r="A1124" t="s">
        <v>33</v>
      </c>
      <c r="B1124">
        <v>1</v>
      </c>
      <c r="C1124" t="s">
        <v>63</v>
      </c>
      <c r="D1124">
        <v>2123</v>
      </c>
      <c r="E1124" t="s">
        <v>46</v>
      </c>
      <c r="F1124" t="s">
        <v>47</v>
      </c>
      <c r="G1124" t="s">
        <v>48</v>
      </c>
      <c r="J1124">
        <v>0.60970000000000002</v>
      </c>
      <c r="K1124">
        <v>12.31433337</v>
      </c>
      <c r="L1124">
        <v>12.23344767</v>
      </c>
      <c r="M1124">
        <v>19.100000000000001</v>
      </c>
      <c r="N1124">
        <v>20.399999999999999</v>
      </c>
      <c r="O1124">
        <f t="shared" si="67"/>
        <v>3.26852064E-2</v>
      </c>
      <c r="P1124">
        <f t="shared" si="68"/>
        <v>0.179098909375</v>
      </c>
      <c r="Q1124">
        <f t="shared" si="69"/>
        <v>0.20428253999999998</v>
      </c>
      <c r="R1124">
        <v>0.15244270600000001</v>
      </c>
      <c r="S1124">
        <v>0.17224009400000001</v>
      </c>
      <c r="T1124">
        <f t="shared" si="70"/>
        <v>6.0800421113982032E-2</v>
      </c>
      <c r="U1124">
        <v>7.6221353000000006E-2</v>
      </c>
      <c r="V1124">
        <v>8.6120047000000005E-2</v>
      </c>
      <c r="W1124">
        <v>2.008219178</v>
      </c>
      <c r="X1124">
        <v>0.64733969999999996</v>
      </c>
      <c r="Y1124">
        <v>4.9290899999999997E-3</v>
      </c>
      <c r="Z1124" s="1">
        <v>43239</v>
      </c>
      <c r="AA1124" s="1">
        <v>43972</v>
      </c>
      <c r="AB1124">
        <v>1</v>
      </c>
    </row>
    <row r="1125" spans="1:28" x14ac:dyDescent="0.25">
      <c r="A1125" t="s">
        <v>33</v>
      </c>
      <c r="B1125">
        <v>1</v>
      </c>
      <c r="C1125" t="s">
        <v>63</v>
      </c>
      <c r="D1125">
        <v>2124</v>
      </c>
      <c r="E1125" t="s">
        <v>125</v>
      </c>
      <c r="F1125" t="s">
        <v>126</v>
      </c>
      <c r="G1125" t="s">
        <v>127</v>
      </c>
      <c r="J1125">
        <v>0.68279999999999996</v>
      </c>
      <c r="K1125">
        <v>8.1157989649999998</v>
      </c>
      <c r="L1125">
        <v>7.6279168039999998</v>
      </c>
      <c r="M1125">
        <v>10.4</v>
      </c>
      <c r="N1125">
        <v>10.6</v>
      </c>
      <c r="O1125">
        <f t="shared" si="67"/>
        <v>8.824754399999999E-3</v>
      </c>
      <c r="P1125">
        <f t="shared" si="68"/>
        <v>5.3099800000000009E-2</v>
      </c>
      <c r="Q1125">
        <f t="shared" si="69"/>
        <v>5.5154714999999993E-2</v>
      </c>
      <c r="R1125">
        <v>3.4597279000000002E-2</v>
      </c>
      <c r="S1125">
        <v>3.3799540000000003E-2</v>
      </c>
      <c r="T1125">
        <f t="shared" si="70"/>
        <v>-1.1616184468017952E-2</v>
      </c>
      <c r="U1125">
        <v>1.7298639000000001E-2</v>
      </c>
      <c r="V1125">
        <v>1.6899770000000001E-2</v>
      </c>
      <c r="W1125">
        <v>2.008219178</v>
      </c>
      <c r="X1125">
        <v>9.9590723000000006E-2</v>
      </c>
      <c r="Y1125">
        <v>-1.9861799999999999E-4</v>
      </c>
      <c r="Z1125" s="1">
        <v>43239</v>
      </c>
      <c r="AA1125" s="1">
        <v>43972</v>
      </c>
      <c r="AB1125">
        <v>1</v>
      </c>
    </row>
    <row r="1126" spans="1:28" x14ac:dyDescent="0.25">
      <c r="A1126" t="s">
        <v>33</v>
      </c>
      <c r="B1126">
        <v>1</v>
      </c>
      <c r="C1126" t="s">
        <v>63</v>
      </c>
      <c r="D1126">
        <v>2125</v>
      </c>
      <c r="E1126" t="s">
        <v>64</v>
      </c>
      <c r="F1126" t="s">
        <v>65</v>
      </c>
      <c r="G1126" t="s">
        <v>66</v>
      </c>
      <c r="J1126">
        <v>0.65180000000000005</v>
      </c>
      <c r="K1126">
        <v>24.31929264</v>
      </c>
      <c r="L1126">
        <v>24.264633239999998</v>
      </c>
      <c r="M1126">
        <v>98.5</v>
      </c>
      <c r="N1126">
        <v>98.5</v>
      </c>
      <c r="O1126">
        <f t="shared" si="67"/>
        <v>0.76201471500000006</v>
      </c>
      <c r="P1126">
        <f t="shared" si="68"/>
        <v>4.7631983593749991</v>
      </c>
      <c r="Q1126">
        <f t="shared" si="69"/>
        <v>4.7625919687500007</v>
      </c>
      <c r="R1126">
        <v>7.7708104200000001</v>
      </c>
      <c r="S1126">
        <v>7.7537636650000001</v>
      </c>
      <c r="T1126">
        <f t="shared" si="70"/>
        <v>-1.093556144790037E-3</v>
      </c>
      <c r="U1126">
        <v>3.8854052100000001</v>
      </c>
      <c r="V1126">
        <v>3.876881832</v>
      </c>
      <c r="W1126">
        <v>2.008219178</v>
      </c>
      <c r="X1126">
        <v>0</v>
      </c>
      <c r="Y1126">
        <v>-4.2442469999999996E-3</v>
      </c>
      <c r="Z1126" s="1">
        <v>43239</v>
      </c>
      <c r="AA1126" s="1">
        <v>43972</v>
      </c>
      <c r="AB1126">
        <v>1</v>
      </c>
    </row>
    <row r="1127" spans="1:28" x14ac:dyDescent="0.25">
      <c r="A1127" t="s">
        <v>33</v>
      </c>
      <c r="B1127">
        <v>1</v>
      </c>
      <c r="C1127" t="s">
        <v>63</v>
      </c>
      <c r="D1127">
        <v>2126</v>
      </c>
      <c r="E1127" t="s">
        <v>46</v>
      </c>
      <c r="F1127" t="s">
        <v>47</v>
      </c>
      <c r="G1127" t="s">
        <v>48</v>
      </c>
      <c r="H1127">
        <v>6.2</v>
      </c>
      <c r="I1127">
        <v>9.1999999999999993</v>
      </c>
      <c r="J1127">
        <v>0.60970000000000002</v>
      </c>
      <c r="K1127">
        <v>8.4081071900000008</v>
      </c>
      <c r="L1127">
        <v>7.8005937019999996</v>
      </c>
      <c r="M1127">
        <v>10.9</v>
      </c>
      <c r="N1127">
        <v>10.9</v>
      </c>
      <c r="O1127">
        <f t="shared" si="67"/>
        <v>9.3313374000000004E-3</v>
      </c>
      <c r="P1127">
        <f t="shared" si="68"/>
        <v>5.8328284374999997E-2</v>
      </c>
      <c r="Q1127">
        <f t="shared" si="69"/>
        <v>5.8320858750000003E-2</v>
      </c>
      <c r="R1127">
        <v>3.5143941999999997E-2</v>
      </c>
      <c r="S1127">
        <v>3.2663415000000001E-2</v>
      </c>
      <c r="T1127">
        <f t="shared" si="70"/>
        <v>-3.6448517616767123E-2</v>
      </c>
      <c r="U1127">
        <v>1.7571970999999999E-2</v>
      </c>
      <c r="V1127">
        <v>1.6331708E-2</v>
      </c>
      <c r="W1127">
        <v>2.008219178</v>
      </c>
      <c r="X1127">
        <v>0</v>
      </c>
      <c r="Y1127">
        <v>-6.1759300000000005E-4</v>
      </c>
      <c r="Z1127" s="1">
        <v>43239</v>
      </c>
      <c r="AA1127" s="1">
        <v>43972</v>
      </c>
      <c r="AB1127">
        <v>1</v>
      </c>
    </row>
    <row r="1128" spans="1:28" x14ac:dyDescent="0.25">
      <c r="A1128" t="s">
        <v>33</v>
      </c>
      <c r="B1128">
        <v>1</v>
      </c>
      <c r="C1128" t="s">
        <v>63</v>
      </c>
      <c r="D1128">
        <v>2127</v>
      </c>
      <c r="E1128" t="s">
        <v>125</v>
      </c>
      <c r="F1128" t="s">
        <v>126</v>
      </c>
      <c r="G1128" t="s">
        <v>127</v>
      </c>
      <c r="J1128">
        <v>0.68279999999999996</v>
      </c>
      <c r="K1128">
        <v>9.5044957609999994</v>
      </c>
      <c r="L1128">
        <v>9.3002564620000001</v>
      </c>
      <c r="M1128">
        <v>12.9</v>
      </c>
      <c r="N1128">
        <v>13.7</v>
      </c>
      <c r="O1128">
        <f t="shared" si="67"/>
        <v>1.4741172599999998E-2</v>
      </c>
      <c r="P1128">
        <f t="shared" si="68"/>
        <v>8.1696909374999988E-2</v>
      </c>
      <c r="Q1128">
        <f t="shared" si="69"/>
        <v>9.2132328749999978E-2</v>
      </c>
      <c r="R1128">
        <v>6.1463236999999997E-2</v>
      </c>
      <c r="S1128">
        <v>6.7672952999999994E-2</v>
      </c>
      <c r="T1128">
        <f t="shared" si="70"/>
        <v>4.7926722776678657E-2</v>
      </c>
      <c r="U1128">
        <v>3.0731619000000002E-2</v>
      </c>
      <c r="V1128">
        <v>3.3836475999999997E-2</v>
      </c>
      <c r="W1128">
        <v>2.008219178</v>
      </c>
      <c r="X1128">
        <v>0.39836289200000002</v>
      </c>
      <c r="Y1128">
        <v>1.5460750000000001E-3</v>
      </c>
      <c r="Z1128" s="1">
        <v>43239</v>
      </c>
      <c r="AA1128" s="1">
        <v>43972</v>
      </c>
      <c r="AB1128">
        <v>1</v>
      </c>
    </row>
    <row r="1129" spans="1:28" x14ac:dyDescent="0.25">
      <c r="A1129" t="s">
        <v>33</v>
      </c>
      <c r="B1129">
        <v>1</v>
      </c>
      <c r="C1129" t="s">
        <v>63</v>
      </c>
      <c r="D1129">
        <v>2128</v>
      </c>
      <c r="E1129" t="s">
        <v>224</v>
      </c>
      <c r="F1129" t="s">
        <v>225</v>
      </c>
      <c r="G1129" t="s">
        <v>226</v>
      </c>
      <c r="J1129">
        <v>0.52500000000000002</v>
      </c>
      <c r="K1129">
        <v>8.5228824729999992</v>
      </c>
      <c r="L1129">
        <v>8.0829271640000009</v>
      </c>
      <c r="M1129">
        <v>11.1</v>
      </c>
      <c r="N1129">
        <v>11.4</v>
      </c>
      <c r="O1129">
        <f t="shared" si="67"/>
        <v>1.02070584E-2</v>
      </c>
      <c r="P1129">
        <f t="shared" si="68"/>
        <v>6.0488409375000003E-2</v>
      </c>
      <c r="Q1129">
        <f t="shared" si="69"/>
        <v>6.3794114999999998E-2</v>
      </c>
      <c r="R1129">
        <v>3.1886982000000001E-2</v>
      </c>
      <c r="S1129">
        <v>3.1897439999999999E-2</v>
      </c>
      <c r="T1129">
        <f t="shared" si="70"/>
        <v>1.6328748594665729E-4</v>
      </c>
      <c r="U1129">
        <v>1.5943491000000001E-2</v>
      </c>
      <c r="V1129">
        <v>1.594872E-2</v>
      </c>
      <c r="W1129">
        <v>2.008219178</v>
      </c>
      <c r="X1129">
        <v>0.149386085</v>
      </c>
      <c r="Y1129" s="2">
        <v>2.6038E-6</v>
      </c>
      <c r="Z1129" s="1">
        <v>43239</v>
      </c>
      <c r="AA1129" s="1">
        <v>43972</v>
      </c>
      <c r="AB1129">
        <v>1</v>
      </c>
    </row>
    <row r="1130" spans="1:28" x14ac:dyDescent="0.25">
      <c r="A1130" t="s">
        <v>33</v>
      </c>
      <c r="B1130">
        <v>1</v>
      </c>
      <c r="C1130" t="s">
        <v>63</v>
      </c>
      <c r="D1130">
        <v>2129</v>
      </c>
      <c r="E1130" t="s">
        <v>229</v>
      </c>
      <c r="F1130" t="s">
        <v>169</v>
      </c>
      <c r="G1130" t="s">
        <v>230</v>
      </c>
      <c r="H1130">
        <v>14.2</v>
      </c>
      <c r="I1130">
        <v>24.2</v>
      </c>
      <c r="J1130">
        <v>0.57799999999999996</v>
      </c>
      <c r="K1130">
        <v>17.727760700000001</v>
      </c>
      <c r="L1130">
        <v>17.685060740000001</v>
      </c>
      <c r="M1130">
        <v>38</v>
      </c>
      <c r="N1130">
        <v>39.799999999999997</v>
      </c>
      <c r="O1130">
        <f t="shared" si="67"/>
        <v>0.12441050159999999</v>
      </c>
      <c r="P1130">
        <f t="shared" si="68"/>
        <v>0.7089137499999999</v>
      </c>
      <c r="Q1130">
        <f t="shared" si="69"/>
        <v>0.77756563499999987</v>
      </c>
      <c r="R1130">
        <v>0.79082502300000002</v>
      </c>
      <c r="S1130">
        <v>0.86355974599999996</v>
      </c>
      <c r="T1130">
        <f t="shared" si="70"/>
        <v>4.3813122205297567E-2</v>
      </c>
      <c r="U1130">
        <v>0.39541251100000002</v>
      </c>
      <c r="V1130">
        <v>0.43177987299999998</v>
      </c>
      <c r="W1130">
        <v>2.008219178</v>
      </c>
      <c r="X1130">
        <v>0.89631650799999996</v>
      </c>
      <c r="Y1130">
        <v>1.8109258999999999E-2</v>
      </c>
      <c r="Z1130" s="1">
        <v>43239</v>
      </c>
      <c r="AA1130" s="1">
        <v>43972</v>
      </c>
      <c r="AB1130">
        <v>1</v>
      </c>
    </row>
    <row r="1131" spans="1:28" x14ac:dyDescent="0.25">
      <c r="A1131" t="s">
        <v>33</v>
      </c>
      <c r="B1131">
        <v>1</v>
      </c>
      <c r="C1131" t="s">
        <v>63</v>
      </c>
      <c r="D1131">
        <v>2130</v>
      </c>
      <c r="E1131" t="s">
        <v>224</v>
      </c>
      <c r="F1131" t="s">
        <v>225</v>
      </c>
      <c r="G1131" t="s">
        <v>226</v>
      </c>
      <c r="J1131">
        <v>0.52500000000000002</v>
      </c>
      <c r="K1131">
        <v>7.8762426640000003</v>
      </c>
      <c r="L1131">
        <v>7.6279168039999998</v>
      </c>
      <c r="M1131">
        <v>10</v>
      </c>
      <c r="N1131">
        <v>10.6</v>
      </c>
      <c r="O1131">
        <f t="shared" si="67"/>
        <v>8.824754399999999E-3</v>
      </c>
      <c r="P1131">
        <f t="shared" si="68"/>
        <v>4.9093750000000005E-2</v>
      </c>
      <c r="Q1131">
        <f t="shared" si="69"/>
        <v>5.5154714999999993E-2</v>
      </c>
      <c r="R1131">
        <v>2.4082301E-2</v>
      </c>
      <c r="S1131">
        <v>2.6152656E-2</v>
      </c>
      <c r="T1131">
        <f t="shared" si="70"/>
        <v>4.1068017764491906E-2</v>
      </c>
      <c r="U1131">
        <v>1.204115E-2</v>
      </c>
      <c r="V1131">
        <v>1.3076328E-2</v>
      </c>
      <c r="W1131">
        <v>2.008219178</v>
      </c>
      <c r="X1131">
        <v>0.29877216899999998</v>
      </c>
      <c r="Y1131">
        <v>5.1547099999999998E-4</v>
      </c>
      <c r="Z1131" s="1">
        <v>43239</v>
      </c>
      <c r="AA1131" s="1">
        <v>43972</v>
      </c>
      <c r="AB1131">
        <v>1</v>
      </c>
    </row>
    <row r="1132" spans="1:28" x14ac:dyDescent="0.25">
      <c r="A1132" t="s">
        <v>33</v>
      </c>
      <c r="B1132">
        <v>1</v>
      </c>
      <c r="C1132" t="s">
        <v>63</v>
      </c>
      <c r="D1132">
        <v>2131</v>
      </c>
      <c r="E1132" t="s">
        <v>168</v>
      </c>
      <c r="F1132" t="s">
        <v>169</v>
      </c>
      <c r="G1132" t="s">
        <v>75</v>
      </c>
      <c r="J1132">
        <v>0.5524</v>
      </c>
      <c r="K1132">
        <v>8.9702411509999997</v>
      </c>
      <c r="L1132">
        <v>9.5485815929999998</v>
      </c>
      <c r="M1132">
        <v>11.9</v>
      </c>
      <c r="N1132">
        <v>14.2</v>
      </c>
      <c r="O1132">
        <f t="shared" si="67"/>
        <v>1.58368056E-2</v>
      </c>
      <c r="P1132">
        <f t="shared" si="68"/>
        <v>6.9521659375000003E-2</v>
      </c>
      <c r="Q1132">
        <f t="shared" si="69"/>
        <v>9.8980034999999994E-2</v>
      </c>
      <c r="R1132">
        <v>4.0351448999999998E-2</v>
      </c>
      <c r="S1132">
        <v>6.0553859000000002E-2</v>
      </c>
      <c r="T1132">
        <f t="shared" si="70"/>
        <v>0.20212230817016066</v>
      </c>
      <c r="U1132">
        <v>2.0175723999999999E-2</v>
      </c>
      <c r="V1132">
        <v>3.0276929000000001E-2</v>
      </c>
      <c r="W1132">
        <v>2.008219178</v>
      </c>
      <c r="X1132">
        <v>1.145293315</v>
      </c>
      <c r="Y1132">
        <v>5.029932E-3</v>
      </c>
      <c r="Z1132" s="1">
        <v>43239</v>
      </c>
      <c r="AA1132" s="1">
        <v>43972</v>
      </c>
      <c r="AB1132">
        <v>1</v>
      </c>
    </row>
    <row r="1133" spans="1:28" x14ac:dyDescent="0.25">
      <c r="A1133" t="s">
        <v>33</v>
      </c>
      <c r="B1133">
        <v>1</v>
      </c>
      <c r="C1133" t="s">
        <v>63</v>
      </c>
      <c r="D1133">
        <v>2132</v>
      </c>
      <c r="E1133" t="s">
        <v>58</v>
      </c>
      <c r="F1133" t="s">
        <v>59</v>
      </c>
      <c r="G1133" t="s">
        <v>60</v>
      </c>
      <c r="J1133">
        <v>0.59499999999999997</v>
      </c>
      <c r="K1133">
        <v>18.699817620000001</v>
      </c>
      <c r="L1133">
        <v>18.488124020000001</v>
      </c>
      <c r="M1133">
        <v>43</v>
      </c>
      <c r="N1133">
        <v>43.9</v>
      </c>
      <c r="O1133">
        <f t="shared" si="67"/>
        <v>0.15136307339999999</v>
      </c>
      <c r="P1133">
        <f t="shared" si="68"/>
        <v>0.90774343749999986</v>
      </c>
      <c r="Q1133">
        <f t="shared" si="69"/>
        <v>0.9460192087499999</v>
      </c>
      <c r="R1133">
        <v>1.090905979</v>
      </c>
      <c r="S1133">
        <v>1.1233673150000001</v>
      </c>
      <c r="T1133">
        <f t="shared" si="70"/>
        <v>1.4601086325363366E-2</v>
      </c>
      <c r="U1133">
        <v>0.54545299000000003</v>
      </c>
      <c r="V1133">
        <v>0.56168365799999997</v>
      </c>
      <c r="W1133">
        <v>2.008219178</v>
      </c>
      <c r="X1133">
        <v>0.44815825399999998</v>
      </c>
      <c r="Y1133">
        <v>8.0821199999999999E-3</v>
      </c>
      <c r="Z1133" s="1">
        <v>43239</v>
      </c>
      <c r="AA1133" s="1">
        <v>43972</v>
      </c>
      <c r="AB1133">
        <v>1</v>
      </c>
    </row>
    <row r="1134" spans="1:28" x14ac:dyDescent="0.25">
      <c r="A1134" t="s">
        <v>33</v>
      </c>
      <c r="B1134">
        <v>1</v>
      </c>
      <c r="C1134" t="s">
        <v>63</v>
      </c>
      <c r="D1134">
        <v>2133</v>
      </c>
      <c r="E1134" t="s">
        <v>58</v>
      </c>
      <c r="F1134" t="s">
        <v>59</v>
      </c>
      <c r="G1134" t="s">
        <v>60</v>
      </c>
      <c r="H1134">
        <v>8.8000000000000007</v>
      </c>
      <c r="I1134">
        <v>15.6</v>
      </c>
      <c r="J1134">
        <v>0.59499999999999997</v>
      </c>
      <c r="K1134">
        <v>16.605030559999999</v>
      </c>
      <c r="L1134">
        <v>16.13492716</v>
      </c>
      <c r="M1134">
        <v>33</v>
      </c>
      <c r="N1134">
        <v>33</v>
      </c>
      <c r="O1134">
        <f t="shared" si="67"/>
        <v>8.5530060000000005E-2</v>
      </c>
      <c r="P1134">
        <f t="shared" si="68"/>
        <v>0.53463093750000001</v>
      </c>
      <c r="Q1134">
        <f t="shared" si="69"/>
        <v>0.53456287499999999</v>
      </c>
      <c r="R1134">
        <v>0.57947774399999996</v>
      </c>
      <c r="S1134">
        <v>0.563460446</v>
      </c>
      <c r="T1134">
        <f t="shared" si="70"/>
        <v>-1.3957699062483663E-2</v>
      </c>
      <c r="U1134">
        <v>0.28973887199999998</v>
      </c>
      <c r="V1134">
        <v>0.281730223</v>
      </c>
      <c r="W1134">
        <v>2.008219178</v>
      </c>
      <c r="X1134">
        <v>0</v>
      </c>
      <c r="Y1134">
        <v>-3.9879360000000001E-3</v>
      </c>
      <c r="Z1134" s="1">
        <v>43239</v>
      </c>
      <c r="AA1134" s="1">
        <v>43972</v>
      </c>
      <c r="AB1134">
        <v>1</v>
      </c>
    </row>
    <row r="1135" spans="1:28" x14ac:dyDescent="0.25">
      <c r="A1135" t="s">
        <v>33</v>
      </c>
      <c r="B1135">
        <v>2</v>
      </c>
      <c r="C1135" t="s">
        <v>63</v>
      </c>
      <c r="D1135">
        <v>2134</v>
      </c>
      <c r="E1135" t="s">
        <v>229</v>
      </c>
      <c r="F1135" t="s">
        <v>169</v>
      </c>
      <c r="G1135" t="s">
        <v>230</v>
      </c>
      <c r="J1135">
        <v>0.57799999999999996</v>
      </c>
      <c r="K1135">
        <v>13.21810082</v>
      </c>
      <c r="L1135">
        <v>12.7184952</v>
      </c>
      <c r="M1135">
        <v>21.5</v>
      </c>
      <c r="N1135">
        <v>21.7</v>
      </c>
      <c r="O1135">
        <f t="shared" si="67"/>
        <v>3.6983700600000002E-2</v>
      </c>
      <c r="P1135">
        <f t="shared" si="68"/>
        <v>0.22693585937499997</v>
      </c>
      <c r="Q1135">
        <f t="shared" si="69"/>
        <v>0.23114812875000001</v>
      </c>
      <c r="R1135">
        <v>0.19536083900000001</v>
      </c>
      <c r="S1135">
        <v>0.191582267</v>
      </c>
      <c r="T1135">
        <f t="shared" si="70"/>
        <v>-9.7255300323810072E-3</v>
      </c>
      <c r="U1135">
        <v>9.7680419000000004E-2</v>
      </c>
      <c r="V1135">
        <v>9.5791133000000001E-2</v>
      </c>
      <c r="W1135">
        <v>2.008219178</v>
      </c>
      <c r="X1135">
        <v>9.9590723000000006E-2</v>
      </c>
      <c r="Y1135">
        <v>-9.4077699999999995E-4</v>
      </c>
      <c r="Z1135" s="1">
        <v>43239</v>
      </c>
      <c r="AA1135" s="1">
        <v>43972</v>
      </c>
      <c r="AB1135">
        <v>1</v>
      </c>
    </row>
    <row r="1136" spans="1:28" x14ac:dyDescent="0.25">
      <c r="A1136" t="s">
        <v>33</v>
      </c>
      <c r="B1136">
        <v>2</v>
      </c>
      <c r="C1136" t="s">
        <v>63</v>
      </c>
      <c r="D1136">
        <v>2135</v>
      </c>
      <c r="E1136" t="s">
        <v>46</v>
      </c>
      <c r="F1136" t="s">
        <v>47</v>
      </c>
      <c r="G1136" t="s">
        <v>48</v>
      </c>
      <c r="H1136">
        <v>13.4</v>
      </c>
      <c r="I1136">
        <v>24.6</v>
      </c>
      <c r="J1136">
        <v>0.60970000000000002</v>
      </c>
      <c r="K1136">
        <v>17.209690259999999</v>
      </c>
      <c r="L1136">
        <v>17.685060740000001</v>
      </c>
      <c r="M1136">
        <v>35.6</v>
      </c>
      <c r="N1136">
        <v>39.799999999999997</v>
      </c>
      <c r="O1136">
        <f t="shared" si="67"/>
        <v>0.12441050159999999</v>
      </c>
      <c r="P1136">
        <f t="shared" si="68"/>
        <v>0.62219455000000001</v>
      </c>
      <c r="Q1136">
        <f t="shared" si="69"/>
        <v>0.77756563499999987</v>
      </c>
      <c r="R1136">
        <v>0.71257957100000002</v>
      </c>
      <c r="S1136">
        <v>0.90975452800000001</v>
      </c>
      <c r="T1136">
        <f t="shared" si="70"/>
        <v>0.12164171712123371</v>
      </c>
      <c r="U1136">
        <v>0.35628978500000003</v>
      </c>
      <c r="V1136">
        <v>0.454877264</v>
      </c>
      <c r="W1136">
        <v>2.008219178</v>
      </c>
      <c r="X1136">
        <v>2.0914051840000001</v>
      </c>
      <c r="Y1136">
        <v>4.9091992000000001E-2</v>
      </c>
      <c r="Z1136" s="1">
        <v>43239</v>
      </c>
      <c r="AA1136" s="1">
        <v>43972</v>
      </c>
      <c r="AB1136">
        <v>1</v>
      </c>
    </row>
    <row r="1137" spans="1:28" x14ac:dyDescent="0.25">
      <c r="A1137" t="s">
        <v>33</v>
      </c>
      <c r="B1137">
        <v>2</v>
      </c>
      <c r="C1137" t="s">
        <v>63</v>
      </c>
      <c r="D1137">
        <v>2136</v>
      </c>
      <c r="E1137" t="s">
        <v>168</v>
      </c>
      <c r="F1137" t="s">
        <v>169</v>
      </c>
      <c r="G1137" t="s">
        <v>75</v>
      </c>
      <c r="J1137">
        <v>0.5524</v>
      </c>
      <c r="K1137">
        <v>12.31433337</v>
      </c>
      <c r="L1137">
        <v>11.84391827</v>
      </c>
      <c r="M1137">
        <v>19.100000000000001</v>
      </c>
      <c r="N1137">
        <v>19.399999999999999</v>
      </c>
      <c r="O1137">
        <f t="shared" si="67"/>
        <v>2.9559314399999995E-2</v>
      </c>
      <c r="P1137">
        <f t="shared" si="68"/>
        <v>0.179098909375</v>
      </c>
      <c r="Q1137">
        <f t="shared" si="69"/>
        <v>0.18474571499999995</v>
      </c>
      <c r="R1137">
        <v>0.13844358100000001</v>
      </c>
      <c r="S1137">
        <v>0.13739633100000001</v>
      </c>
      <c r="T1137">
        <f t="shared" si="70"/>
        <v>-3.781065803146411E-3</v>
      </c>
      <c r="U1137">
        <v>6.9221790000000005E-2</v>
      </c>
      <c r="V1137">
        <v>6.8698165000000005E-2</v>
      </c>
      <c r="W1137">
        <v>2.008219178</v>
      </c>
      <c r="X1137">
        <v>0.149386085</v>
      </c>
      <c r="Y1137">
        <v>-2.6074099999999999E-4</v>
      </c>
      <c r="Z1137" s="1">
        <v>43239</v>
      </c>
      <c r="AA1137" s="1">
        <v>43972</v>
      </c>
      <c r="AB1137">
        <v>1</v>
      </c>
    </row>
    <row r="1138" spans="1:28" x14ac:dyDescent="0.25">
      <c r="A1138" t="s">
        <v>33</v>
      </c>
      <c r="B1138">
        <v>2</v>
      </c>
      <c r="C1138" t="s">
        <v>63</v>
      </c>
      <c r="D1138">
        <v>2137</v>
      </c>
      <c r="E1138" t="s">
        <v>58</v>
      </c>
      <c r="F1138" t="s">
        <v>59</v>
      </c>
      <c r="G1138" t="s">
        <v>60</v>
      </c>
      <c r="H1138">
        <v>4.5999999999999996</v>
      </c>
      <c r="I1138">
        <v>28.8</v>
      </c>
      <c r="J1138">
        <v>0.59499999999999997</v>
      </c>
      <c r="K1138">
        <v>23.124512370000001</v>
      </c>
      <c r="L1138">
        <v>23.08789384</v>
      </c>
      <c r="M1138">
        <v>80</v>
      </c>
      <c r="N1138">
        <v>81.2</v>
      </c>
      <c r="O1138">
        <f t="shared" si="67"/>
        <v>0.51784877760000003</v>
      </c>
      <c r="P1138">
        <f t="shared" si="68"/>
        <v>3.1420000000000003</v>
      </c>
      <c r="Q1138">
        <f t="shared" si="69"/>
        <v>3.23655486</v>
      </c>
      <c r="R1138">
        <v>4.5093102719999996</v>
      </c>
      <c r="S1138">
        <v>4.6351104259999998</v>
      </c>
      <c r="T1138">
        <f t="shared" si="70"/>
        <v>1.3701599224693013E-2</v>
      </c>
      <c r="U1138">
        <v>2.2546551359999998</v>
      </c>
      <c r="V1138">
        <v>2.3175552129999999</v>
      </c>
      <c r="W1138">
        <v>2.008219178</v>
      </c>
      <c r="X1138">
        <v>0.59754433799999995</v>
      </c>
      <c r="Y1138">
        <v>3.1321320999999999E-2</v>
      </c>
      <c r="Z1138" s="1">
        <v>43239</v>
      </c>
      <c r="AA1138" s="1">
        <v>43972</v>
      </c>
      <c r="AB1138">
        <v>1</v>
      </c>
    </row>
    <row r="1139" spans="1:28" x14ac:dyDescent="0.25">
      <c r="A1139" t="s">
        <v>33</v>
      </c>
      <c r="B1139">
        <v>2</v>
      </c>
      <c r="C1139" t="s">
        <v>63</v>
      </c>
      <c r="D1139">
        <v>2138</v>
      </c>
      <c r="E1139" t="s">
        <v>224</v>
      </c>
      <c r="F1139" t="s">
        <v>225</v>
      </c>
      <c r="G1139" t="s">
        <v>226</v>
      </c>
      <c r="J1139">
        <v>0.52500000000000002</v>
      </c>
      <c r="K1139">
        <v>8.3502647650000004</v>
      </c>
      <c r="L1139">
        <v>7.7433119970000002</v>
      </c>
      <c r="M1139">
        <v>10.8</v>
      </c>
      <c r="N1139">
        <v>10.8</v>
      </c>
      <c r="O1139">
        <f t="shared" si="67"/>
        <v>9.1609056000000015E-3</v>
      </c>
      <c r="P1139">
        <f t="shared" si="68"/>
        <v>5.7262950000000014E-2</v>
      </c>
      <c r="Q1139">
        <f t="shared" si="69"/>
        <v>5.7255660000000007E-2</v>
      </c>
      <c r="R1139">
        <v>2.9628738000000002E-2</v>
      </c>
      <c r="S1139">
        <v>2.7524930999999999E-2</v>
      </c>
      <c r="T1139">
        <f t="shared" si="70"/>
        <v>-3.6675574919341605E-2</v>
      </c>
      <c r="U1139">
        <v>1.4814369000000001E-2</v>
      </c>
      <c r="V1139">
        <v>1.3762465E-2</v>
      </c>
      <c r="W1139">
        <v>2.008219178</v>
      </c>
      <c r="X1139">
        <v>0</v>
      </c>
      <c r="Y1139">
        <v>-5.2379900000000003E-4</v>
      </c>
      <c r="Z1139" s="1">
        <v>43239</v>
      </c>
      <c r="AA1139" s="1">
        <v>43972</v>
      </c>
      <c r="AB1139">
        <v>1</v>
      </c>
    </row>
    <row r="1140" spans="1:28" x14ac:dyDescent="0.25">
      <c r="A1140" t="s">
        <v>33</v>
      </c>
      <c r="B1140">
        <v>2</v>
      </c>
      <c r="C1140" t="s">
        <v>63</v>
      </c>
      <c r="D1140">
        <v>2139</v>
      </c>
      <c r="E1140" t="s">
        <v>168</v>
      </c>
      <c r="F1140" t="s">
        <v>169</v>
      </c>
      <c r="G1140" t="s">
        <v>75</v>
      </c>
      <c r="J1140">
        <v>0.5524</v>
      </c>
      <c r="K1140">
        <v>11.49057528</v>
      </c>
      <c r="L1140">
        <v>11.146188840000001</v>
      </c>
      <c r="M1140">
        <v>17.100000000000001</v>
      </c>
      <c r="N1140">
        <v>17.7</v>
      </c>
      <c r="O1140">
        <f t="shared" si="67"/>
        <v>2.46057966E-2</v>
      </c>
      <c r="P1140">
        <f t="shared" si="68"/>
        <v>0.143555034375</v>
      </c>
      <c r="Q1140">
        <f t="shared" si="69"/>
        <v>0.15378622875</v>
      </c>
      <c r="R1140">
        <v>0.10426934</v>
      </c>
      <c r="S1140">
        <v>0.108266432</v>
      </c>
      <c r="T1140">
        <f t="shared" si="70"/>
        <v>1.8731916058231698E-2</v>
      </c>
      <c r="U1140">
        <v>5.2134670000000001E-2</v>
      </c>
      <c r="V1140">
        <v>5.4133215999999998E-2</v>
      </c>
      <c r="W1140">
        <v>2.008219178</v>
      </c>
      <c r="X1140">
        <v>0.29877216899999998</v>
      </c>
      <c r="Y1140">
        <v>9.9518299999999996E-4</v>
      </c>
      <c r="Z1140" s="1">
        <v>43239</v>
      </c>
      <c r="AA1140" s="1">
        <v>43972</v>
      </c>
      <c r="AB1140">
        <v>1</v>
      </c>
    </row>
    <row r="1141" spans="1:28" x14ac:dyDescent="0.25">
      <c r="A1141" t="s">
        <v>33</v>
      </c>
      <c r="B1141">
        <v>2</v>
      </c>
      <c r="C1141" t="s">
        <v>63</v>
      </c>
      <c r="D1141">
        <v>2140</v>
      </c>
      <c r="E1141" t="s">
        <v>224</v>
      </c>
      <c r="F1141" t="s">
        <v>225</v>
      </c>
      <c r="G1141" t="s">
        <v>226</v>
      </c>
      <c r="J1141">
        <v>0.52500000000000002</v>
      </c>
      <c r="K1141">
        <v>11.66093807</v>
      </c>
      <c r="L1141">
        <v>11.0609792</v>
      </c>
      <c r="M1141">
        <v>17.5</v>
      </c>
      <c r="N1141">
        <v>17.5</v>
      </c>
      <c r="O1141">
        <f t="shared" si="67"/>
        <v>2.4052875000000001E-2</v>
      </c>
      <c r="P1141">
        <f t="shared" si="68"/>
        <v>0.15034960937499997</v>
      </c>
      <c r="Q1141">
        <f t="shared" si="69"/>
        <v>0.15033046875</v>
      </c>
      <c r="R1141">
        <v>0.10530104999999999</v>
      </c>
      <c r="S1141">
        <v>0.100009981</v>
      </c>
      <c r="T1141">
        <f t="shared" si="70"/>
        <v>-2.5671201708233695E-2</v>
      </c>
      <c r="U1141">
        <v>5.2650524999999997E-2</v>
      </c>
      <c r="V1141">
        <v>5.0004990999999999E-2</v>
      </c>
      <c r="W1141">
        <v>2.008219178</v>
      </c>
      <c r="X1141">
        <v>0</v>
      </c>
      <c r="Y1141">
        <v>-1.3173530000000001E-3</v>
      </c>
      <c r="Z1141" s="1">
        <v>43239</v>
      </c>
      <c r="AA1141" s="1">
        <v>43972</v>
      </c>
      <c r="AB1141">
        <v>1</v>
      </c>
    </row>
    <row r="1142" spans="1:28" x14ac:dyDescent="0.25">
      <c r="A1142" t="s">
        <v>33</v>
      </c>
      <c r="B1142">
        <v>2</v>
      </c>
      <c r="C1142" t="s">
        <v>63</v>
      </c>
      <c r="D1142">
        <v>2141</v>
      </c>
      <c r="E1142" t="s">
        <v>46</v>
      </c>
      <c r="F1142" t="s">
        <v>47</v>
      </c>
      <c r="G1142" t="s">
        <v>48</v>
      </c>
      <c r="J1142">
        <v>0.60970000000000002</v>
      </c>
      <c r="K1142">
        <v>17.9332216</v>
      </c>
      <c r="L1142">
        <v>19.176276390000002</v>
      </c>
      <c r="M1142">
        <v>39</v>
      </c>
      <c r="N1142">
        <v>40.799999999999997</v>
      </c>
      <c r="O1142">
        <f t="shared" si="67"/>
        <v>0.1307408256</v>
      </c>
      <c r="P1142">
        <f t="shared" si="68"/>
        <v>0.74671593750000009</v>
      </c>
      <c r="Q1142">
        <f t="shared" si="69"/>
        <v>0.81713015999999994</v>
      </c>
      <c r="R1142">
        <v>0.88637418499999998</v>
      </c>
      <c r="S1142">
        <v>0.92728376300000004</v>
      </c>
      <c r="T1142">
        <f t="shared" si="70"/>
        <v>2.2467883995745546E-2</v>
      </c>
      <c r="U1142">
        <v>0.443187092</v>
      </c>
      <c r="V1142">
        <v>0.46364188099999998</v>
      </c>
      <c r="W1142">
        <v>2.008219178</v>
      </c>
      <c r="X1142">
        <v>0.89631650799999996</v>
      </c>
      <c r="Y1142">
        <v>1.0185536E-2</v>
      </c>
      <c r="Z1142" s="1">
        <v>43239</v>
      </c>
      <c r="AA1142" s="1">
        <v>43972</v>
      </c>
      <c r="AB1142">
        <v>1</v>
      </c>
    </row>
    <row r="1143" spans="1:28" x14ac:dyDescent="0.25">
      <c r="A1143" t="s">
        <v>33</v>
      </c>
      <c r="B1143">
        <v>2</v>
      </c>
      <c r="C1143" t="s">
        <v>63</v>
      </c>
      <c r="D1143">
        <v>2142</v>
      </c>
      <c r="E1143" t="s">
        <v>125</v>
      </c>
      <c r="F1143" t="s">
        <v>126</v>
      </c>
      <c r="G1143" t="s">
        <v>127</v>
      </c>
      <c r="J1143">
        <v>0.68279999999999996</v>
      </c>
      <c r="K1143">
        <v>9.0248816949999995</v>
      </c>
      <c r="L1143">
        <v>8.5210240590000002</v>
      </c>
      <c r="M1143">
        <v>12</v>
      </c>
      <c r="N1143">
        <v>12.2</v>
      </c>
      <c r="O1143">
        <f t="shared" si="67"/>
        <v>1.1689893599999999E-2</v>
      </c>
      <c r="P1143">
        <f t="shared" si="68"/>
        <v>7.0694999999999994E-2</v>
      </c>
      <c r="Q1143">
        <f t="shared" si="69"/>
        <v>7.3061834999999992E-2</v>
      </c>
      <c r="R1143">
        <v>5.0740909000000001E-2</v>
      </c>
      <c r="S1143">
        <v>4.9547291E-2</v>
      </c>
      <c r="T1143">
        <f t="shared" si="70"/>
        <v>-1.1853726873306162E-2</v>
      </c>
      <c r="U1143">
        <v>2.5370455E-2</v>
      </c>
      <c r="V1143">
        <v>2.4773645E-2</v>
      </c>
      <c r="W1143">
        <v>2.008219178</v>
      </c>
      <c r="X1143">
        <v>9.9590723000000006E-2</v>
      </c>
      <c r="Y1143">
        <v>-2.9718399999999998E-4</v>
      </c>
      <c r="Z1143" s="1">
        <v>43239</v>
      </c>
      <c r="AA1143" s="1">
        <v>43972</v>
      </c>
      <c r="AB1143">
        <v>1</v>
      </c>
    </row>
    <row r="1144" spans="1:28" x14ac:dyDescent="0.25">
      <c r="A1144" t="s">
        <v>33</v>
      </c>
      <c r="B1144">
        <v>2</v>
      </c>
      <c r="C1144" t="s">
        <v>63</v>
      </c>
      <c r="D1144">
        <v>2143</v>
      </c>
      <c r="E1144" t="s">
        <v>125</v>
      </c>
      <c r="F1144" t="s">
        <v>126</v>
      </c>
      <c r="G1144" t="s">
        <v>127</v>
      </c>
      <c r="J1144">
        <v>0.68279999999999996</v>
      </c>
      <c r="K1144">
        <v>8.0563943820000006</v>
      </c>
      <c r="L1144">
        <v>7.4527123419999999</v>
      </c>
      <c r="M1144">
        <v>10.3</v>
      </c>
      <c r="N1144">
        <v>10.3</v>
      </c>
      <c r="O1144">
        <f t="shared" si="67"/>
        <v>8.3323086000000011E-3</v>
      </c>
      <c r="P1144">
        <f t="shared" si="68"/>
        <v>5.2083559375000012E-2</v>
      </c>
      <c r="Q1144">
        <f t="shared" si="69"/>
        <v>5.2076928750000008E-2</v>
      </c>
      <c r="R1144">
        <v>3.3708321999999999E-2</v>
      </c>
      <c r="S1144">
        <v>3.1240832999999999E-2</v>
      </c>
      <c r="T1144">
        <f t="shared" si="70"/>
        <v>-3.7853817042022966E-2</v>
      </c>
      <c r="U1144">
        <v>1.6854160999999999E-2</v>
      </c>
      <c r="V1144">
        <v>1.5620416999999999E-2</v>
      </c>
      <c r="W1144">
        <v>2.008219178</v>
      </c>
      <c r="X1144">
        <v>0</v>
      </c>
      <c r="Y1144">
        <v>-6.1434700000000001E-4</v>
      </c>
      <c r="Z1144" s="1">
        <v>43239</v>
      </c>
      <c r="AA1144" s="1">
        <v>43972</v>
      </c>
      <c r="AB1144">
        <v>1</v>
      </c>
    </row>
    <row r="1145" spans="1:28" x14ac:dyDescent="0.25">
      <c r="A1145" t="s">
        <v>33</v>
      </c>
      <c r="B1145">
        <v>2</v>
      </c>
      <c r="C1145" t="s">
        <v>63</v>
      </c>
      <c r="D1145">
        <v>2144</v>
      </c>
      <c r="E1145" t="s">
        <v>46</v>
      </c>
      <c r="F1145" t="s">
        <v>47</v>
      </c>
      <c r="G1145" t="s">
        <v>48</v>
      </c>
      <c r="H1145">
        <v>10.6</v>
      </c>
      <c r="I1145">
        <v>25.6</v>
      </c>
      <c r="J1145">
        <v>0.60970000000000002</v>
      </c>
      <c r="K1145">
        <v>17.727760700000001</v>
      </c>
      <c r="L1145">
        <v>17.432699509999999</v>
      </c>
      <c r="M1145">
        <v>38</v>
      </c>
      <c r="N1145">
        <v>38.6</v>
      </c>
      <c r="O1145">
        <f t="shared" si="67"/>
        <v>0.11702145840000003</v>
      </c>
      <c r="P1145">
        <f t="shared" si="68"/>
        <v>0.7089137499999999</v>
      </c>
      <c r="Q1145">
        <f t="shared" si="69"/>
        <v>0.73138411500000011</v>
      </c>
      <c r="R1145">
        <v>0.83312897500000005</v>
      </c>
      <c r="S1145">
        <v>0.84504294800000002</v>
      </c>
      <c r="T1145">
        <f t="shared" si="70"/>
        <v>7.0704383974807177E-3</v>
      </c>
      <c r="U1145">
        <v>0.41656448699999998</v>
      </c>
      <c r="V1145">
        <v>0.42252147400000001</v>
      </c>
      <c r="W1145">
        <v>2.008219178</v>
      </c>
      <c r="X1145">
        <v>0.29877216899999998</v>
      </c>
      <c r="Y1145">
        <v>2.966303E-3</v>
      </c>
      <c r="Z1145" s="1">
        <v>43239</v>
      </c>
      <c r="AA1145" s="1">
        <v>43972</v>
      </c>
      <c r="AB1145">
        <v>1</v>
      </c>
    </row>
    <row r="1146" spans="1:28" x14ac:dyDescent="0.25">
      <c r="A1146" t="s">
        <v>33</v>
      </c>
      <c r="B1146">
        <v>2</v>
      </c>
      <c r="C1146" t="s">
        <v>63</v>
      </c>
      <c r="D1146">
        <v>2145</v>
      </c>
      <c r="E1146" t="s">
        <v>58</v>
      </c>
      <c r="F1146" t="s">
        <v>59</v>
      </c>
      <c r="G1146" t="s">
        <v>60</v>
      </c>
      <c r="J1146">
        <v>0.59499999999999997</v>
      </c>
      <c r="K1146">
        <v>18.327125070000001</v>
      </c>
      <c r="L1146">
        <v>17.929286430000001</v>
      </c>
      <c r="M1146">
        <v>41</v>
      </c>
      <c r="N1146">
        <v>41</v>
      </c>
      <c r="O1146">
        <f t="shared" si="67"/>
        <v>0.13202574</v>
      </c>
      <c r="P1146">
        <f t="shared" si="68"/>
        <v>0.82526593749999988</v>
      </c>
      <c r="Q1146">
        <f t="shared" si="69"/>
        <v>0.82516087500000002</v>
      </c>
      <c r="R1146">
        <v>0.97471531600000005</v>
      </c>
      <c r="S1146">
        <v>0.954058937</v>
      </c>
      <c r="T1146">
        <f t="shared" si="70"/>
        <v>-1.0666164650354018E-2</v>
      </c>
      <c r="U1146">
        <v>0.48735765800000003</v>
      </c>
      <c r="V1146">
        <v>0.47702946899999998</v>
      </c>
      <c r="W1146">
        <v>2.008219178</v>
      </c>
      <c r="X1146">
        <v>0</v>
      </c>
      <c r="Y1146">
        <v>-5.1429589999999999E-3</v>
      </c>
      <c r="Z1146" s="1">
        <v>43239</v>
      </c>
      <c r="AA1146" s="1">
        <v>43972</v>
      </c>
      <c r="AB1146">
        <v>1</v>
      </c>
    </row>
    <row r="1147" spans="1:28" x14ac:dyDescent="0.25">
      <c r="A1147" t="s">
        <v>33</v>
      </c>
      <c r="B1147">
        <v>2</v>
      </c>
      <c r="C1147" t="s">
        <v>63</v>
      </c>
      <c r="D1147">
        <v>2146</v>
      </c>
      <c r="E1147" t="s">
        <v>125</v>
      </c>
      <c r="F1147" t="s">
        <v>126</v>
      </c>
      <c r="G1147" t="s">
        <v>127</v>
      </c>
      <c r="J1147">
        <v>0.68279999999999996</v>
      </c>
      <c r="K1147">
        <v>9.7109067840000005</v>
      </c>
      <c r="L1147">
        <v>9.3503607479999999</v>
      </c>
      <c r="M1147">
        <v>13.3</v>
      </c>
      <c r="N1147">
        <v>13.8</v>
      </c>
      <c r="O1147">
        <f t="shared" si="67"/>
        <v>1.4957157600000003E-2</v>
      </c>
      <c r="P1147">
        <f t="shared" si="68"/>
        <v>8.6841934375000013E-2</v>
      </c>
      <c r="Q1147">
        <f t="shared" si="69"/>
        <v>9.3482235000000025E-2</v>
      </c>
      <c r="R1147">
        <v>6.6620744999999995E-2</v>
      </c>
      <c r="S1147">
        <v>6.9001414999999997E-2</v>
      </c>
      <c r="T1147">
        <f t="shared" si="70"/>
        <v>1.7483647445966012E-2</v>
      </c>
      <c r="U1147">
        <v>3.3310372999999997E-2</v>
      </c>
      <c r="V1147">
        <v>3.4500706999999999E-2</v>
      </c>
      <c r="W1147">
        <v>2.008219178</v>
      </c>
      <c r="X1147">
        <v>0.24897680799999999</v>
      </c>
      <c r="Y1147">
        <v>5.9273099999999999E-4</v>
      </c>
      <c r="Z1147" s="1">
        <v>43239</v>
      </c>
      <c r="AA1147" s="1">
        <v>43972</v>
      </c>
      <c r="AB1147">
        <v>1</v>
      </c>
    </row>
    <row r="1148" spans="1:28" x14ac:dyDescent="0.25">
      <c r="A1148" t="s">
        <v>33</v>
      </c>
      <c r="B1148">
        <v>2</v>
      </c>
      <c r="C1148" t="s">
        <v>63</v>
      </c>
      <c r="D1148">
        <v>2147</v>
      </c>
      <c r="E1148" t="s">
        <v>58</v>
      </c>
      <c r="F1148" t="s">
        <v>59</v>
      </c>
      <c r="G1148" t="s">
        <v>60</v>
      </c>
      <c r="J1148">
        <v>0.59499999999999997</v>
      </c>
      <c r="K1148">
        <v>18.931462360000001</v>
      </c>
      <c r="L1148">
        <v>18.561914909999999</v>
      </c>
      <c r="M1148">
        <v>44.3</v>
      </c>
      <c r="N1148">
        <v>44.3</v>
      </c>
      <c r="O1148">
        <f t="shared" si="67"/>
        <v>0.15413396459999998</v>
      </c>
      <c r="P1148">
        <f t="shared" si="68"/>
        <v>0.96345993437499977</v>
      </c>
      <c r="Q1148">
        <f t="shared" si="69"/>
        <v>0.96333727874999986</v>
      </c>
      <c r="R1148">
        <v>1.1701874569999999</v>
      </c>
      <c r="S1148">
        <v>1.1478880300000001</v>
      </c>
      <c r="T1148">
        <f t="shared" si="70"/>
        <v>-9.5807258228706622E-3</v>
      </c>
      <c r="U1148">
        <v>0.58509372900000001</v>
      </c>
      <c r="V1148">
        <v>0.57394401500000003</v>
      </c>
      <c r="W1148">
        <v>2.008219178</v>
      </c>
      <c r="X1148">
        <v>0</v>
      </c>
      <c r="Y1148">
        <v>-5.5520400000000003E-3</v>
      </c>
      <c r="Z1148" s="1">
        <v>43239</v>
      </c>
      <c r="AA1148" s="1">
        <v>43972</v>
      </c>
      <c r="AB1148">
        <v>1</v>
      </c>
    </row>
    <row r="1149" spans="1:28" x14ac:dyDescent="0.25">
      <c r="A1149" t="s">
        <v>33</v>
      </c>
      <c r="B1149">
        <v>2</v>
      </c>
      <c r="C1149" t="s">
        <v>63</v>
      </c>
      <c r="D1149">
        <v>2148</v>
      </c>
      <c r="E1149" t="s">
        <v>125</v>
      </c>
      <c r="F1149" t="s">
        <v>126</v>
      </c>
      <c r="G1149" t="s">
        <v>127</v>
      </c>
      <c r="J1149">
        <v>0.68279999999999996</v>
      </c>
      <c r="K1149">
        <v>9.0248816949999995</v>
      </c>
      <c r="L1149">
        <v>8.6280231290000007</v>
      </c>
      <c r="M1149">
        <v>12</v>
      </c>
      <c r="N1149">
        <v>12.4</v>
      </c>
      <c r="O1149">
        <f t="shared" si="67"/>
        <v>1.20763104E-2</v>
      </c>
      <c r="P1149">
        <f t="shared" si="68"/>
        <v>7.0694999999999994E-2</v>
      </c>
      <c r="Q1149">
        <f t="shared" si="69"/>
        <v>7.5476939999999992E-2</v>
      </c>
      <c r="R1149">
        <v>5.0740909000000001E-2</v>
      </c>
      <c r="S1149">
        <v>5.1771899000000003E-2</v>
      </c>
      <c r="T1149">
        <f t="shared" si="70"/>
        <v>1.0016358307121942E-2</v>
      </c>
      <c r="U1149">
        <v>2.5370455E-2</v>
      </c>
      <c r="V1149">
        <v>2.5885948999999998E-2</v>
      </c>
      <c r="W1149">
        <v>2.008219178</v>
      </c>
      <c r="X1149">
        <v>0.19918144600000001</v>
      </c>
      <c r="Y1149">
        <v>2.5669199999999999E-4</v>
      </c>
      <c r="Z1149" s="1">
        <v>43239</v>
      </c>
      <c r="AA1149" s="1">
        <v>43972</v>
      </c>
      <c r="AB1149">
        <v>1</v>
      </c>
    </row>
    <row r="1150" spans="1:28" x14ac:dyDescent="0.25">
      <c r="A1150" t="s">
        <v>33</v>
      </c>
      <c r="B1150">
        <v>2</v>
      </c>
      <c r="C1150" t="s">
        <v>63</v>
      </c>
      <c r="D1150">
        <v>2149</v>
      </c>
      <c r="E1150" t="s">
        <v>168</v>
      </c>
      <c r="F1150" t="s">
        <v>169</v>
      </c>
      <c r="G1150" t="s">
        <v>75</v>
      </c>
      <c r="J1150">
        <v>0.5524</v>
      </c>
      <c r="K1150">
        <v>18.699817620000001</v>
      </c>
      <c r="L1150">
        <v>18.319251009999999</v>
      </c>
      <c r="M1150">
        <v>43</v>
      </c>
      <c r="N1150">
        <v>43</v>
      </c>
      <c r="O1150">
        <f t="shared" si="67"/>
        <v>0.14522046</v>
      </c>
      <c r="P1150">
        <f t="shared" si="68"/>
        <v>0.90774343749999986</v>
      </c>
      <c r="Q1150">
        <f t="shared" si="69"/>
        <v>0.90762787499999997</v>
      </c>
      <c r="R1150">
        <v>1.0146081469999999</v>
      </c>
      <c r="S1150">
        <v>0.99445010899999997</v>
      </c>
      <c r="T1150">
        <f t="shared" si="70"/>
        <v>-9.9928458845741867E-3</v>
      </c>
      <c r="U1150">
        <v>0.50730407399999999</v>
      </c>
      <c r="V1150">
        <v>0.49722505500000003</v>
      </c>
      <c r="W1150">
        <v>2.008219178</v>
      </c>
      <c r="X1150">
        <v>0</v>
      </c>
      <c r="Y1150">
        <v>-5.0188840000000004E-3</v>
      </c>
      <c r="Z1150" s="1">
        <v>43239</v>
      </c>
      <c r="AA1150" s="1">
        <v>43972</v>
      </c>
      <c r="AB1150">
        <v>1</v>
      </c>
    </row>
    <row r="1151" spans="1:28" x14ac:dyDescent="0.25">
      <c r="A1151" t="s">
        <v>33</v>
      </c>
      <c r="B1151">
        <v>2</v>
      </c>
      <c r="C1151" t="s">
        <v>63</v>
      </c>
      <c r="D1151">
        <v>2150</v>
      </c>
      <c r="E1151" t="s">
        <v>125</v>
      </c>
      <c r="F1151" t="s">
        <v>126</v>
      </c>
      <c r="G1151" t="s">
        <v>127</v>
      </c>
      <c r="J1151">
        <v>0.68279999999999996</v>
      </c>
      <c r="K1151">
        <v>19.858962999999999</v>
      </c>
      <c r="L1151">
        <v>19.661619330000001</v>
      </c>
      <c r="M1151">
        <v>50</v>
      </c>
      <c r="N1151">
        <v>50.8</v>
      </c>
      <c r="O1151">
        <f t="shared" si="67"/>
        <v>0.20268346559999997</v>
      </c>
      <c r="P1151">
        <f t="shared" si="68"/>
        <v>1.22734375</v>
      </c>
      <c r="Q1151">
        <f t="shared" si="69"/>
        <v>1.2667716599999999</v>
      </c>
      <c r="R1151">
        <v>1.776153884</v>
      </c>
      <c r="S1151">
        <v>1.814278356</v>
      </c>
      <c r="T1151">
        <f t="shared" si="70"/>
        <v>1.0575290622079528E-2</v>
      </c>
      <c r="U1151">
        <v>0.88807694199999998</v>
      </c>
      <c r="V1151">
        <v>0.90713917799999999</v>
      </c>
      <c r="W1151">
        <v>2.008219178</v>
      </c>
      <c r="X1151">
        <v>0.39836289200000002</v>
      </c>
      <c r="Y1151">
        <v>9.4921090000000003E-3</v>
      </c>
      <c r="Z1151" s="1">
        <v>43239</v>
      </c>
      <c r="AA1151" s="1">
        <v>43972</v>
      </c>
      <c r="AB1151">
        <v>1</v>
      </c>
    </row>
    <row r="1152" spans="1:28" x14ac:dyDescent="0.25">
      <c r="A1152" t="s">
        <v>33</v>
      </c>
      <c r="B1152">
        <v>2</v>
      </c>
      <c r="C1152" t="s">
        <v>63</v>
      </c>
      <c r="D1152">
        <v>2151</v>
      </c>
      <c r="E1152" t="s">
        <v>46</v>
      </c>
      <c r="F1152" t="s">
        <v>47</v>
      </c>
      <c r="G1152" t="s">
        <v>48</v>
      </c>
      <c r="J1152">
        <v>0.60970000000000002</v>
      </c>
      <c r="K1152">
        <v>11.05150117</v>
      </c>
      <c r="L1152">
        <v>10.53496436</v>
      </c>
      <c r="M1152">
        <v>16.100000000000001</v>
      </c>
      <c r="N1152">
        <v>16.3</v>
      </c>
      <c r="O1152">
        <f t="shared" si="67"/>
        <v>2.08672926E-2</v>
      </c>
      <c r="P1152">
        <f t="shared" si="68"/>
        <v>0.127255909375</v>
      </c>
      <c r="Q1152">
        <f t="shared" si="69"/>
        <v>0.13042057874999999</v>
      </c>
      <c r="R1152">
        <v>9.8263390000000006E-2</v>
      </c>
      <c r="S1152">
        <v>9.6065743999999995E-2</v>
      </c>
      <c r="T1152">
        <f t="shared" si="70"/>
        <v>-1.126308138506575E-2</v>
      </c>
      <c r="U1152">
        <v>4.9131695000000003E-2</v>
      </c>
      <c r="V1152">
        <v>4.8032871999999997E-2</v>
      </c>
      <c r="W1152">
        <v>2.008219178</v>
      </c>
      <c r="X1152">
        <v>9.9590723000000006E-2</v>
      </c>
      <c r="Y1152">
        <v>-5.4716300000000003E-4</v>
      </c>
      <c r="Z1152" s="1">
        <v>43239</v>
      </c>
      <c r="AA1152" s="1">
        <v>43972</v>
      </c>
      <c r="AB1152">
        <v>1</v>
      </c>
    </row>
    <row r="1153" spans="1:28" x14ac:dyDescent="0.25">
      <c r="A1153" t="s">
        <v>33</v>
      </c>
      <c r="B1153">
        <v>2</v>
      </c>
      <c r="C1153" t="s">
        <v>63</v>
      </c>
      <c r="D1153">
        <v>2152</v>
      </c>
      <c r="E1153" t="s">
        <v>178</v>
      </c>
      <c r="F1153" t="s">
        <v>179</v>
      </c>
      <c r="G1153" t="s">
        <v>180</v>
      </c>
      <c r="J1153">
        <v>0.55810000000000004</v>
      </c>
      <c r="K1153">
        <v>8.4656455259999994</v>
      </c>
      <c r="L1153">
        <v>8.1385932150000002</v>
      </c>
      <c r="M1153">
        <v>11</v>
      </c>
      <c r="N1153">
        <v>11.5</v>
      </c>
      <c r="O1153">
        <f t="shared" si="67"/>
        <v>1.0386915E-2</v>
      </c>
      <c r="P1153">
        <f t="shared" si="68"/>
        <v>5.9403437499999989E-2</v>
      </c>
      <c r="Q1153">
        <f t="shared" si="69"/>
        <v>6.4918218749999992E-2</v>
      </c>
      <c r="R1153">
        <v>3.3037011999999998E-2</v>
      </c>
      <c r="S1153">
        <v>3.4672435000000001E-2</v>
      </c>
      <c r="T1153">
        <f t="shared" si="70"/>
        <v>2.4059366957299506E-2</v>
      </c>
      <c r="U1153">
        <v>1.6518505999999999E-2</v>
      </c>
      <c r="V1153">
        <v>1.7336217000000001E-2</v>
      </c>
      <c r="W1153">
        <v>2.008219178</v>
      </c>
      <c r="X1153">
        <v>0.24897680799999999</v>
      </c>
      <c r="Y1153">
        <v>4.0718200000000002E-4</v>
      </c>
      <c r="Z1153" s="1">
        <v>43239</v>
      </c>
      <c r="AA1153" s="1">
        <v>43972</v>
      </c>
      <c r="AB1153">
        <v>1</v>
      </c>
    </row>
    <row r="1154" spans="1:28" x14ac:dyDescent="0.25">
      <c r="A1154" t="s">
        <v>33</v>
      </c>
      <c r="B1154">
        <v>2</v>
      </c>
      <c r="C1154" t="s">
        <v>63</v>
      </c>
      <c r="D1154">
        <v>2153</v>
      </c>
      <c r="E1154" t="s">
        <v>125</v>
      </c>
      <c r="F1154" t="s">
        <v>126</v>
      </c>
      <c r="G1154" t="s">
        <v>127</v>
      </c>
      <c r="J1154">
        <v>0.68279999999999996</v>
      </c>
      <c r="K1154">
        <v>10.96134041</v>
      </c>
      <c r="L1154">
        <v>10.35377733</v>
      </c>
      <c r="M1154">
        <v>15.9</v>
      </c>
      <c r="N1154">
        <v>15.9</v>
      </c>
      <c r="O1154">
        <f t="shared" si="67"/>
        <v>1.98556974E-2</v>
      </c>
      <c r="P1154">
        <f t="shared" si="68"/>
        <v>0.124113909375</v>
      </c>
      <c r="Q1154">
        <f t="shared" si="69"/>
        <v>0.12409810875000001</v>
      </c>
      <c r="R1154">
        <v>0.106247729</v>
      </c>
      <c r="S1154">
        <v>0.100496091</v>
      </c>
      <c r="T1154">
        <f t="shared" si="70"/>
        <v>-2.7713410392577006E-2</v>
      </c>
      <c r="U1154">
        <v>5.3123864999999999E-2</v>
      </c>
      <c r="V1154">
        <v>5.0248044999999998E-2</v>
      </c>
      <c r="W1154">
        <v>2.008219178</v>
      </c>
      <c r="X1154">
        <v>0</v>
      </c>
      <c r="Y1154">
        <v>-1.432025E-3</v>
      </c>
      <c r="Z1154" s="1">
        <v>43239</v>
      </c>
      <c r="AA1154" s="1">
        <v>43972</v>
      </c>
      <c r="AB1154">
        <v>1</v>
      </c>
    </row>
    <row r="1155" spans="1:28" x14ac:dyDescent="0.25">
      <c r="A1155" t="s">
        <v>33</v>
      </c>
      <c r="B1155">
        <v>2</v>
      </c>
      <c r="C1155" t="s">
        <v>63</v>
      </c>
      <c r="D1155">
        <v>2154</v>
      </c>
      <c r="E1155" t="s">
        <v>46</v>
      </c>
      <c r="F1155" t="s">
        <v>47</v>
      </c>
      <c r="G1155" t="s">
        <v>48</v>
      </c>
      <c r="H1155">
        <v>13.4</v>
      </c>
      <c r="I1155">
        <v>24.4</v>
      </c>
      <c r="J1155">
        <v>0.60970000000000002</v>
      </c>
      <c r="K1155">
        <v>22.717683050000002</v>
      </c>
      <c r="L1155">
        <v>22.848261279999999</v>
      </c>
      <c r="M1155">
        <v>75</v>
      </c>
      <c r="N1155">
        <v>78.3</v>
      </c>
      <c r="O1155">
        <f t="shared" ref="O1155:O1218" si="71">(0.00007854*N1155*N1155)</f>
        <v>0.4815201006</v>
      </c>
      <c r="P1155">
        <f t="shared" ref="P1155:P1218" si="72">(3.142*(M1155/200)^2)/0.16</f>
        <v>2.7615234374999997</v>
      </c>
      <c r="Q1155">
        <f t="shared" ref="Q1155:Q1218" si="73">O1155/0.16</f>
        <v>3.0095006287500001</v>
      </c>
      <c r="R1155">
        <v>4.0014680709999997</v>
      </c>
      <c r="S1155">
        <v>4.3767537330000001</v>
      </c>
      <c r="T1155">
        <f t="shared" ref="T1155:T1218" si="74">(LN(S1155)-LN(R1155))/W1155</f>
        <v>4.4639540441220961E-2</v>
      </c>
      <c r="U1155">
        <v>2.0007340359999999</v>
      </c>
      <c r="V1155">
        <v>2.188376866</v>
      </c>
      <c r="W1155">
        <v>2.008219178</v>
      </c>
      <c r="X1155">
        <v>1.6432469300000001</v>
      </c>
      <c r="Y1155">
        <v>9.3437426000000004E-2</v>
      </c>
      <c r="Z1155" s="1">
        <v>43239</v>
      </c>
      <c r="AA1155" s="1">
        <v>43972</v>
      </c>
      <c r="AB1155">
        <v>1</v>
      </c>
    </row>
    <row r="1156" spans="1:28" x14ac:dyDescent="0.25">
      <c r="A1156" t="s">
        <v>33</v>
      </c>
      <c r="B1156">
        <v>2</v>
      </c>
      <c r="C1156" t="s">
        <v>63</v>
      </c>
      <c r="D1156">
        <v>2155</v>
      </c>
      <c r="E1156" t="s">
        <v>125</v>
      </c>
      <c r="F1156" t="s">
        <v>126</v>
      </c>
      <c r="G1156" t="s">
        <v>127</v>
      </c>
      <c r="J1156">
        <v>0.68279999999999996</v>
      </c>
      <c r="K1156">
        <v>8.4656455259999994</v>
      </c>
      <c r="L1156">
        <v>8.1385932150000002</v>
      </c>
      <c r="M1156">
        <v>11</v>
      </c>
      <c r="N1156">
        <v>11.5</v>
      </c>
      <c r="O1156">
        <f t="shared" si="71"/>
        <v>1.0386915E-2</v>
      </c>
      <c r="P1156">
        <f t="shared" si="72"/>
        <v>5.9403437499999989E-2</v>
      </c>
      <c r="Q1156">
        <f t="shared" si="73"/>
        <v>6.4918218749999992E-2</v>
      </c>
      <c r="R1156">
        <v>4.0223540000000002E-2</v>
      </c>
      <c r="S1156">
        <v>4.2214715999999999E-2</v>
      </c>
      <c r="T1156">
        <f t="shared" si="74"/>
        <v>2.4059368010118334E-2</v>
      </c>
      <c r="U1156">
        <v>2.0111770000000001E-2</v>
      </c>
      <c r="V1156">
        <v>2.1107358E-2</v>
      </c>
      <c r="W1156">
        <v>2.008219178</v>
      </c>
      <c r="X1156">
        <v>0.24897680799999999</v>
      </c>
      <c r="Y1156">
        <v>4.9575699999999999E-4</v>
      </c>
      <c r="Z1156" s="1">
        <v>43239</v>
      </c>
      <c r="AA1156" s="1">
        <v>43972</v>
      </c>
      <c r="AB1156">
        <v>1</v>
      </c>
    </row>
    <row r="1157" spans="1:28" x14ac:dyDescent="0.25">
      <c r="A1157" t="s">
        <v>33</v>
      </c>
      <c r="B1157">
        <v>2</v>
      </c>
      <c r="C1157" t="s">
        <v>63</v>
      </c>
      <c r="D1157">
        <v>2156</v>
      </c>
      <c r="E1157" t="s">
        <v>125</v>
      </c>
      <c r="F1157" t="s">
        <v>126</v>
      </c>
      <c r="G1157" t="s">
        <v>127</v>
      </c>
      <c r="J1157">
        <v>0.68279999999999996</v>
      </c>
      <c r="K1157">
        <v>7.9366191979999998</v>
      </c>
      <c r="L1157">
        <v>9.4499072930000008</v>
      </c>
      <c r="M1157">
        <v>10.1</v>
      </c>
      <c r="N1157">
        <v>14</v>
      </c>
      <c r="O1157">
        <f t="shared" si="71"/>
        <v>1.5393840000000001E-2</v>
      </c>
      <c r="P1157">
        <f t="shared" si="72"/>
        <v>5.0080534374999992E-2</v>
      </c>
      <c r="Q1157">
        <f t="shared" si="73"/>
        <v>9.6211500000000005E-2</v>
      </c>
      <c r="R1157">
        <v>3.1971657000000001E-2</v>
      </c>
      <c r="S1157">
        <v>7.1704224999999996E-2</v>
      </c>
      <c r="T1157">
        <f t="shared" si="74"/>
        <v>0.40219707551328254</v>
      </c>
      <c r="U1157">
        <v>1.5985828000000001E-2</v>
      </c>
      <c r="V1157">
        <v>3.5852111999999998E-2</v>
      </c>
      <c r="W1157">
        <v>2.008219178</v>
      </c>
      <c r="X1157">
        <v>1.9420191</v>
      </c>
      <c r="Y1157">
        <v>9.8924879999999996E-3</v>
      </c>
      <c r="Z1157" s="1">
        <v>43239</v>
      </c>
      <c r="AA1157" s="1">
        <v>43972</v>
      </c>
      <c r="AB1157">
        <v>1</v>
      </c>
    </row>
    <row r="1158" spans="1:28" x14ac:dyDescent="0.25">
      <c r="A1158" t="s">
        <v>33</v>
      </c>
      <c r="B1158">
        <v>2</v>
      </c>
      <c r="C1158" t="s">
        <v>63</v>
      </c>
      <c r="D1158">
        <v>2157</v>
      </c>
      <c r="E1158" t="s">
        <v>46</v>
      </c>
      <c r="F1158" t="s">
        <v>47</v>
      </c>
      <c r="G1158" t="s">
        <v>48</v>
      </c>
      <c r="J1158">
        <v>0.60970000000000002</v>
      </c>
      <c r="K1158">
        <v>14.916198319999999</v>
      </c>
      <c r="L1158">
        <v>15.455483940000001</v>
      </c>
      <c r="M1158">
        <v>26.7</v>
      </c>
      <c r="N1158">
        <v>30.4</v>
      </c>
      <c r="O1158">
        <f t="shared" si="71"/>
        <v>7.2583526400000001E-2</v>
      </c>
      <c r="P1158">
        <f t="shared" si="72"/>
        <v>0.34998443437499999</v>
      </c>
      <c r="Q1158">
        <f t="shared" si="73"/>
        <v>0.45364704</v>
      </c>
      <c r="R1158">
        <v>0.353450667</v>
      </c>
      <c r="S1158">
        <v>0.471413843</v>
      </c>
      <c r="T1158">
        <f t="shared" si="74"/>
        <v>0.14340687471617836</v>
      </c>
      <c r="U1158">
        <v>0.17672533400000001</v>
      </c>
      <c r="V1158">
        <v>0.23570692200000001</v>
      </c>
      <c r="W1158">
        <v>2.008219178</v>
      </c>
      <c r="X1158">
        <v>1.8424283770000001</v>
      </c>
      <c r="Y1158">
        <v>2.9370094999999999E-2</v>
      </c>
      <c r="Z1158" s="1">
        <v>43239</v>
      </c>
      <c r="AA1158" s="1">
        <v>43972</v>
      </c>
      <c r="AB1158">
        <v>1</v>
      </c>
    </row>
    <row r="1159" spans="1:28" x14ac:dyDescent="0.25">
      <c r="A1159" t="s">
        <v>33</v>
      </c>
      <c r="B1159">
        <v>2</v>
      </c>
      <c r="C1159" t="s">
        <v>63</v>
      </c>
      <c r="D1159">
        <v>2158</v>
      </c>
      <c r="E1159" t="s">
        <v>46</v>
      </c>
      <c r="F1159" t="s">
        <v>47</v>
      </c>
      <c r="G1159" t="s">
        <v>48</v>
      </c>
      <c r="H1159">
        <v>11.8</v>
      </c>
      <c r="I1159">
        <v>18.399999999999999</v>
      </c>
      <c r="J1159">
        <v>0.60970000000000002</v>
      </c>
      <c r="K1159">
        <v>21.080383879999999</v>
      </c>
      <c r="L1159">
        <v>21.314970639999999</v>
      </c>
      <c r="M1159">
        <v>59</v>
      </c>
      <c r="N1159">
        <v>63</v>
      </c>
      <c r="O1159">
        <f t="shared" si="71"/>
        <v>0.31172526</v>
      </c>
      <c r="P1159">
        <f t="shared" si="72"/>
        <v>1.7089534374999995</v>
      </c>
      <c r="Q1159">
        <f t="shared" si="73"/>
        <v>1.9482828750000001</v>
      </c>
      <c r="R1159">
        <v>2.3286114470000001</v>
      </c>
      <c r="S1159">
        <v>2.6754542450000001</v>
      </c>
      <c r="T1159">
        <f t="shared" si="74"/>
        <v>6.9139381910972436E-2</v>
      </c>
      <c r="U1159">
        <v>1.1643057240000001</v>
      </c>
      <c r="V1159">
        <v>1.337727122</v>
      </c>
      <c r="W1159">
        <v>2.008219178</v>
      </c>
      <c r="X1159">
        <v>1.9918144609999999</v>
      </c>
      <c r="Y1159">
        <v>8.6355812000000004E-2</v>
      </c>
      <c r="Z1159" s="1">
        <v>43239</v>
      </c>
      <c r="AA1159" s="1">
        <v>43972</v>
      </c>
      <c r="AB1159">
        <v>1</v>
      </c>
    </row>
    <row r="1160" spans="1:28" x14ac:dyDescent="0.25">
      <c r="A1160" t="s">
        <v>33</v>
      </c>
      <c r="B1160">
        <v>2</v>
      </c>
      <c r="C1160" t="s">
        <v>63</v>
      </c>
      <c r="D1160">
        <v>2159</v>
      </c>
      <c r="E1160" t="s">
        <v>125</v>
      </c>
      <c r="F1160" t="s">
        <v>126</v>
      </c>
      <c r="G1160" t="s">
        <v>127</v>
      </c>
      <c r="J1160">
        <v>0.68279999999999996</v>
      </c>
      <c r="K1160">
        <v>11.31724627</v>
      </c>
      <c r="L1160">
        <v>10.71317537</v>
      </c>
      <c r="M1160">
        <v>16.7</v>
      </c>
      <c r="N1160">
        <v>16.7</v>
      </c>
      <c r="O1160">
        <f t="shared" si="71"/>
        <v>2.1904020600000001E-2</v>
      </c>
      <c r="P1160">
        <f t="shared" si="72"/>
        <v>0.13691755937499997</v>
      </c>
      <c r="Q1160">
        <f t="shared" si="73"/>
        <v>0.13690012874999999</v>
      </c>
      <c r="R1160">
        <v>0.120636595</v>
      </c>
      <c r="S1160">
        <v>0.11434791800000001</v>
      </c>
      <c r="T1160">
        <f t="shared" si="74"/>
        <v>-2.665892594479205E-2</v>
      </c>
      <c r="U1160">
        <v>6.0318297999999999E-2</v>
      </c>
      <c r="V1160">
        <v>5.7173959000000003E-2</v>
      </c>
      <c r="W1160">
        <v>2.008219178</v>
      </c>
      <c r="X1160">
        <v>0</v>
      </c>
      <c r="Y1160">
        <v>-1.565735E-3</v>
      </c>
      <c r="Z1160" s="1">
        <v>43239</v>
      </c>
      <c r="AA1160" s="1">
        <v>43972</v>
      </c>
      <c r="AB1160">
        <v>1</v>
      </c>
    </row>
    <row r="1161" spans="1:28" x14ac:dyDescent="0.25">
      <c r="A1161" t="s">
        <v>33</v>
      </c>
      <c r="B1161">
        <v>2</v>
      </c>
      <c r="C1161" t="s">
        <v>63</v>
      </c>
      <c r="D1161">
        <v>2160</v>
      </c>
      <c r="E1161" t="s">
        <v>58</v>
      </c>
      <c r="F1161" t="s">
        <v>59</v>
      </c>
      <c r="G1161" t="s">
        <v>60</v>
      </c>
      <c r="J1161">
        <v>0.59499999999999997</v>
      </c>
      <c r="K1161">
        <v>15.490638799999999</v>
      </c>
      <c r="L1161">
        <v>14.980704769999999</v>
      </c>
      <c r="M1161">
        <v>28.7</v>
      </c>
      <c r="N1161">
        <v>28.7</v>
      </c>
      <c r="O1161">
        <f t="shared" si="71"/>
        <v>6.4692612599999991E-2</v>
      </c>
      <c r="P1161">
        <f t="shared" si="72"/>
        <v>0.40438030937499991</v>
      </c>
      <c r="Q1161">
        <f t="shared" si="73"/>
        <v>0.40432882874999992</v>
      </c>
      <c r="R1161">
        <v>0.41232222899999998</v>
      </c>
      <c r="S1161">
        <v>0.39906951800000001</v>
      </c>
      <c r="T1161">
        <f t="shared" si="74"/>
        <v>-1.6267905890332855E-2</v>
      </c>
      <c r="U1161">
        <v>0.20616111400000001</v>
      </c>
      <c r="V1161">
        <v>0.19953475900000001</v>
      </c>
      <c r="W1161">
        <v>2.008219178</v>
      </c>
      <c r="X1161">
        <v>0</v>
      </c>
      <c r="Y1161">
        <v>-3.2996169999999999E-3</v>
      </c>
      <c r="Z1161" s="1">
        <v>43239</v>
      </c>
      <c r="AA1161" s="1">
        <v>43972</v>
      </c>
      <c r="AB1161">
        <v>1</v>
      </c>
    </row>
    <row r="1162" spans="1:28" x14ac:dyDescent="0.25">
      <c r="A1162" t="s">
        <v>33</v>
      </c>
      <c r="B1162">
        <v>2</v>
      </c>
      <c r="C1162" t="s">
        <v>63</v>
      </c>
      <c r="D1162">
        <v>2161</v>
      </c>
      <c r="E1162" t="s">
        <v>168</v>
      </c>
      <c r="F1162" t="s">
        <v>169</v>
      </c>
      <c r="G1162" t="s">
        <v>75</v>
      </c>
      <c r="J1162">
        <v>0.5524</v>
      </c>
      <c r="K1162">
        <v>9.0248816949999995</v>
      </c>
      <c r="L1162">
        <v>8.6280231290000007</v>
      </c>
      <c r="M1162">
        <v>12</v>
      </c>
      <c r="N1162">
        <v>12.4</v>
      </c>
      <c r="O1162">
        <f t="shared" si="71"/>
        <v>1.20763104E-2</v>
      </c>
      <c r="P1162">
        <f t="shared" si="72"/>
        <v>7.0694999999999994E-2</v>
      </c>
      <c r="Q1162">
        <f t="shared" si="73"/>
        <v>7.5476939999999992E-2</v>
      </c>
      <c r="R1162">
        <v>4.1259823000000001E-2</v>
      </c>
      <c r="S1162">
        <v>4.2098168999999998E-2</v>
      </c>
      <c r="T1162">
        <f t="shared" si="74"/>
        <v>1.0016352055424131E-2</v>
      </c>
      <c r="U1162">
        <v>2.0629911000000001E-2</v>
      </c>
      <c r="V1162">
        <v>2.1049083999999999E-2</v>
      </c>
      <c r="W1162">
        <v>2.008219178</v>
      </c>
      <c r="X1162">
        <v>0.19918144600000001</v>
      </c>
      <c r="Y1162">
        <v>2.08729E-4</v>
      </c>
      <c r="Z1162" s="1">
        <v>43239</v>
      </c>
      <c r="AA1162" s="1">
        <v>43972</v>
      </c>
      <c r="AB1162">
        <v>1</v>
      </c>
    </row>
    <row r="1163" spans="1:28" x14ac:dyDescent="0.25">
      <c r="A1163" t="s">
        <v>33</v>
      </c>
      <c r="B1163">
        <v>3</v>
      </c>
      <c r="C1163" t="s">
        <v>63</v>
      </c>
      <c r="D1163">
        <v>2162</v>
      </c>
      <c r="E1163" t="s">
        <v>46</v>
      </c>
      <c r="F1163" t="s">
        <v>47</v>
      </c>
      <c r="G1163" t="s">
        <v>48</v>
      </c>
      <c r="J1163">
        <v>0.60970000000000002</v>
      </c>
      <c r="K1163">
        <v>23.275902349999999</v>
      </c>
      <c r="L1163">
        <v>23.72230678</v>
      </c>
      <c r="M1163">
        <v>82</v>
      </c>
      <c r="N1163">
        <v>83.8</v>
      </c>
      <c r="O1163">
        <f t="shared" si="71"/>
        <v>0.55154243759999999</v>
      </c>
      <c r="P1163">
        <f t="shared" si="72"/>
        <v>3.3010637499999995</v>
      </c>
      <c r="Q1163">
        <f t="shared" si="73"/>
        <v>3.447140235</v>
      </c>
      <c r="R1163">
        <v>4.8770126310000004</v>
      </c>
      <c r="S1163">
        <v>4.9840690060000004</v>
      </c>
      <c r="T1163">
        <f t="shared" si="74"/>
        <v>1.0812445422493178E-2</v>
      </c>
      <c r="U1163">
        <v>2.4385063150000001</v>
      </c>
      <c r="V1163">
        <v>2.4920345020000001</v>
      </c>
      <c r="W1163">
        <v>2.008219178</v>
      </c>
      <c r="X1163">
        <v>0.89631650799999996</v>
      </c>
      <c r="Y1163">
        <v>2.6654554E-2</v>
      </c>
      <c r="Z1163" s="1">
        <v>43239</v>
      </c>
      <c r="AA1163" s="1">
        <v>43972</v>
      </c>
      <c r="AB1163">
        <v>1</v>
      </c>
    </row>
    <row r="1164" spans="1:28" x14ac:dyDescent="0.25">
      <c r="A1164" t="s">
        <v>33</v>
      </c>
      <c r="B1164">
        <v>3</v>
      </c>
      <c r="C1164" t="s">
        <v>63</v>
      </c>
      <c r="D1164">
        <v>2163</v>
      </c>
      <c r="E1164" t="s">
        <v>224</v>
      </c>
      <c r="F1164" t="s">
        <v>225</v>
      </c>
      <c r="G1164" t="s">
        <v>226</v>
      </c>
      <c r="J1164">
        <v>0.52500000000000002</v>
      </c>
      <c r="K1164">
        <v>8.4656455259999994</v>
      </c>
      <c r="L1164">
        <v>7.8576009679999999</v>
      </c>
      <c r="M1164">
        <v>11</v>
      </c>
      <c r="N1164">
        <v>11</v>
      </c>
      <c r="O1164">
        <f t="shared" si="71"/>
        <v>9.5033400000000007E-3</v>
      </c>
      <c r="P1164">
        <f t="shared" si="72"/>
        <v>5.9403437499999989E-2</v>
      </c>
      <c r="Q1164">
        <f t="shared" si="73"/>
        <v>5.9395875000000001E-2</v>
      </c>
      <c r="R1164">
        <v>3.1123275999999998E-2</v>
      </c>
      <c r="S1164">
        <v>2.8939570000000001E-2</v>
      </c>
      <c r="T1164">
        <f t="shared" si="74"/>
        <v>-3.6224183955683033E-2</v>
      </c>
      <c r="U1164">
        <v>1.5561637999999999E-2</v>
      </c>
      <c r="V1164">
        <v>1.4469785000000001E-2</v>
      </c>
      <c r="W1164">
        <v>2.008219178</v>
      </c>
      <c r="X1164">
        <v>0</v>
      </c>
      <c r="Y1164">
        <v>-5.4369200000000003E-4</v>
      </c>
      <c r="Z1164" s="1">
        <v>43239</v>
      </c>
      <c r="AA1164" s="1">
        <v>43972</v>
      </c>
      <c r="AB1164">
        <v>1</v>
      </c>
    </row>
    <row r="1165" spans="1:28" x14ac:dyDescent="0.25">
      <c r="A1165" t="s">
        <v>33</v>
      </c>
      <c r="B1165">
        <v>3</v>
      </c>
      <c r="C1165" t="s">
        <v>63</v>
      </c>
      <c r="D1165">
        <v>2164</v>
      </c>
      <c r="E1165" t="s">
        <v>46</v>
      </c>
      <c r="F1165" t="s">
        <v>47</v>
      </c>
      <c r="G1165" t="s">
        <v>48</v>
      </c>
      <c r="J1165">
        <v>0.60970000000000002</v>
      </c>
      <c r="K1165">
        <v>18.250095959999999</v>
      </c>
      <c r="L1165">
        <v>18.488124020000001</v>
      </c>
      <c r="M1165">
        <v>40.6</v>
      </c>
      <c r="N1165">
        <v>43.9</v>
      </c>
      <c r="O1165">
        <f t="shared" si="71"/>
        <v>0.15136307339999999</v>
      </c>
      <c r="P1165">
        <f t="shared" si="72"/>
        <v>0.80924173750000006</v>
      </c>
      <c r="Q1165">
        <f t="shared" si="73"/>
        <v>0.9460192087499999</v>
      </c>
      <c r="R1165">
        <v>0.97527272099999995</v>
      </c>
      <c r="S1165">
        <v>1.1504470410000001</v>
      </c>
      <c r="T1165">
        <f t="shared" si="74"/>
        <v>8.2256326004386246E-2</v>
      </c>
      <c r="U1165">
        <v>0.48763635999999999</v>
      </c>
      <c r="V1165">
        <v>0.57522352099999996</v>
      </c>
      <c r="W1165">
        <v>2.008219178</v>
      </c>
      <c r="X1165">
        <v>1.6432469300000001</v>
      </c>
      <c r="Y1165">
        <v>4.3614343E-2</v>
      </c>
      <c r="Z1165" s="1">
        <v>43239</v>
      </c>
      <c r="AA1165" s="1">
        <v>43972</v>
      </c>
      <c r="AB1165">
        <v>1</v>
      </c>
    </row>
    <row r="1166" spans="1:28" x14ac:dyDescent="0.25">
      <c r="A1166" t="s">
        <v>33</v>
      </c>
      <c r="B1166">
        <v>3</v>
      </c>
      <c r="C1166" t="s">
        <v>63</v>
      </c>
      <c r="D1166">
        <v>2165</v>
      </c>
      <c r="E1166" t="s">
        <v>168</v>
      </c>
      <c r="F1166" t="s">
        <v>169</v>
      </c>
      <c r="G1166" t="s">
        <v>75</v>
      </c>
      <c r="J1166">
        <v>0.5524</v>
      </c>
      <c r="K1166">
        <v>11.006521190000001</v>
      </c>
      <c r="L1166">
        <v>11.56222796</v>
      </c>
      <c r="M1166">
        <v>16</v>
      </c>
      <c r="N1166">
        <v>18.7</v>
      </c>
      <c r="O1166">
        <f t="shared" si="71"/>
        <v>2.74646526E-2</v>
      </c>
      <c r="P1166">
        <f t="shared" si="72"/>
        <v>0.12567999999999999</v>
      </c>
      <c r="Q1166">
        <f t="shared" si="73"/>
        <v>0.17165407874999999</v>
      </c>
      <c r="R1166">
        <v>8.7810677000000004E-2</v>
      </c>
      <c r="S1166">
        <v>0.124915978</v>
      </c>
      <c r="T1166">
        <f t="shared" si="74"/>
        <v>0.17550785291848589</v>
      </c>
      <c r="U1166">
        <v>4.3905338000000002E-2</v>
      </c>
      <c r="V1166">
        <v>6.2457988999999998E-2</v>
      </c>
      <c r="W1166">
        <v>2.008219178</v>
      </c>
      <c r="X1166">
        <v>1.3444747610000001</v>
      </c>
      <c r="Y1166">
        <v>9.2383599999999993E-3</v>
      </c>
      <c r="Z1166" s="1">
        <v>43239</v>
      </c>
      <c r="AA1166" s="1">
        <v>43972</v>
      </c>
      <c r="AB1166">
        <v>1</v>
      </c>
    </row>
    <row r="1167" spans="1:28" x14ac:dyDescent="0.25">
      <c r="A1167" t="s">
        <v>33</v>
      </c>
      <c r="B1167">
        <v>3</v>
      </c>
      <c r="C1167" t="s">
        <v>63</v>
      </c>
      <c r="D1167">
        <v>2166</v>
      </c>
      <c r="E1167" t="s">
        <v>224</v>
      </c>
      <c r="F1167" t="s">
        <v>225</v>
      </c>
      <c r="G1167" t="s">
        <v>226</v>
      </c>
      <c r="J1167">
        <v>0.52500000000000002</v>
      </c>
      <c r="K1167">
        <v>8.7488692019999998</v>
      </c>
      <c r="L1167">
        <v>8.3586553299999995</v>
      </c>
      <c r="M1167">
        <v>11.5</v>
      </c>
      <c r="N1167">
        <v>11.9</v>
      </c>
      <c r="O1167">
        <f t="shared" si="71"/>
        <v>1.11220494E-2</v>
      </c>
      <c r="P1167">
        <f t="shared" si="72"/>
        <v>6.4926484374999996E-2</v>
      </c>
      <c r="Q1167">
        <f t="shared" si="73"/>
        <v>6.9512808750000002E-2</v>
      </c>
      <c r="R1167">
        <v>3.5052404000000002E-2</v>
      </c>
      <c r="S1167">
        <v>3.5839616999999997E-2</v>
      </c>
      <c r="T1167">
        <f t="shared" si="74"/>
        <v>1.1059401806649412E-2</v>
      </c>
      <c r="U1167">
        <v>1.7526202000000001E-2</v>
      </c>
      <c r="V1167">
        <v>1.7919807999999999E-2</v>
      </c>
      <c r="W1167">
        <v>2.008219178</v>
      </c>
      <c r="X1167">
        <v>0.19918144600000001</v>
      </c>
      <c r="Y1167">
        <v>1.9599799999999999E-4</v>
      </c>
      <c r="Z1167" s="1">
        <v>43239</v>
      </c>
      <c r="AA1167" s="1">
        <v>43972</v>
      </c>
      <c r="AB1167">
        <v>1</v>
      </c>
    </row>
    <row r="1168" spans="1:28" x14ac:dyDescent="0.25">
      <c r="A1168" t="s">
        <v>33</v>
      </c>
      <c r="B1168">
        <v>3</v>
      </c>
      <c r="C1168" t="s">
        <v>63</v>
      </c>
      <c r="D1168">
        <v>2167</v>
      </c>
      <c r="E1168" t="s">
        <v>46</v>
      </c>
      <c r="F1168" t="s">
        <v>47</v>
      </c>
      <c r="G1168" t="s">
        <v>48</v>
      </c>
      <c r="J1168">
        <v>0.60970000000000002</v>
      </c>
      <c r="K1168">
        <v>19.155230799999998</v>
      </c>
      <c r="L1168">
        <v>20.213509810000001</v>
      </c>
      <c r="M1168">
        <v>45.6</v>
      </c>
      <c r="N1168">
        <v>46.5</v>
      </c>
      <c r="O1168">
        <f t="shared" si="71"/>
        <v>0.169823115</v>
      </c>
      <c r="P1168">
        <f t="shared" si="72"/>
        <v>1.0208358</v>
      </c>
      <c r="Q1168">
        <f t="shared" si="73"/>
        <v>1.0613944687499999</v>
      </c>
      <c r="R1168">
        <v>1.282626874</v>
      </c>
      <c r="S1168">
        <v>1.3079418780000001</v>
      </c>
      <c r="T1168">
        <f t="shared" si="74"/>
        <v>9.7323022390488744E-3</v>
      </c>
      <c r="U1168">
        <v>0.64131343699999999</v>
      </c>
      <c r="V1168">
        <v>0.65397093900000003</v>
      </c>
      <c r="W1168">
        <v>2.008219178</v>
      </c>
      <c r="X1168">
        <v>0.44815825399999998</v>
      </c>
      <c r="Y1168">
        <v>6.3028490000000001E-3</v>
      </c>
      <c r="Z1168" s="1">
        <v>43239</v>
      </c>
      <c r="AA1168" s="1">
        <v>43972</v>
      </c>
      <c r="AB1168">
        <v>1</v>
      </c>
    </row>
    <row r="1169" spans="1:28" x14ac:dyDescent="0.25">
      <c r="A1169" t="s">
        <v>33</v>
      </c>
      <c r="B1169">
        <v>3</v>
      </c>
      <c r="C1169" t="s">
        <v>63</v>
      </c>
      <c r="D1169">
        <v>2168</v>
      </c>
      <c r="E1169" t="s">
        <v>125</v>
      </c>
      <c r="F1169" t="s">
        <v>126</v>
      </c>
      <c r="G1169" t="s">
        <v>127</v>
      </c>
      <c r="J1169">
        <v>0.68279999999999996</v>
      </c>
      <c r="K1169">
        <v>10.06266529</v>
      </c>
      <c r="L1169">
        <v>9.7433625549999991</v>
      </c>
      <c r="M1169">
        <v>14</v>
      </c>
      <c r="N1169">
        <v>14.6</v>
      </c>
      <c r="O1169">
        <f t="shared" si="71"/>
        <v>1.6741586400000001E-2</v>
      </c>
      <c r="P1169">
        <f t="shared" si="72"/>
        <v>9.6223750000000011E-2</v>
      </c>
      <c r="Q1169">
        <f t="shared" si="73"/>
        <v>0.10463491500000001</v>
      </c>
      <c r="R1169">
        <v>7.6238681000000003E-2</v>
      </c>
      <c r="S1169">
        <v>8.0182973000000005E-2</v>
      </c>
      <c r="T1169">
        <f t="shared" si="74"/>
        <v>2.5117889314539045E-2</v>
      </c>
      <c r="U1169">
        <v>3.8119340000000002E-2</v>
      </c>
      <c r="V1169">
        <v>4.0091487000000002E-2</v>
      </c>
      <c r="W1169">
        <v>2.008219178</v>
      </c>
      <c r="X1169">
        <v>0.29877216899999998</v>
      </c>
      <c r="Y1169">
        <v>9.8203799999999996E-4</v>
      </c>
      <c r="Z1169" s="1">
        <v>43239</v>
      </c>
      <c r="AA1169" s="1">
        <v>43972</v>
      </c>
      <c r="AB1169">
        <v>1</v>
      </c>
    </row>
    <row r="1170" spans="1:28" x14ac:dyDescent="0.25">
      <c r="A1170" t="s">
        <v>33</v>
      </c>
      <c r="B1170">
        <v>3</v>
      </c>
      <c r="C1170" t="s">
        <v>63</v>
      </c>
      <c r="D1170">
        <v>2169</v>
      </c>
      <c r="E1170" t="s">
        <v>125</v>
      </c>
      <c r="F1170" t="s">
        <v>126</v>
      </c>
      <c r="G1170" t="s">
        <v>127</v>
      </c>
      <c r="J1170">
        <v>0.68279999999999996</v>
      </c>
      <c r="K1170">
        <v>8.6928114769999993</v>
      </c>
      <c r="L1170">
        <v>8.3586553299999995</v>
      </c>
      <c r="M1170">
        <v>11.4</v>
      </c>
      <c r="N1170">
        <v>11.9</v>
      </c>
      <c r="O1170">
        <f t="shared" si="71"/>
        <v>1.11220494E-2</v>
      </c>
      <c r="P1170">
        <f t="shared" si="72"/>
        <v>6.3802237499999997E-2</v>
      </c>
      <c r="Q1170">
        <f t="shared" si="73"/>
        <v>6.9512808750000002E-2</v>
      </c>
      <c r="R1170">
        <v>4.4257229000000002E-2</v>
      </c>
      <c r="S1170">
        <v>4.6318910999999997E-2</v>
      </c>
      <c r="T1170">
        <f t="shared" si="74"/>
        <v>2.2672623477490148E-2</v>
      </c>
      <c r="U1170">
        <v>2.2128614000000001E-2</v>
      </c>
      <c r="V1170">
        <v>2.3159455999999998E-2</v>
      </c>
      <c r="W1170">
        <v>2.008219178</v>
      </c>
      <c r="X1170">
        <v>0.24897680799999999</v>
      </c>
      <c r="Y1170">
        <v>5.1331200000000003E-4</v>
      </c>
      <c r="Z1170" s="1">
        <v>43239</v>
      </c>
      <c r="AA1170" s="1">
        <v>43972</v>
      </c>
      <c r="AB1170">
        <v>1</v>
      </c>
    </row>
    <row r="1171" spans="1:28" x14ac:dyDescent="0.25">
      <c r="A1171" t="s">
        <v>33</v>
      </c>
      <c r="B1171">
        <v>3</v>
      </c>
      <c r="C1171" t="s">
        <v>63</v>
      </c>
      <c r="D1171">
        <v>2170</v>
      </c>
      <c r="E1171" t="s">
        <v>274</v>
      </c>
      <c r="F1171" t="s">
        <v>275</v>
      </c>
      <c r="G1171" t="s">
        <v>226</v>
      </c>
      <c r="J1171">
        <v>0.59499999999999997</v>
      </c>
      <c r="K1171">
        <v>8.4656455259999994</v>
      </c>
      <c r="L1171">
        <v>7.9143358839999998</v>
      </c>
      <c r="M1171">
        <v>11</v>
      </c>
      <c r="N1171">
        <v>11.1</v>
      </c>
      <c r="O1171">
        <f t="shared" si="71"/>
        <v>9.6769134000000007E-3</v>
      </c>
      <c r="P1171">
        <f t="shared" si="72"/>
        <v>5.9403437499999989E-2</v>
      </c>
      <c r="Q1171">
        <f t="shared" si="73"/>
        <v>6.0480708750000001E-2</v>
      </c>
      <c r="R1171">
        <v>3.5167247999999998E-2</v>
      </c>
      <c r="S1171">
        <v>3.3517113000000001E-2</v>
      </c>
      <c r="T1171">
        <f t="shared" si="74"/>
        <v>-2.3931178042634033E-2</v>
      </c>
      <c r="U1171">
        <v>1.7583623999999999E-2</v>
      </c>
      <c r="V1171">
        <v>1.6758557E-2</v>
      </c>
      <c r="W1171">
        <v>2.008219178</v>
      </c>
      <c r="X1171">
        <v>4.9795362000000003E-2</v>
      </c>
      <c r="Y1171">
        <v>-4.1084500000000001E-4</v>
      </c>
      <c r="Z1171" s="1">
        <v>43239</v>
      </c>
      <c r="AA1171" s="1">
        <v>43972</v>
      </c>
      <c r="AB1171">
        <v>1</v>
      </c>
    </row>
    <row r="1172" spans="1:28" x14ac:dyDescent="0.25">
      <c r="A1172" t="s">
        <v>33</v>
      </c>
      <c r="B1172">
        <v>3</v>
      </c>
      <c r="C1172" t="s">
        <v>63</v>
      </c>
      <c r="D1172">
        <v>2171</v>
      </c>
      <c r="E1172" t="s">
        <v>125</v>
      </c>
      <c r="F1172" t="s">
        <v>126</v>
      </c>
      <c r="G1172" t="s">
        <v>127</v>
      </c>
      <c r="J1172">
        <v>0.68279999999999996</v>
      </c>
      <c r="K1172">
        <v>9.3470069010000003</v>
      </c>
      <c r="L1172">
        <v>9.1993778830000004</v>
      </c>
      <c r="M1172">
        <v>12.6</v>
      </c>
      <c r="N1172">
        <v>13.5</v>
      </c>
      <c r="O1172">
        <f t="shared" si="71"/>
        <v>1.4313915E-2</v>
      </c>
      <c r="P1172">
        <f t="shared" si="72"/>
        <v>7.794123750000001E-2</v>
      </c>
      <c r="Q1172">
        <f t="shared" si="73"/>
        <v>8.9461968749999995E-2</v>
      </c>
      <c r="R1172">
        <v>5.7754423999999999E-2</v>
      </c>
      <c r="S1172">
        <v>6.5061684999999994E-2</v>
      </c>
      <c r="T1172">
        <f t="shared" si="74"/>
        <v>5.9324135859542236E-2</v>
      </c>
      <c r="U1172">
        <v>2.8877211999999999E-2</v>
      </c>
      <c r="V1172">
        <v>3.2530841999999997E-2</v>
      </c>
      <c r="W1172">
        <v>2.008219178</v>
      </c>
      <c r="X1172">
        <v>0.44815825399999998</v>
      </c>
      <c r="Y1172">
        <v>1.819338E-3</v>
      </c>
      <c r="Z1172" s="1">
        <v>43239</v>
      </c>
      <c r="AA1172" s="1">
        <v>43972</v>
      </c>
      <c r="AB1172">
        <v>1</v>
      </c>
    </row>
    <row r="1173" spans="1:28" x14ac:dyDescent="0.25">
      <c r="A1173" t="s">
        <v>33</v>
      </c>
      <c r="B1173">
        <v>3</v>
      </c>
      <c r="C1173" t="s">
        <v>63</v>
      </c>
      <c r="D1173">
        <v>2172</v>
      </c>
      <c r="E1173" t="s">
        <v>274</v>
      </c>
      <c r="F1173" t="s">
        <v>275</v>
      </c>
      <c r="G1173" t="s">
        <v>226</v>
      </c>
      <c r="J1173">
        <v>0.59499999999999997</v>
      </c>
      <c r="K1173">
        <v>8.6928114769999993</v>
      </c>
      <c r="L1173">
        <v>8.3586553299999995</v>
      </c>
      <c r="M1173">
        <v>11.4</v>
      </c>
      <c r="N1173">
        <v>11.9</v>
      </c>
      <c r="O1173">
        <f t="shared" si="71"/>
        <v>1.11220494E-2</v>
      </c>
      <c r="P1173">
        <f t="shared" si="72"/>
        <v>6.3802237499999997E-2</v>
      </c>
      <c r="Q1173">
        <f t="shared" si="73"/>
        <v>6.9512808750000002E-2</v>
      </c>
      <c r="R1173">
        <v>3.8693881999999999E-2</v>
      </c>
      <c r="S1173">
        <v>4.0496402000000001E-2</v>
      </c>
      <c r="T1173">
        <f t="shared" si="74"/>
        <v>2.2672640255316377E-2</v>
      </c>
      <c r="U1173">
        <v>1.9346940999999999E-2</v>
      </c>
      <c r="V1173">
        <v>2.0248201E-2</v>
      </c>
      <c r="W1173">
        <v>2.008219178</v>
      </c>
      <c r="X1173">
        <v>0.24897680799999999</v>
      </c>
      <c r="Y1173">
        <v>4.4878600000000001E-4</v>
      </c>
      <c r="Z1173" s="1">
        <v>43239</v>
      </c>
      <c r="AA1173" s="1">
        <v>43972</v>
      </c>
      <c r="AB1173">
        <v>1</v>
      </c>
    </row>
    <row r="1174" spans="1:28" x14ac:dyDescent="0.25">
      <c r="A1174" t="s">
        <v>33</v>
      </c>
      <c r="B1174">
        <v>3</v>
      </c>
      <c r="C1174" t="s">
        <v>63</v>
      </c>
      <c r="D1174">
        <v>2173</v>
      </c>
      <c r="E1174" t="s">
        <v>168</v>
      </c>
      <c r="F1174" t="s">
        <v>169</v>
      </c>
      <c r="G1174" t="s">
        <v>75</v>
      </c>
      <c r="J1174">
        <v>0.5524</v>
      </c>
      <c r="K1174">
        <v>12.54844864</v>
      </c>
      <c r="L1174">
        <v>12.00150859</v>
      </c>
      <c r="M1174">
        <v>19.7</v>
      </c>
      <c r="N1174">
        <v>19.8</v>
      </c>
      <c r="O1174">
        <f t="shared" si="71"/>
        <v>3.0790821600000004E-2</v>
      </c>
      <c r="P1174">
        <f t="shared" si="72"/>
        <v>0.19052793437499993</v>
      </c>
      <c r="Q1174">
        <f t="shared" si="73"/>
        <v>0.19244263500000003</v>
      </c>
      <c r="R1174">
        <v>0.149787853</v>
      </c>
      <c r="S1174">
        <v>0.14483691900000001</v>
      </c>
      <c r="T1174">
        <f t="shared" si="74"/>
        <v>-1.6737001181427853E-2</v>
      </c>
      <c r="U1174">
        <v>7.4893926999999999E-2</v>
      </c>
      <c r="V1174">
        <v>7.2418459000000004E-2</v>
      </c>
      <c r="W1174">
        <v>2.008219178</v>
      </c>
      <c r="X1174">
        <v>4.9795362000000003E-2</v>
      </c>
      <c r="Y1174">
        <v>-1.2326679999999999E-3</v>
      </c>
      <c r="Z1174" s="1">
        <v>43239</v>
      </c>
      <c r="AA1174" s="1">
        <v>43972</v>
      </c>
      <c r="AB1174">
        <v>1</v>
      </c>
    </row>
    <row r="1175" spans="1:28" x14ac:dyDescent="0.25">
      <c r="A1175" t="s">
        <v>33</v>
      </c>
      <c r="B1175">
        <v>3</v>
      </c>
      <c r="C1175" t="s">
        <v>63</v>
      </c>
      <c r="D1175">
        <v>2174</v>
      </c>
      <c r="E1175" t="s">
        <v>224</v>
      </c>
      <c r="F1175" t="s">
        <v>225</v>
      </c>
      <c r="G1175" t="s">
        <v>226</v>
      </c>
      <c r="J1175">
        <v>0.52500000000000002</v>
      </c>
      <c r="K1175">
        <v>9.5564772379999994</v>
      </c>
      <c r="L1175">
        <v>8.9431967229999998</v>
      </c>
      <c r="M1175">
        <v>13</v>
      </c>
      <c r="N1175">
        <v>13</v>
      </c>
      <c r="O1175">
        <f t="shared" si="71"/>
        <v>1.3273260000000002E-2</v>
      </c>
      <c r="P1175">
        <f t="shared" si="72"/>
        <v>8.2968437500000006E-2</v>
      </c>
      <c r="Q1175">
        <f t="shared" si="73"/>
        <v>8.2957875000000014E-2</v>
      </c>
      <c r="R1175">
        <v>4.8537639E-2</v>
      </c>
      <c r="S1175">
        <v>4.5495132000000001E-2</v>
      </c>
      <c r="T1175">
        <f t="shared" si="74"/>
        <v>-3.2234642665399257E-2</v>
      </c>
      <c r="U1175">
        <v>2.426882E-2</v>
      </c>
      <c r="V1175">
        <v>2.2747566E-2</v>
      </c>
      <c r="W1175">
        <v>2.008219178</v>
      </c>
      <c r="X1175">
        <v>0</v>
      </c>
      <c r="Y1175">
        <v>-7.5751400000000004E-4</v>
      </c>
      <c r="Z1175" s="1">
        <v>43239</v>
      </c>
      <c r="AA1175" s="1">
        <v>43972</v>
      </c>
      <c r="AB1175">
        <v>1</v>
      </c>
    </row>
    <row r="1176" spans="1:28" x14ac:dyDescent="0.25">
      <c r="A1176" t="s">
        <v>33</v>
      </c>
      <c r="B1176">
        <v>3</v>
      </c>
      <c r="C1176" t="s">
        <v>63</v>
      </c>
      <c r="D1176">
        <v>2175</v>
      </c>
      <c r="E1176" t="s">
        <v>224</v>
      </c>
      <c r="F1176" t="s">
        <v>225</v>
      </c>
      <c r="G1176" t="s">
        <v>226</v>
      </c>
      <c r="J1176">
        <v>0.52500000000000002</v>
      </c>
      <c r="K1176">
        <v>10.01313158</v>
      </c>
      <c r="L1176">
        <v>9.4499072930000008</v>
      </c>
      <c r="M1176">
        <v>13.9</v>
      </c>
      <c r="N1176">
        <v>14</v>
      </c>
      <c r="O1176">
        <f t="shared" si="71"/>
        <v>1.5393840000000001E-2</v>
      </c>
      <c r="P1176">
        <f t="shared" si="72"/>
        <v>9.4854034375000021E-2</v>
      </c>
      <c r="Q1176">
        <f t="shared" si="73"/>
        <v>9.6211500000000005E-2</v>
      </c>
      <c r="R1176">
        <v>5.7891084000000002E-2</v>
      </c>
      <c r="S1176">
        <v>5.5481700000000002E-2</v>
      </c>
      <c r="T1176">
        <f t="shared" si="74"/>
        <v>-2.116808110382614E-2</v>
      </c>
      <c r="U1176">
        <v>2.8945542000000001E-2</v>
      </c>
      <c r="V1176">
        <v>2.7740850000000001E-2</v>
      </c>
      <c r="W1176">
        <v>2.008219178</v>
      </c>
      <c r="X1176">
        <v>4.9795362000000003E-2</v>
      </c>
      <c r="Y1176">
        <v>-5.9988100000000003E-4</v>
      </c>
      <c r="Z1176" s="1">
        <v>43239</v>
      </c>
      <c r="AA1176" s="1">
        <v>43972</v>
      </c>
      <c r="AB1176">
        <v>1</v>
      </c>
    </row>
    <row r="1177" spans="1:28" x14ac:dyDescent="0.25">
      <c r="A1177" t="s">
        <v>33</v>
      </c>
      <c r="B1177">
        <v>3</v>
      </c>
      <c r="C1177" t="s">
        <v>63</v>
      </c>
      <c r="D1177">
        <v>2176</v>
      </c>
      <c r="E1177" t="s">
        <v>58</v>
      </c>
      <c r="F1177" t="s">
        <v>59</v>
      </c>
      <c r="G1177" t="s">
        <v>60</v>
      </c>
      <c r="J1177">
        <v>0.59499999999999997</v>
      </c>
      <c r="K1177">
        <v>24.067329059999999</v>
      </c>
      <c r="L1177">
        <v>23.995445360000002</v>
      </c>
      <c r="M1177">
        <v>94</v>
      </c>
      <c r="N1177">
        <v>94</v>
      </c>
      <c r="O1177">
        <f t="shared" si="71"/>
        <v>0.69397944</v>
      </c>
      <c r="P1177">
        <f t="shared" si="72"/>
        <v>4.337923749999999</v>
      </c>
      <c r="Q1177">
        <f t="shared" si="73"/>
        <v>4.3373714999999997</v>
      </c>
      <c r="R1177">
        <v>6.4233682319999996</v>
      </c>
      <c r="S1177">
        <v>6.4046428449999997</v>
      </c>
      <c r="T1177">
        <f t="shared" si="74"/>
        <v>-1.4537531533732263E-3</v>
      </c>
      <c r="U1177">
        <v>3.2116841159999998</v>
      </c>
      <c r="V1177">
        <v>3.2023214219999998</v>
      </c>
      <c r="W1177">
        <v>2.008219178</v>
      </c>
      <c r="X1177">
        <v>0</v>
      </c>
      <c r="Y1177">
        <v>-4.6621869999999999E-3</v>
      </c>
      <c r="Z1177" s="1">
        <v>43239</v>
      </c>
      <c r="AA1177" s="1">
        <v>43972</v>
      </c>
      <c r="AB1177">
        <v>1</v>
      </c>
    </row>
    <row r="1178" spans="1:28" x14ac:dyDescent="0.25">
      <c r="A1178" t="s">
        <v>33</v>
      </c>
      <c r="B1178">
        <v>3</v>
      </c>
      <c r="C1178" t="s">
        <v>63</v>
      </c>
      <c r="D1178">
        <v>2177</v>
      </c>
      <c r="E1178" t="s">
        <v>224</v>
      </c>
      <c r="F1178" t="s">
        <v>225</v>
      </c>
      <c r="G1178" t="s">
        <v>226</v>
      </c>
      <c r="J1178">
        <v>0.52500000000000002</v>
      </c>
      <c r="K1178">
        <v>9.4522583069999992</v>
      </c>
      <c r="L1178">
        <v>8.8390951619999996</v>
      </c>
      <c r="M1178">
        <v>12.8</v>
      </c>
      <c r="N1178">
        <v>12.8</v>
      </c>
      <c r="O1178">
        <f t="shared" si="71"/>
        <v>1.2867993600000002E-2</v>
      </c>
      <c r="P1178">
        <f t="shared" si="72"/>
        <v>8.0435199999999998E-2</v>
      </c>
      <c r="Q1178">
        <f t="shared" si="73"/>
        <v>8.0424960000000018E-2</v>
      </c>
      <c r="R1178">
        <v>4.6589402000000002E-2</v>
      </c>
      <c r="S1178">
        <v>4.3637356000000002E-2</v>
      </c>
      <c r="T1178">
        <f t="shared" si="74"/>
        <v>-3.2595803575325065E-2</v>
      </c>
      <c r="U1178">
        <v>2.3294701000000001E-2</v>
      </c>
      <c r="V1178">
        <v>2.1818678000000001E-2</v>
      </c>
      <c r="W1178">
        <v>2.008219178</v>
      </c>
      <c r="X1178">
        <v>0</v>
      </c>
      <c r="Y1178">
        <v>-7.3499100000000005E-4</v>
      </c>
      <c r="Z1178" s="1">
        <v>43239</v>
      </c>
      <c r="AA1178" s="1">
        <v>43972</v>
      </c>
      <c r="AB1178">
        <v>1</v>
      </c>
    </row>
    <row r="1179" spans="1:28" x14ac:dyDescent="0.25">
      <c r="A1179" t="s">
        <v>33</v>
      </c>
      <c r="B1179">
        <v>3</v>
      </c>
      <c r="C1179" t="s">
        <v>63</v>
      </c>
      <c r="D1179">
        <v>2178</v>
      </c>
      <c r="E1179" t="s">
        <v>242</v>
      </c>
      <c r="F1179" t="s">
        <v>243</v>
      </c>
      <c r="G1179" t="s">
        <v>244</v>
      </c>
      <c r="J1179">
        <v>0.46899999999999997</v>
      </c>
      <c r="K1179">
        <v>10.73237187</v>
      </c>
      <c r="L1179">
        <v>10.12298444</v>
      </c>
      <c r="M1179">
        <v>15.4</v>
      </c>
      <c r="N1179">
        <v>15.4</v>
      </c>
      <c r="O1179">
        <f t="shared" si="71"/>
        <v>1.8626546400000003E-2</v>
      </c>
      <c r="P1179">
        <f t="shared" si="72"/>
        <v>0.11643073750000001</v>
      </c>
      <c r="Q1179">
        <f t="shared" si="73"/>
        <v>0.11641591500000001</v>
      </c>
      <c r="R1179">
        <v>6.7776512999999997E-2</v>
      </c>
      <c r="S1179">
        <v>6.4017892000000007E-2</v>
      </c>
      <c r="T1179">
        <f t="shared" si="74"/>
        <v>-2.8409803490050012E-2</v>
      </c>
      <c r="U1179">
        <v>3.3888255999999999E-2</v>
      </c>
      <c r="V1179">
        <v>3.2008946000000003E-2</v>
      </c>
      <c r="W1179">
        <v>2.008219178</v>
      </c>
      <c r="X1179">
        <v>0</v>
      </c>
      <c r="Y1179">
        <v>-9.3580900000000001E-4</v>
      </c>
      <c r="Z1179" s="1">
        <v>43239</v>
      </c>
      <c r="AA1179" s="1">
        <v>43972</v>
      </c>
      <c r="AB1179">
        <v>1</v>
      </c>
    </row>
    <row r="1180" spans="1:28" x14ac:dyDescent="0.25">
      <c r="A1180" t="s">
        <v>33</v>
      </c>
      <c r="B1180">
        <v>3</v>
      </c>
      <c r="C1180" t="s">
        <v>63</v>
      </c>
      <c r="D1180">
        <v>2179</v>
      </c>
      <c r="E1180" t="s">
        <v>224</v>
      </c>
      <c r="F1180" t="s">
        <v>225</v>
      </c>
      <c r="G1180" t="s">
        <v>226</v>
      </c>
      <c r="J1180">
        <v>0.52500000000000002</v>
      </c>
      <c r="K1180">
        <v>9.0248816949999995</v>
      </c>
      <c r="L1180">
        <v>8.4130300850000008</v>
      </c>
      <c r="M1180">
        <v>12</v>
      </c>
      <c r="N1180">
        <v>12</v>
      </c>
      <c r="O1180">
        <f t="shared" si="71"/>
        <v>1.1309760000000002E-2</v>
      </c>
      <c r="P1180">
        <f t="shared" si="72"/>
        <v>7.0694999999999994E-2</v>
      </c>
      <c r="Q1180">
        <f t="shared" si="73"/>
        <v>7.0686000000000013E-2</v>
      </c>
      <c r="R1180">
        <v>3.9261171999999997E-2</v>
      </c>
      <c r="S1180">
        <v>3.6661135999999997E-2</v>
      </c>
      <c r="T1180">
        <f t="shared" si="74"/>
        <v>-3.4119189795906411E-2</v>
      </c>
      <c r="U1180">
        <v>1.9630585999999998E-2</v>
      </c>
      <c r="V1180">
        <v>1.8330567999999998E-2</v>
      </c>
      <c r="W1180">
        <v>2.008219178</v>
      </c>
      <c r="X1180">
        <v>0</v>
      </c>
      <c r="Y1180">
        <v>-6.4734899999999997E-4</v>
      </c>
      <c r="Z1180" s="1">
        <v>43239</v>
      </c>
      <c r="AA1180" s="1">
        <v>43972</v>
      </c>
      <c r="AB1180">
        <v>1</v>
      </c>
    </row>
    <row r="1181" spans="1:28" x14ac:dyDescent="0.25">
      <c r="A1181" t="s">
        <v>33</v>
      </c>
      <c r="B1181">
        <v>3</v>
      </c>
      <c r="C1181" t="s">
        <v>63</v>
      </c>
      <c r="D1181">
        <v>2180</v>
      </c>
      <c r="E1181" t="s">
        <v>46</v>
      </c>
      <c r="F1181" t="s">
        <v>47</v>
      </c>
      <c r="G1181" t="s">
        <v>48</v>
      </c>
      <c r="J1181">
        <v>0.60970000000000002</v>
      </c>
      <c r="K1181">
        <v>21.762867809999999</v>
      </c>
      <c r="L1181">
        <v>21.544983770000002</v>
      </c>
      <c r="M1181">
        <v>65</v>
      </c>
      <c r="N1181">
        <v>65</v>
      </c>
      <c r="O1181">
        <f t="shared" si="71"/>
        <v>0.3318315</v>
      </c>
      <c r="P1181">
        <f t="shared" si="72"/>
        <v>2.0742109375000002</v>
      </c>
      <c r="Q1181">
        <f t="shared" si="73"/>
        <v>2.0739468749999999</v>
      </c>
      <c r="R1181">
        <v>2.9020592829999998</v>
      </c>
      <c r="S1181">
        <v>2.8736985310000001</v>
      </c>
      <c r="T1181">
        <f t="shared" si="74"/>
        <v>-4.8902509244003068E-3</v>
      </c>
      <c r="U1181">
        <v>1.4510296410000001</v>
      </c>
      <c r="V1181">
        <v>1.436849265</v>
      </c>
      <c r="W1181">
        <v>2.008219178</v>
      </c>
      <c r="X1181">
        <v>0</v>
      </c>
      <c r="Y1181">
        <v>-7.061169E-3</v>
      </c>
      <c r="Z1181" s="1">
        <v>43239</v>
      </c>
      <c r="AA1181" s="1">
        <v>43972</v>
      </c>
      <c r="AB1181">
        <v>1</v>
      </c>
    </row>
    <row r="1182" spans="1:28" x14ac:dyDescent="0.25">
      <c r="A1182" t="s">
        <v>33</v>
      </c>
      <c r="B1182">
        <v>3</v>
      </c>
      <c r="C1182" t="s">
        <v>63</v>
      </c>
      <c r="D1182">
        <v>2181</v>
      </c>
      <c r="E1182" t="s">
        <v>224</v>
      </c>
      <c r="F1182" t="s">
        <v>225</v>
      </c>
      <c r="G1182" t="s">
        <v>226</v>
      </c>
      <c r="J1182">
        <v>0.52500000000000002</v>
      </c>
      <c r="K1182">
        <v>8.4656455259999994</v>
      </c>
      <c r="L1182">
        <v>7.8576009679999999</v>
      </c>
      <c r="M1182">
        <v>11</v>
      </c>
      <c r="N1182">
        <v>11</v>
      </c>
      <c r="O1182">
        <f t="shared" si="71"/>
        <v>9.5033400000000007E-3</v>
      </c>
      <c r="P1182">
        <f t="shared" si="72"/>
        <v>5.9403437499999989E-2</v>
      </c>
      <c r="Q1182">
        <f t="shared" si="73"/>
        <v>5.9395875000000001E-2</v>
      </c>
      <c r="R1182">
        <v>3.1123275999999998E-2</v>
      </c>
      <c r="S1182">
        <v>2.8939570000000001E-2</v>
      </c>
      <c r="T1182">
        <f t="shared" si="74"/>
        <v>-3.6224183955683033E-2</v>
      </c>
      <c r="U1182">
        <v>1.5561637999999999E-2</v>
      </c>
      <c r="V1182">
        <v>1.4469785000000001E-2</v>
      </c>
      <c r="W1182">
        <v>2.008219178</v>
      </c>
      <c r="X1182">
        <v>0</v>
      </c>
      <c r="Y1182">
        <v>-5.4369200000000003E-4</v>
      </c>
      <c r="Z1182" s="1">
        <v>43239</v>
      </c>
      <c r="AA1182" s="1">
        <v>43972</v>
      </c>
      <c r="AB1182">
        <v>1</v>
      </c>
    </row>
    <row r="1183" spans="1:28" x14ac:dyDescent="0.25">
      <c r="A1183" t="s">
        <v>33</v>
      </c>
      <c r="B1183">
        <v>3</v>
      </c>
      <c r="C1183" t="s">
        <v>63</v>
      </c>
      <c r="D1183">
        <v>2182</v>
      </c>
      <c r="E1183" t="s">
        <v>125</v>
      </c>
      <c r="F1183" t="s">
        <v>126</v>
      </c>
      <c r="G1183" t="s">
        <v>127</v>
      </c>
      <c r="J1183">
        <v>0.68279999999999996</v>
      </c>
      <c r="K1183">
        <v>11.05150117</v>
      </c>
      <c r="L1183">
        <v>11.103669399999999</v>
      </c>
      <c r="M1183">
        <v>16.100000000000001</v>
      </c>
      <c r="N1183">
        <v>17.600000000000001</v>
      </c>
      <c r="O1183">
        <f t="shared" si="71"/>
        <v>2.4328550400000006E-2</v>
      </c>
      <c r="P1183">
        <f t="shared" si="72"/>
        <v>0.127255909375</v>
      </c>
      <c r="Q1183">
        <f t="shared" si="73"/>
        <v>0.15205344000000004</v>
      </c>
      <c r="R1183">
        <v>0.109746027</v>
      </c>
      <c r="S1183">
        <v>0.131190258</v>
      </c>
      <c r="T1183">
        <f t="shared" si="74"/>
        <v>8.8874646659642051E-2</v>
      </c>
      <c r="U1183">
        <v>5.4873012999999998E-2</v>
      </c>
      <c r="V1183">
        <v>6.5595129000000002E-2</v>
      </c>
      <c r="W1183">
        <v>2.008219178</v>
      </c>
      <c r="X1183">
        <v>0.74693042300000001</v>
      </c>
      <c r="Y1183">
        <v>5.3391159999999997E-3</v>
      </c>
      <c r="Z1183" s="1">
        <v>43239</v>
      </c>
      <c r="AA1183" s="1">
        <v>43972</v>
      </c>
      <c r="AB1183">
        <v>1</v>
      </c>
    </row>
    <row r="1184" spans="1:28" x14ac:dyDescent="0.25">
      <c r="A1184" t="s">
        <v>33</v>
      </c>
      <c r="B1184">
        <v>3</v>
      </c>
      <c r="C1184" t="s">
        <v>63</v>
      </c>
      <c r="D1184">
        <v>2183</v>
      </c>
      <c r="E1184" t="s">
        <v>58</v>
      </c>
      <c r="F1184" t="s">
        <v>59</v>
      </c>
      <c r="G1184" t="s">
        <v>60</v>
      </c>
      <c r="H1184">
        <v>24.4</v>
      </c>
      <c r="I1184">
        <v>16.8</v>
      </c>
      <c r="J1184">
        <v>0.59499999999999997</v>
      </c>
      <c r="K1184">
        <v>21.567749549999998</v>
      </c>
      <c r="L1184">
        <v>21.465624859999998</v>
      </c>
      <c r="M1184">
        <v>63.2</v>
      </c>
      <c r="N1184">
        <v>64.3</v>
      </c>
      <c r="O1184">
        <f t="shared" si="71"/>
        <v>0.32472284459999995</v>
      </c>
      <c r="P1184">
        <f t="shared" si="72"/>
        <v>1.9609221999999999</v>
      </c>
      <c r="Q1184">
        <f t="shared" si="73"/>
        <v>2.0295177787499998</v>
      </c>
      <c r="R1184">
        <v>2.6591135029999999</v>
      </c>
      <c r="S1184">
        <v>2.7374937250000002</v>
      </c>
      <c r="T1184">
        <f t="shared" si="74"/>
        <v>1.4465555116041888E-2</v>
      </c>
      <c r="U1184">
        <v>1.329556752</v>
      </c>
      <c r="V1184">
        <v>1.3687468620000001</v>
      </c>
      <c r="W1184">
        <v>2.008219178</v>
      </c>
      <c r="X1184">
        <v>0.54774897700000003</v>
      </c>
      <c r="Y1184">
        <v>1.9514857E-2</v>
      </c>
      <c r="Z1184" s="1">
        <v>43239</v>
      </c>
      <c r="AA1184" s="1">
        <v>43972</v>
      </c>
      <c r="AB1184">
        <v>1</v>
      </c>
    </row>
    <row r="1185" spans="1:28" x14ac:dyDescent="0.25">
      <c r="A1185" t="s">
        <v>33</v>
      </c>
      <c r="B1185">
        <v>3</v>
      </c>
      <c r="C1185" t="s">
        <v>63</v>
      </c>
      <c r="D1185">
        <v>2184</v>
      </c>
      <c r="E1185" t="s">
        <v>46</v>
      </c>
      <c r="F1185" t="s">
        <v>47</v>
      </c>
      <c r="G1185" t="s">
        <v>48</v>
      </c>
      <c r="J1185">
        <v>0.60970000000000002</v>
      </c>
      <c r="K1185">
        <v>18.132932480000001</v>
      </c>
      <c r="L1185">
        <v>17.889130999999999</v>
      </c>
      <c r="M1185">
        <v>40</v>
      </c>
      <c r="N1185">
        <v>40.799999999999997</v>
      </c>
      <c r="O1185">
        <f t="shared" si="71"/>
        <v>0.1307408256</v>
      </c>
      <c r="P1185">
        <f t="shared" si="72"/>
        <v>0.78550000000000009</v>
      </c>
      <c r="Q1185">
        <f t="shared" si="73"/>
        <v>0.81713015999999994</v>
      </c>
      <c r="R1185">
        <v>0.94140041399999996</v>
      </c>
      <c r="S1185">
        <v>0.965659932</v>
      </c>
      <c r="T1185">
        <f t="shared" si="74"/>
        <v>1.2669516608048425E-2</v>
      </c>
      <c r="U1185">
        <v>0.47070020699999998</v>
      </c>
      <c r="V1185">
        <v>0.482829966</v>
      </c>
      <c r="W1185">
        <v>2.008219178</v>
      </c>
      <c r="X1185">
        <v>0.39836289200000002</v>
      </c>
      <c r="Y1185">
        <v>6.0400569999999997E-3</v>
      </c>
      <c r="Z1185" s="1">
        <v>43239</v>
      </c>
      <c r="AA1185" s="1">
        <v>43972</v>
      </c>
      <c r="AB1185">
        <v>1</v>
      </c>
    </row>
    <row r="1186" spans="1:28" x14ac:dyDescent="0.25">
      <c r="A1186" t="s">
        <v>33</v>
      </c>
      <c r="B1186">
        <v>3</v>
      </c>
      <c r="C1186" t="s">
        <v>63</v>
      </c>
      <c r="D1186">
        <v>2185</v>
      </c>
      <c r="E1186" t="s">
        <v>168</v>
      </c>
      <c r="F1186" t="s">
        <v>169</v>
      </c>
      <c r="G1186" t="s">
        <v>75</v>
      </c>
      <c r="J1186">
        <v>0.5524</v>
      </c>
      <c r="K1186">
        <v>7.8762426640000003</v>
      </c>
      <c r="L1186">
        <v>7.3937390179999998</v>
      </c>
      <c r="M1186">
        <v>10</v>
      </c>
      <c r="N1186">
        <v>10.199999999999999</v>
      </c>
      <c r="O1186">
        <f t="shared" si="71"/>
        <v>8.1713015999999999E-3</v>
      </c>
      <c r="P1186">
        <f t="shared" si="72"/>
        <v>4.9093750000000005E-2</v>
      </c>
      <c r="Q1186">
        <f t="shared" si="73"/>
        <v>5.1070634999999996E-2</v>
      </c>
      <c r="R1186">
        <v>2.5308247999999998E-2</v>
      </c>
      <c r="S1186">
        <v>2.4731677000000001E-2</v>
      </c>
      <c r="T1186">
        <f t="shared" si="74"/>
        <v>-1.1475569576388751E-2</v>
      </c>
      <c r="U1186">
        <v>1.2654123999999999E-2</v>
      </c>
      <c r="V1186">
        <v>1.2365838000000001E-2</v>
      </c>
      <c r="W1186">
        <v>2.008219178</v>
      </c>
      <c r="X1186">
        <v>9.9590723000000006E-2</v>
      </c>
      <c r="Y1186">
        <v>-1.4355300000000001E-4</v>
      </c>
      <c r="Z1186" s="1">
        <v>43239</v>
      </c>
      <c r="AA1186" s="1">
        <v>43972</v>
      </c>
      <c r="AB1186">
        <v>1</v>
      </c>
    </row>
    <row r="1187" spans="1:28" x14ac:dyDescent="0.25">
      <c r="A1187" t="s">
        <v>33</v>
      </c>
      <c r="B1187">
        <v>3</v>
      </c>
      <c r="C1187" t="s">
        <v>63</v>
      </c>
      <c r="D1187">
        <v>2186</v>
      </c>
      <c r="E1187" t="s">
        <v>46</v>
      </c>
      <c r="F1187" t="s">
        <v>47</v>
      </c>
      <c r="G1187" t="s">
        <v>48</v>
      </c>
      <c r="H1187">
        <v>9.6</v>
      </c>
      <c r="I1187">
        <v>23</v>
      </c>
      <c r="J1187">
        <v>0.60970000000000002</v>
      </c>
      <c r="K1187">
        <v>16.605030559999999</v>
      </c>
      <c r="L1187">
        <v>16.308922729999999</v>
      </c>
      <c r="M1187">
        <v>33</v>
      </c>
      <c r="N1187">
        <v>33.700000000000003</v>
      </c>
      <c r="O1187">
        <f t="shared" si="71"/>
        <v>8.9197092600000027E-2</v>
      </c>
      <c r="P1187">
        <f t="shared" si="72"/>
        <v>0.53463093750000001</v>
      </c>
      <c r="Q1187">
        <f t="shared" si="73"/>
        <v>0.55748182875000019</v>
      </c>
      <c r="R1187">
        <v>0.59344654799999996</v>
      </c>
      <c r="S1187">
        <v>0.60750394900000004</v>
      </c>
      <c r="T1187">
        <f t="shared" si="74"/>
        <v>1.1657854984029511E-2</v>
      </c>
      <c r="U1187">
        <v>0.29672327399999998</v>
      </c>
      <c r="V1187">
        <v>0.30375197500000001</v>
      </c>
      <c r="W1187">
        <v>2.008219178</v>
      </c>
      <c r="X1187">
        <v>0.34856753099999999</v>
      </c>
      <c r="Y1187">
        <v>3.4999670000000001E-3</v>
      </c>
      <c r="Z1187" s="1">
        <v>43239</v>
      </c>
      <c r="AA1187" s="1">
        <v>43972</v>
      </c>
      <c r="AB1187">
        <v>1</v>
      </c>
    </row>
    <row r="1188" spans="1:28" x14ac:dyDescent="0.25">
      <c r="A1188" t="s">
        <v>33</v>
      </c>
      <c r="B1188">
        <v>3</v>
      </c>
      <c r="C1188" t="s">
        <v>63</v>
      </c>
      <c r="D1188">
        <v>2187</v>
      </c>
      <c r="E1188" t="s">
        <v>242</v>
      </c>
      <c r="F1188" t="s">
        <v>243</v>
      </c>
      <c r="G1188" t="s">
        <v>244</v>
      </c>
      <c r="J1188">
        <v>0.46899999999999997</v>
      </c>
      <c r="K1188">
        <v>12.2747551</v>
      </c>
      <c r="L1188">
        <v>11.724127729999999</v>
      </c>
      <c r="M1188">
        <v>19</v>
      </c>
      <c r="N1188">
        <v>19.100000000000001</v>
      </c>
      <c r="O1188">
        <f t="shared" si="71"/>
        <v>2.8652177400000003E-2</v>
      </c>
      <c r="P1188">
        <f t="shared" si="72"/>
        <v>0.17722843749999997</v>
      </c>
      <c r="Q1188">
        <f t="shared" si="73"/>
        <v>0.17907610875000002</v>
      </c>
      <c r="R1188">
        <v>0.116434938</v>
      </c>
      <c r="S1188">
        <v>0.11248108599999999</v>
      </c>
      <c r="T1188">
        <f t="shared" si="74"/>
        <v>-1.7203083314837914E-2</v>
      </c>
      <c r="U1188">
        <v>5.8217469000000001E-2</v>
      </c>
      <c r="V1188">
        <v>5.6240542999999997E-2</v>
      </c>
      <c r="W1188">
        <v>2.008219178</v>
      </c>
      <c r="X1188">
        <v>4.9795362000000003E-2</v>
      </c>
      <c r="Y1188">
        <v>-9.8441700000000002E-4</v>
      </c>
      <c r="Z1188" s="1">
        <v>43239</v>
      </c>
      <c r="AA1188" s="1">
        <v>43972</v>
      </c>
      <c r="AB1188">
        <v>1</v>
      </c>
    </row>
    <row r="1189" spans="1:28" x14ac:dyDescent="0.25">
      <c r="A1189" t="s">
        <v>33</v>
      </c>
      <c r="B1189">
        <v>3</v>
      </c>
      <c r="C1189" t="s">
        <v>63</v>
      </c>
      <c r="D1189">
        <v>2188</v>
      </c>
      <c r="E1189" t="s">
        <v>224</v>
      </c>
      <c r="F1189" t="s">
        <v>225</v>
      </c>
      <c r="G1189" t="s">
        <v>226</v>
      </c>
      <c r="J1189">
        <v>0.52500000000000002</v>
      </c>
      <c r="K1189">
        <v>8.8046385419999993</v>
      </c>
      <c r="L1189">
        <v>8.1939970889999998</v>
      </c>
      <c r="M1189">
        <v>11.6</v>
      </c>
      <c r="N1189">
        <v>11.6</v>
      </c>
      <c r="O1189">
        <f t="shared" si="71"/>
        <v>1.05683424E-2</v>
      </c>
      <c r="P1189">
        <f t="shared" si="72"/>
        <v>6.6060549999999982E-2</v>
      </c>
      <c r="Q1189">
        <f t="shared" si="73"/>
        <v>6.6052139999999995E-2</v>
      </c>
      <c r="R1189">
        <v>3.587162E-2</v>
      </c>
      <c r="S1189">
        <v>3.3441400000000003E-2</v>
      </c>
      <c r="T1189">
        <f t="shared" si="74"/>
        <v>-3.4932342551531159E-2</v>
      </c>
      <c r="U1189">
        <v>1.793581E-2</v>
      </c>
      <c r="V1189">
        <v>1.6720700000000002E-2</v>
      </c>
      <c r="W1189">
        <v>2.008219178</v>
      </c>
      <c r="X1189">
        <v>0</v>
      </c>
      <c r="Y1189">
        <v>-6.0506799999999995E-4</v>
      </c>
      <c r="Z1189" s="1">
        <v>43239</v>
      </c>
      <c r="AA1189" s="1">
        <v>43972</v>
      </c>
      <c r="AB1189">
        <v>1</v>
      </c>
    </row>
    <row r="1190" spans="1:28" x14ac:dyDescent="0.25">
      <c r="A1190" t="s">
        <v>33</v>
      </c>
      <c r="B1190">
        <v>3</v>
      </c>
      <c r="C1190" t="s">
        <v>63</v>
      </c>
      <c r="D1190">
        <v>2189</v>
      </c>
      <c r="E1190" t="s">
        <v>46</v>
      </c>
      <c r="F1190" t="s">
        <v>47</v>
      </c>
      <c r="G1190" t="s">
        <v>48</v>
      </c>
      <c r="J1190">
        <v>0.60970000000000002</v>
      </c>
      <c r="K1190">
        <v>13.000124980000001</v>
      </c>
      <c r="L1190">
        <v>12.422775079999999</v>
      </c>
      <c r="M1190">
        <v>20.9</v>
      </c>
      <c r="N1190">
        <v>20.9</v>
      </c>
      <c r="O1190">
        <f t="shared" si="71"/>
        <v>3.4307057399999993E-2</v>
      </c>
      <c r="P1190">
        <f t="shared" si="72"/>
        <v>0.21444640937499998</v>
      </c>
      <c r="Q1190">
        <f t="shared" si="73"/>
        <v>0.21441910874999995</v>
      </c>
      <c r="R1190">
        <v>0.19161381099999999</v>
      </c>
      <c r="S1190">
        <v>0.18330377</v>
      </c>
      <c r="T1190">
        <f t="shared" si="74"/>
        <v>-2.207788068059649E-2</v>
      </c>
      <c r="U1190">
        <v>9.5806904999999998E-2</v>
      </c>
      <c r="V1190">
        <v>9.1651885000000002E-2</v>
      </c>
      <c r="W1190">
        <v>2.008219178</v>
      </c>
      <c r="X1190">
        <v>0</v>
      </c>
      <c r="Y1190">
        <v>-2.0690069999999999E-3</v>
      </c>
      <c r="Z1190" s="1">
        <v>43239</v>
      </c>
      <c r="AA1190" s="1">
        <v>43972</v>
      </c>
      <c r="AB1190">
        <v>1</v>
      </c>
    </row>
    <row r="1191" spans="1:28" x14ac:dyDescent="0.25">
      <c r="A1191" t="s">
        <v>33</v>
      </c>
      <c r="B1191">
        <v>4</v>
      </c>
      <c r="C1191" t="s">
        <v>63</v>
      </c>
      <c r="D1191">
        <v>2190</v>
      </c>
      <c r="E1191" t="s">
        <v>168</v>
      </c>
      <c r="F1191" t="s">
        <v>169</v>
      </c>
      <c r="G1191" t="s">
        <v>75</v>
      </c>
      <c r="J1191">
        <v>0.5524</v>
      </c>
      <c r="K1191">
        <v>16.458523190000001</v>
      </c>
      <c r="L1191">
        <v>16.357975589999999</v>
      </c>
      <c r="M1191">
        <v>32.4</v>
      </c>
      <c r="N1191">
        <v>33.9</v>
      </c>
      <c r="O1191">
        <f t="shared" si="71"/>
        <v>9.0258953399999994E-2</v>
      </c>
      <c r="P1191">
        <f t="shared" si="72"/>
        <v>0.51536654999999998</v>
      </c>
      <c r="Q1191">
        <f t="shared" si="73"/>
        <v>0.56411845875</v>
      </c>
      <c r="R1191">
        <v>0.51550868800000005</v>
      </c>
      <c r="S1191">
        <v>0.55976340599999996</v>
      </c>
      <c r="T1191">
        <f t="shared" si="74"/>
        <v>4.101148381448684E-2</v>
      </c>
      <c r="U1191">
        <v>0.25775434400000002</v>
      </c>
      <c r="V1191">
        <v>0.27988170299999998</v>
      </c>
      <c r="W1191">
        <v>2.008219178</v>
      </c>
      <c r="X1191">
        <v>0.74693042300000001</v>
      </c>
      <c r="Y1191">
        <v>1.1018398E-2</v>
      </c>
      <c r="Z1191" s="1">
        <v>43239</v>
      </c>
      <c r="AA1191" s="1">
        <v>43972</v>
      </c>
      <c r="AB1191">
        <v>1</v>
      </c>
    </row>
    <row r="1192" spans="1:28" x14ac:dyDescent="0.25">
      <c r="A1192" t="s">
        <v>33</v>
      </c>
      <c r="B1192">
        <v>4</v>
      </c>
      <c r="C1192" t="s">
        <v>63</v>
      </c>
      <c r="D1192">
        <v>2191</v>
      </c>
      <c r="E1192" t="s">
        <v>58</v>
      </c>
      <c r="F1192" t="s">
        <v>59</v>
      </c>
      <c r="G1192" t="s">
        <v>60</v>
      </c>
      <c r="H1192">
        <v>7.4</v>
      </c>
      <c r="I1192">
        <v>14.4</v>
      </c>
      <c r="J1192">
        <v>0.59499999999999997</v>
      </c>
      <c r="K1192">
        <v>20.702135160000001</v>
      </c>
      <c r="L1192">
        <v>20.423820549999999</v>
      </c>
      <c r="M1192">
        <v>56</v>
      </c>
      <c r="N1192">
        <v>56</v>
      </c>
      <c r="O1192">
        <f t="shared" si="71"/>
        <v>0.24630144000000001</v>
      </c>
      <c r="P1192">
        <f t="shared" si="72"/>
        <v>1.5395800000000002</v>
      </c>
      <c r="Q1192">
        <f t="shared" si="73"/>
        <v>1.5393840000000001</v>
      </c>
      <c r="R1192">
        <v>2.017610957</v>
      </c>
      <c r="S1192">
        <v>1.991133365</v>
      </c>
      <c r="T1192">
        <f t="shared" si="74"/>
        <v>-6.578022111247547E-3</v>
      </c>
      <c r="U1192">
        <v>1.008805478</v>
      </c>
      <c r="V1192">
        <v>0.99556668199999998</v>
      </c>
      <c r="W1192">
        <v>2.008219178</v>
      </c>
      <c r="X1192">
        <v>0</v>
      </c>
      <c r="Y1192">
        <v>-6.592306E-3</v>
      </c>
      <c r="Z1192" s="1">
        <v>43239</v>
      </c>
      <c r="AA1192" s="1">
        <v>43972</v>
      </c>
      <c r="AB1192">
        <v>1</v>
      </c>
    </row>
    <row r="1193" spans="1:28" x14ac:dyDescent="0.25">
      <c r="A1193" t="s">
        <v>33</v>
      </c>
      <c r="B1193">
        <v>4</v>
      </c>
      <c r="C1193" t="s">
        <v>63</v>
      </c>
      <c r="D1193">
        <v>2192</v>
      </c>
      <c r="E1193" t="s">
        <v>46</v>
      </c>
      <c r="F1193" t="s">
        <v>47</v>
      </c>
      <c r="G1193" t="s">
        <v>48</v>
      </c>
      <c r="H1193">
        <v>10.4</v>
      </c>
      <c r="I1193">
        <v>15</v>
      </c>
      <c r="J1193">
        <v>0.60970000000000002</v>
      </c>
      <c r="K1193">
        <v>16.70120077</v>
      </c>
      <c r="L1193">
        <v>17.28157444</v>
      </c>
      <c r="M1193">
        <v>33.4</v>
      </c>
      <c r="N1193">
        <v>37.9</v>
      </c>
      <c r="O1193">
        <f t="shared" si="71"/>
        <v>0.1128156414</v>
      </c>
      <c r="P1193">
        <f t="shared" si="72"/>
        <v>0.54767023749999988</v>
      </c>
      <c r="Q1193">
        <f t="shared" si="73"/>
        <v>0.70509775875000003</v>
      </c>
      <c r="R1193">
        <v>0.61100297699999995</v>
      </c>
      <c r="S1193">
        <v>0.80848788299999996</v>
      </c>
      <c r="T1193">
        <f t="shared" si="74"/>
        <v>0.13945881179694475</v>
      </c>
      <c r="U1193">
        <v>0.30550148799999999</v>
      </c>
      <c r="V1193">
        <v>0.40424394200000002</v>
      </c>
      <c r="W1193">
        <v>2.008219178</v>
      </c>
      <c r="X1193">
        <v>2.2407912689999998</v>
      </c>
      <c r="Y1193">
        <v>4.9169162000000002E-2</v>
      </c>
      <c r="Z1193" s="1">
        <v>43239</v>
      </c>
      <c r="AA1193" s="1">
        <v>43972</v>
      </c>
      <c r="AB1193">
        <v>1</v>
      </c>
    </row>
    <row r="1194" spans="1:28" x14ac:dyDescent="0.25">
      <c r="A1194" t="s">
        <v>33</v>
      </c>
      <c r="B1194">
        <v>4</v>
      </c>
      <c r="C1194" t="s">
        <v>63</v>
      </c>
      <c r="D1194">
        <v>2193</v>
      </c>
      <c r="E1194" t="s">
        <v>46</v>
      </c>
      <c r="F1194" t="s">
        <v>47</v>
      </c>
      <c r="G1194" t="s">
        <v>48</v>
      </c>
      <c r="J1194">
        <v>0.60970000000000002</v>
      </c>
      <c r="K1194">
        <v>17.298589660000001</v>
      </c>
      <c r="L1194">
        <v>18.6349442</v>
      </c>
      <c r="M1194">
        <v>36</v>
      </c>
      <c r="N1194">
        <v>37.700000000000003</v>
      </c>
      <c r="O1194">
        <f t="shared" si="71"/>
        <v>0.11162811660000002</v>
      </c>
      <c r="P1194">
        <f t="shared" si="72"/>
        <v>0.63625500000000001</v>
      </c>
      <c r="Q1194">
        <f t="shared" si="73"/>
        <v>0.69767572875000017</v>
      </c>
      <c r="R1194">
        <v>0.73196344400000002</v>
      </c>
      <c r="S1194">
        <v>0.76652838400000001</v>
      </c>
      <c r="T1194">
        <f t="shared" si="74"/>
        <v>2.297615517618885E-2</v>
      </c>
      <c r="U1194">
        <v>0.36598172200000001</v>
      </c>
      <c r="V1194">
        <v>0.383264192</v>
      </c>
      <c r="W1194">
        <v>2.008219178</v>
      </c>
      <c r="X1194">
        <v>0.84652114599999995</v>
      </c>
      <c r="Y1194">
        <v>8.6058690000000004E-3</v>
      </c>
      <c r="Z1194" s="1">
        <v>43239</v>
      </c>
      <c r="AA1194" s="1">
        <v>43972</v>
      </c>
      <c r="AB1194">
        <v>1</v>
      </c>
    </row>
    <row r="1195" spans="1:28" x14ac:dyDescent="0.25">
      <c r="A1195" t="s">
        <v>33</v>
      </c>
      <c r="B1195">
        <v>4</v>
      </c>
      <c r="C1195" t="s">
        <v>63</v>
      </c>
      <c r="D1195">
        <v>2194</v>
      </c>
      <c r="E1195" t="s">
        <v>46</v>
      </c>
      <c r="F1195" t="s">
        <v>47</v>
      </c>
      <c r="G1195" t="s">
        <v>48</v>
      </c>
      <c r="J1195">
        <v>0.60970000000000002</v>
      </c>
      <c r="K1195">
        <v>14.826598000000001</v>
      </c>
      <c r="L1195">
        <v>14.95197143</v>
      </c>
      <c r="M1195">
        <v>26.4</v>
      </c>
      <c r="N1195">
        <v>28.6</v>
      </c>
      <c r="O1195">
        <f t="shared" si="71"/>
        <v>6.42425784E-2</v>
      </c>
      <c r="P1195">
        <f t="shared" si="72"/>
        <v>0.34216380000000002</v>
      </c>
      <c r="Q1195">
        <f t="shared" si="73"/>
        <v>0.40151611500000001</v>
      </c>
      <c r="R1195">
        <v>0.34371291599999998</v>
      </c>
      <c r="S1195">
        <v>0.40515449599999998</v>
      </c>
      <c r="T1195">
        <f t="shared" si="74"/>
        <v>8.1894299854016889E-2</v>
      </c>
      <c r="U1195">
        <v>0.17185645799999999</v>
      </c>
      <c r="V1195">
        <v>0.20257724799999999</v>
      </c>
      <c r="W1195">
        <v>2.008219178</v>
      </c>
      <c r="X1195">
        <v>1.0954979540000001</v>
      </c>
      <c r="Y1195">
        <v>1.5297527999999999E-2</v>
      </c>
      <c r="Z1195" s="1">
        <v>43239</v>
      </c>
      <c r="AA1195" s="1">
        <v>43972</v>
      </c>
      <c r="AB1195">
        <v>1</v>
      </c>
    </row>
    <row r="1196" spans="1:28" x14ac:dyDescent="0.25">
      <c r="A1196" t="s">
        <v>33</v>
      </c>
      <c r="B1196">
        <v>4</v>
      </c>
      <c r="C1196" t="s">
        <v>63</v>
      </c>
      <c r="D1196">
        <v>2195</v>
      </c>
      <c r="E1196" t="s">
        <v>171</v>
      </c>
      <c r="F1196" t="s">
        <v>172</v>
      </c>
      <c r="G1196" t="s">
        <v>127</v>
      </c>
      <c r="H1196">
        <v>12.4</v>
      </c>
      <c r="I1196">
        <v>13.6</v>
      </c>
      <c r="J1196">
        <v>0.60040000000000004</v>
      </c>
      <c r="K1196">
        <v>12.35375015</v>
      </c>
      <c r="L1196">
        <v>12.118135710000001</v>
      </c>
      <c r="M1196">
        <v>19.2</v>
      </c>
      <c r="N1196">
        <v>20.100000000000001</v>
      </c>
      <c r="O1196">
        <f t="shared" si="71"/>
        <v>3.1730945400000002E-2</v>
      </c>
      <c r="P1196">
        <f t="shared" si="72"/>
        <v>0.18097919999999998</v>
      </c>
      <c r="Q1196">
        <f t="shared" si="73"/>
        <v>0.19831840875000001</v>
      </c>
      <c r="R1196">
        <v>0.152185338</v>
      </c>
      <c r="S1196">
        <v>0.163322202</v>
      </c>
      <c r="T1196">
        <f t="shared" si="74"/>
        <v>3.5168393396316819E-2</v>
      </c>
      <c r="U1196">
        <v>7.6092669000000002E-2</v>
      </c>
      <c r="V1196">
        <v>8.1661101E-2</v>
      </c>
      <c r="W1196">
        <v>2.008219178</v>
      </c>
      <c r="X1196">
        <v>0.44815825399999998</v>
      </c>
      <c r="Y1196">
        <v>2.772821E-3</v>
      </c>
      <c r="Z1196" s="1">
        <v>43239</v>
      </c>
      <c r="AA1196" s="1">
        <v>43972</v>
      </c>
      <c r="AB1196">
        <v>1</v>
      </c>
    </row>
    <row r="1197" spans="1:28" x14ac:dyDescent="0.25">
      <c r="A1197" t="s">
        <v>33</v>
      </c>
      <c r="B1197">
        <v>4</v>
      </c>
      <c r="C1197" t="s">
        <v>63</v>
      </c>
      <c r="D1197">
        <v>2196</v>
      </c>
      <c r="E1197" t="s">
        <v>242</v>
      </c>
      <c r="F1197" t="s">
        <v>243</v>
      </c>
      <c r="G1197" t="s">
        <v>244</v>
      </c>
      <c r="J1197">
        <v>0.46899999999999997</v>
      </c>
      <c r="K1197">
        <v>15.004875670000001</v>
      </c>
      <c r="L1197">
        <v>14.599845780000001</v>
      </c>
      <c r="M1197">
        <v>27</v>
      </c>
      <c r="N1197">
        <v>27.4</v>
      </c>
      <c r="O1197">
        <f t="shared" si="71"/>
        <v>5.8964690399999992E-2</v>
      </c>
      <c r="P1197">
        <f t="shared" si="72"/>
        <v>0.35789343749999997</v>
      </c>
      <c r="Q1197">
        <f t="shared" si="73"/>
        <v>0.36852931499999991</v>
      </c>
      <c r="R1197">
        <v>0.28125784799999998</v>
      </c>
      <c r="S1197">
        <v>0.28182062099999999</v>
      </c>
      <c r="T1197">
        <f t="shared" si="74"/>
        <v>9.9536728424837987E-4</v>
      </c>
      <c r="U1197">
        <v>0.14062892399999999</v>
      </c>
      <c r="V1197">
        <v>0.14091031000000001</v>
      </c>
      <c r="W1197">
        <v>2.008219178</v>
      </c>
      <c r="X1197">
        <v>0.19918144600000001</v>
      </c>
      <c r="Y1197">
        <v>1.4011699999999999E-4</v>
      </c>
      <c r="Z1197" s="1">
        <v>43239</v>
      </c>
      <c r="AA1197" s="1">
        <v>43972</v>
      </c>
      <c r="AB1197">
        <v>1</v>
      </c>
    </row>
    <row r="1198" spans="1:28" x14ac:dyDescent="0.25">
      <c r="A1198" t="s">
        <v>33</v>
      </c>
      <c r="B1198">
        <v>4</v>
      </c>
      <c r="C1198" t="s">
        <v>63</v>
      </c>
      <c r="D1198">
        <v>2197</v>
      </c>
      <c r="E1198" t="s">
        <v>46</v>
      </c>
      <c r="F1198" t="s">
        <v>47</v>
      </c>
      <c r="G1198" t="s">
        <v>48</v>
      </c>
      <c r="J1198">
        <v>0.60970000000000002</v>
      </c>
      <c r="K1198">
        <v>18.013782670000001</v>
      </c>
      <c r="L1198">
        <v>17.601863399999999</v>
      </c>
      <c r="M1198">
        <v>39.4</v>
      </c>
      <c r="N1198">
        <v>39.4</v>
      </c>
      <c r="O1198">
        <f t="shared" si="71"/>
        <v>0.1219223544</v>
      </c>
      <c r="P1198">
        <f t="shared" si="72"/>
        <v>0.76211173749999972</v>
      </c>
      <c r="Q1198">
        <f t="shared" si="73"/>
        <v>0.76201471499999995</v>
      </c>
      <c r="R1198">
        <v>0.90817072099999996</v>
      </c>
      <c r="S1198">
        <v>0.88789647999999999</v>
      </c>
      <c r="T1198">
        <f t="shared" si="74"/>
        <v>-1.1242408337581972E-2</v>
      </c>
      <c r="U1198">
        <v>0.45408535999999999</v>
      </c>
      <c r="V1198">
        <v>0.44394823999999999</v>
      </c>
      <c r="W1198">
        <v>2.008219178</v>
      </c>
      <c r="X1198">
        <v>0</v>
      </c>
      <c r="Y1198">
        <v>-5.0478160000000001E-3</v>
      </c>
      <c r="Z1198" s="1">
        <v>43239</v>
      </c>
      <c r="AA1198" s="1">
        <v>43972</v>
      </c>
      <c r="AB1198">
        <v>1</v>
      </c>
    </row>
    <row r="1199" spans="1:28" x14ac:dyDescent="0.25">
      <c r="A1199" t="s">
        <v>33</v>
      </c>
      <c r="B1199">
        <v>4</v>
      </c>
      <c r="C1199" t="s">
        <v>63</v>
      </c>
      <c r="D1199">
        <v>2198</v>
      </c>
      <c r="E1199" t="s">
        <v>238</v>
      </c>
      <c r="F1199" t="s">
        <v>239</v>
      </c>
      <c r="G1199" t="s">
        <v>240</v>
      </c>
      <c r="J1199">
        <v>0.77280000000000004</v>
      </c>
      <c r="K1199">
        <v>9.5044957609999994</v>
      </c>
      <c r="L1199">
        <v>9.7915316249999993</v>
      </c>
      <c r="M1199">
        <v>12.9</v>
      </c>
      <c r="N1199">
        <v>14.7</v>
      </c>
      <c r="O1199">
        <f t="shared" si="71"/>
        <v>1.69717086E-2</v>
      </c>
      <c r="P1199">
        <f t="shared" si="72"/>
        <v>8.1696909374999988E-2</v>
      </c>
      <c r="Q1199">
        <f t="shared" si="73"/>
        <v>0.10607317875</v>
      </c>
      <c r="R1199">
        <v>6.9358303999999996E-2</v>
      </c>
      <c r="S1199">
        <v>9.2138730000000002E-2</v>
      </c>
      <c r="T1199">
        <f t="shared" si="74"/>
        <v>0.14142355531280484</v>
      </c>
      <c r="U1199">
        <v>3.4679151999999998E-2</v>
      </c>
      <c r="V1199">
        <v>4.6069365000000001E-2</v>
      </c>
      <c r="W1199">
        <v>2.008219178</v>
      </c>
      <c r="X1199">
        <v>0.89631650799999996</v>
      </c>
      <c r="Y1199">
        <v>5.6717979999999996E-3</v>
      </c>
      <c r="Z1199" s="1">
        <v>43239</v>
      </c>
      <c r="AA1199" s="1">
        <v>43972</v>
      </c>
      <c r="AB1199">
        <v>1</v>
      </c>
    </row>
    <row r="1200" spans="1:28" x14ac:dyDescent="0.25">
      <c r="A1200" t="s">
        <v>33</v>
      </c>
      <c r="B1200">
        <v>4</v>
      </c>
      <c r="C1200" t="s">
        <v>63</v>
      </c>
      <c r="D1200">
        <v>2199</v>
      </c>
      <c r="E1200" t="s">
        <v>58</v>
      </c>
      <c r="F1200" t="s">
        <v>59</v>
      </c>
      <c r="G1200" t="s">
        <v>60</v>
      </c>
      <c r="J1200">
        <v>0.59499999999999997</v>
      </c>
      <c r="K1200">
        <v>12.47104212</v>
      </c>
      <c r="L1200">
        <v>11.883542240000001</v>
      </c>
      <c r="M1200">
        <v>19.5</v>
      </c>
      <c r="N1200">
        <v>19.5</v>
      </c>
      <c r="O1200">
        <f t="shared" si="71"/>
        <v>2.9864835000000003E-2</v>
      </c>
      <c r="P1200">
        <f t="shared" si="72"/>
        <v>0.18667898437500002</v>
      </c>
      <c r="Q1200">
        <f t="shared" si="73"/>
        <v>0.18665521875000002</v>
      </c>
      <c r="R1200">
        <v>0.15692504600000001</v>
      </c>
      <c r="S1200">
        <v>0.14970572100000001</v>
      </c>
      <c r="T1200">
        <f t="shared" si="74"/>
        <v>-2.3452006994525234E-2</v>
      </c>
      <c r="U1200">
        <v>7.8462523000000006E-2</v>
      </c>
      <c r="V1200">
        <v>7.4852859999999993E-2</v>
      </c>
      <c r="W1200">
        <v>2.008219178</v>
      </c>
      <c r="X1200">
        <v>0</v>
      </c>
      <c r="Y1200">
        <v>-1.7974449999999999E-3</v>
      </c>
      <c r="Z1200" s="1">
        <v>43239</v>
      </c>
      <c r="AA1200" s="1">
        <v>43972</v>
      </c>
      <c r="AB1200">
        <v>1</v>
      </c>
    </row>
    <row r="1201" spans="1:28" x14ac:dyDescent="0.25">
      <c r="A1201" t="s">
        <v>33</v>
      </c>
      <c r="B1201">
        <v>4</v>
      </c>
      <c r="C1201" t="s">
        <v>63</v>
      </c>
      <c r="D1201">
        <v>2200</v>
      </c>
      <c r="E1201" t="s">
        <v>46</v>
      </c>
      <c r="F1201" t="s">
        <v>47</v>
      </c>
      <c r="G1201" t="s">
        <v>48</v>
      </c>
      <c r="J1201">
        <v>0.60970000000000002</v>
      </c>
      <c r="K1201">
        <v>22.926354060000001</v>
      </c>
      <c r="L1201">
        <v>22.779641649999999</v>
      </c>
      <c r="M1201">
        <v>77.5</v>
      </c>
      <c r="N1201">
        <v>77.5</v>
      </c>
      <c r="O1201">
        <f t="shared" si="71"/>
        <v>0.47173087500000005</v>
      </c>
      <c r="P1201">
        <f t="shared" si="72"/>
        <v>2.9486933593750004</v>
      </c>
      <c r="Q1201">
        <f t="shared" si="73"/>
        <v>2.9483179687500001</v>
      </c>
      <c r="R1201">
        <v>4.3041990669999999</v>
      </c>
      <c r="S1201">
        <v>4.2773142269999997</v>
      </c>
      <c r="T1201">
        <f t="shared" si="74"/>
        <v>-3.1200667330282396E-3</v>
      </c>
      <c r="U1201">
        <v>2.152099534</v>
      </c>
      <c r="V1201">
        <v>2.1386571139999999</v>
      </c>
      <c r="W1201">
        <v>2.008219178</v>
      </c>
      <c r="X1201">
        <v>0</v>
      </c>
      <c r="Y1201">
        <v>-6.6937020000000002E-3</v>
      </c>
      <c r="Z1201" s="1">
        <v>43239</v>
      </c>
      <c r="AA1201" s="1">
        <v>43972</v>
      </c>
      <c r="AB1201">
        <v>1</v>
      </c>
    </row>
    <row r="1202" spans="1:28" x14ac:dyDescent="0.25">
      <c r="A1202" t="s">
        <v>33</v>
      </c>
      <c r="B1202">
        <v>4</v>
      </c>
      <c r="C1202" t="s">
        <v>63</v>
      </c>
      <c r="D1202">
        <v>2201</v>
      </c>
      <c r="E1202" t="s">
        <v>274</v>
      </c>
      <c r="F1202" t="s">
        <v>275</v>
      </c>
      <c r="G1202" t="s">
        <v>226</v>
      </c>
      <c r="J1202">
        <v>0.59499999999999997</v>
      </c>
      <c r="K1202">
        <v>13.63928125</v>
      </c>
      <c r="L1202">
        <v>13.07621936</v>
      </c>
      <c r="M1202">
        <v>22.7</v>
      </c>
      <c r="N1202">
        <v>22.7</v>
      </c>
      <c r="O1202">
        <f t="shared" si="71"/>
        <v>4.0470876599999997E-2</v>
      </c>
      <c r="P1202">
        <f t="shared" si="72"/>
        <v>0.25297518437499994</v>
      </c>
      <c r="Q1202">
        <f t="shared" si="73"/>
        <v>0.25294297874999999</v>
      </c>
      <c r="R1202">
        <v>0.230389449</v>
      </c>
      <c r="S1202">
        <v>0.22110202500000001</v>
      </c>
      <c r="T1202">
        <f t="shared" si="74"/>
        <v>-2.0489241104716498E-2</v>
      </c>
      <c r="U1202">
        <v>0.115194724</v>
      </c>
      <c r="V1202">
        <v>0.110551013</v>
      </c>
      <c r="W1202">
        <v>2.008219178</v>
      </c>
      <c r="X1202">
        <v>0</v>
      </c>
      <c r="Y1202">
        <v>-2.3123530000000001E-3</v>
      </c>
      <c r="Z1202" s="1">
        <v>43239</v>
      </c>
      <c r="AA1202" s="1">
        <v>43972</v>
      </c>
      <c r="AB1202">
        <v>1</v>
      </c>
    </row>
    <row r="1203" spans="1:28" x14ac:dyDescent="0.25">
      <c r="A1203" t="s">
        <v>33</v>
      </c>
      <c r="B1203">
        <v>4</v>
      </c>
      <c r="C1203" t="s">
        <v>63</v>
      </c>
      <c r="D1203">
        <v>2202</v>
      </c>
      <c r="E1203" t="s">
        <v>168</v>
      </c>
      <c r="F1203" t="s">
        <v>169</v>
      </c>
      <c r="G1203" t="s">
        <v>75</v>
      </c>
      <c r="J1203">
        <v>0.5524</v>
      </c>
      <c r="K1203">
        <v>10.870370510000001</v>
      </c>
      <c r="L1203">
        <v>10.668897299999999</v>
      </c>
      <c r="M1203">
        <v>15.7</v>
      </c>
      <c r="N1203">
        <v>16.600000000000001</v>
      </c>
      <c r="O1203">
        <f t="shared" si="71"/>
        <v>2.1642482400000006E-2</v>
      </c>
      <c r="P1203">
        <f t="shared" si="72"/>
        <v>0.121011184375</v>
      </c>
      <c r="Q1203">
        <f t="shared" si="73"/>
        <v>0.13526551500000003</v>
      </c>
      <c r="R1203">
        <v>8.3603652000000001E-2</v>
      </c>
      <c r="S1203">
        <v>9.1527226000000003E-2</v>
      </c>
      <c r="T1203">
        <f t="shared" si="74"/>
        <v>4.5089339639399782E-2</v>
      </c>
      <c r="U1203">
        <v>4.1801826E-2</v>
      </c>
      <c r="V1203">
        <v>4.5763613000000002E-2</v>
      </c>
      <c r="W1203">
        <v>2.008219178</v>
      </c>
      <c r="X1203">
        <v>0.44815825399999998</v>
      </c>
      <c r="Y1203">
        <v>1.9727859999999998E-3</v>
      </c>
      <c r="Z1203" s="1">
        <v>43239</v>
      </c>
      <c r="AA1203" s="1">
        <v>43972</v>
      </c>
      <c r="AB1203">
        <v>1</v>
      </c>
    </row>
    <row r="1204" spans="1:28" x14ac:dyDescent="0.25">
      <c r="A1204" t="s">
        <v>33</v>
      </c>
      <c r="B1204">
        <v>4</v>
      </c>
      <c r="C1204" t="s">
        <v>63</v>
      </c>
      <c r="D1204">
        <v>2203</v>
      </c>
      <c r="E1204" t="s">
        <v>229</v>
      </c>
      <c r="F1204" t="s">
        <v>169</v>
      </c>
      <c r="G1204" t="s">
        <v>230</v>
      </c>
      <c r="J1204">
        <v>0.57799999999999996</v>
      </c>
      <c r="K1204">
        <v>18.753993789999999</v>
      </c>
      <c r="L1204">
        <v>18.469555979999999</v>
      </c>
      <c r="M1204">
        <v>43.3</v>
      </c>
      <c r="N1204">
        <v>43.8</v>
      </c>
      <c r="O1204">
        <f t="shared" si="71"/>
        <v>0.15067427759999999</v>
      </c>
      <c r="P1204">
        <f t="shared" si="72"/>
        <v>0.92045380937499988</v>
      </c>
      <c r="Q1204">
        <f t="shared" si="73"/>
        <v>0.94171423499999996</v>
      </c>
      <c r="R1204">
        <v>1.0780043800000001</v>
      </c>
      <c r="S1204">
        <v>1.0861144659999999</v>
      </c>
      <c r="T1204">
        <f t="shared" si="74"/>
        <v>3.7322031153148205E-3</v>
      </c>
      <c r="U1204">
        <v>0.53900219000000005</v>
      </c>
      <c r="V1204">
        <v>0.54305723299999997</v>
      </c>
      <c r="W1204">
        <v>2.008219178</v>
      </c>
      <c r="X1204">
        <v>0.24897680799999999</v>
      </c>
      <c r="Y1204">
        <v>2.0192230000000001E-3</v>
      </c>
      <c r="Z1204" s="1">
        <v>43239</v>
      </c>
      <c r="AA1204" s="1">
        <v>43972</v>
      </c>
      <c r="AB1204">
        <v>1</v>
      </c>
    </row>
    <row r="1205" spans="1:28" x14ac:dyDescent="0.25">
      <c r="A1205" t="s">
        <v>33</v>
      </c>
      <c r="B1205">
        <v>4</v>
      </c>
      <c r="C1205" t="s">
        <v>63</v>
      </c>
      <c r="D1205">
        <v>2204</v>
      </c>
      <c r="E1205" t="s">
        <v>119</v>
      </c>
      <c r="F1205" t="s">
        <v>120</v>
      </c>
      <c r="G1205" t="s">
        <v>121</v>
      </c>
      <c r="H1205">
        <v>8.1999999999999993</v>
      </c>
      <c r="I1205">
        <v>20.399999999999999</v>
      </c>
      <c r="J1205">
        <v>0.68049999999999999</v>
      </c>
      <c r="K1205">
        <v>20.609957990000002</v>
      </c>
      <c r="L1205">
        <v>20.326593949999999</v>
      </c>
      <c r="M1205">
        <v>55.3</v>
      </c>
      <c r="N1205">
        <v>55.3</v>
      </c>
      <c r="O1205">
        <f t="shared" si="71"/>
        <v>0.24018238859999996</v>
      </c>
      <c r="P1205">
        <f t="shared" si="72"/>
        <v>1.5013310593749998</v>
      </c>
      <c r="Q1205">
        <f t="shared" si="73"/>
        <v>1.5011399287499998</v>
      </c>
      <c r="R1205">
        <v>2.2345703449999998</v>
      </c>
      <c r="S1205">
        <v>2.2045798620000001</v>
      </c>
      <c r="T1205">
        <f t="shared" si="74"/>
        <v>-6.7283583341483724E-3</v>
      </c>
      <c r="U1205">
        <v>1.117285173</v>
      </c>
      <c r="V1205">
        <v>1.1022899310000001</v>
      </c>
      <c r="W1205">
        <v>2.008219178</v>
      </c>
      <c r="X1205">
        <v>0</v>
      </c>
      <c r="Y1205">
        <v>-7.4669350000000001E-3</v>
      </c>
      <c r="Z1205" s="1">
        <v>43239</v>
      </c>
      <c r="AA1205" s="1">
        <v>43972</v>
      </c>
      <c r="AB1205">
        <v>1</v>
      </c>
    </row>
    <row r="1206" spans="1:28" x14ac:dyDescent="0.25">
      <c r="A1206" t="s">
        <v>33</v>
      </c>
      <c r="B1206">
        <v>4</v>
      </c>
      <c r="C1206" t="s">
        <v>63</v>
      </c>
      <c r="D1206">
        <v>2205</v>
      </c>
      <c r="E1206" t="s">
        <v>242</v>
      </c>
      <c r="F1206" t="s">
        <v>243</v>
      </c>
      <c r="G1206" t="s">
        <v>244</v>
      </c>
      <c r="J1206">
        <v>0.46899999999999997</v>
      </c>
      <c r="K1206">
        <v>12.66339672</v>
      </c>
      <c r="L1206">
        <v>12.079407310000001</v>
      </c>
      <c r="M1206">
        <v>20</v>
      </c>
      <c r="N1206">
        <v>20</v>
      </c>
      <c r="O1206">
        <f t="shared" si="71"/>
        <v>3.1415999999999999E-2</v>
      </c>
      <c r="P1206">
        <f t="shared" si="72"/>
        <v>0.19637500000000002</v>
      </c>
      <c r="Q1206">
        <f t="shared" si="73"/>
        <v>0.19635</v>
      </c>
      <c r="R1206">
        <v>0.13267201300000001</v>
      </c>
      <c r="S1206">
        <v>0.12669714900000001</v>
      </c>
      <c r="T1206">
        <f t="shared" si="74"/>
        <v>-2.2945916562980395E-2</v>
      </c>
      <c r="U1206">
        <v>6.6336006000000003E-2</v>
      </c>
      <c r="V1206">
        <v>6.3348574000000005E-2</v>
      </c>
      <c r="W1206">
        <v>2.008219178</v>
      </c>
      <c r="X1206">
        <v>0</v>
      </c>
      <c r="Y1206">
        <v>-1.4876030000000001E-3</v>
      </c>
      <c r="Z1206" s="1">
        <v>43239</v>
      </c>
      <c r="AA1206" s="1">
        <v>43972</v>
      </c>
      <c r="AB1206">
        <v>1</v>
      </c>
    </row>
    <row r="1207" spans="1:28" x14ac:dyDescent="0.25">
      <c r="A1207" t="s">
        <v>33</v>
      </c>
      <c r="B1207">
        <v>4</v>
      </c>
      <c r="C1207" t="s">
        <v>63</v>
      </c>
      <c r="D1207">
        <v>2206</v>
      </c>
      <c r="E1207" t="s">
        <v>119</v>
      </c>
      <c r="F1207" t="s">
        <v>120</v>
      </c>
      <c r="G1207" t="s">
        <v>121</v>
      </c>
      <c r="H1207">
        <v>15</v>
      </c>
      <c r="I1207">
        <v>20.6</v>
      </c>
      <c r="J1207">
        <v>0.68049999999999999</v>
      </c>
      <c r="K1207">
        <v>19.40412701</v>
      </c>
      <c r="L1207">
        <v>19.057730320000001</v>
      </c>
      <c r="M1207">
        <v>47.1</v>
      </c>
      <c r="N1207">
        <v>47.1</v>
      </c>
      <c r="O1207">
        <f t="shared" si="71"/>
        <v>0.17423392140000002</v>
      </c>
      <c r="P1207">
        <f t="shared" si="72"/>
        <v>1.0891006593750001</v>
      </c>
      <c r="Q1207">
        <f t="shared" si="73"/>
        <v>1.08896200875</v>
      </c>
      <c r="R1207">
        <v>1.540198795</v>
      </c>
      <c r="S1207">
        <v>1.513357726</v>
      </c>
      <c r="T1207">
        <f t="shared" si="74"/>
        <v>-8.7543502183068129E-3</v>
      </c>
      <c r="U1207">
        <v>0.77009939800000005</v>
      </c>
      <c r="V1207">
        <v>0.75667886299999998</v>
      </c>
      <c r="W1207">
        <v>2.008219178</v>
      </c>
      <c r="X1207">
        <v>0</v>
      </c>
      <c r="Y1207">
        <v>-6.6828039999999997E-3</v>
      </c>
      <c r="Z1207" s="1">
        <v>43239</v>
      </c>
      <c r="AA1207" s="1">
        <v>43972</v>
      </c>
      <c r="AB1207">
        <v>1</v>
      </c>
    </row>
    <row r="1208" spans="1:28" x14ac:dyDescent="0.25">
      <c r="A1208" t="s">
        <v>33</v>
      </c>
      <c r="B1208">
        <v>4</v>
      </c>
      <c r="C1208" t="s">
        <v>63</v>
      </c>
      <c r="D1208">
        <v>2207</v>
      </c>
      <c r="E1208" t="s">
        <v>125</v>
      </c>
      <c r="F1208" t="s">
        <v>126</v>
      </c>
      <c r="G1208" t="s">
        <v>127</v>
      </c>
      <c r="H1208">
        <v>6.2</v>
      </c>
      <c r="I1208">
        <v>11.6</v>
      </c>
      <c r="J1208">
        <v>0.68279999999999996</v>
      </c>
      <c r="K1208">
        <v>8.6364628319999994</v>
      </c>
      <c r="L1208">
        <v>8.4130300850000008</v>
      </c>
      <c r="M1208">
        <v>11.3</v>
      </c>
      <c r="N1208">
        <v>12</v>
      </c>
      <c r="O1208">
        <f t="shared" si="71"/>
        <v>1.1309760000000002E-2</v>
      </c>
      <c r="P1208">
        <f t="shared" si="72"/>
        <v>6.2687809375E-2</v>
      </c>
      <c r="Q1208">
        <f t="shared" si="73"/>
        <v>7.0686000000000013E-2</v>
      </c>
      <c r="R1208">
        <v>4.3227338999999997E-2</v>
      </c>
      <c r="S1208">
        <v>4.7380638000000003E-2</v>
      </c>
      <c r="T1208">
        <f t="shared" si="74"/>
        <v>4.5682524563735658E-2</v>
      </c>
      <c r="U1208">
        <v>2.1613668999999999E-2</v>
      </c>
      <c r="V1208">
        <v>2.3690319000000001E-2</v>
      </c>
      <c r="W1208">
        <v>2.008219178</v>
      </c>
      <c r="X1208">
        <v>0.34856753099999999</v>
      </c>
      <c r="Y1208">
        <v>1.034075E-3</v>
      </c>
      <c r="Z1208" s="1">
        <v>43239</v>
      </c>
      <c r="AA1208" s="1">
        <v>43972</v>
      </c>
      <c r="AB1208">
        <v>1</v>
      </c>
    </row>
    <row r="1209" spans="1:28" x14ac:dyDescent="0.25">
      <c r="A1209" t="s">
        <v>33</v>
      </c>
      <c r="B1209">
        <v>4</v>
      </c>
      <c r="C1209" t="s">
        <v>63</v>
      </c>
      <c r="D1209">
        <v>2208</v>
      </c>
      <c r="E1209" t="s">
        <v>242</v>
      </c>
      <c r="F1209" t="s">
        <v>243</v>
      </c>
      <c r="G1209" t="s">
        <v>244</v>
      </c>
      <c r="H1209">
        <v>17</v>
      </c>
      <c r="I1209">
        <v>19.600000000000001</v>
      </c>
      <c r="J1209">
        <v>0.46899999999999997</v>
      </c>
      <c r="K1209">
        <v>12.625234239999999</v>
      </c>
      <c r="L1209">
        <v>12.23344767</v>
      </c>
      <c r="M1209">
        <v>19.899999999999999</v>
      </c>
      <c r="N1209">
        <v>20.399999999999999</v>
      </c>
      <c r="O1209">
        <f t="shared" si="71"/>
        <v>3.26852064E-2</v>
      </c>
      <c r="P1209">
        <f t="shared" si="72"/>
        <v>0.19441615937499995</v>
      </c>
      <c r="Q1209">
        <f t="shared" si="73"/>
        <v>0.20428253999999998</v>
      </c>
      <c r="R1209">
        <v>0.13099377600000001</v>
      </c>
      <c r="S1209">
        <v>0.13332928199999999</v>
      </c>
      <c r="T1209">
        <f t="shared" si="74"/>
        <v>8.7998673400646564E-3</v>
      </c>
      <c r="U1209">
        <v>6.5496888000000003E-2</v>
      </c>
      <c r="V1209">
        <v>6.6664640999999997E-2</v>
      </c>
      <c r="W1209">
        <v>2.008219178</v>
      </c>
      <c r="X1209">
        <v>0.24897680799999999</v>
      </c>
      <c r="Y1209">
        <v>5.81487E-4</v>
      </c>
      <c r="Z1209" s="1">
        <v>43239</v>
      </c>
      <c r="AA1209" s="1">
        <v>43972</v>
      </c>
      <c r="AB1209">
        <v>1</v>
      </c>
    </row>
    <row r="1210" spans="1:28" x14ac:dyDescent="0.25">
      <c r="A1210" t="s">
        <v>33</v>
      </c>
      <c r="B1210">
        <v>1</v>
      </c>
      <c r="C1210" t="s">
        <v>45</v>
      </c>
      <c r="D1210">
        <v>2209</v>
      </c>
      <c r="E1210" t="s">
        <v>158</v>
      </c>
      <c r="F1210" t="s">
        <v>159</v>
      </c>
      <c r="G1210" t="s">
        <v>310</v>
      </c>
      <c r="H1210">
        <v>11.2</v>
      </c>
      <c r="I1210">
        <v>17.2</v>
      </c>
      <c r="J1210">
        <v>0.23699999999999999</v>
      </c>
      <c r="K1210">
        <v>11.618620870000001</v>
      </c>
      <c r="L1210">
        <v>11.0609792</v>
      </c>
      <c r="M1210">
        <v>17.399999999999999</v>
      </c>
      <c r="N1210">
        <v>17.5</v>
      </c>
      <c r="O1210">
        <f t="shared" si="71"/>
        <v>2.4052875000000001E-2</v>
      </c>
      <c r="P1210">
        <f t="shared" si="72"/>
        <v>0.14863623749999996</v>
      </c>
      <c r="Q1210">
        <f t="shared" si="73"/>
        <v>0.15033046875</v>
      </c>
      <c r="R1210">
        <v>4.7743302000000001E-2</v>
      </c>
      <c r="S1210">
        <v>4.6017417999999997E-2</v>
      </c>
      <c r="T1210">
        <f t="shared" si="74"/>
        <v>-1.8334058476954167E-2</v>
      </c>
      <c r="U1210">
        <v>2.3871651000000001E-2</v>
      </c>
      <c r="V1210">
        <v>2.3008708999999999E-2</v>
      </c>
      <c r="W1210">
        <v>2.008219178</v>
      </c>
      <c r="X1210">
        <v>4.9795362000000003E-2</v>
      </c>
      <c r="Y1210">
        <v>-4.2970500000000001E-4</v>
      </c>
      <c r="Z1210" s="1">
        <v>43239</v>
      </c>
      <c r="AA1210" s="1">
        <v>43972</v>
      </c>
      <c r="AB1210">
        <v>1</v>
      </c>
    </row>
    <row r="1211" spans="1:28" x14ac:dyDescent="0.25">
      <c r="A1211" t="s">
        <v>33</v>
      </c>
      <c r="B1211">
        <v>1</v>
      </c>
      <c r="C1211" t="s">
        <v>45</v>
      </c>
      <c r="D1211">
        <v>2210</v>
      </c>
      <c r="E1211" t="s">
        <v>168</v>
      </c>
      <c r="F1211" t="s">
        <v>169</v>
      </c>
      <c r="G1211" t="s">
        <v>75</v>
      </c>
      <c r="J1211">
        <v>0.5524</v>
      </c>
      <c r="K1211">
        <v>15.57352345</v>
      </c>
      <c r="L1211">
        <v>15.179293080000001</v>
      </c>
      <c r="M1211">
        <v>29</v>
      </c>
      <c r="N1211">
        <v>29.4</v>
      </c>
      <c r="O1211">
        <f t="shared" si="71"/>
        <v>6.7886834399999998E-2</v>
      </c>
      <c r="P1211">
        <f t="shared" si="72"/>
        <v>0.41287843749999997</v>
      </c>
      <c r="Q1211">
        <f t="shared" si="73"/>
        <v>0.42429271499999999</v>
      </c>
      <c r="R1211">
        <v>0.39339164700000001</v>
      </c>
      <c r="S1211">
        <v>0.39406706899999999</v>
      </c>
      <c r="T1211">
        <f t="shared" si="74"/>
        <v>8.5421343975863623E-4</v>
      </c>
      <c r="U1211">
        <v>0.19669582299999999</v>
      </c>
      <c r="V1211">
        <v>0.19703353500000001</v>
      </c>
      <c r="W1211">
        <v>2.008219178</v>
      </c>
      <c r="X1211">
        <v>0.19918144600000001</v>
      </c>
      <c r="Y1211">
        <v>1.6816499999999999E-4</v>
      </c>
      <c r="Z1211" s="1">
        <v>43239</v>
      </c>
      <c r="AA1211" s="1">
        <v>43972</v>
      </c>
      <c r="AB1211">
        <v>1</v>
      </c>
    </row>
    <row r="1212" spans="1:28" x14ac:dyDescent="0.25">
      <c r="A1212" t="s">
        <v>33</v>
      </c>
      <c r="B1212">
        <v>1</v>
      </c>
      <c r="C1212" t="s">
        <v>45</v>
      </c>
      <c r="D1212">
        <v>2211</v>
      </c>
      <c r="E1212" t="s">
        <v>238</v>
      </c>
      <c r="F1212" t="s">
        <v>239</v>
      </c>
      <c r="G1212" t="s">
        <v>240</v>
      </c>
      <c r="J1212">
        <v>0.77280000000000004</v>
      </c>
      <c r="K1212">
        <v>7.9966687759999999</v>
      </c>
      <c r="L1212">
        <v>7.6279168039999998</v>
      </c>
      <c r="M1212">
        <v>10.199999999999999</v>
      </c>
      <c r="N1212">
        <v>10.6</v>
      </c>
      <c r="O1212">
        <f t="shared" si="71"/>
        <v>8.824754399999999E-3</v>
      </c>
      <c r="P1212">
        <f t="shared" si="72"/>
        <v>5.1077137499999994E-2</v>
      </c>
      <c r="Q1212">
        <f t="shared" si="73"/>
        <v>5.5154714999999993E-2</v>
      </c>
      <c r="R1212">
        <v>3.7050611999999997E-2</v>
      </c>
      <c r="S1212">
        <v>3.8141152999999997E-2</v>
      </c>
      <c r="T1212">
        <f t="shared" si="74"/>
        <v>1.444511681679209E-2</v>
      </c>
      <c r="U1212">
        <v>1.8525305999999998E-2</v>
      </c>
      <c r="V1212">
        <v>1.9070576999999998E-2</v>
      </c>
      <c r="W1212">
        <v>2.008219178</v>
      </c>
      <c r="X1212">
        <v>0.19918144600000001</v>
      </c>
      <c r="Y1212">
        <v>2.7151999999999998E-4</v>
      </c>
      <c r="Z1212" s="1">
        <v>43239</v>
      </c>
      <c r="AA1212" s="1">
        <v>43972</v>
      </c>
      <c r="AB1212">
        <v>1</v>
      </c>
    </row>
    <row r="1213" spans="1:28" x14ac:dyDescent="0.25">
      <c r="A1213" t="s">
        <v>33</v>
      </c>
      <c r="B1213">
        <v>1</v>
      </c>
      <c r="C1213" t="s">
        <v>45</v>
      </c>
      <c r="D1213">
        <v>2212</v>
      </c>
      <c r="E1213" t="s">
        <v>46</v>
      </c>
      <c r="F1213" t="s">
        <v>47</v>
      </c>
      <c r="G1213" t="s">
        <v>48</v>
      </c>
      <c r="J1213">
        <v>0.60970000000000002</v>
      </c>
      <c r="K1213">
        <v>17.473270230000001</v>
      </c>
      <c r="L1213">
        <v>17.62274824</v>
      </c>
      <c r="M1213">
        <v>36.799999999999997</v>
      </c>
      <c r="N1213">
        <v>39.5</v>
      </c>
      <c r="O1213">
        <f t="shared" si="71"/>
        <v>0.12254203499999999</v>
      </c>
      <c r="P1213">
        <f t="shared" si="72"/>
        <v>0.66484719999999986</v>
      </c>
      <c r="Q1213">
        <f t="shared" si="73"/>
        <v>0.76588771874999995</v>
      </c>
      <c r="R1213">
        <v>0.77157940199999997</v>
      </c>
      <c r="S1213">
        <v>0.89333401599999995</v>
      </c>
      <c r="T1213">
        <f t="shared" si="74"/>
        <v>7.2960643501634212E-2</v>
      </c>
      <c r="U1213">
        <v>0.38578970099999998</v>
      </c>
      <c r="V1213">
        <v>0.44666700799999998</v>
      </c>
      <c r="W1213">
        <v>2.008219178</v>
      </c>
      <c r="X1213">
        <v>1.3444747610000001</v>
      </c>
      <c r="Y1213">
        <v>3.0314074999999999E-2</v>
      </c>
      <c r="Z1213" s="1">
        <v>43239</v>
      </c>
      <c r="AA1213" s="1">
        <v>43972</v>
      </c>
      <c r="AB1213">
        <v>1</v>
      </c>
    </row>
    <row r="1214" spans="1:28" x14ac:dyDescent="0.25">
      <c r="A1214" t="s">
        <v>33</v>
      </c>
      <c r="B1214">
        <v>1</v>
      </c>
      <c r="C1214" t="s">
        <v>45</v>
      </c>
      <c r="D1214">
        <v>2213</v>
      </c>
      <c r="E1214" t="s">
        <v>168</v>
      </c>
      <c r="F1214" t="s">
        <v>169</v>
      </c>
      <c r="G1214" t="s">
        <v>75</v>
      </c>
      <c r="J1214">
        <v>0.5524</v>
      </c>
      <c r="K1214">
        <v>8.4656455259999994</v>
      </c>
      <c r="L1214">
        <v>7.9143358839999998</v>
      </c>
      <c r="M1214">
        <v>11</v>
      </c>
      <c r="N1214">
        <v>11.1</v>
      </c>
      <c r="O1214">
        <f t="shared" si="71"/>
        <v>9.6769134000000007E-3</v>
      </c>
      <c r="P1214">
        <f t="shared" si="72"/>
        <v>5.9403437499999989E-2</v>
      </c>
      <c r="Q1214">
        <f t="shared" si="73"/>
        <v>6.0480708750000001E-2</v>
      </c>
      <c r="R1214">
        <v>3.2707655000000002E-2</v>
      </c>
      <c r="S1214">
        <v>3.1172930000000001E-2</v>
      </c>
      <c r="T1214">
        <f t="shared" si="74"/>
        <v>-2.3931181859673484E-2</v>
      </c>
      <c r="U1214">
        <v>1.6353827000000001E-2</v>
      </c>
      <c r="V1214">
        <v>1.5586465000000001E-2</v>
      </c>
      <c r="W1214">
        <v>2.008219178</v>
      </c>
      <c r="X1214">
        <v>4.9795362000000003E-2</v>
      </c>
      <c r="Y1214">
        <v>-3.8211099999999997E-4</v>
      </c>
      <c r="Z1214" s="1">
        <v>43239</v>
      </c>
      <c r="AA1214" s="1">
        <v>43972</v>
      </c>
      <c r="AB1214">
        <v>1</v>
      </c>
    </row>
    <row r="1215" spans="1:28" x14ac:dyDescent="0.25">
      <c r="A1215" t="s">
        <v>33</v>
      </c>
      <c r="B1215">
        <v>1</v>
      </c>
      <c r="C1215" t="s">
        <v>45</v>
      </c>
      <c r="D1215">
        <v>2214</v>
      </c>
      <c r="E1215" t="s">
        <v>46</v>
      </c>
      <c r="F1215" t="s">
        <v>47</v>
      </c>
      <c r="G1215" t="s">
        <v>48</v>
      </c>
      <c r="J1215">
        <v>0.60970000000000002</v>
      </c>
      <c r="K1215">
        <v>9.1871557260000003</v>
      </c>
      <c r="L1215">
        <v>12.156717990000001</v>
      </c>
      <c r="M1215">
        <v>12.3</v>
      </c>
      <c r="N1215">
        <v>20.2</v>
      </c>
      <c r="O1215">
        <f t="shared" si="71"/>
        <v>3.20474616E-2</v>
      </c>
      <c r="P1215">
        <f t="shared" si="72"/>
        <v>7.4273934375000003E-2</v>
      </c>
      <c r="Q1215">
        <f t="shared" si="73"/>
        <v>0.200296635</v>
      </c>
      <c r="R1215">
        <v>4.8511866000000001E-2</v>
      </c>
      <c r="S1215">
        <v>0.16792489799999999</v>
      </c>
      <c r="T1215">
        <f t="shared" si="74"/>
        <v>0.6183131948587508</v>
      </c>
      <c r="U1215">
        <v>2.4255933E-2</v>
      </c>
      <c r="V1215">
        <v>8.3962448999999995E-2</v>
      </c>
      <c r="W1215">
        <v>2.008219178</v>
      </c>
      <c r="X1215">
        <v>3.9338335610000001</v>
      </c>
      <c r="Y1215">
        <v>2.9731074999999999E-2</v>
      </c>
      <c r="Z1215" s="1">
        <v>43239</v>
      </c>
      <c r="AA1215" s="1">
        <v>43972</v>
      </c>
      <c r="AB1215">
        <v>1</v>
      </c>
    </row>
    <row r="1216" spans="1:28" x14ac:dyDescent="0.25">
      <c r="A1216" t="s">
        <v>33</v>
      </c>
      <c r="B1216">
        <v>1</v>
      </c>
      <c r="C1216" t="s">
        <v>45</v>
      </c>
      <c r="D1216">
        <v>2215</v>
      </c>
      <c r="E1216" t="s">
        <v>168</v>
      </c>
      <c r="F1216" t="s">
        <v>169</v>
      </c>
      <c r="G1216" t="s">
        <v>75</v>
      </c>
      <c r="J1216">
        <v>0.5524</v>
      </c>
      <c r="K1216">
        <v>12.07440291</v>
      </c>
      <c r="L1216">
        <v>11.48032662</v>
      </c>
      <c r="M1216">
        <v>18.5</v>
      </c>
      <c r="N1216">
        <v>18.5</v>
      </c>
      <c r="O1216">
        <f t="shared" si="71"/>
        <v>2.6880315000000002E-2</v>
      </c>
      <c r="P1216">
        <f t="shared" si="72"/>
        <v>0.16802335937499999</v>
      </c>
      <c r="Q1216">
        <f t="shared" si="73"/>
        <v>0.16800196875000001</v>
      </c>
      <c r="R1216">
        <v>0.12760707299999999</v>
      </c>
      <c r="S1216">
        <v>0.12147564199999999</v>
      </c>
      <c r="T1216">
        <f t="shared" si="74"/>
        <v>-2.4520249399219138E-2</v>
      </c>
      <c r="U1216">
        <v>6.3803536999999994E-2</v>
      </c>
      <c r="V1216">
        <v>6.0737820999999997E-2</v>
      </c>
      <c r="W1216">
        <v>2.008219178</v>
      </c>
      <c r="X1216">
        <v>0</v>
      </c>
      <c r="Y1216">
        <v>-1.5265840000000001E-3</v>
      </c>
      <c r="Z1216" s="1">
        <v>43239</v>
      </c>
      <c r="AA1216" s="1">
        <v>43972</v>
      </c>
      <c r="AB1216">
        <v>1</v>
      </c>
    </row>
    <row r="1217" spans="1:28" x14ac:dyDescent="0.25">
      <c r="A1217" t="s">
        <v>33</v>
      </c>
      <c r="B1217">
        <v>1</v>
      </c>
      <c r="C1217" t="s">
        <v>45</v>
      </c>
      <c r="D1217">
        <v>2216</v>
      </c>
      <c r="E1217" t="s">
        <v>46</v>
      </c>
      <c r="F1217" t="s">
        <v>47</v>
      </c>
      <c r="G1217" t="s">
        <v>48</v>
      </c>
      <c r="J1217">
        <v>0.60970000000000002</v>
      </c>
      <c r="K1217">
        <v>12.2747551</v>
      </c>
      <c r="L1217">
        <v>11.724127729999999</v>
      </c>
      <c r="M1217">
        <v>19</v>
      </c>
      <c r="N1217">
        <v>19.100000000000001</v>
      </c>
      <c r="O1217">
        <f t="shared" si="71"/>
        <v>2.8652177400000003E-2</v>
      </c>
      <c r="P1217">
        <f t="shared" si="72"/>
        <v>0.17722843749999997</v>
      </c>
      <c r="Q1217">
        <f t="shared" si="73"/>
        <v>0.17907610875000002</v>
      </c>
      <c r="R1217">
        <v>0.150415305</v>
      </c>
      <c r="S1217">
        <v>0.145307561</v>
      </c>
      <c r="T1217">
        <f t="shared" si="74"/>
        <v>-1.720308335766153E-2</v>
      </c>
      <c r="U1217">
        <v>7.5207652E-2</v>
      </c>
      <c r="V1217">
        <v>7.2653780000000001E-2</v>
      </c>
      <c r="W1217">
        <v>2.008219178</v>
      </c>
      <c r="X1217">
        <v>4.9795362000000003E-2</v>
      </c>
      <c r="Y1217">
        <v>-1.2717099999999999E-3</v>
      </c>
      <c r="Z1217" s="1">
        <v>43239</v>
      </c>
      <c r="AA1217" s="1">
        <v>43972</v>
      </c>
      <c r="AB1217">
        <v>1</v>
      </c>
    </row>
    <row r="1218" spans="1:28" x14ac:dyDescent="0.25">
      <c r="A1218" t="s">
        <v>33</v>
      </c>
      <c r="B1218">
        <v>1</v>
      </c>
      <c r="C1218" t="s">
        <v>45</v>
      </c>
      <c r="D1218">
        <v>2217</v>
      </c>
      <c r="E1218" t="s">
        <v>46</v>
      </c>
      <c r="F1218" t="s">
        <v>47</v>
      </c>
      <c r="G1218" t="s">
        <v>48</v>
      </c>
      <c r="J1218">
        <v>0.60970000000000002</v>
      </c>
      <c r="K1218">
        <v>17.209690259999999</v>
      </c>
      <c r="L1218">
        <v>16.786755400000001</v>
      </c>
      <c r="M1218">
        <v>35.6</v>
      </c>
      <c r="N1218">
        <v>35.700000000000003</v>
      </c>
      <c r="O1218">
        <f t="shared" si="71"/>
        <v>0.10009844460000003</v>
      </c>
      <c r="P1218">
        <f t="shared" si="72"/>
        <v>0.62219455000000001</v>
      </c>
      <c r="Q1218">
        <f t="shared" si="73"/>
        <v>0.62561527875000023</v>
      </c>
      <c r="R1218">
        <v>0.71257957100000002</v>
      </c>
      <c r="S1218">
        <v>0.69930138500000005</v>
      </c>
      <c r="T1218">
        <f t="shared" si="74"/>
        <v>-9.366392597942903E-3</v>
      </c>
      <c r="U1218">
        <v>0.35628978500000003</v>
      </c>
      <c r="V1218">
        <v>0.34965069300000001</v>
      </c>
      <c r="W1218">
        <v>2.008219178</v>
      </c>
      <c r="X1218">
        <v>4.9795362000000003E-2</v>
      </c>
      <c r="Y1218">
        <v>-3.3059600000000001E-3</v>
      </c>
      <c r="Z1218" s="1">
        <v>43239</v>
      </c>
      <c r="AA1218" s="1">
        <v>43972</v>
      </c>
      <c r="AB1218">
        <v>1</v>
      </c>
    </row>
    <row r="1219" spans="1:28" x14ac:dyDescent="0.25">
      <c r="A1219" t="s">
        <v>33</v>
      </c>
      <c r="B1219">
        <v>1</v>
      </c>
      <c r="C1219" t="s">
        <v>45</v>
      </c>
      <c r="D1219">
        <v>2218</v>
      </c>
      <c r="E1219" t="s">
        <v>46</v>
      </c>
      <c r="F1219" t="s">
        <v>47</v>
      </c>
      <c r="G1219" t="s">
        <v>48</v>
      </c>
      <c r="H1219">
        <v>16</v>
      </c>
      <c r="I1219">
        <v>23.8</v>
      </c>
      <c r="J1219">
        <v>0.60970000000000002</v>
      </c>
      <c r="K1219">
        <v>17.9332216</v>
      </c>
      <c r="L1219">
        <v>17.909235769999999</v>
      </c>
      <c r="M1219">
        <v>39</v>
      </c>
      <c r="N1219">
        <v>40.9</v>
      </c>
      <c r="O1219">
        <f t="shared" ref="O1219:O1282" si="75">(0.00007854*N1219*N1219)</f>
        <v>0.13138249739999999</v>
      </c>
      <c r="P1219">
        <f t="shared" ref="P1219:P1282" si="76">(3.142*(M1219/200)^2)/0.16</f>
        <v>0.74671593750000009</v>
      </c>
      <c r="Q1219">
        <f t="shared" ref="Q1219:Q1282" si="77">O1219/0.16</f>
        <v>0.82114060874999995</v>
      </c>
      <c r="R1219">
        <v>0.88637418499999998</v>
      </c>
      <c r="S1219">
        <v>0.97134961500000006</v>
      </c>
      <c r="T1219">
        <f t="shared" ref="T1219:T1282" si="78">(LN(S1219)-LN(R1219))/W1219</f>
        <v>4.5586293061870634E-2</v>
      </c>
      <c r="U1219">
        <v>0.443187092</v>
      </c>
      <c r="V1219">
        <v>0.48567480699999999</v>
      </c>
      <c r="W1219">
        <v>2.008219178</v>
      </c>
      <c r="X1219">
        <v>0.94611186899999999</v>
      </c>
      <c r="Y1219">
        <v>2.1156911E-2</v>
      </c>
      <c r="Z1219" s="1">
        <v>43239</v>
      </c>
      <c r="AA1219" s="1">
        <v>43972</v>
      </c>
      <c r="AB1219">
        <v>1</v>
      </c>
    </row>
    <row r="1220" spans="1:28" x14ac:dyDescent="0.25">
      <c r="A1220" t="s">
        <v>33</v>
      </c>
      <c r="B1220">
        <v>1</v>
      </c>
      <c r="C1220" t="s">
        <v>45</v>
      </c>
      <c r="D1220">
        <v>2219</v>
      </c>
      <c r="E1220" t="s">
        <v>168</v>
      </c>
      <c r="F1220" t="s">
        <v>169</v>
      </c>
      <c r="G1220" t="s">
        <v>75</v>
      </c>
      <c r="H1220">
        <v>8.8000000000000007</v>
      </c>
      <c r="I1220">
        <v>14.6</v>
      </c>
      <c r="J1220">
        <v>0.5524</v>
      </c>
      <c r="K1220">
        <v>12.35375015</v>
      </c>
      <c r="L1220">
        <v>11.764211960000001</v>
      </c>
      <c r="M1220">
        <v>19.2</v>
      </c>
      <c r="N1220">
        <v>19.2</v>
      </c>
      <c r="O1220">
        <f t="shared" si="75"/>
        <v>2.8952985599999998E-2</v>
      </c>
      <c r="P1220">
        <f t="shared" si="76"/>
        <v>0.18097919999999998</v>
      </c>
      <c r="Q1220">
        <f t="shared" si="77"/>
        <v>0.18095615999999998</v>
      </c>
      <c r="R1220">
        <v>0.140298907</v>
      </c>
      <c r="S1220">
        <v>0.13376052899999999</v>
      </c>
      <c r="T1220">
        <f t="shared" si="78"/>
        <v>-2.376438437536085E-2</v>
      </c>
      <c r="U1220">
        <v>7.0149453000000001E-2</v>
      </c>
      <c r="V1220">
        <v>6.6880263999999995E-2</v>
      </c>
      <c r="W1220">
        <v>2.008219178</v>
      </c>
      <c r="X1220">
        <v>0</v>
      </c>
      <c r="Y1220">
        <v>-1.6279039999999999E-3</v>
      </c>
      <c r="Z1220" s="1">
        <v>43239</v>
      </c>
      <c r="AA1220" s="1">
        <v>43972</v>
      </c>
      <c r="AB1220">
        <v>1</v>
      </c>
    </row>
    <row r="1221" spans="1:28" x14ac:dyDescent="0.25">
      <c r="A1221" t="s">
        <v>33</v>
      </c>
      <c r="B1221">
        <v>1</v>
      </c>
      <c r="C1221" t="s">
        <v>45</v>
      </c>
      <c r="D1221">
        <v>2220</v>
      </c>
      <c r="E1221" t="s">
        <v>46</v>
      </c>
      <c r="F1221" t="s">
        <v>47</v>
      </c>
      <c r="G1221" t="s">
        <v>48</v>
      </c>
      <c r="J1221">
        <v>0.60970000000000002</v>
      </c>
      <c r="K1221">
        <v>16.8900367</v>
      </c>
      <c r="L1221">
        <v>18.338212009999999</v>
      </c>
      <c r="M1221">
        <v>34.200000000000003</v>
      </c>
      <c r="N1221">
        <v>43.1</v>
      </c>
      <c r="O1221">
        <f t="shared" si="75"/>
        <v>0.1458966894</v>
      </c>
      <c r="P1221">
        <f t="shared" si="76"/>
        <v>0.57422013750000001</v>
      </c>
      <c r="Q1221">
        <f t="shared" si="77"/>
        <v>0.91185430874999995</v>
      </c>
      <c r="R1221">
        <v>0.64695621400000003</v>
      </c>
      <c r="S1221">
        <v>1.1010943230000001</v>
      </c>
      <c r="T1221">
        <f t="shared" si="78"/>
        <v>0.26480236439965915</v>
      </c>
      <c r="U1221">
        <v>0.32347810700000001</v>
      </c>
      <c r="V1221">
        <v>0.55054716199999998</v>
      </c>
      <c r="W1221">
        <v>2.008219178</v>
      </c>
      <c r="X1221">
        <v>4.4317871760000003</v>
      </c>
      <c r="Y1221">
        <v>0.113069857</v>
      </c>
      <c r="Z1221" s="1">
        <v>43239</v>
      </c>
      <c r="AA1221" s="1">
        <v>43972</v>
      </c>
      <c r="AB1221">
        <v>1</v>
      </c>
    </row>
    <row r="1222" spans="1:28" x14ac:dyDescent="0.25">
      <c r="A1222" t="s">
        <v>33</v>
      </c>
      <c r="B1222">
        <v>1</v>
      </c>
      <c r="C1222" t="s">
        <v>45</v>
      </c>
      <c r="D1222">
        <v>2221</v>
      </c>
      <c r="E1222" t="s">
        <v>46</v>
      </c>
      <c r="F1222" t="s">
        <v>47</v>
      </c>
      <c r="G1222" t="s">
        <v>48</v>
      </c>
      <c r="J1222">
        <v>0.60970000000000002</v>
      </c>
      <c r="K1222">
        <v>14.074679529999999</v>
      </c>
      <c r="L1222">
        <v>13.52257664</v>
      </c>
      <c r="M1222">
        <v>24</v>
      </c>
      <c r="N1222">
        <v>24</v>
      </c>
      <c r="O1222">
        <f t="shared" si="75"/>
        <v>4.5239040000000008E-2</v>
      </c>
      <c r="P1222">
        <f t="shared" si="76"/>
        <v>0.28277999999999998</v>
      </c>
      <c r="Q1222">
        <f t="shared" si="77"/>
        <v>0.28274400000000005</v>
      </c>
      <c r="R1222">
        <v>0.271229426</v>
      </c>
      <c r="S1222">
        <v>0.26084038900000001</v>
      </c>
      <c r="T1222">
        <f t="shared" si="78"/>
        <v>-1.9448260278739103E-2</v>
      </c>
      <c r="U1222">
        <v>0.135614713</v>
      </c>
      <c r="V1222">
        <v>0.13042019399999999</v>
      </c>
      <c r="W1222">
        <v>2.008219178</v>
      </c>
      <c r="X1222">
        <v>0</v>
      </c>
      <c r="Y1222">
        <v>-2.5866299999999999E-3</v>
      </c>
      <c r="Z1222" s="1">
        <v>43239</v>
      </c>
      <c r="AA1222" s="1">
        <v>43972</v>
      </c>
      <c r="AB1222">
        <v>1</v>
      </c>
    </row>
    <row r="1223" spans="1:28" x14ac:dyDescent="0.25">
      <c r="A1223" t="s">
        <v>33</v>
      </c>
      <c r="B1223">
        <v>1</v>
      </c>
      <c r="C1223" t="s">
        <v>45</v>
      </c>
      <c r="D1223">
        <v>2222</v>
      </c>
      <c r="E1223" t="s">
        <v>265</v>
      </c>
      <c r="F1223" t="s">
        <v>266</v>
      </c>
      <c r="G1223" t="s">
        <v>267</v>
      </c>
      <c r="J1223">
        <v>0.58699999999999997</v>
      </c>
      <c r="K1223">
        <v>7.9366191979999998</v>
      </c>
      <c r="L1223">
        <v>7.5697990400000004</v>
      </c>
      <c r="M1223">
        <v>10.1</v>
      </c>
      <c r="N1223">
        <v>10.5</v>
      </c>
      <c r="O1223">
        <f t="shared" si="75"/>
        <v>8.6590350000000007E-3</v>
      </c>
      <c r="P1223">
        <f t="shared" si="76"/>
        <v>5.0080534374999992E-2</v>
      </c>
      <c r="Q1223">
        <f t="shared" si="77"/>
        <v>5.4118968750000003E-2</v>
      </c>
      <c r="R1223">
        <v>2.7585792000000001E-2</v>
      </c>
      <c r="S1223">
        <v>2.8415394E-2</v>
      </c>
      <c r="T1223">
        <f t="shared" si="78"/>
        <v>1.4754456747097001E-2</v>
      </c>
      <c r="U1223">
        <v>1.3792896000000001E-2</v>
      </c>
      <c r="V1223">
        <v>1.4207697E-2</v>
      </c>
      <c r="W1223">
        <v>2.008219178</v>
      </c>
      <c r="X1223">
        <v>0.19918144600000001</v>
      </c>
      <c r="Y1223">
        <v>2.0655200000000001E-4</v>
      </c>
      <c r="Z1223" s="1">
        <v>43239</v>
      </c>
      <c r="AA1223" s="1">
        <v>43972</v>
      </c>
      <c r="AB1223">
        <v>1</v>
      </c>
    </row>
    <row r="1224" spans="1:28" x14ac:dyDescent="0.25">
      <c r="A1224" t="s">
        <v>33</v>
      </c>
      <c r="B1224">
        <v>1</v>
      </c>
      <c r="C1224" t="s">
        <v>45</v>
      </c>
      <c r="D1224">
        <v>2223</v>
      </c>
      <c r="E1224" t="s">
        <v>125</v>
      </c>
      <c r="F1224" t="s">
        <v>126</v>
      </c>
      <c r="G1224" t="s">
        <v>127</v>
      </c>
      <c r="J1224">
        <v>0.68279999999999996</v>
      </c>
      <c r="K1224">
        <v>8.4656455259999994</v>
      </c>
      <c r="L1224">
        <v>8.1385932150000002</v>
      </c>
      <c r="M1224">
        <v>11</v>
      </c>
      <c r="N1224">
        <v>11.5</v>
      </c>
      <c r="O1224">
        <f t="shared" si="75"/>
        <v>1.0386915E-2</v>
      </c>
      <c r="P1224">
        <f t="shared" si="76"/>
        <v>5.9403437499999989E-2</v>
      </c>
      <c r="Q1224">
        <f t="shared" si="77"/>
        <v>6.4918218749999992E-2</v>
      </c>
      <c r="R1224">
        <v>4.0223540000000002E-2</v>
      </c>
      <c r="S1224">
        <v>4.2214715999999999E-2</v>
      </c>
      <c r="T1224">
        <f t="shared" si="78"/>
        <v>2.4059368010118334E-2</v>
      </c>
      <c r="U1224">
        <v>2.0111770000000001E-2</v>
      </c>
      <c r="V1224">
        <v>2.1107358E-2</v>
      </c>
      <c r="W1224">
        <v>2.008219178</v>
      </c>
      <c r="X1224">
        <v>0.24897680799999999</v>
      </c>
      <c r="Y1224">
        <v>4.9575699999999999E-4</v>
      </c>
      <c r="Z1224" s="1">
        <v>43239</v>
      </c>
      <c r="AA1224" s="1">
        <v>43972</v>
      </c>
      <c r="AB1224">
        <v>1</v>
      </c>
    </row>
    <row r="1225" spans="1:28" x14ac:dyDescent="0.25">
      <c r="A1225" t="s">
        <v>33</v>
      </c>
      <c r="B1225">
        <v>1</v>
      </c>
      <c r="C1225" t="s">
        <v>45</v>
      </c>
      <c r="D1225">
        <v>2224</v>
      </c>
      <c r="E1225" t="s">
        <v>58</v>
      </c>
      <c r="F1225" t="s">
        <v>59</v>
      </c>
      <c r="G1225" t="s">
        <v>60</v>
      </c>
      <c r="H1225">
        <v>4.4000000000000004</v>
      </c>
      <c r="I1225">
        <v>15.4</v>
      </c>
      <c r="J1225">
        <v>0.59950000000000003</v>
      </c>
      <c r="K1225">
        <v>15.265515450000001</v>
      </c>
      <c r="L1225">
        <v>14.980704769999999</v>
      </c>
      <c r="M1225">
        <v>27.9</v>
      </c>
      <c r="N1225">
        <v>28.7</v>
      </c>
      <c r="O1225">
        <f t="shared" si="75"/>
        <v>6.4692612599999991E-2</v>
      </c>
      <c r="P1225">
        <f t="shared" si="76"/>
        <v>0.38215065937499987</v>
      </c>
      <c r="Q1225">
        <f t="shared" si="77"/>
        <v>0.40432882874999992</v>
      </c>
      <c r="R1225">
        <v>0.38748876399999999</v>
      </c>
      <c r="S1225">
        <v>0.40201498800000002</v>
      </c>
      <c r="T1225">
        <f t="shared" si="78"/>
        <v>1.8325947518723296E-2</v>
      </c>
      <c r="U1225">
        <v>0.19374438199999999</v>
      </c>
      <c r="V1225">
        <v>0.20100749400000001</v>
      </c>
      <c r="W1225">
        <v>2.008219178</v>
      </c>
      <c r="X1225">
        <v>0.39836289200000002</v>
      </c>
      <c r="Y1225">
        <v>3.6166929999999998E-3</v>
      </c>
      <c r="Z1225" s="1">
        <v>43239</v>
      </c>
      <c r="AA1225" s="1">
        <v>43972</v>
      </c>
      <c r="AB1225">
        <v>1</v>
      </c>
    </row>
    <row r="1226" spans="1:28" x14ac:dyDescent="0.25">
      <c r="A1226" t="s">
        <v>33</v>
      </c>
      <c r="B1226">
        <v>1</v>
      </c>
      <c r="C1226" t="s">
        <v>45</v>
      </c>
      <c r="D1226">
        <v>2225</v>
      </c>
      <c r="E1226" t="s">
        <v>125</v>
      </c>
      <c r="F1226" t="s">
        <v>126</v>
      </c>
      <c r="G1226" t="s">
        <v>127</v>
      </c>
      <c r="J1226">
        <v>0.68279999999999996</v>
      </c>
      <c r="K1226">
        <v>10.06266529</v>
      </c>
      <c r="L1226">
        <v>9.6463959819999996</v>
      </c>
      <c r="M1226">
        <v>14</v>
      </c>
      <c r="N1226">
        <v>14.4</v>
      </c>
      <c r="O1226">
        <f t="shared" si="75"/>
        <v>1.6286054400000003E-2</v>
      </c>
      <c r="P1226">
        <f t="shared" si="76"/>
        <v>9.6223750000000011E-2</v>
      </c>
      <c r="Q1226">
        <f t="shared" si="77"/>
        <v>0.10178784000000002</v>
      </c>
      <c r="R1226">
        <v>7.6238681000000003E-2</v>
      </c>
      <c r="S1226">
        <v>7.7294651000000006E-2</v>
      </c>
      <c r="T1226">
        <f t="shared" si="78"/>
        <v>6.8497486992171114E-3</v>
      </c>
      <c r="U1226">
        <v>3.8119340000000002E-2</v>
      </c>
      <c r="V1226">
        <v>3.8647325000000003E-2</v>
      </c>
      <c r="W1226">
        <v>2.008219178</v>
      </c>
      <c r="X1226">
        <v>0.19918144600000001</v>
      </c>
      <c r="Y1226">
        <v>2.6291200000000002E-4</v>
      </c>
      <c r="Z1226" s="1">
        <v>43239</v>
      </c>
      <c r="AA1226" s="1">
        <v>43972</v>
      </c>
      <c r="AB1226">
        <v>1</v>
      </c>
    </row>
    <row r="1227" spans="1:28" x14ac:dyDescent="0.25">
      <c r="A1227" t="s">
        <v>33</v>
      </c>
      <c r="B1227">
        <v>1</v>
      </c>
      <c r="C1227" t="s">
        <v>45</v>
      </c>
      <c r="D1227">
        <v>2226</v>
      </c>
      <c r="E1227" t="s">
        <v>46</v>
      </c>
      <c r="F1227" t="s">
        <v>47</v>
      </c>
      <c r="G1227" t="s">
        <v>48</v>
      </c>
      <c r="J1227">
        <v>0.60970000000000002</v>
      </c>
      <c r="K1227">
        <v>19.91912366</v>
      </c>
      <c r="L1227">
        <v>20.47867123</v>
      </c>
      <c r="M1227">
        <v>50.4</v>
      </c>
      <c r="N1227">
        <v>56.4</v>
      </c>
      <c r="O1227">
        <f t="shared" si="75"/>
        <v>0.24983259839999997</v>
      </c>
      <c r="P1227">
        <f t="shared" si="76"/>
        <v>1.2470598000000002</v>
      </c>
      <c r="Q1227">
        <f t="shared" si="77"/>
        <v>1.5614537399999997</v>
      </c>
      <c r="R1227">
        <v>1.62002091</v>
      </c>
      <c r="S1227">
        <v>2.0730788109999998</v>
      </c>
      <c r="T1227">
        <f t="shared" si="78"/>
        <v>0.12279326714561968</v>
      </c>
      <c r="U1227">
        <v>0.81001045500000002</v>
      </c>
      <c r="V1227">
        <v>1.0365394059999999</v>
      </c>
      <c r="W1227">
        <v>2.008219178</v>
      </c>
      <c r="X1227">
        <v>2.987721692</v>
      </c>
      <c r="Y1227">
        <v>0.11280091</v>
      </c>
      <c r="Z1227" s="1">
        <v>43239</v>
      </c>
      <c r="AA1227" s="1">
        <v>43972</v>
      </c>
      <c r="AB1227">
        <v>1</v>
      </c>
    </row>
    <row r="1228" spans="1:28" x14ac:dyDescent="0.25">
      <c r="A1228" t="s">
        <v>33</v>
      </c>
      <c r="B1228">
        <v>1</v>
      </c>
      <c r="C1228" t="s">
        <v>45</v>
      </c>
      <c r="D1228">
        <v>2227</v>
      </c>
      <c r="E1228" t="s">
        <v>224</v>
      </c>
      <c r="F1228" t="s">
        <v>225</v>
      </c>
      <c r="G1228" t="s">
        <v>226</v>
      </c>
      <c r="J1228">
        <v>0.52500000000000002</v>
      </c>
      <c r="K1228">
        <v>8.0563943820000006</v>
      </c>
      <c r="L1228">
        <v>7.9143358839999998</v>
      </c>
      <c r="M1228">
        <v>10.3</v>
      </c>
      <c r="N1228">
        <v>11.1</v>
      </c>
      <c r="O1228">
        <f t="shared" si="75"/>
        <v>9.6769134000000007E-3</v>
      </c>
      <c r="P1228">
        <f t="shared" si="76"/>
        <v>5.2083559375000012E-2</v>
      </c>
      <c r="Q1228">
        <f t="shared" si="77"/>
        <v>6.0480708750000001E-2</v>
      </c>
      <c r="R1228">
        <v>2.6082075E-2</v>
      </c>
      <c r="S1228">
        <v>2.9662895000000002E-2</v>
      </c>
      <c r="T1228">
        <f t="shared" si="78"/>
        <v>6.4061056075285672E-2</v>
      </c>
      <c r="U1228">
        <v>1.3041038E-2</v>
      </c>
      <c r="V1228">
        <v>1.4831446999999999E-2</v>
      </c>
      <c r="W1228">
        <v>2.008219178</v>
      </c>
      <c r="X1228">
        <v>0.39836289200000002</v>
      </c>
      <c r="Y1228">
        <v>8.9154100000000003E-4</v>
      </c>
      <c r="Z1228" s="1">
        <v>43239</v>
      </c>
      <c r="AA1228" s="1">
        <v>43972</v>
      </c>
      <c r="AB1228">
        <v>1</v>
      </c>
    </row>
    <row r="1229" spans="1:28" x14ac:dyDescent="0.25">
      <c r="A1229" t="s">
        <v>33</v>
      </c>
      <c r="B1229">
        <v>1</v>
      </c>
      <c r="C1229" t="s">
        <v>45</v>
      </c>
      <c r="D1229">
        <v>2228</v>
      </c>
      <c r="E1229" t="s">
        <v>46</v>
      </c>
      <c r="F1229" t="s">
        <v>47</v>
      </c>
      <c r="G1229" t="s">
        <v>48</v>
      </c>
      <c r="H1229">
        <v>8.1999999999999993</v>
      </c>
      <c r="I1229">
        <v>10.199999999999999</v>
      </c>
      <c r="J1229">
        <v>0.60970000000000002</v>
      </c>
      <c r="K1229">
        <v>19.978686580000002</v>
      </c>
      <c r="L1229">
        <v>20.069123479999998</v>
      </c>
      <c r="M1229">
        <v>50.8</v>
      </c>
      <c r="N1229">
        <v>53.5</v>
      </c>
      <c r="O1229">
        <f t="shared" si="75"/>
        <v>0.224801115</v>
      </c>
      <c r="P1229">
        <f t="shared" si="76"/>
        <v>1.2669329499999999</v>
      </c>
      <c r="Q1229">
        <f t="shared" si="77"/>
        <v>1.40500696875</v>
      </c>
      <c r="R1229">
        <v>1.650014514</v>
      </c>
      <c r="S1229">
        <v>1.8335923000000001</v>
      </c>
      <c r="T1229">
        <f t="shared" si="78"/>
        <v>5.2530602764141288E-2</v>
      </c>
      <c r="U1229">
        <v>0.82500725699999999</v>
      </c>
      <c r="V1229">
        <v>0.91679615000000003</v>
      </c>
      <c r="W1229">
        <v>2.008219178</v>
      </c>
      <c r="X1229">
        <v>1.3444747610000001</v>
      </c>
      <c r="Y1229">
        <v>4.5706611000000001E-2</v>
      </c>
      <c r="Z1229" s="1">
        <v>43239</v>
      </c>
      <c r="AA1229" s="1">
        <v>43972</v>
      </c>
      <c r="AB1229">
        <v>1</v>
      </c>
    </row>
    <row r="1230" spans="1:28" x14ac:dyDescent="0.25">
      <c r="A1230" t="s">
        <v>33</v>
      </c>
      <c r="B1230">
        <v>1</v>
      </c>
      <c r="C1230" t="s">
        <v>45</v>
      </c>
      <c r="D1230">
        <v>2229</v>
      </c>
      <c r="E1230" t="s">
        <v>46</v>
      </c>
      <c r="F1230" t="s">
        <v>47</v>
      </c>
      <c r="G1230" t="s">
        <v>48</v>
      </c>
      <c r="J1230">
        <v>0.60970000000000002</v>
      </c>
      <c r="K1230">
        <v>10.20986927</v>
      </c>
      <c r="L1230">
        <v>9.8394931700000008</v>
      </c>
      <c r="M1230">
        <v>14.3</v>
      </c>
      <c r="N1230">
        <v>14.8</v>
      </c>
      <c r="O1230">
        <f t="shared" si="75"/>
        <v>1.7203401600000005E-2</v>
      </c>
      <c r="P1230">
        <f t="shared" si="76"/>
        <v>0.10039180937500003</v>
      </c>
      <c r="Q1230">
        <f t="shared" si="77"/>
        <v>0.10752126000000002</v>
      </c>
      <c r="R1230">
        <v>7.2161925000000002E-2</v>
      </c>
      <c r="S1230">
        <v>7.4435605000000002E-2</v>
      </c>
      <c r="T1230">
        <f t="shared" si="78"/>
        <v>1.5447435869968542E-2</v>
      </c>
      <c r="U1230">
        <v>3.6080963000000001E-2</v>
      </c>
      <c r="V1230">
        <v>3.7217802000000001E-2</v>
      </c>
      <c r="W1230">
        <v>2.008219178</v>
      </c>
      <c r="X1230">
        <v>0.24897680799999999</v>
      </c>
      <c r="Y1230">
        <v>5.6609300000000004E-4</v>
      </c>
      <c r="Z1230" s="1">
        <v>43239</v>
      </c>
      <c r="AA1230" s="1">
        <v>43972</v>
      </c>
      <c r="AB1230">
        <v>1</v>
      </c>
    </row>
    <row r="1231" spans="1:28" x14ac:dyDescent="0.25">
      <c r="A1231" t="s">
        <v>33</v>
      </c>
      <c r="B1231">
        <v>1</v>
      </c>
      <c r="C1231" t="s">
        <v>45</v>
      </c>
      <c r="D1231">
        <v>2230</v>
      </c>
      <c r="E1231" t="s">
        <v>46</v>
      </c>
      <c r="F1231" t="s">
        <v>47</v>
      </c>
      <c r="G1231" t="s">
        <v>48</v>
      </c>
      <c r="H1231">
        <v>12.2</v>
      </c>
      <c r="I1231">
        <v>22.2</v>
      </c>
      <c r="J1231">
        <v>0.60970000000000002</v>
      </c>
      <c r="K1231">
        <v>19.75221831</v>
      </c>
      <c r="L1231">
        <v>19.692723019999999</v>
      </c>
      <c r="M1231">
        <v>49.3</v>
      </c>
      <c r="N1231">
        <v>51</v>
      </c>
      <c r="O1231">
        <f t="shared" si="75"/>
        <v>0.20428254000000001</v>
      </c>
      <c r="P1231">
        <f t="shared" si="76"/>
        <v>1.1932186843749999</v>
      </c>
      <c r="Q1231">
        <f t="shared" si="77"/>
        <v>1.2767658750000002</v>
      </c>
      <c r="R1231">
        <v>1.5390288219999999</v>
      </c>
      <c r="S1231">
        <v>1.6394866640000001</v>
      </c>
      <c r="T1231">
        <f t="shared" si="78"/>
        <v>3.1486404147646189E-2</v>
      </c>
      <c r="U1231">
        <v>0.76951441099999995</v>
      </c>
      <c r="V1231">
        <v>0.81974333200000005</v>
      </c>
      <c r="W1231">
        <v>2.008219178</v>
      </c>
      <c r="X1231">
        <v>0.84652114599999995</v>
      </c>
      <c r="Y1231">
        <v>2.5011673000000002E-2</v>
      </c>
      <c r="Z1231" s="1">
        <v>43239</v>
      </c>
      <c r="AA1231" s="1">
        <v>43972</v>
      </c>
      <c r="AB1231">
        <v>1</v>
      </c>
    </row>
    <row r="1232" spans="1:28" x14ac:dyDescent="0.25">
      <c r="A1232" t="s">
        <v>33</v>
      </c>
      <c r="B1232">
        <v>1</v>
      </c>
      <c r="C1232" t="s">
        <v>45</v>
      </c>
      <c r="D1232">
        <v>2231</v>
      </c>
      <c r="E1232" t="s">
        <v>46</v>
      </c>
      <c r="F1232" t="s">
        <v>47</v>
      </c>
      <c r="G1232" t="s">
        <v>48</v>
      </c>
      <c r="J1232">
        <v>0.60970000000000002</v>
      </c>
      <c r="K1232">
        <v>17.516303829999998</v>
      </c>
      <c r="L1232">
        <v>17.559921339999999</v>
      </c>
      <c r="M1232">
        <v>37</v>
      </c>
      <c r="N1232">
        <v>39.200000000000003</v>
      </c>
      <c r="O1232">
        <f t="shared" si="75"/>
        <v>0.12068770560000003</v>
      </c>
      <c r="P1232">
        <f t="shared" si="76"/>
        <v>0.67209343749999995</v>
      </c>
      <c r="Q1232">
        <f t="shared" si="77"/>
        <v>0.75429816000000016</v>
      </c>
      <c r="R1232">
        <v>0.78166035599999995</v>
      </c>
      <c r="S1232">
        <v>0.87707533500000001</v>
      </c>
      <c r="T1232">
        <f t="shared" si="78"/>
        <v>5.7350597938052354E-2</v>
      </c>
      <c r="U1232">
        <v>0.39083017799999997</v>
      </c>
      <c r="V1232">
        <v>0.43853766700000002</v>
      </c>
      <c r="W1232">
        <v>2.008219178</v>
      </c>
      <c r="X1232">
        <v>1.0954979540000001</v>
      </c>
      <c r="Y1232">
        <v>2.3756117E-2</v>
      </c>
      <c r="Z1232" s="1">
        <v>43239</v>
      </c>
      <c r="AA1232" s="1">
        <v>43972</v>
      </c>
      <c r="AB1232">
        <v>1</v>
      </c>
    </row>
    <row r="1233" spans="1:28" x14ac:dyDescent="0.25">
      <c r="A1233" t="s">
        <v>33</v>
      </c>
      <c r="B1233">
        <v>1</v>
      </c>
      <c r="C1233" t="s">
        <v>45</v>
      </c>
      <c r="D1233">
        <v>2232</v>
      </c>
      <c r="E1233" t="s">
        <v>168</v>
      </c>
      <c r="F1233" t="s">
        <v>169</v>
      </c>
      <c r="G1233" t="s">
        <v>75</v>
      </c>
      <c r="J1233">
        <v>0.5524</v>
      </c>
      <c r="K1233">
        <v>10.06266529</v>
      </c>
      <c r="L1233">
        <v>9.9347994570000004</v>
      </c>
      <c r="M1233">
        <v>14</v>
      </c>
      <c r="N1233">
        <v>15</v>
      </c>
      <c r="O1233">
        <f t="shared" si="75"/>
        <v>1.76715E-2</v>
      </c>
      <c r="P1233">
        <f t="shared" si="76"/>
        <v>9.6223750000000011E-2</v>
      </c>
      <c r="Q1233">
        <f t="shared" si="77"/>
        <v>0.110446875</v>
      </c>
      <c r="R1233">
        <v>6.1993262E-2</v>
      </c>
      <c r="S1233">
        <v>7.0050634000000001E-2</v>
      </c>
      <c r="T1233">
        <f t="shared" si="78"/>
        <v>6.084625773862011E-2</v>
      </c>
      <c r="U1233">
        <v>3.0996631E-2</v>
      </c>
      <c r="V1233">
        <v>3.5025317E-2</v>
      </c>
      <c r="W1233">
        <v>2.008219178</v>
      </c>
      <c r="X1233">
        <v>0.49795361500000002</v>
      </c>
      <c r="Y1233">
        <v>2.0060989999999999E-3</v>
      </c>
      <c r="Z1233" s="1">
        <v>43239</v>
      </c>
      <c r="AA1233" s="1">
        <v>43972</v>
      </c>
      <c r="AB1233">
        <v>1</v>
      </c>
    </row>
    <row r="1234" spans="1:28" x14ac:dyDescent="0.25">
      <c r="A1234" t="s">
        <v>33</v>
      </c>
      <c r="B1234">
        <v>1</v>
      </c>
      <c r="C1234" t="s">
        <v>45</v>
      </c>
      <c r="D1234">
        <v>2233</v>
      </c>
      <c r="E1234" t="s">
        <v>125</v>
      </c>
      <c r="F1234" t="s">
        <v>126</v>
      </c>
      <c r="G1234" t="s">
        <v>127</v>
      </c>
      <c r="J1234">
        <v>0.68279999999999996</v>
      </c>
      <c r="K1234">
        <v>8.7488692019999998</v>
      </c>
      <c r="L1234">
        <v>8.3040261960000006</v>
      </c>
      <c r="M1234">
        <v>11.5</v>
      </c>
      <c r="N1234">
        <v>11.8</v>
      </c>
      <c r="O1234">
        <f t="shared" si="75"/>
        <v>1.0935909600000002E-2</v>
      </c>
      <c r="P1234">
        <f t="shared" si="76"/>
        <v>6.4926484374999996E-2</v>
      </c>
      <c r="Q1234">
        <f t="shared" si="77"/>
        <v>6.8349435000000014E-2</v>
      </c>
      <c r="R1234">
        <v>4.5301521999999997E-2</v>
      </c>
      <c r="S1234">
        <v>4.5271511E-2</v>
      </c>
      <c r="T1234">
        <f t="shared" si="78"/>
        <v>-3.2998975524378335E-4</v>
      </c>
      <c r="U1234">
        <v>2.2650760999999998E-2</v>
      </c>
      <c r="V1234">
        <v>2.2635756E-2</v>
      </c>
      <c r="W1234">
        <v>2.008219178</v>
      </c>
      <c r="X1234">
        <v>0.149386085</v>
      </c>
      <c r="Y1234" s="2">
        <v>-7.4717900000000003E-6</v>
      </c>
      <c r="Z1234" s="1">
        <v>43239</v>
      </c>
      <c r="AA1234" s="1">
        <v>43972</v>
      </c>
      <c r="AB1234">
        <v>1</v>
      </c>
    </row>
    <row r="1235" spans="1:28" x14ac:dyDescent="0.25">
      <c r="A1235" t="s">
        <v>33</v>
      </c>
      <c r="B1235">
        <v>1</v>
      </c>
      <c r="C1235" t="s">
        <v>45</v>
      </c>
      <c r="D1235">
        <v>2234</v>
      </c>
      <c r="E1235" t="s">
        <v>46</v>
      </c>
      <c r="F1235" t="s">
        <v>47</v>
      </c>
      <c r="G1235" t="s">
        <v>48</v>
      </c>
      <c r="J1235">
        <v>0.60970000000000002</v>
      </c>
      <c r="K1235">
        <v>17.451658909999999</v>
      </c>
      <c r="L1235">
        <v>17.015505770000001</v>
      </c>
      <c r="M1235">
        <v>36.700000000000003</v>
      </c>
      <c r="N1235">
        <v>36.700000000000003</v>
      </c>
      <c r="O1235">
        <f t="shared" si="75"/>
        <v>0.10578474060000002</v>
      </c>
      <c r="P1235">
        <f t="shared" si="76"/>
        <v>0.66123880937500013</v>
      </c>
      <c r="Q1235">
        <f t="shared" si="77"/>
        <v>0.66115462875000008</v>
      </c>
      <c r="R1235">
        <v>0.76656548800000002</v>
      </c>
      <c r="S1235">
        <v>0.74786156500000001</v>
      </c>
      <c r="T1235">
        <f t="shared" si="78"/>
        <v>-1.2300572228315937E-2</v>
      </c>
      <c r="U1235">
        <v>0.38328274400000001</v>
      </c>
      <c r="V1235">
        <v>0.37393078200000002</v>
      </c>
      <c r="W1235">
        <v>2.008219178</v>
      </c>
      <c r="X1235">
        <v>0</v>
      </c>
      <c r="Y1235">
        <v>-4.6568429999999999E-3</v>
      </c>
      <c r="Z1235" s="1">
        <v>43239</v>
      </c>
      <c r="AA1235" s="1">
        <v>43972</v>
      </c>
      <c r="AB1235">
        <v>1</v>
      </c>
    </row>
    <row r="1236" spans="1:28" x14ac:dyDescent="0.25">
      <c r="A1236" t="s">
        <v>33</v>
      </c>
      <c r="B1236">
        <v>1</v>
      </c>
      <c r="C1236" t="s">
        <v>45</v>
      </c>
      <c r="D1236">
        <v>2235</v>
      </c>
      <c r="E1236" t="s">
        <v>46</v>
      </c>
      <c r="F1236" t="s">
        <v>47</v>
      </c>
      <c r="G1236" t="s">
        <v>48</v>
      </c>
      <c r="J1236">
        <v>0.60970000000000002</v>
      </c>
      <c r="K1236">
        <v>17.320650440000001</v>
      </c>
      <c r="L1236">
        <v>16.947565390000001</v>
      </c>
      <c r="M1236">
        <v>36.1</v>
      </c>
      <c r="N1236">
        <v>36.4</v>
      </c>
      <c r="O1236">
        <f t="shared" si="75"/>
        <v>0.1040623584</v>
      </c>
      <c r="P1236">
        <f t="shared" si="76"/>
        <v>0.63979465937499991</v>
      </c>
      <c r="Q1236">
        <f t="shared" si="77"/>
        <v>0.65038973999999994</v>
      </c>
      <c r="R1236">
        <v>0.73685355799999996</v>
      </c>
      <c r="S1236">
        <v>0.73310657400000001</v>
      </c>
      <c r="T1236">
        <f t="shared" si="78"/>
        <v>-2.5386107143889674E-3</v>
      </c>
      <c r="U1236">
        <v>0.36842677899999998</v>
      </c>
      <c r="V1236">
        <v>0.36655328700000001</v>
      </c>
      <c r="W1236">
        <v>2.008219178</v>
      </c>
      <c r="X1236">
        <v>0.149386085</v>
      </c>
      <c r="Y1236">
        <v>-9.3291200000000004E-4</v>
      </c>
      <c r="Z1236" s="1">
        <v>43239</v>
      </c>
      <c r="AA1236" s="1">
        <v>43972</v>
      </c>
      <c r="AB1236">
        <v>1</v>
      </c>
    </row>
    <row r="1237" spans="1:28" x14ac:dyDescent="0.25">
      <c r="A1237" t="s">
        <v>33</v>
      </c>
      <c r="B1237">
        <v>1</v>
      </c>
      <c r="C1237" t="s">
        <v>45</v>
      </c>
      <c r="D1237">
        <v>2236</v>
      </c>
      <c r="E1237" t="s">
        <v>168</v>
      </c>
      <c r="F1237" t="s">
        <v>169</v>
      </c>
      <c r="G1237" t="s">
        <v>75</v>
      </c>
      <c r="J1237">
        <v>0.5524</v>
      </c>
      <c r="K1237">
        <v>16.105757319999999</v>
      </c>
      <c r="L1237">
        <v>15.617111230000001</v>
      </c>
      <c r="M1237">
        <v>31</v>
      </c>
      <c r="N1237">
        <v>31</v>
      </c>
      <c r="O1237">
        <f t="shared" si="75"/>
        <v>7.5476939999999992E-2</v>
      </c>
      <c r="P1237">
        <f t="shared" si="76"/>
        <v>0.47179093750000001</v>
      </c>
      <c r="Q1237">
        <f t="shared" si="77"/>
        <v>0.47173087499999994</v>
      </c>
      <c r="R1237">
        <v>0.46302695700000002</v>
      </c>
      <c r="S1237">
        <v>0.44931090499999998</v>
      </c>
      <c r="T1237">
        <f t="shared" si="78"/>
        <v>-1.4973558819205531E-2</v>
      </c>
      <c r="U1237">
        <v>0.23151347799999999</v>
      </c>
      <c r="V1237">
        <v>0.22465545200000001</v>
      </c>
      <c r="W1237">
        <v>2.008219178</v>
      </c>
      <c r="X1237">
        <v>0</v>
      </c>
      <c r="Y1237">
        <v>-3.4149789999999998E-3</v>
      </c>
      <c r="Z1237" s="1">
        <v>43239</v>
      </c>
      <c r="AA1237" s="1">
        <v>43972</v>
      </c>
      <c r="AB1237">
        <v>1</v>
      </c>
    </row>
    <row r="1238" spans="1:28" x14ac:dyDescent="0.25">
      <c r="A1238" t="s">
        <v>33</v>
      </c>
      <c r="B1238">
        <v>1</v>
      </c>
      <c r="C1238" t="s">
        <v>45</v>
      </c>
      <c r="D1238">
        <v>2237</v>
      </c>
      <c r="E1238" t="s">
        <v>46</v>
      </c>
      <c r="F1238" t="s">
        <v>47</v>
      </c>
      <c r="G1238" t="s">
        <v>48</v>
      </c>
      <c r="J1238">
        <v>0.60970000000000002</v>
      </c>
      <c r="K1238">
        <v>18.132932480000001</v>
      </c>
      <c r="L1238">
        <v>17.726319620000002</v>
      </c>
      <c r="M1238">
        <v>40</v>
      </c>
      <c r="N1238">
        <v>40</v>
      </c>
      <c r="O1238">
        <f t="shared" si="75"/>
        <v>0.125664</v>
      </c>
      <c r="P1238">
        <f t="shared" si="76"/>
        <v>0.78550000000000009</v>
      </c>
      <c r="Q1238">
        <f t="shared" si="77"/>
        <v>0.78539999999999999</v>
      </c>
      <c r="R1238">
        <v>0.94140041399999996</v>
      </c>
      <c r="S1238">
        <v>0.92079150399999998</v>
      </c>
      <c r="T1238">
        <f t="shared" si="78"/>
        <v>-1.1022172467139589E-2</v>
      </c>
      <c r="U1238">
        <v>0.47070020699999998</v>
      </c>
      <c r="V1238">
        <v>0.46039575199999999</v>
      </c>
      <c r="W1238">
        <v>2.008219178</v>
      </c>
      <c r="X1238">
        <v>0</v>
      </c>
      <c r="Y1238">
        <v>-5.1311409999999997E-3</v>
      </c>
      <c r="Z1238" s="1">
        <v>43239</v>
      </c>
      <c r="AA1238" s="1">
        <v>43972</v>
      </c>
      <c r="AB1238">
        <v>1</v>
      </c>
    </row>
    <row r="1239" spans="1:28" x14ac:dyDescent="0.25">
      <c r="A1239" t="s">
        <v>33</v>
      </c>
      <c r="B1239">
        <v>1</v>
      </c>
      <c r="C1239" t="s">
        <v>45</v>
      </c>
      <c r="D1239">
        <v>2238</v>
      </c>
      <c r="E1239" t="s">
        <v>58</v>
      </c>
      <c r="F1239" t="s">
        <v>59</v>
      </c>
      <c r="G1239" t="s">
        <v>60</v>
      </c>
      <c r="J1239">
        <v>0.59950000000000003</v>
      </c>
      <c r="K1239">
        <v>18.211259179999999</v>
      </c>
      <c r="L1239">
        <v>18.561914909999999</v>
      </c>
      <c r="M1239">
        <v>40.4</v>
      </c>
      <c r="N1239">
        <v>44.3</v>
      </c>
      <c r="O1239">
        <f t="shared" si="75"/>
        <v>0.15413396459999998</v>
      </c>
      <c r="P1239">
        <f t="shared" si="76"/>
        <v>0.80128854999999988</v>
      </c>
      <c r="Q1239">
        <f t="shared" si="77"/>
        <v>0.96333727874999986</v>
      </c>
      <c r="R1239">
        <v>0.94816856299999996</v>
      </c>
      <c r="S1239">
        <v>1.156360413</v>
      </c>
      <c r="T1239">
        <f t="shared" si="78"/>
        <v>9.8844032188236161E-2</v>
      </c>
      <c r="U1239">
        <v>0.474084281</v>
      </c>
      <c r="V1239">
        <v>0.57818020699999995</v>
      </c>
      <c r="W1239">
        <v>2.008219178</v>
      </c>
      <c r="X1239">
        <v>1.9420191</v>
      </c>
      <c r="Y1239">
        <v>5.1834943000000001E-2</v>
      </c>
      <c r="Z1239" s="1">
        <v>43239</v>
      </c>
      <c r="AA1239" s="1">
        <v>43972</v>
      </c>
      <c r="AB1239">
        <v>1</v>
      </c>
    </row>
    <row r="1240" spans="1:28" x14ac:dyDescent="0.25">
      <c r="A1240" t="s">
        <v>33</v>
      </c>
      <c r="B1240">
        <v>1</v>
      </c>
      <c r="C1240" t="s">
        <v>45</v>
      </c>
      <c r="D1240">
        <v>2239</v>
      </c>
      <c r="E1240" t="s">
        <v>46</v>
      </c>
      <c r="F1240" t="s">
        <v>47</v>
      </c>
      <c r="G1240" t="s">
        <v>48</v>
      </c>
      <c r="H1240">
        <v>11.2</v>
      </c>
      <c r="I1240">
        <v>18.600000000000001</v>
      </c>
      <c r="J1240">
        <v>0.60970000000000002</v>
      </c>
      <c r="K1240">
        <v>14.236690980000001</v>
      </c>
      <c r="L1240">
        <v>13.91702139</v>
      </c>
      <c r="M1240">
        <v>24.5</v>
      </c>
      <c r="N1240">
        <v>25.2</v>
      </c>
      <c r="O1240">
        <f t="shared" si="75"/>
        <v>4.9876041600000004E-2</v>
      </c>
      <c r="P1240">
        <f t="shared" si="76"/>
        <v>0.29468523437499994</v>
      </c>
      <c r="Q1240">
        <f t="shared" si="77"/>
        <v>0.31172526</v>
      </c>
      <c r="R1240">
        <v>0.28554062699999999</v>
      </c>
      <c r="S1240">
        <v>0.29506894900000002</v>
      </c>
      <c r="T1240">
        <f t="shared" si="78"/>
        <v>1.634519509398482E-2</v>
      </c>
      <c r="U1240">
        <v>0.14277031300000001</v>
      </c>
      <c r="V1240">
        <v>0.147534475</v>
      </c>
      <c r="W1240">
        <v>2.008219178</v>
      </c>
      <c r="X1240">
        <v>0.34856753099999999</v>
      </c>
      <c r="Y1240">
        <v>2.372332E-3</v>
      </c>
      <c r="Z1240" s="1">
        <v>43239</v>
      </c>
      <c r="AA1240" s="1">
        <v>43972</v>
      </c>
      <c r="AB1240">
        <v>1</v>
      </c>
    </row>
    <row r="1241" spans="1:28" x14ac:dyDescent="0.25">
      <c r="A1241" t="s">
        <v>33</v>
      </c>
      <c r="B1241">
        <v>1</v>
      </c>
      <c r="C1241" t="s">
        <v>45</v>
      </c>
      <c r="D1241">
        <v>2240</v>
      </c>
      <c r="E1241" t="s">
        <v>46</v>
      </c>
      <c r="F1241" t="s">
        <v>47</v>
      </c>
      <c r="G1241" t="s">
        <v>48</v>
      </c>
      <c r="H1241">
        <v>12</v>
      </c>
      <c r="I1241">
        <v>12.8</v>
      </c>
      <c r="J1241">
        <v>0.60970000000000002</v>
      </c>
      <c r="K1241">
        <v>14.17223856</v>
      </c>
      <c r="L1241">
        <v>13.622724140000001</v>
      </c>
      <c r="M1241">
        <v>24.3</v>
      </c>
      <c r="N1241">
        <v>24.3</v>
      </c>
      <c r="O1241">
        <f t="shared" si="75"/>
        <v>4.6377084600000007E-2</v>
      </c>
      <c r="P1241">
        <f t="shared" si="76"/>
        <v>0.28989368437500002</v>
      </c>
      <c r="Q1241">
        <f t="shared" si="77"/>
        <v>0.28985677875000004</v>
      </c>
      <c r="R1241">
        <v>0.27976658900000001</v>
      </c>
      <c r="S1241">
        <v>0.26917426999999999</v>
      </c>
      <c r="T1241">
        <f t="shared" si="78"/>
        <v>-1.9219331994933985E-2</v>
      </c>
      <c r="U1241">
        <v>0.13988329499999999</v>
      </c>
      <c r="V1241">
        <v>0.134587135</v>
      </c>
      <c r="W1241">
        <v>2.008219178</v>
      </c>
      <c r="X1241">
        <v>0</v>
      </c>
      <c r="Y1241">
        <v>-2.6372420000000001E-3</v>
      </c>
      <c r="Z1241" s="1">
        <v>43239</v>
      </c>
      <c r="AA1241" s="1">
        <v>43972</v>
      </c>
      <c r="AB1241">
        <v>1</v>
      </c>
    </row>
    <row r="1242" spans="1:28" x14ac:dyDescent="0.25">
      <c r="A1242" t="s">
        <v>33</v>
      </c>
      <c r="B1242">
        <v>1</v>
      </c>
      <c r="C1242" t="s">
        <v>45</v>
      </c>
      <c r="D1242">
        <v>2241</v>
      </c>
      <c r="E1242" t="s">
        <v>168</v>
      </c>
      <c r="F1242" t="s">
        <v>169</v>
      </c>
      <c r="G1242" t="s">
        <v>75</v>
      </c>
      <c r="J1242">
        <v>0.5524</v>
      </c>
      <c r="K1242">
        <v>7.9366191979999998</v>
      </c>
      <c r="L1242">
        <v>7.7433119970000002</v>
      </c>
      <c r="M1242">
        <v>10.1</v>
      </c>
      <c r="N1242">
        <v>10.8</v>
      </c>
      <c r="O1242">
        <f t="shared" si="75"/>
        <v>9.1609056000000015E-3</v>
      </c>
      <c r="P1242">
        <f t="shared" si="76"/>
        <v>5.0080534374999992E-2</v>
      </c>
      <c r="Q1242">
        <f t="shared" si="77"/>
        <v>5.7255660000000007E-2</v>
      </c>
      <c r="R1242">
        <v>2.5997659999999999E-2</v>
      </c>
      <c r="S1242">
        <v>2.8926130000000001E-2</v>
      </c>
      <c r="T1242">
        <f t="shared" si="78"/>
        <v>5.3150973791193233E-2</v>
      </c>
      <c r="U1242">
        <v>1.2998829999999999E-2</v>
      </c>
      <c r="V1242">
        <v>1.4463065000000001E-2</v>
      </c>
      <c r="W1242">
        <v>2.008219178</v>
      </c>
      <c r="X1242">
        <v>0.34856753099999999</v>
      </c>
      <c r="Y1242">
        <v>7.29121E-4</v>
      </c>
      <c r="Z1242" s="1">
        <v>43239</v>
      </c>
      <c r="AA1242" s="1">
        <v>43972</v>
      </c>
      <c r="AB1242">
        <v>1</v>
      </c>
    </row>
    <row r="1243" spans="1:28" x14ac:dyDescent="0.25">
      <c r="A1243" t="s">
        <v>33</v>
      </c>
      <c r="B1243">
        <v>2</v>
      </c>
      <c r="C1243" t="s">
        <v>45</v>
      </c>
      <c r="D1243">
        <v>2242</v>
      </c>
      <c r="E1243" t="s">
        <v>46</v>
      </c>
      <c r="F1243" t="s">
        <v>47</v>
      </c>
      <c r="G1243" t="s">
        <v>48</v>
      </c>
      <c r="J1243">
        <v>0.60970000000000002</v>
      </c>
      <c r="K1243">
        <v>21.950344189999999</v>
      </c>
      <c r="L1243">
        <v>22.465859680000001</v>
      </c>
      <c r="M1243">
        <v>66.8</v>
      </c>
      <c r="N1243">
        <v>67.400000000000006</v>
      </c>
      <c r="O1243">
        <f t="shared" si="75"/>
        <v>0.35678837040000011</v>
      </c>
      <c r="P1243">
        <f t="shared" si="76"/>
        <v>2.1906809499999995</v>
      </c>
      <c r="Q1243">
        <f t="shared" si="77"/>
        <v>2.2299273150000007</v>
      </c>
      <c r="R1243">
        <v>3.0867315990000002</v>
      </c>
      <c r="S1243">
        <v>3.1144567329999999</v>
      </c>
      <c r="T1243">
        <f t="shared" si="78"/>
        <v>4.4526700243706814E-3</v>
      </c>
      <c r="U1243">
        <v>1.5433657999999999</v>
      </c>
      <c r="V1243">
        <v>1.557228367</v>
      </c>
      <c r="W1243">
        <v>2.008219178</v>
      </c>
      <c r="X1243">
        <v>0.29877216899999998</v>
      </c>
      <c r="Y1243">
        <v>6.9029149999999999E-3</v>
      </c>
      <c r="Z1243" s="1">
        <v>43239</v>
      </c>
      <c r="AA1243" s="1">
        <v>43972</v>
      </c>
      <c r="AB1243">
        <v>1</v>
      </c>
    </row>
    <row r="1244" spans="1:28" x14ac:dyDescent="0.25">
      <c r="A1244" t="s">
        <v>33</v>
      </c>
      <c r="B1244">
        <v>2</v>
      </c>
      <c r="C1244" t="s">
        <v>45</v>
      </c>
      <c r="D1244">
        <v>2243</v>
      </c>
      <c r="E1244" t="s">
        <v>171</v>
      </c>
      <c r="F1244" t="s">
        <v>172</v>
      </c>
      <c r="G1244" t="s">
        <v>127</v>
      </c>
      <c r="J1244">
        <v>0.60040000000000004</v>
      </c>
      <c r="K1244">
        <v>10.45066057</v>
      </c>
      <c r="L1244">
        <v>9.8394931700000008</v>
      </c>
      <c r="M1244">
        <v>14.8</v>
      </c>
      <c r="N1244">
        <v>14.8</v>
      </c>
      <c r="O1244">
        <f t="shared" si="75"/>
        <v>1.7203401600000005E-2</v>
      </c>
      <c r="P1244">
        <f t="shared" si="76"/>
        <v>0.10753495000000003</v>
      </c>
      <c r="Q1244">
        <f t="shared" si="77"/>
        <v>0.10752126000000002</v>
      </c>
      <c r="R1244">
        <v>7.7769326E-2</v>
      </c>
      <c r="S1244">
        <v>7.3327253999999994E-2</v>
      </c>
      <c r="T1244">
        <f t="shared" si="78"/>
        <v>-2.9287008352878167E-2</v>
      </c>
      <c r="U1244">
        <v>3.8884663E-2</v>
      </c>
      <c r="V1244">
        <v>3.6663626999999997E-2</v>
      </c>
      <c r="W1244">
        <v>2.008219178</v>
      </c>
      <c r="X1244">
        <v>0</v>
      </c>
      <c r="Y1244">
        <v>-1.1059729999999999E-3</v>
      </c>
      <c r="Z1244" s="1">
        <v>43239</v>
      </c>
      <c r="AA1244" s="1">
        <v>43972</v>
      </c>
      <c r="AB1244">
        <v>1</v>
      </c>
    </row>
    <row r="1245" spans="1:28" x14ac:dyDescent="0.25">
      <c r="A1245" t="s">
        <v>33</v>
      </c>
      <c r="B1245">
        <v>2</v>
      </c>
      <c r="C1245" t="s">
        <v>45</v>
      </c>
      <c r="D1245">
        <v>2244</v>
      </c>
      <c r="E1245" t="s">
        <v>171</v>
      </c>
      <c r="F1245" t="s">
        <v>172</v>
      </c>
      <c r="G1245" t="s">
        <v>127</v>
      </c>
      <c r="J1245">
        <v>0.60040000000000004</v>
      </c>
      <c r="K1245">
        <v>8.1748854380000004</v>
      </c>
      <c r="L1245">
        <v>7.9143358839999998</v>
      </c>
      <c r="M1245">
        <v>10.5</v>
      </c>
      <c r="N1245">
        <v>11.1</v>
      </c>
      <c r="O1245">
        <f t="shared" si="75"/>
        <v>9.6769134000000007E-3</v>
      </c>
      <c r="P1245">
        <f t="shared" si="76"/>
        <v>5.4125859374999988E-2</v>
      </c>
      <c r="Q1245">
        <f t="shared" si="77"/>
        <v>6.0480708750000001E-2</v>
      </c>
      <c r="R1245">
        <v>3.1312432000000001E-2</v>
      </c>
      <c r="S1245">
        <v>3.3813968999999999E-2</v>
      </c>
      <c r="T1245">
        <f t="shared" si="78"/>
        <v>3.8272114314149432E-2</v>
      </c>
      <c r="U1245">
        <v>1.5656216000000001E-2</v>
      </c>
      <c r="V1245">
        <v>1.6906984999999999E-2</v>
      </c>
      <c r="W1245">
        <v>2.008219178</v>
      </c>
      <c r="X1245">
        <v>0.29877216899999998</v>
      </c>
      <c r="Y1245">
        <v>6.2282500000000003E-4</v>
      </c>
      <c r="Z1245" s="1">
        <v>43239</v>
      </c>
      <c r="AA1245" s="1">
        <v>43972</v>
      </c>
      <c r="AB1245">
        <v>1</v>
      </c>
    </row>
    <row r="1246" spans="1:28" x14ac:dyDescent="0.25">
      <c r="A1246" t="s">
        <v>33</v>
      </c>
      <c r="B1246">
        <v>2</v>
      </c>
      <c r="C1246" t="s">
        <v>45</v>
      </c>
      <c r="D1246">
        <v>2245</v>
      </c>
      <c r="E1246" t="s">
        <v>168</v>
      </c>
      <c r="F1246" t="s">
        <v>169</v>
      </c>
      <c r="G1246" t="s">
        <v>75</v>
      </c>
      <c r="H1246">
        <v>7.4</v>
      </c>
      <c r="I1246">
        <v>11.6</v>
      </c>
      <c r="J1246">
        <v>0.5524</v>
      </c>
      <c r="K1246">
        <v>8.5228824729999992</v>
      </c>
      <c r="L1246">
        <v>8.4671523670000006</v>
      </c>
      <c r="M1246">
        <v>11.1</v>
      </c>
      <c r="N1246">
        <v>12.1</v>
      </c>
      <c r="O1246">
        <f t="shared" si="75"/>
        <v>1.14990414E-2</v>
      </c>
      <c r="P1246">
        <f t="shared" si="76"/>
        <v>6.0488409375000003E-2</v>
      </c>
      <c r="Q1246">
        <f t="shared" si="77"/>
        <v>7.1869008750000005E-2</v>
      </c>
      <c r="R1246">
        <v>3.3510238999999997E-2</v>
      </c>
      <c r="S1246">
        <v>3.9402462999999999E-2</v>
      </c>
      <c r="T1246">
        <f t="shared" si="78"/>
        <v>8.0657178704264823E-2</v>
      </c>
      <c r="U1246">
        <v>1.6755118999999999E-2</v>
      </c>
      <c r="V1246">
        <v>1.9701231E-2</v>
      </c>
      <c r="W1246">
        <v>2.008219178</v>
      </c>
      <c r="X1246">
        <v>0.49795361500000002</v>
      </c>
      <c r="Y1246">
        <v>1.4670270000000001E-3</v>
      </c>
      <c r="Z1246" s="1">
        <v>43239</v>
      </c>
      <c r="AA1246" s="1">
        <v>43972</v>
      </c>
      <c r="AB1246">
        <v>1</v>
      </c>
    </row>
    <row r="1247" spans="1:28" x14ac:dyDescent="0.25">
      <c r="A1247" t="s">
        <v>33</v>
      </c>
      <c r="B1247">
        <v>2</v>
      </c>
      <c r="C1247" t="s">
        <v>45</v>
      </c>
      <c r="D1247">
        <v>2246</v>
      </c>
      <c r="E1247" t="s">
        <v>168</v>
      </c>
      <c r="F1247" t="s">
        <v>169</v>
      </c>
      <c r="G1247" t="s">
        <v>75</v>
      </c>
      <c r="H1247">
        <v>15.2</v>
      </c>
      <c r="I1247">
        <v>19.600000000000001</v>
      </c>
      <c r="J1247">
        <v>0.5524</v>
      </c>
      <c r="K1247">
        <v>18.84332169</v>
      </c>
      <c r="L1247">
        <v>18.469555979999999</v>
      </c>
      <c r="M1247">
        <v>43.8</v>
      </c>
      <c r="N1247">
        <v>43.8</v>
      </c>
      <c r="O1247">
        <f t="shared" si="75"/>
        <v>0.15067427759999999</v>
      </c>
      <c r="P1247">
        <f t="shared" si="76"/>
        <v>0.94183413749999978</v>
      </c>
      <c r="Q1247">
        <f t="shared" si="77"/>
        <v>0.94171423499999996</v>
      </c>
      <c r="R1247">
        <v>1.059658175</v>
      </c>
      <c r="S1247">
        <v>1.039138916</v>
      </c>
      <c r="T1247">
        <f t="shared" si="78"/>
        <v>-9.7369724880545863E-3</v>
      </c>
      <c r="U1247">
        <v>0.52982908799999995</v>
      </c>
      <c r="V1247">
        <v>0.51956945799999998</v>
      </c>
      <c r="W1247">
        <v>2.008219178</v>
      </c>
      <c r="X1247">
        <v>0</v>
      </c>
      <c r="Y1247">
        <v>-5.10882E-3</v>
      </c>
      <c r="Z1247" s="1">
        <v>43239</v>
      </c>
      <c r="AA1247" s="1">
        <v>43972</v>
      </c>
      <c r="AB1247">
        <v>1</v>
      </c>
    </row>
    <row r="1248" spans="1:28" x14ac:dyDescent="0.25">
      <c r="A1248" t="s">
        <v>33</v>
      </c>
      <c r="B1248">
        <v>2</v>
      </c>
      <c r="C1248" t="s">
        <v>45</v>
      </c>
      <c r="D1248">
        <v>2247</v>
      </c>
      <c r="E1248" t="s">
        <v>46</v>
      </c>
      <c r="F1248" t="s">
        <v>47</v>
      </c>
      <c r="G1248" t="s">
        <v>48</v>
      </c>
      <c r="J1248">
        <v>0.60970000000000002</v>
      </c>
      <c r="K1248">
        <v>12.31433337</v>
      </c>
      <c r="L1248">
        <v>12.156717990000001</v>
      </c>
      <c r="M1248">
        <v>19.100000000000001</v>
      </c>
      <c r="N1248">
        <v>20.2</v>
      </c>
      <c r="O1248">
        <f t="shared" si="75"/>
        <v>3.20474616E-2</v>
      </c>
      <c r="P1248">
        <f t="shared" si="76"/>
        <v>0.179098909375</v>
      </c>
      <c r="Q1248">
        <f t="shared" si="77"/>
        <v>0.200296635</v>
      </c>
      <c r="R1248">
        <v>0.15244270600000001</v>
      </c>
      <c r="S1248">
        <v>0.16792489799999999</v>
      </c>
      <c r="T1248">
        <f t="shared" si="78"/>
        <v>4.8166065588792759E-2</v>
      </c>
      <c r="U1248">
        <v>7.6221353000000006E-2</v>
      </c>
      <c r="V1248">
        <v>8.3962448999999995E-2</v>
      </c>
      <c r="W1248">
        <v>2.008219178</v>
      </c>
      <c r="X1248">
        <v>0.54774897700000003</v>
      </c>
      <c r="Y1248">
        <v>3.8547070000000002E-3</v>
      </c>
      <c r="Z1248" s="1">
        <v>43239</v>
      </c>
      <c r="AA1248" s="1">
        <v>43972</v>
      </c>
      <c r="AB1248">
        <v>1</v>
      </c>
    </row>
    <row r="1249" spans="1:28" x14ac:dyDescent="0.25">
      <c r="A1249" t="s">
        <v>33</v>
      </c>
      <c r="B1249">
        <v>2</v>
      </c>
      <c r="C1249" t="s">
        <v>45</v>
      </c>
      <c r="D1249">
        <v>2248</v>
      </c>
      <c r="E1249" t="s">
        <v>46</v>
      </c>
      <c r="F1249" t="s">
        <v>47</v>
      </c>
      <c r="G1249" t="s">
        <v>48</v>
      </c>
      <c r="J1249">
        <v>0.60970000000000002</v>
      </c>
      <c r="K1249">
        <v>8.7488692019999998</v>
      </c>
      <c r="L1249">
        <v>8.4671523670000006</v>
      </c>
      <c r="M1249">
        <v>11.5</v>
      </c>
      <c r="N1249">
        <v>12.1</v>
      </c>
      <c r="O1249">
        <f t="shared" si="75"/>
        <v>1.14990414E-2</v>
      </c>
      <c r="P1249">
        <f t="shared" si="76"/>
        <v>6.4926484374999996E-2</v>
      </c>
      <c r="Q1249">
        <f t="shared" si="77"/>
        <v>7.1869008750000005E-2</v>
      </c>
      <c r="R1249">
        <v>4.0561660999999999E-2</v>
      </c>
      <c r="S1249">
        <v>4.3386756999999998E-2</v>
      </c>
      <c r="T1249">
        <f t="shared" si="78"/>
        <v>3.352768806812164E-2</v>
      </c>
      <c r="U1249">
        <v>2.0280830999999999E-2</v>
      </c>
      <c r="V1249">
        <v>2.1693378999999999E-2</v>
      </c>
      <c r="W1249">
        <v>2.008219178</v>
      </c>
      <c r="X1249">
        <v>0.29877216899999998</v>
      </c>
      <c r="Y1249">
        <v>7.0338300000000002E-4</v>
      </c>
      <c r="Z1249" s="1">
        <v>43239</v>
      </c>
      <c r="AA1249" s="1">
        <v>43972</v>
      </c>
      <c r="AB1249">
        <v>1</v>
      </c>
    </row>
    <row r="1250" spans="1:28" x14ac:dyDescent="0.25">
      <c r="A1250" t="s">
        <v>33</v>
      </c>
      <c r="B1250">
        <v>2</v>
      </c>
      <c r="C1250" t="s">
        <v>45</v>
      </c>
      <c r="D1250">
        <v>2249</v>
      </c>
      <c r="E1250" t="s">
        <v>46</v>
      </c>
      <c r="F1250" t="s">
        <v>47</v>
      </c>
      <c r="G1250" t="s">
        <v>48</v>
      </c>
      <c r="J1250">
        <v>0.60970000000000002</v>
      </c>
      <c r="K1250">
        <v>8.1748854380000004</v>
      </c>
      <c r="L1250">
        <v>7.8576009679999999</v>
      </c>
      <c r="M1250">
        <v>10.5</v>
      </c>
      <c r="N1250">
        <v>11</v>
      </c>
      <c r="O1250">
        <f t="shared" si="75"/>
        <v>9.5033400000000007E-3</v>
      </c>
      <c r="P1250">
        <f t="shared" si="76"/>
        <v>5.4125859374999988E-2</v>
      </c>
      <c r="Q1250">
        <f t="shared" si="77"/>
        <v>5.9395875000000001E-2</v>
      </c>
      <c r="R1250">
        <v>3.1785723000000002E-2</v>
      </c>
      <c r="S1250">
        <v>3.3488061E-2</v>
      </c>
      <c r="T1250">
        <f t="shared" si="78"/>
        <v>2.5979116778335472E-2</v>
      </c>
      <c r="U1250">
        <v>1.5892862000000001E-2</v>
      </c>
      <c r="V1250">
        <v>1.6744030999999999E-2</v>
      </c>
      <c r="W1250">
        <v>2.008219178</v>
      </c>
      <c r="X1250">
        <v>0.24897680799999999</v>
      </c>
      <c r="Y1250">
        <v>4.2384299999999997E-4</v>
      </c>
      <c r="Z1250" s="1">
        <v>43239</v>
      </c>
      <c r="AA1250" s="1">
        <v>43972</v>
      </c>
      <c r="AB1250">
        <v>1</v>
      </c>
    </row>
    <row r="1251" spans="1:28" x14ac:dyDescent="0.25">
      <c r="A1251" t="s">
        <v>33</v>
      </c>
      <c r="B1251">
        <v>2</v>
      </c>
      <c r="C1251" t="s">
        <v>45</v>
      </c>
      <c r="D1251">
        <v>2250</v>
      </c>
      <c r="E1251" t="s">
        <v>46</v>
      </c>
      <c r="F1251" t="s">
        <v>47</v>
      </c>
      <c r="G1251" t="s">
        <v>48</v>
      </c>
      <c r="J1251">
        <v>0.60970000000000002</v>
      </c>
      <c r="K1251">
        <v>15.29398746</v>
      </c>
      <c r="L1251">
        <v>14.77761864</v>
      </c>
      <c r="M1251">
        <v>28</v>
      </c>
      <c r="N1251">
        <v>28</v>
      </c>
      <c r="O1251">
        <f t="shared" si="75"/>
        <v>6.1575360000000003E-2</v>
      </c>
      <c r="P1251">
        <f t="shared" si="76"/>
        <v>0.38489500000000004</v>
      </c>
      <c r="Q1251">
        <f t="shared" si="77"/>
        <v>0.38484600000000002</v>
      </c>
      <c r="R1251">
        <v>0.39740486600000002</v>
      </c>
      <c r="S1251">
        <v>0.38430399199999998</v>
      </c>
      <c r="T1251">
        <f t="shared" si="78"/>
        <v>-1.669224642660553E-2</v>
      </c>
      <c r="U1251">
        <v>0.19870243300000001</v>
      </c>
      <c r="V1251">
        <v>0.19215199599999999</v>
      </c>
      <c r="W1251">
        <v>2.008219178</v>
      </c>
      <c r="X1251">
        <v>0</v>
      </c>
      <c r="Y1251">
        <v>-3.261814E-3</v>
      </c>
      <c r="Z1251" s="1">
        <v>43239</v>
      </c>
      <c r="AA1251" s="1">
        <v>43972</v>
      </c>
      <c r="AB1251">
        <v>1</v>
      </c>
    </row>
    <row r="1252" spans="1:28" x14ac:dyDescent="0.25">
      <c r="A1252" t="s">
        <v>33</v>
      </c>
      <c r="B1252">
        <v>2</v>
      </c>
      <c r="C1252" t="s">
        <v>45</v>
      </c>
      <c r="D1252">
        <v>2251</v>
      </c>
      <c r="E1252" t="s">
        <v>46</v>
      </c>
      <c r="F1252" t="s">
        <v>47</v>
      </c>
      <c r="G1252" t="s">
        <v>48</v>
      </c>
      <c r="J1252">
        <v>0.60970000000000002</v>
      </c>
      <c r="K1252">
        <v>10.545425979999999</v>
      </c>
      <c r="L1252">
        <v>9.9347994570000004</v>
      </c>
      <c r="M1252">
        <v>15</v>
      </c>
      <c r="N1252">
        <v>15</v>
      </c>
      <c r="O1252">
        <f t="shared" si="75"/>
        <v>1.76715E-2</v>
      </c>
      <c r="P1252">
        <f t="shared" si="76"/>
        <v>0.11046093749999999</v>
      </c>
      <c r="Q1252">
        <f t="shared" si="77"/>
        <v>0.110446875</v>
      </c>
      <c r="R1252">
        <v>8.1757800000000005E-2</v>
      </c>
      <c r="S1252">
        <v>7.7134007000000004E-2</v>
      </c>
      <c r="T1252">
        <f t="shared" si="78"/>
        <v>-2.8989344818546949E-2</v>
      </c>
      <c r="U1252">
        <v>4.0878900000000003E-2</v>
      </c>
      <c r="V1252">
        <v>3.8567004000000002E-2</v>
      </c>
      <c r="W1252">
        <v>2.008219178</v>
      </c>
      <c r="X1252">
        <v>0</v>
      </c>
      <c r="Y1252">
        <v>-1.151217E-3</v>
      </c>
      <c r="Z1252" s="1">
        <v>43239</v>
      </c>
      <c r="AA1252" s="1">
        <v>43972</v>
      </c>
      <c r="AB1252">
        <v>1</v>
      </c>
    </row>
    <row r="1253" spans="1:28" x14ac:dyDescent="0.25">
      <c r="A1253" t="s">
        <v>33</v>
      </c>
      <c r="B1253">
        <v>2</v>
      </c>
      <c r="C1253" t="s">
        <v>45</v>
      </c>
      <c r="D1253">
        <v>2252</v>
      </c>
      <c r="E1253" t="s">
        <v>119</v>
      </c>
      <c r="F1253" t="s">
        <v>120</v>
      </c>
      <c r="G1253" t="s">
        <v>121</v>
      </c>
      <c r="J1253">
        <v>0.68049999999999999</v>
      </c>
      <c r="K1253">
        <v>10.06266529</v>
      </c>
      <c r="L1253">
        <v>10.215885289999999</v>
      </c>
      <c r="M1253">
        <v>14</v>
      </c>
      <c r="N1253">
        <v>15.6</v>
      </c>
      <c r="O1253">
        <f t="shared" si="75"/>
        <v>1.91134944E-2</v>
      </c>
      <c r="P1253">
        <f t="shared" si="76"/>
        <v>9.6223750000000011E-2</v>
      </c>
      <c r="Q1253">
        <f t="shared" si="77"/>
        <v>0.11945934</v>
      </c>
      <c r="R1253">
        <v>7.5988025000000001E-2</v>
      </c>
      <c r="S1253">
        <v>9.5255030000000004E-2</v>
      </c>
      <c r="T1253">
        <f t="shared" si="78"/>
        <v>0.11252858323683507</v>
      </c>
      <c r="U1253">
        <v>3.7994013E-2</v>
      </c>
      <c r="V1253">
        <v>4.7627515000000002E-2</v>
      </c>
      <c r="W1253">
        <v>2.008219178</v>
      </c>
      <c r="X1253">
        <v>0.79672578400000005</v>
      </c>
      <c r="Y1253">
        <v>4.7970369999999997E-3</v>
      </c>
      <c r="Z1253" s="1">
        <v>43239</v>
      </c>
      <c r="AA1253" s="1">
        <v>43972</v>
      </c>
      <c r="AB1253">
        <v>1</v>
      </c>
    </row>
    <row r="1254" spans="1:28" x14ac:dyDescent="0.25">
      <c r="A1254" t="s">
        <v>33</v>
      </c>
      <c r="B1254">
        <v>2</v>
      </c>
      <c r="C1254" t="s">
        <v>45</v>
      </c>
      <c r="D1254">
        <v>2253</v>
      </c>
      <c r="E1254" t="s">
        <v>168</v>
      </c>
      <c r="F1254" t="s">
        <v>169</v>
      </c>
      <c r="G1254" t="s">
        <v>75</v>
      </c>
      <c r="J1254">
        <v>0.5524</v>
      </c>
      <c r="K1254">
        <v>8.4081071900000008</v>
      </c>
      <c r="L1254">
        <v>8.1939970889999998</v>
      </c>
      <c r="M1254">
        <v>10.9</v>
      </c>
      <c r="N1254">
        <v>11.6</v>
      </c>
      <c r="O1254">
        <f t="shared" si="75"/>
        <v>1.05683424E-2</v>
      </c>
      <c r="P1254">
        <f t="shared" si="76"/>
        <v>5.8328284374999997E-2</v>
      </c>
      <c r="Q1254">
        <f t="shared" si="77"/>
        <v>6.6052139999999995E-2</v>
      </c>
      <c r="R1254">
        <v>3.1916602000000002E-2</v>
      </c>
      <c r="S1254">
        <v>3.5143786000000003E-2</v>
      </c>
      <c r="T1254">
        <f t="shared" si="78"/>
        <v>4.7963641218217688E-2</v>
      </c>
      <c r="U1254">
        <v>1.5958301000000001E-2</v>
      </c>
      <c r="V1254">
        <v>1.7571893000000002E-2</v>
      </c>
      <c r="W1254">
        <v>2.008219178</v>
      </c>
      <c r="X1254">
        <v>0.34856753099999999</v>
      </c>
      <c r="Y1254">
        <v>8.0349399999999997E-4</v>
      </c>
      <c r="Z1254" s="1">
        <v>43239</v>
      </c>
      <c r="AA1254" s="1">
        <v>43972</v>
      </c>
      <c r="AB1254">
        <v>1</v>
      </c>
    </row>
    <row r="1255" spans="1:28" x14ac:dyDescent="0.25">
      <c r="A1255" t="s">
        <v>33</v>
      </c>
      <c r="B1255">
        <v>2</v>
      </c>
      <c r="C1255" t="s">
        <v>45</v>
      </c>
      <c r="D1255">
        <v>2254</v>
      </c>
      <c r="E1255" t="s">
        <v>168</v>
      </c>
      <c r="F1255" t="s">
        <v>169</v>
      </c>
      <c r="G1255" t="s">
        <v>75</v>
      </c>
      <c r="J1255">
        <v>0.5524</v>
      </c>
      <c r="K1255">
        <v>8.8046385419999993</v>
      </c>
      <c r="L1255">
        <v>8.4130300850000008</v>
      </c>
      <c r="M1255">
        <v>11.6</v>
      </c>
      <c r="N1255">
        <v>12</v>
      </c>
      <c r="O1255">
        <f t="shared" si="75"/>
        <v>1.1309760000000002E-2</v>
      </c>
      <c r="P1255">
        <f t="shared" si="76"/>
        <v>6.6060549999999982E-2</v>
      </c>
      <c r="Q1255">
        <f t="shared" si="77"/>
        <v>7.0686000000000013E-2</v>
      </c>
      <c r="R1255">
        <v>3.7697720999999997E-2</v>
      </c>
      <c r="S1255">
        <v>3.8527428000000002E-2</v>
      </c>
      <c r="T1255">
        <f t="shared" si="78"/>
        <v>1.0840829412834567E-2</v>
      </c>
      <c r="U1255">
        <v>1.8848859999999999E-2</v>
      </c>
      <c r="V1255">
        <v>1.9263714000000001E-2</v>
      </c>
      <c r="W1255">
        <v>2.008219178</v>
      </c>
      <c r="X1255">
        <v>0.19918144600000001</v>
      </c>
      <c r="Y1255">
        <v>2.0657800000000001E-4</v>
      </c>
      <c r="Z1255" s="1">
        <v>43239</v>
      </c>
      <c r="AA1255" s="1">
        <v>43972</v>
      </c>
      <c r="AB1255">
        <v>1</v>
      </c>
    </row>
    <row r="1256" spans="1:28" x14ac:dyDescent="0.25">
      <c r="A1256" t="s">
        <v>33</v>
      </c>
      <c r="B1256">
        <v>2</v>
      </c>
      <c r="C1256" t="s">
        <v>45</v>
      </c>
      <c r="D1256">
        <v>2255</v>
      </c>
      <c r="E1256" t="s">
        <v>168</v>
      </c>
      <c r="F1256" t="s">
        <v>169</v>
      </c>
      <c r="G1256" t="s">
        <v>75</v>
      </c>
      <c r="J1256">
        <v>0.5524</v>
      </c>
      <c r="K1256">
        <v>9.1333366419999997</v>
      </c>
      <c r="L1256">
        <v>8.5210240590000002</v>
      </c>
      <c r="M1256">
        <v>12.2</v>
      </c>
      <c r="N1256">
        <v>12.2</v>
      </c>
      <c r="O1256">
        <f t="shared" si="75"/>
        <v>1.1689893599999999E-2</v>
      </c>
      <c r="P1256">
        <f t="shared" si="76"/>
        <v>7.3071137499999994E-2</v>
      </c>
      <c r="Q1256">
        <f t="shared" si="77"/>
        <v>7.3061834999999992E-2</v>
      </c>
      <c r="R1256">
        <v>4.3112519000000002E-2</v>
      </c>
      <c r="S1256">
        <v>4.0289235E-2</v>
      </c>
      <c r="T1256">
        <f t="shared" si="78"/>
        <v>-3.3725953835648394E-2</v>
      </c>
      <c r="U1256">
        <v>2.1556259000000001E-2</v>
      </c>
      <c r="V1256">
        <v>2.0144618E-2</v>
      </c>
      <c r="W1256">
        <v>2.008219178</v>
      </c>
      <c r="X1256">
        <v>0</v>
      </c>
      <c r="Y1256">
        <v>-7.0293199999999997E-4</v>
      </c>
      <c r="Z1256" s="1">
        <v>43239</v>
      </c>
      <c r="AA1256" s="1">
        <v>43972</v>
      </c>
      <c r="AB1256">
        <v>1</v>
      </c>
    </row>
    <row r="1257" spans="1:28" x14ac:dyDescent="0.25">
      <c r="A1257" t="s">
        <v>33</v>
      </c>
      <c r="B1257">
        <v>2</v>
      </c>
      <c r="C1257" t="s">
        <v>45</v>
      </c>
      <c r="D1257">
        <v>2256</v>
      </c>
      <c r="E1257" t="s">
        <v>168</v>
      </c>
      <c r="F1257" t="s">
        <v>169</v>
      </c>
      <c r="G1257" t="s">
        <v>75</v>
      </c>
      <c r="J1257">
        <v>0.5524</v>
      </c>
      <c r="K1257">
        <v>9.6596806770000008</v>
      </c>
      <c r="L1257">
        <v>10.35377733</v>
      </c>
      <c r="M1257">
        <v>13.2</v>
      </c>
      <c r="N1257">
        <v>15.9</v>
      </c>
      <c r="O1257">
        <f t="shared" si="75"/>
        <v>1.98556974E-2</v>
      </c>
      <c r="P1257">
        <f t="shared" si="76"/>
        <v>8.5540950000000004E-2</v>
      </c>
      <c r="Q1257">
        <f t="shared" si="77"/>
        <v>0.12409810875000001</v>
      </c>
      <c r="R1257">
        <v>5.3105393000000001E-2</v>
      </c>
      <c r="S1257">
        <v>8.1718104E-2</v>
      </c>
      <c r="T1257">
        <f t="shared" si="78"/>
        <v>0.21461655532815688</v>
      </c>
      <c r="U1257">
        <v>2.6552696000000001E-2</v>
      </c>
      <c r="V1257">
        <v>4.0859052E-2</v>
      </c>
      <c r="W1257">
        <v>2.008219178</v>
      </c>
      <c r="X1257">
        <v>1.3444747610000001</v>
      </c>
      <c r="Y1257">
        <v>7.1239019999999997E-3</v>
      </c>
      <c r="Z1257" s="1">
        <v>43239</v>
      </c>
      <c r="AA1257" s="1">
        <v>43972</v>
      </c>
      <c r="AB1257">
        <v>1</v>
      </c>
    </row>
    <row r="1258" spans="1:28" x14ac:dyDescent="0.25">
      <c r="A1258" t="s">
        <v>33</v>
      </c>
      <c r="B1258">
        <v>2</v>
      </c>
      <c r="C1258" t="s">
        <v>45</v>
      </c>
      <c r="D1258">
        <v>2257</v>
      </c>
      <c r="E1258" t="s">
        <v>119</v>
      </c>
      <c r="F1258" t="s">
        <v>120</v>
      </c>
      <c r="G1258" t="s">
        <v>121</v>
      </c>
      <c r="J1258">
        <v>0.68049999999999999</v>
      </c>
      <c r="K1258">
        <v>9.5564772379999994</v>
      </c>
      <c r="L1258">
        <v>8.9948950080000003</v>
      </c>
      <c r="M1258">
        <v>13</v>
      </c>
      <c r="N1258">
        <v>13.1</v>
      </c>
      <c r="O1258">
        <f t="shared" si="75"/>
        <v>1.34782494E-2</v>
      </c>
      <c r="P1258">
        <f t="shared" si="76"/>
        <v>8.2968437500000006E-2</v>
      </c>
      <c r="Q1258">
        <f t="shared" si="77"/>
        <v>8.4239058749999998E-2</v>
      </c>
      <c r="R1258">
        <v>6.2523520999999999E-2</v>
      </c>
      <c r="S1258">
        <v>5.9823122999999999E-2</v>
      </c>
      <c r="T1258">
        <f t="shared" si="78"/>
        <v>-2.1984932705777501E-2</v>
      </c>
      <c r="U1258">
        <v>3.126176E-2</v>
      </c>
      <c r="V1258">
        <v>2.9911561E-2</v>
      </c>
      <c r="W1258">
        <v>2.008219178</v>
      </c>
      <c r="X1258">
        <v>4.9795362000000003E-2</v>
      </c>
      <c r="Y1258">
        <v>-6.7233600000000005E-4</v>
      </c>
      <c r="Z1258" s="1">
        <v>43239</v>
      </c>
      <c r="AA1258" s="1">
        <v>43972</v>
      </c>
      <c r="AB1258">
        <v>1</v>
      </c>
    </row>
    <row r="1259" spans="1:28" x14ac:dyDescent="0.25">
      <c r="A1259" t="s">
        <v>33</v>
      </c>
      <c r="B1259">
        <v>2</v>
      </c>
      <c r="C1259" t="s">
        <v>45</v>
      </c>
      <c r="D1259">
        <v>2258</v>
      </c>
      <c r="E1259" t="s">
        <v>168</v>
      </c>
      <c r="F1259" t="s">
        <v>169</v>
      </c>
      <c r="G1259" t="s">
        <v>75</v>
      </c>
      <c r="J1259">
        <v>0.5524</v>
      </c>
      <c r="K1259">
        <v>10.68595442</v>
      </c>
      <c r="L1259">
        <v>10.71317537</v>
      </c>
      <c r="M1259">
        <v>15.3</v>
      </c>
      <c r="N1259">
        <v>16.7</v>
      </c>
      <c r="O1259">
        <f t="shared" si="75"/>
        <v>2.1904020600000001E-2</v>
      </c>
      <c r="P1259">
        <f t="shared" si="76"/>
        <v>0.11492355937499998</v>
      </c>
      <c r="Q1259">
        <f t="shared" si="77"/>
        <v>0.13690012874999999</v>
      </c>
      <c r="R1259">
        <v>7.8179720999999994E-2</v>
      </c>
      <c r="S1259">
        <v>9.2981676999999999E-2</v>
      </c>
      <c r="T1259">
        <f t="shared" si="78"/>
        <v>8.634125321842534E-2</v>
      </c>
      <c r="U1259">
        <v>3.9089860999999997E-2</v>
      </c>
      <c r="V1259">
        <v>4.6490838999999999E-2</v>
      </c>
      <c r="W1259">
        <v>2.008219178</v>
      </c>
      <c r="X1259">
        <v>0.697135061</v>
      </c>
      <c r="Y1259">
        <v>3.6853440000000001E-3</v>
      </c>
      <c r="Z1259" s="1">
        <v>43239</v>
      </c>
      <c r="AA1259" s="1">
        <v>43972</v>
      </c>
      <c r="AB1259">
        <v>1</v>
      </c>
    </row>
    <row r="1260" spans="1:28" x14ac:dyDescent="0.25">
      <c r="A1260" t="s">
        <v>33</v>
      </c>
      <c r="B1260">
        <v>2</v>
      </c>
      <c r="C1260" t="s">
        <v>45</v>
      </c>
      <c r="D1260">
        <v>2259</v>
      </c>
      <c r="E1260" t="s">
        <v>257</v>
      </c>
      <c r="F1260" t="s">
        <v>258</v>
      </c>
      <c r="G1260" t="s">
        <v>66</v>
      </c>
      <c r="J1260">
        <v>0.59950000000000003</v>
      </c>
      <c r="K1260">
        <v>8.0563943820000006</v>
      </c>
      <c r="L1260">
        <v>7.8005937019999996</v>
      </c>
      <c r="M1260">
        <v>10.3</v>
      </c>
      <c r="N1260">
        <v>10.9</v>
      </c>
      <c r="O1260">
        <f t="shared" si="75"/>
        <v>9.3313374000000004E-3</v>
      </c>
      <c r="P1260">
        <f t="shared" si="76"/>
        <v>5.2083559375000012E-2</v>
      </c>
      <c r="Q1260">
        <f t="shared" si="77"/>
        <v>5.8320858750000003E-2</v>
      </c>
      <c r="R1260">
        <v>2.9688545E-2</v>
      </c>
      <c r="S1260">
        <v>3.2129977999999997E-2</v>
      </c>
      <c r="T1260">
        <f t="shared" si="78"/>
        <v>3.935238150277548E-2</v>
      </c>
      <c r="U1260">
        <v>1.4844273E-2</v>
      </c>
      <c r="V1260">
        <v>1.6064988999999998E-2</v>
      </c>
      <c r="W1260">
        <v>2.008219178</v>
      </c>
      <c r="X1260">
        <v>0.29877216899999998</v>
      </c>
      <c r="Y1260">
        <v>6.0786E-4</v>
      </c>
      <c r="Z1260" s="1">
        <v>43239</v>
      </c>
      <c r="AA1260" s="1">
        <v>43972</v>
      </c>
      <c r="AB1260">
        <v>1</v>
      </c>
    </row>
    <row r="1261" spans="1:28" x14ac:dyDescent="0.25">
      <c r="A1261" t="s">
        <v>33</v>
      </c>
      <c r="B1261">
        <v>2</v>
      </c>
      <c r="C1261" t="s">
        <v>45</v>
      </c>
      <c r="D1261">
        <v>2260</v>
      </c>
      <c r="E1261" t="s">
        <v>119</v>
      </c>
      <c r="F1261" t="s">
        <v>120</v>
      </c>
      <c r="G1261" t="s">
        <v>121</v>
      </c>
      <c r="J1261">
        <v>0.68049999999999999</v>
      </c>
      <c r="K1261">
        <v>19.452755610000001</v>
      </c>
      <c r="L1261">
        <v>19.10879104</v>
      </c>
      <c r="M1261">
        <v>47.4</v>
      </c>
      <c r="N1261">
        <v>47.4</v>
      </c>
      <c r="O1261">
        <f t="shared" si="75"/>
        <v>0.17646053039999998</v>
      </c>
      <c r="P1261">
        <f t="shared" si="76"/>
        <v>1.1030187374999998</v>
      </c>
      <c r="Q1261">
        <f t="shared" si="77"/>
        <v>1.1028783149999999</v>
      </c>
      <c r="R1261">
        <v>1.56322044</v>
      </c>
      <c r="S1261">
        <v>1.5362371239999999</v>
      </c>
      <c r="T1261">
        <f t="shared" si="78"/>
        <v>-8.6704069650664125E-3</v>
      </c>
      <c r="U1261">
        <v>0.78161022000000002</v>
      </c>
      <c r="V1261">
        <v>0.76811856199999995</v>
      </c>
      <c r="W1261">
        <v>2.008219178</v>
      </c>
      <c r="X1261">
        <v>0</v>
      </c>
      <c r="Y1261">
        <v>-6.7182199999999996E-3</v>
      </c>
      <c r="Z1261" s="1">
        <v>43239</v>
      </c>
      <c r="AA1261" s="1">
        <v>43972</v>
      </c>
      <c r="AB1261">
        <v>1</v>
      </c>
    </row>
    <row r="1262" spans="1:28" x14ac:dyDescent="0.25">
      <c r="A1262" t="s">
        <v>33</v>
      </c>
      <c r="B1262">
        <v>2</v>
      </c>
      <c r="C1262" t="s">
        <v>45</v>
      </c>
      <c r="D1262">
        <v>2261</v>
      </c>
      <c r="E1262" t="s">
        <v>229</v>
      </c>
      <c r="F1262" t="s">
        <v>169</v>
      </c>
      <c r="G1262" t="s">
        <v>230</v>
      </c>
      <c r="J1262">
        <v>0.57799999999999996</v>
      </c>
      <c r="K1262">
        <v>11.006521190000001</v>
      </c>
      <c r="L1262">
        <v>12.118135710000001</v>
      </c>
      <c r="M1262">
        <v>16</v>
      </c>
      <c r="N1262">
        <v>20.100000000000001</v>
      </c>
      <c r="O1262">
        <f t="shared" si="75"/>
        <v>3.1730945400000002E-2</v>
      </c>
      <c r="P1262">
        <f t="shared" si="76"/>
        <v>0.12567999999999999</v>
      </c>
      <c r="Q1262">
        <f t="shared" si="77"/>
        <v>0.19831840875000001</v>
      </c>
      <c r="R1262">
        <v>9.1780265999999999E-2</v>
      </c>
      <c r="S1262">
        <v>0.157372445</v>
      </c>
      <c r="T1262">
        <f t="shared" si="78"/>
        <v>0.26850552760137786</v>
      </c>
      <c r="U1262">
        <v>4.5890133E-2</v>
      </c>
      <c r="V1262">
        <v>7.8686222E-2</v>
      </c>
      <c r="W1262">
        <v>2.008219178</v>
      </c>
      <c r="X1262">
        <v>2.0416098229999999</v>
      </c>
      <c r="Y1262">
        <v>1.6330931E-2</v>
      </c>
      <c r="Z1262" s="1">
        <v>43239</v>
      </c>
      <c r="AA1262" s="1">
        <v>43972</v>
      </c>
      <c r="AB1262">
        <v>1</v>
      </c>
    </row>
    <row r="1263" spans="1:28" x14ac:dyDescent="0.25">
      <c r="A1263" t="s">
        <v>33</v>
      </c>
      <c r="B1263">
        <v>2</v>
      </c>
      <c r="C1263" t="s">
        <v>45</v>
      </c>
      <c r="D1263">
        <v>2262</v>
      </c>
      <c r="E1263" t="s">
        <v>168</v>
      </c>
      <c r="F1263" t="s">
        <v>169</v>
      </c>
      <c r="G1263" t="s">
        <v>75</v>
      </c>
      <c r="J1263">
        <v>0.5524</v>
      </c>
      <c r="K1263">
        <v>7.9966687759999999</v>
      </c>
      <c r="L1263">
        <v>10.71317537</v>
      </c>
      <c r="M1263">
        <v>10.199999999999999</v>
      </c>
      <c r="N1263">
        <v>16.7</v>
      </c>
      <c r="O1263">
        <f t="shared" si="75"/>
        <v>2.1904020600000001E-2</v>
      </c>
      <c r="P1263">
        <f t="shared" si="76"/>
        <v>5.1077137499999994E-2</v>
      </c>
      <c r="Q1263">
        <f t="shared" si="77"/>
        <v>0.13690012874999999</v>
      </c>
      <c r="R1263">
        <v>2.6698169000000001E-2</v>
      </c>
      <c r="S1263">
        <v>9.2981676999999999E-2</v>
      </c>
      <c r="T1263">
        <f t="shared" si="78"/>
        <v>0.62135023887363261</v>
      </c>
      <c r="U1263">
        <v>1.3349084000000001E-2</v>
      </c>
      <c r="V1263">
        <v>4.6490838999999999E-2</v>
      </c>
      <c r="W1263">
        <v>2.008219178</v>
      </c>
      <c r="X1263">
        <v>3.2366984990000001</v>
      </c>
      <c r="Y1263">
        <v>1.6503057000000002E-2</v>
      </c>
      <c r="Z1263" s="1">
        <v>43239</v>
      </c>
      <c r="AA1263" s="1">
        <v>43972</v>
      </c>
      <c r="AB1263">
        <v>1</v>
      </c>
    </row>
    <row r="1264" spans="1:28" x14ac:dyDescent="0.25">
      <c r="A1264" t="s">
        <v>33</v>
      </c>
      <c r="B1264">
        <v>2</v>
      </c>
      <c r="C1264" t="s">
        <v>45</v>
      </c>
      <c r="D1264">
        <v>2263</v>
      </c>
      <c r="E1264" t="s">
        <v>90</v>
      </c>
      <c r="F1264" t="s">
        <v>91</v>
      </c>
      <c r="G1264" t="s">
        <v>92</v>
      </c>
      <c r="J1264">
        <v>0.65039999999999998</v>
      </c>
      <c r="K1264">
        <v>11.447524420000001</v>
      </c>
      <c r="L1264">
        <v>10.84492777</v>
      </c>
      <c r="M1264">
        <v>17</v>
      </c>
      <c r="N1264">
        <v>17</v>
      </c>
      <c r="O1264">
        <f t="shared" si="75"/>
        <v>2.2698059999999999E-2</v>
      </c>
      <c r="P1264">
        <f t="shared" si="76"/>
        <v>0.14188093750000003</v>
      </c>
      <c r="Q1264">
        <f t="shared" si="77"/>
        <v>0.141862875</v>
      </c>
      <c r="R1264">
        <v>0.120453122</v>
      </c>
      <c r="S1264">
        <v>0.11426067400000001</v>
      </c>
      <c r="T1264">
        <f t="shared" si="78"/>
        <v>-2.6281093550776215E-2</v>
      </c>
      <c r="U1264">
        <v>6.0226560999999998E-2</v>
      </c>
      <c r="V1264">
        <v>5.7130337000000003E-2</v>
      </c>
      <c r="W1264">
        <v>2.008219178</v>
      </c>
      <c r="X1264">
        <v>0</v>
      </c>
      <c r="Y1264">
        <v>-1.5417759999999999E-3</v>
      </c>
      <c r="Z1264" s="1">
        <v>43239</v>
      </c>
      <c r="AA1264" s="1">
        <v>43972</v>
      </c>
      <c r="AB1264">
        <v>1</v>
      </c>
    </row>
    <row r="1265" spans="1:29" x14ac:dyDescent="0.25">
      <c r="A1265" t="s">
        <v>33</v>
      </c>
      <c r="B1265">
        <v>2</v>
      </c>
      <c r="C1265" t="s">
        <v>45</v>
      </c>
      <c r="D1265">
        <v>2264</v>
      </c>
      <c r="E1265" t="s">
        <v>119</v>
      </c>
      <c r="F1265" t="s">
        <v>120</v>
      </c>
      <c r="G1265" t="s">
        <v>121</v>
      </c>
      <c r="J1265">
        <v>0.68049999999999999</v>
      </c>
      <c r="K1265">
        <v>23.200977510000001</v>
      </c>
      <c r="L1265">
        <v>23.071813150000001</v>
      </c>
      <c r="M1265">
        <v>81</v>
      </c>
      <c r="N1265">
        <v>81</v>
      </c>
      <c r="O1265">
        <f t="shared" si="75"/>
        <v>0.51530094000000004</v>
      </c>
      <c r="P1265">
        <f t="shared" si="76"/>
        <v>3.2210409375000006</v>
      </c>
      <c r="Q1265">
        <f t="shared" si="77"/>
        <v>3.2206308750000003</v>
      </c>
      <c r="R1265">
        <v>5.2838710180000001</v>
      </c>
      <c r="S1265">
        <v>5.2551587509999997</v>
      </c>
      <c r="T1265">
        <f t="shared" si="78"/>
        <v>-2.7132312636734476E-3</v>
      </c>
      <c r="U1265">
        <v>2.6419355090000001</v>
      </c>
      <c r="V1265">
        <v>2.6275793759999999</v>
      </c>
      <c r="W1265">
        <v>2.008219178</v>
      </c>
      <c r="X1265">
        <v>0</v>
      </c>
      <c r="Y1265">
        <v>-7.1486880000000003E-3</v>
      </c>
      <c r="Z1265" s="1">
        <v>43239</v>
      </c>
      <c r="AA1265" s="1">
        <v>43972</v>
      </c>
      <c r="AB1265">
        <v>1</v>
      </c>
    </row>
    <row r="1266" spans="1:29" x14ac:dyDescent="0.25">
      <c r="A1266" t="s">
        <v>33</v>
      </c>
      <c r="B1266">
        <v>2</v>
      </c>
      <c r="C1266" t="s">
        <v>45</v>
      </c>
      <c r="D1266">
        <v>2265</v>
      </c>
      <c r="E1266" t="s">
        <v>58</v>
      </c>
      <c r="F1266" t="s">
        <v>59</v>
      </c>
      <c r="G1266" t="s">
        <v>60</v>
      </c>
      <c r="J1266">
        <v>0.59950000000000003</v>
      </c>
      <c r="K1266">
        <v>10.96134041</v>
      </c>
      <c r="L1266">
        <v>13.819930129999999</v>
      </c>
      <c r="M1266">
        <v>15.9</v>
      </c>
      <c r="N1266">
        <v>24.9</v>
      </c>
      <c r="O1266">
        <f t="shared" si="75"/>
        <v>4.8695585399999998E-2</v>
      </c>
      <c r="P1266">
        <f t="shared" si="76"/>
        <v>0.124113909375</v>
      </c>
      <c r="Q1266">
        <f t="shared" si="77"/>
        <v>0.30434740874999999</v>
      </c>
      <c r="R1266">
        <v>9.3577498999999995E-2</v>
      </c>
      <c r="S1266">
        <v>0.28161264000000003</v>
      </c>
      <c r="T1266">
        <f t="shared" si="78"/>
        <v>0.54861668607934277</v>
      </c>
      <c r="U1266">
        <v>4.6788749999999997E-2</v>
      </c>
      <c r="V1266">
        <v>0.14080632000000001</v>
      </c>
      <c r="W1266">
        <v>2.008219178</v>
      </c>
      <c r="X1266">
        <v>4.4815825379999996</v>
      </c>
      <c r="Y1266">
        <v>4.6816389E-2</v>
      </c>
      <c r="Z1266" s="1">
        <v>43239</v>
      </c>
      <c r="AA1266" s="1">
        <v>43972</v>
      </c>
      <c r="AB1266">
        <v>1</v>
      </c>
    </row>
    <row r="1267" spans="1:29" x14ac:dyDescent="0.25">
      <c r="A1267" t="s">
        <v>33</v>
      </c>
      <c r="B1267">
        <v>2</v>
      </c>
      <c r="C1267" t="s">
        <v>45</v>
      </c>
      <c r="D1267">
        <v>2266</v>
      </c>
      <c r="E1267" t="s">
        <v>168</v>
      </c>
      <c r="F1267" t="s">
        <v>169</v>
      </c>
      <c r="G1267" t="s">
        <v>75</v>
      </c>
      <c r="J1267">
        <v>0.5524</v>
      </c>
      <c r="K1267">
        <v>15.37883113</v>
      </c>
      <c r="L1267">
        <v>15.37353345</v>
      </c>
      <c r="M1267">
        <v>28.3</v>
      </c>
      <c r="N1267">
        <v>30.1</v>
      </c>
      <c r="O1267">
        <f t="shared" si="75"/>
        <v>7.1158025400000019E-2</v>
      </c>
      <c r="P1267">
        <f t="shared" si="76"/>
        <v>0.39318693437500007</v>
      </c>
      <c r="Q1267">
        <f t="shared" si="77"/>
        <v>0.4447376587500001</v>
      </c>
      <c r="R1267">
        <v>0.37049208700000003</v>
      </c>
      <c r="S1267">
        <v>0.41774145400000001</v>
      </c>
      <c r="T1267">
        <f t="shared" si="78"/>
        <v>5.9769682755100008E-2</v>
      </c>
      <c r="U1267">
        <v>0.185246043</v>
      </c>
      <c r="V1267">
        <v>0.20887072700000001</v>
      </c>
      <c r="W1267">
        <v>2.008219178</v>
      </c>
      <c r="X1267">
        <v>0.89631650799999996</v>
      </c>
      <c r="Y1267">
        <v>1.1763997E-2</v>
      </c>
      <c r="Z1267" s="1">
        <v>43239</v>
      </c>
      <c r="AA1267" s="1">
        <v>43972</v>
      </c>
      <c r="AB1267">
        <v>1</v>
      </c>
      <c r="AC1267" t="s">
        <v>270</v>
      </c>
    </row>
    <row r="1268" spans="1:29" x14ac:dyDescent="0.25">
      <c r="A1268" t="s">
        <v>33</v>
      </c>
      <c r="B1268">
        <v>2</v>
      </c>
      <c r="C1268" t="s">
        <v>45</v>
      </c>
      <c r="D1268">
        <v>2267</v>
      </c>
      <c r="E1268" t="s">
        <v>242</v>
      </c>
      <c r="F1268" t="s">
        <v>243</v>
      </c>
      <c r="G1268" t="s">
        <v>244</v>
      </c>
      <c r="J1268">
        <v>0.46899999999999997</v>
      </c>
      <c r="K1268">
        <v>15.37883113</v>
      </c>
      <c r="L1268">
        <v>14.86521623</v>
      </c>
      <c r="M1268">
        <v>28.3</v>
      </c>
      <c r="N1268">
        <v>28.3</v>
      </c>
      <c r="O1268">
        <f t="shared" si="75"/>
        <v>6.2901900600000005E-2</v>
      </c>
      <c r="P1268">
        <f t="shared" si="76"/>
        <v>0.39318693437500007</v>
      </c>
      <c r="Q1268">
        <f t="shared" si="77"/>
        <v>0.39313687875000003</v>
      </c>
      <c r="R1268">
        <v>0.31579412699999998</v>
      </c>
      <c r="S1268">
        <v>0.30549633300000001</v>
      </c>
      <c r="T1268">
        <f t="shared" si="78"/>
        <v>-1.6508521346715935E-2</v>
      </c>
      <c r="U1268">
        <v>0.157897064</v>
      </c>
      <c r="V1268">
        <v>0.15274816699999999</v>
      </c>
      <c r="W1268">
        <v>2.008219178</v>
      </c>
      <c r="X1268">
        <v>0</v>
      </c>
      <c r="Y1268">
        <v>-2.5639119999999998E-3</v>
      </c>
      <c r="Z1268" s="1">
        <v>43239</v>
      </c>
      <c r="AA1268" s="1">
        <v>43972</v>
      </c>
      <c r="AB1268">
        <v>1</v>
      </c>
    </row>
    <row r="1269" spans="1:29" x14ac:dyDescent="0.25">
      <c r="A1269" t="s">
        <v>33</v>
      </c>
      <c r="B1269">
        <v>2</v>
      </c>
      <c r="C1269" t="s">
        <v>45</v>
      </c>
      <c r="D1269">
        <v>2268</v>
      </c>
      <c r="E1269" t="s">
        <v>46</v>
      </c>
      <c r="F1269" t="s">
        <v>47</v>
      </c>
      <c r="G1269" t="s">
        <v>48</v>
      </c>
      <c r="J1269">
        <v>0.60970000000000002</v>
      </c>
      <c r="K1269">
        <v>21.20070509</v>
      </c>
      <c r="L1269">
        <v>21.184070340000002</v>
      </c>
      <c r="M1269">
        <v>60</v>
      </c>
      <c r="N1269">
        <v>61.9</v>
      </c>
      <c r="O1269">
        <f t="shared" si="75"/>
        <v>0.30093464939999998</v>
      </c>
      <c r="P1269">
        <f t="shared" si="76"/>
        <v>1.7673749999999999</v>
      </c>
      <c r="Q1269">
        <f t="shared" si="77"/>
        <v>1.8808415587499998</v>
      </c>
      <c r="R1269">
        <v>2.4196781839999999</v>
      </c>
      <c r="S1269">
        <v>2.5695306439999999</v>
      </c>
      <c r="T1269">
        <f t="shared" si="78"/>
        <v>2.9921387359212865E-2</v>
      </c>
      <c r="U1269">
        <v>1.2098390919999999</v>
      </c>
      <c r="V1269">
        <v>1.2847653219999999</v>
      </c>
      <c r="W1269">
        <v>2.008219178</v>
      </c>
      <c r="X1269">
        <v>0.94611186899999999</v>
      </c>
      <c r="Y1269">
        <v>3.7309786999999997E-2</v>
      </c>
      <c r="Z1269" s="1">
        <v>43239</v>
      </c>
      <c r="AA1269" s="1">
        <v>43972</v>
      </c>
      <c r="AB1269">
        <v>1</v>
      </c>
    </row>
    <row r="1270" spans="1:29" x14ac:dyDescent="0.25">
      <c r="A1270" t="s">
        <v>33</v>
      </c>
      <c r="B1270">
        <v>2</v>
      </c>
      <c r="C1270" t="s">
        <v>45</v>
      </c>
      <c r="D1270">
        <v>2269</v>
      </c>
      <c r="E1270" t="s">
        <v>171</v>
      </c>
      <c r="F1270" t="s">
        <v>172</v>
      </c>
      <c r="G1270" t="s">
        <v>127</v>
      </c>
      <c r="J1270">
        <v>0.60040000000000004</v>
      </c>
      <c r="K1270">
        <v>19.858962999999999</v>
      </c>
      <c r="L1270">
        <v>19.535677750000001</v>
      </c>
      <c r="M1270">
        <v>50</v>
      </c>
      <c r="N1270">
        <v>50</v>
      </c>
      <c r="O1270">
        <f t="shared" si="75"/>
        <v>0.19635</v>
      </c>
      <c r="P1270">
        <f t="shared" si="76"/>
        <v>1.22734375</v>
      </c>
      <c r="Q1270">
        <f t="shared" si="77"/>
        <v>1.2271874999999999</v>
      </c>
      <c r="R1270">
        <v>1.5666364580000001</v>
      </c>
      <c r="S1270">
        <v>1.54174028</v>
      </c>
      <c r="T1270">
        <f t="shared" si="78"/>
        <v>-7.9767724381473535E-3</v>
      </c>
      <c r="U1270">
        <v>0.78331822900000003</v>
      </c>
      <c r="V1270">
        <v>0.77087013999999998</v>
      </c>
      <c r="W1270">
        <v>2.008219178</v>
      </c>
      <c r="X1270">
        <v>0</v>
      </c>
      <c r="Y1270">
        <v>-6.1985709999999999E-3</v>
      </c>
      <c r="Z1270" s="1">
        <v>43239</v>
      </c>
      <c r="AA1270" s="1">
        <v>43972</v>
      </c>
      <c r="AB1270">
        <v>1</v>
      </c>
    </row>
    <row r="1271" spans="1:29" x14ac:dyDescent="0.25">
      <c r="A1271" t="s">
        <v>33</v>
      </c>
      <c r="B1271">
        <v>3</v>
      </c>
      <c r="C1271" t="s">
        <v>45</v>
      </c>
      <c r="D1271">
        <v>2270</v>
      </c>
      <c r="E1271" t="s">
        <v>46</v>
      </c>
      <c r="F1271" t="s">
        <v>47</v>
      </c>
      <c r="G1271" t="s">
        <v>48</v>
      </c>
      <c r="J1271">
        <v>0.60970000000000002</v>
      </c>
      <c r="K1271">
        <v>9.5564772379999994</v>
      </c>
      <c r="L1271">
        <v>8.9431967229999998</v>
      </c>
      <c r="M1271">
        <v>13</v>
      </c>
      <c r="N1271">
        <v>13</v>
      </c>
      <c r="O1271">
        <f t="shared" si="75"/>
        <v>1.3273260000000002E-2</v>
      </c>
      <c r="P1271">
        <f t="shared" si="76"/>
        <v>8.2968437500000006E-2</v>
      </c>
      <c r="Q1271">
        <f t="shared" si="77"/>
        <v>8.2957875000000014E-2</v>
      </c>
      <c r="R1271">
        <v>5.6166397999999999E-2</v>
      </c>
      <c r="S1271">
        <v>5.2645694E-2</v>
      </c>
      <c r="T1271">
        <f t="shared" si="78"/>
        <v>-3.2234642801432956E-2</v>
      </c>
      <c r="U1271">
        <v>2.8083199E-2</v>
      </c>
      <c r="V1271">
        <v>2.6322847E-2</v>
      </c>
      <c r="W1271">
        <v>2.008219178</v>
      </c>
      <c r="X1271">
        <v>0</v>
      </c>
      <c r="Y1271">
        <v>-8.7657399999999997E-4</v>
      </c>
      <c r="Z1271" s="1">
        <v>43239</v>
      </c>
      <c r="AA1271" s="1">
        <v>43972</v>
      </c>
      <c r="AB1271">
        <v>1</v>
      </c>
    </row>
    <row r="1272" spans="1:29" x14ac:dyDescent="0.25">
      <c r="A1272" t="s">
        <v>33</v>
      </c>
      <c r="B1272">
        <v>3</v>
      </c>
      <c r="C1272" t="s">
        <v>45</v>
      </c>
      <c r="D1272">
        <v>2271</v>
      </c>
      <c r="E1272" t="s">
        <v>46</v>
      </c>
      <c r="F1272" t="s">
        <v>47</v>
      </c>
      <c r="G1272" t="s">
        <v>48</v>
      </c>
      <c r="J1272">
        <v>0.60970000000000002</v>
      </c>
      <c r="K1272">
        <v>15.063488420000001</v>
      </c>
      <c r="L1272">
        <v>14.539810320000001</v>
      </c>
      <c r="M1272">
        <v>27.2</v>
      </c>
      <c r="N1272">
        <v>27.2</v>
      </c>
      <c r="O1272">
        <f t="shared" si="75"/>
        <v>5.8107033600000003E-2</v>
      </c>
      <c r="P1272">
        <f t="shared" si="76"/>
        <v>0.36321520000000002</v>
      </c>
      <c r="Q1272">
        <f t="shared" si="77"/>
        <v>0.36316896000000004</v>
      </c>
      <c r="R1272">
        <v>0.37001754399999998</v>
      </c>
      <c r="S1272">
        <v>0.35745740799999998</v>
      </c>
      <c r="T1272">
        <f t="shared" si="78"/>
        <v>-1.7196431810691304E-2</v>
      </c>
      <c r="U1272">
        <v>0.18500877199999999</v>
      </c>
      <c r="V1272">
        <v>0.17872870399999999</v>
      </c>
      <c r="W1272">
        <v>2.008219178</v>
      </c>
      <c r="X1272">
        <v>0</v>
      </c>
      <c r="Y1272">
        <v>-3.127183E-3</v>
      </c>
      <c r="Z1272" s="1">
        <v>43239</v>
      </c>
      <c r="AA1272" s="1">
        <v>43972</v>
      </c>
      <c r="AB1272">
        <v>1</v>
      </c>
    </row>
    <row r="1273" spans="1:29" x14ac:dyDescent="0.25">
      <c r="A1273" t="s">
        <v>33</v>
      </c>
      <c r="B1273">
        <v>3</v>
      </c>
      <c r="C1273" t="s">
        <v>45</v>
      </c>
      <c r="D1273">
        <v>2272</v>
      </c>
      <c r="E1273" t="s">
        <v>224</v>
      </c>
      <c r="F1273" t="s">
        <v>225</v>
      </c>
      <c r="G1273" t="s">
        <v>226</v>
      </c>
      <c r="H1273">
        <v>5.3</v>
      </c>
      <c r="I1273">
        <v>11.6</v>
      </c>
      <c r="J1273">
        <v>0.52500000000000002</v>
      </c>
      <c r="K1273">
        <v>8.6928114769999993</v>
      </c>
      <c r="L1273">
        <v>8.1939970889999998</v>
      </c>
      <c r="M1273">
        <v>11.4</v>
      </c>
      <c r="N1273">
        <v>11.6</v>
      </c>
      <c r="O1273">
        <f t="shared" si="75"/>
        <v>1.05683424E-2</v>
      </c>
      <c r="P1273">
        <f t="shared" si="76"/>
        <v>6.3802237499999997E-2</v>
      </c>
      <c r="Q1273">
        <f t="shared" si="77"/>
        <v>6.6052139999999995E-2</v>
      </c>
      <c r="R1273">
        <v>3.4244374000000001E-2</v>
      </c>
      <c r="S1273">
        <v>3.3441400000000003E-2</v>
      </c>
      <c r="T1273">
        <f t="shared" si="78"/>
        <v>-1.1815261667147225E-2</v>
      </c>
      <c r="U1273">
        <v>1.7122187000000001E-2</v>
      </c>
      <c r="V1273">
        <v>1.6720700000000002E-2</v>
      </c>
      <c r="W1273">
        <v>2.008219178</v>
      </c>
      <c r="X1273">
        <v>9.9590723000000006E-2</v>
      </c>
      <c r="Y1273">
        <v>-1.99922E-4</v>
      </c>
      <c r="Z1273" s="1">
        <v>43239</v>
      </c>
      <c r="AA1273" s="1">
        <v>43972</v>
      </c>
      <c r="AB1273">
        <v>1</v>
      </c>
    </row>
    <row r="1274" spans="1:29" x14ac:dyDescent="0.25">
      <c r="A1274" t="s">
        <v>33</v>
      </c>
      <c r="B1274">
        <v>3</v>
      </c>
      <c r="C1274" t="s">
        <v>45</v>
      </c>
      <c r="D1274">
        <v>2273</v>
      </c>
      <c r="E1274" t="s">
        <v>46</v>
      </c>
      <c r="F1274" t="s">
        <v>47</v>
      </c>
      <c r="G1274" t="s">
        <v>48</v>
      </c>
      <c r="H1274">
        <v>10.6</v>
      </c>
      <c r="I1274">
        <v>27</v>
      </c>
      <c r="J1274">
        <v>0.60970000000000002</v>
      </c>
      <c r="K1274">
        <v>24.308552729999999</v>
      </c>
      <c r="L1274">
        <v>24.293141689999999</v>
      </c>
      <c r="M1274">
        <v>98.3</v>
      </c>
      <c r="N1274">
        <v>99</v>
      </c>
      <c r="O1274">
        <f t="shared" si="75"/>
        <v>0.76977054</v>
      </c>
      <c r="P1274">
        <f t="shared" si="76"/>
        <v>4.7438750593749992</v>
      </c>
      <c r="Q1274">
        <f t="shared" si="77"/>
        <v>4.8110658749999997</v>
      </c>
      <c r="R1274">
        <v>7.248594776</v>
      </c>
      <c r="S1274">
        <v>7.3451462120000004</v>
      </c>
      <c r="T1274">
        <f t="shared" si="78"/>
        <v>6.5889668932666515E-3</v>
      </c>
      <c r="U1274">
        <v>3.624297388</v>
      </c>
      <c r="V1274">
        <v>3.6725731060000002</v>
      </c>
      <c r="W1274">
        <v>2.008219178</v>
      </c>
      <c r="X1274">
        <v>0.34856753099999999</v>
      </c>
      <c r="Y1274">
        <v>2.4039068E-2</v>
      </c>
      <c r="Z1274" s="1">
        <v>43239</v>
      </c>
      <c r="AA1274" s="1">
        <v>43972</v>
      </c>
      <c r="AB1274">
        <v>1</v>
      </c>
    </row>
    <row r="1275" spans="1:29" x14ac:dyDescent="0.25">
      <c r="A1275" t="s">
        <v>33</v>
      </c>
      <c r="B1275">
        <v>3</v>
      </c>
      <c r="C1275" t="s">
        <v>45</v>
      </c>
      <c r="D1275">
        <v>2274</v>
      </c>
      <c r="E1275" t="s">
        <v>64</v>
      </c>
      <c r="F1275" t="s">
        <v>65</v>
      </c>
      <c r="G1275" t="s">
        <v>66</v>
      </c>
      <c r="J1275">
        <v>0.65180000000000005</v>
      </c>
      <c r="K1275">
        <v>10.3068592</v>
      </c>
      <c r="L1275">
        <v>12.00150859</v>
      </c>
      <c r="M1275">
        <v>14.5</v>
      </c>
      <c r="N1275">
        <v>19.8</v>
      </c>
      <c r="O1275">
        <f t="shared" si="75"/>
        <v>3.0790821600000004E-2</v>
      </c>
      <c r="P1275">
        <f t="shared" si="76"/>
        <v>0.10321960937499999</v>
      </c>
      <c r="Q1275">
        <f t="shared" si="77"/>
        <v>0.19244263500000003</v>
      </c>
      <c r="R1275">
        <v>7.9871589000000007E-2</v>
      </c>
      <c r="S1275">
        <v>0.17022185000000001</v>
      </c>
      <c r="T1275">
        <f t="shared" si="78"/>
        <v>0.37679272611615194</v>
      </c>
      <c r="U1275">
        <v>3.9935795000000003E-2</v>
      </c>
      <c r="V1275">
        <v>8.5110925000000004E-2</v>
      </c>
      <c r="W1275">
        <v>2.008219178</v>
      </c>
      <c r="X1275">
        <v>2.639154161</v>
      </c>
      <c r="Y1275">
        <v>2.2495119000000001E-2</v>
      </c>
      <c r="Z1275" s="1">
        <v>43239</v>
      </c>
      <c r="AA1275" s="1">
        <v>43972</v>
      </c>
      <c r="AB1275">
        <v>1</v>
      </c>
    </row>
    <row r="1276" spans="1:29" x14ac:dyDescent="0.25">
      <c r="A1276" t="s">
        <v>33</v>
      </c>
      <c r="B1276">
        <v>3</v>
      </c>
      <c r="C1276" t="s">
        <v>45</v>
      </c>
      <c r="D1276">
        <v>2275</v>
      </c>
      <c r="E1276" t="s">
        <v>119</v>
      </c>
      <c r="F1276" t="s">
        <v>120</v>
      </c>
      <c r="G1276" t="s">
        <v>92</v>
      </c>
      <c r="J1276">
        <v>0.68049999999999999</v>
      </c>
      <c r="K1276">
        <v>16.23354148</v>
      </c>
      <c r="L1276">
        <v>15.74953472</v>
      </c>
      <c r="M1276">
        <v>31.5</v>
      </c>
      <c r="N1276">
        <v>31.5</v>
      </c>
      <c r="O1276">
        <f t="shared" si="75"/>
        <v>7.7931315000000001E-2</v>
      </c>
      <c r="P1276">
        <f t="shared" si="76"/>
        <v>0.48713273437500004</v>
      </c>
      <c r="Q1276">
        <f t="shared" si="77"/>
        <v>0.48707071875000002</v>
      </c>
      <c r="R1276">
        <v>0.59009356099999999</v>
      </c>
      <c r="S1276">
        <v>0.57291583000000001</v>
      </c>
      <c r="T1276">
        <f t="shared" si="78"/>
        <v>-1.4710690065744011E-2</v>
      </c>
      <c r="U1276">
        <v>0.29504678099999998</v>
      </c>
      <c r="V1276">
        <v>0.28645791500000001</v>
      </c>
      <c r="W1276">
        <v>2.008219178</v>
      </c>
      <c r="X1276">
        <v>0</v>
      </c>
      <c r="Y1276">
        <v>-4.2768570000000002E-3</v>
      </c>
      <c r="Z1276" s="1">
        <v>43239</v>
      </c>
      <c r="AA1276" s="1">
        <v>43972</v>
      </c>
      <c r="AB1276">
        <v>1</v>
      </c>
    </row>
    <row r="1277" spans="1:29" x14ac:dyDescent="0.25">
      <c r="A1277" t="s">
        <v>33</v>
      </c>
      <c r="B1277">
        <v>3</v>
      </c>
      <c r="C1277" t="s">
        <v>45</v>
      </c>
      <c r="D1277">
        <v>2276</v>
      </c>
      <c r="E1277" t="s">
        <v>168</v>
      </c>
      <c r="F1277" t="s">
        <v>169</v>
      </c>
      <c r="G1277" t="s">
        <v>75</v>
      </c>
      <c r="J1277">
        <v>0.5524</v>
      </c>
      <c r="K1277">
        <v>17.622797720000001</v>
      </c>
      <c r="L1277">
        <v>17.325054099999999</v>
      </c>
      <c r="M1277">
        <v>37.5</v>
      </c>
      <c r="N1277">
        <v>38.1</v>
      </c>
      <c r="O1277">
        <f t="shared" si="75"/>
        <v>0.11400944940000002</v>
      </c>
      <c r="P1277">
        <f t="shared" si="76"/>
        <v>0.69038085937499993</v>
      </c>
      <c r="Q1277">
        <f t="shared" si="77"/>
        <v>0.71255905875000014</v>
      </c>
      <c r="R1277">
        <v>0.73304855199999996</v>
      </c>
      <c r="S1277">
        <v>0.74364661899999995</v>
      </c>
      <c r="T1277">
        <f t="shared" si="78"/>
        <v>7.1476314030822436E-3</v>
      </c>
      <c r="U1277">
        <v>0.36652427599999998</v>
      </c>
      <c r="V1277">
        <v>0.37182330899999999</v>
      </c>
      <c r="W1277">
        <v>2.008219178</v>
      </c>
      <c r="X1277">
        <v>0.29877216899999998</v>
      </c>
      <c r="Y1277">
        <v>2.6386729999999998E-3</v>
      </c>
      <c r="Z1277" s="1">
        <v>43239</v>
      </c>
      <c r="AA1277" s="1">
        <v>43972</v>
      </c>
      <c r="AB1277">
        <v>1</v>
      </c>
    </row>
    <row r="1278" spans="1:29" x14ac:dyDescent="0.25">
      <c r="A1278" t="s">
        <v>33</v>
      </c>
      <c r="B1278">
        <v>3</v>
      </c>
      <c r="C1278" t="s">
        <v>45</v>
      </c>
      <c r="D1278">
        <v>2277</v>
      </c>
      <c r="E1278" t="s">
        <v>168</v>
      </c>
      <c r="F1278" t="s">
        <v>169</v>
      </c>
      <c r="G1278" t="s">
        <v>75</v>
      </c>
      <c r="J1278">
        <v>0.5524</v>
      </c>
      <c r="K1278">
        <v>9.0792460740000003</v>
      </c>
      <c r="L1278">
        <v>8.7340420170000002</v>
      </c>
      <c r="M1278">
        <v>12.1</v>
      </c>
      <c r="N1278">
        <v>12.6</v>
      </c>
      <c r="O1278">
        <f t="shared" si="75"/>
        <v>1.2469010400000001E-2</v>
      </c>
      <c r="P1278">
        <f t="shared" si="76"/>
        <v>7.1878159374999986E-2</v>
      </c>
      <c r="Q1278">
        <f t="shared" si="77"/>
        <v>7.7931315000000001E-2</v>
      </c>
      <c r="R1278">
        <v>4.2180165999999998E-2</v>
      </c>
      <c r="S1278">
        <v>4.3954571999999997E-2</v>
      </c>
      <c r="T1278">
        <f t="shared" si="78"/>
        <v>2.0518943309846809E-2</v>
      </c>
      <c r="U1278">
        <v>2.1090082999999999E-2</v>
      </c>
      <c r="V1278">
        <v>2.1977285999999999E-2</v>
      </c>
      <c r="W1278">
        <v>2.008219178</v>
      </c>
      <c r="X1278">
        <v>0.24897680799999999</v>
      </c>
      <c r="Y1278">
        <v>4.41786E-4</v>
      </c>
      <c r="Z1278" s="1">
        <v>43239</v>
      </c>
      <c r="AA1278" s="1">
        <v>43972</v>
      </c>
      <c r="AB1278">
        <v>1</v>
      </c>
    </row>
    <row r="1279" spans="1:29" x14ac:dyDescent="0.25">
      <c r="A1279" t="s">
        <v>33</v>
      </c>
      <c r="B1279">
        <v>3</v>
      </c>
      <c r="C1279" t="s">
        <v>45</v>
      </c>
      <c r="D1279">
        <v>2278</v>
      </c>
      <c r="E1279" t="s">
        <v>168</v>
      </c>
      <c r="F1279" t="s">
        <v>169</v>
      </c>
      <c r="G1279" t="s">
        <v>75</v>
      </c>
      <c r="J1279">
        <v>0.5524</v>
      </c>
      <c r="K1279">
        <v>8.1748854380000004</v>
      </c>
      <c r="L1279">
        <v>8.8912640169999992</v>
      </c>
      <c r="M1279">
        <v>10.5</v>
      </c>
      <c r="N1279">
        <v>12.9</v>
      </c>
      <c r="O1279">
        <f t="shared" si="75"/>
        <v>1.3069841400000001E-2</v>
      </c>
      <c r="P1279">
        <f t="shared" si="76"/>
        <v>5.4125859374999988E-2</v>
      </c>
      <c r="Q1279">
        <f t="shared" si="77"/>
        <v>8.1686508749999998E-2</v>
      </c>
      <c r="R1279">
        <v>2.8866775000000001E-2</v>
      </c>
      <c r="S1279">
        <v>4.6828920000000003E-2</v>
      </c>
      <c r="T1279">
        <f t="shared" si="78"/>
        <v>0.24091477977598874</v>
      </c>
      <c r="U1279">
        <v>1.4433388E-2</v>
      </c>
      <c r="V1279">
        <v>2.3414460000000002E-2</v>
      </c>
      <c r="W1279">
        <v>2.008219178</v>
      </c>
      <c r="X1279">
        <v>1.195088677</v>
      </c>
      <c r="Y1279">
        <v>4.472157E-3</v>
      </c>
      <c r="Z1279" s="1">
        <v>43239</v>
      </c>
      <c r="AA1279" s="1">
        <v>43972</v>
      </c>
      <c r="AB1279">
        <v>1</v>
      </c>
    </row>
    <row r="1280" spans="1:29" x14ac:dyDescent="0.25">
      <c r="A1280" t="s">
        <v>33</v>
      </c>
      <c r="B1280">
        <v>3</v>
      </c>
      <c r="C1280" t="s">
        <v>45</v>
      </c>
      <c r="D1280">
        <v>2279</v>
      </c>
      <c r="E1280" t="s">
        <v>265</v>
      </c>
      <c r="F1280" t="s">
        <v>266</v>
      </c>
      <c r="G1280" t="s">
        <v>267</v>
      </c>
      <c r="J1280">
        <v>0.58699999999999997</v>
      </c>
      <c r="K1280">
        <v>14.332502509999999</v>
      </c>
      <c r="L1280">
        <v>13.787344409999999</v>
      </c>
      <c r="M1280">
        <v>24.8</v>
      </c>
      <c r="N1280">
        <v>24.8</v>
      </c>
      <c r="O1280">
        <f t="shared" si="75"/>
        <v>4.83052416E-2</v>
      </c>
      <c r="P1280">
        <f t="shared" si="76"/>
        <v>0.30194619999999994</v>
      </c>
      <c r="Q1280">
        <f t="shared" si="77"/>
        <v>0.30190775999999997</v>
      </c>
      <c r="R1280">
        <v>0.28362586299999998</v>
      </c>
      <c r="S1280">
        <v>0.27309177600000001</v>
      </c>
      <c r="T1280">
        <f t="shared" si="78"/>
        <v>-1.8846583951297419E-2</v>
      </c>
      <c r="U1280">
        <v>0.141812931</v>
      </c>
      <c r="V1280">
        <v>0.136545888</v>
      </c>
      <c r="W1280">
        <v>2.008219178</v>
      </c>
      <c r="X1280">
        <v>0</v>
      </c>
      <c r="Y1280">
        <v>-2.6227429999999999E-3</v>
      </c>
      <c r="Z1280" s="1">
        <v>43239</v>
      </c>
      <c r="AA1280" s="1">
        <v>43972</v>
      </c>
      <c r="AB1280">
        <v>1</v>
      </c>
    </row>
    <row r="1281" spans="1:28" x14ac:dyDescent="0.25">
      <c r="A1281" t="s">
        <v>33</v>
      </c>
      <c r="B1281">
        <v>3</v>
      </c>
      <c r="C1281" t="s">
        <v>45</v>
      </c>
      <c r="D1281">
        <v>2280</v>
      </c>
      <c r="E1281" t="s">
        <v>46</v>
      </c>
      <c r="F1281" t="s">
        <v>47</v>
      </c>
      <c r="G1281" t="s">
        <v>48</v>
      </c>
      <c r="J1281">
        <v>0.60970000000000002</v>
      </c>
      <c r="K1281">
        <v>25.265241530000001</v>
      </c>
      <c r="L1281">
        <v>25.277732360000002</v>
      </c>
      <c r="M1281">
        <v>120</v>
      </c>
      <c r="N1281">
        <v>120</v>
      </c>
      <c r="O1281">
        <f t="shared" si="75"/>
        <v>1.130976</v>
      </c>
      <c r="P1281">
        <f t="shared" si="76"/>
        <v>7.0694999999999997</v>
      </c>
      <c r="Q1281">
        <f t="shared" si="77"/>
        <v>7.0686</v>
      </c>
      <c r="R1281">
        <v>11.10997686</v>
      </c>
      <c r="S1281">
        <v>11.11533764</v>
      </c>
      <c r="T1281">
        <f t="shared" si="78"/>
        <v>2.4021435859508439E-4</v>
      </c>
      <c r="U1281">
        <v>5.5549884299999999</v>
      </c>
      <c r="V1281">
        <v>5.5576688189999999</v>
      </c>
      <c r="W1281">
        <v>2.008219178</v>
      </c>
      <c r="X1281">
        <v>0</v>
      </c>
      <c r="Y1281">
        <v>1.3347089999999999E-3</v>
      </c>
      <c r="Z1281" s="1">
        <v>43239</v>
      </c>
      <c r="AA1281" s="1">
        <v>43972</v>
      </c>
      <c r="AB1281">
        <v>1</v>
      </c>
    </row>
    <row r="1282" spans="1:28" x14ac:dyDescent="0.25">
      <c r="A1282" t="s">
        <v>33</v>
      </c>
      <c r="B1282">
        <v>3</v>
      </c>
      <c r="C1282" t="s">
        <v>45</v>
      </c>
      <c r="D1282">
        <v>2281</v>
      </c>
      <c r="E1282" t="s">
        <v>168</v>
      </c>
      <c r="F1282" t="s">
        <v>169</v>
      </c>
      <c r="G1282" t="s">
        <v>75</v>
      </c>
      <c r="J1282">
        <v>0.5524</v>
      </c>
      <c r="K1282">
        <v>13.74162791</v>
      </c>
      <c r="L1282">
        <v>13.181054189999999</v>
      </c>
      <c r="M1282">
        <v>23</v>
      </c>
      <c r="N1282">
        <v>23</v>
      </c>
      <c r="O1282">
        <f t="shared" si="75"/>
        <v>4.154766E-2</v>
      </c>
      <c r="P1282">
        <f t="shared" si="76"/>
        <v>0.25970593749999998</v>
      </c>
      <c r="Q1282">
        <f t="shared" si="77"/>
        <v>0.25967287499999997</v>
      </c>
      <c r="R1282">
        <v>0.22144845299999999</v>
      </c>
      <c r="S1282">
        <v>0.21262715300000001</v>
      </c>
      <c r="T1282">
        <f t="shared" si="78"/>
        <v>-2.0241649189214211E-2</v>
      </c>
      <c r="U1282">
        <v>0.110724226</v>
      </c>
      <c r="V1282">
        <v>0.10631357600000001</v>
      </c>
      <c r="W1282">
        <v>2.008219178</v>
      </c>
      <c r="X1282">
        <v>0</v>
      </c>
      <c r="Y1282">
        <v>-2.1962990000000001E-3</v>
      </c>
      <c r="Z1282" s="1">
        <v>43239</v>
      </c>
      <c r="AA1282" s="1">
        <v>43972</v>
      </c>
      <c r="AB1282">
        <v>1</v>
      </c>
    </row>
    <row r="1283" spans="1:28" x14ac:dyDescent="0.25">
      <c r="A1283" t="s">
        <v>33</v>
      </c>
      <c r="B1283">
        <v>3</v>
      </c>
      <c r="C1283" t="s">
        <v>45</v>
      </c>
      <c r="D1283">
        <v>2282</v>
      </c>
      <c r="E1283" t="s">
        <v>58</v>
      </c>
      <c r="F1283" t="s">
        <v>59</v>
      </c>
      <c r="G1283" t="s">
        <v>60</v>
      </c>
      <c r="J1283">
        <v>0.59950000000000003</v>
      </c>
      <c r="K1283">
        <v>11.006521190000001</v>
      </c>
      <c r="L1283">
        <v>10.399357480000001</v>
      </c>
      <c r="M1283">
        <v>16</v>
      </c>
      <c r="N1283">
        <v>16</v>
      </c>
      <c r="O1283">
        <f t="shared" ref="O1283:O1346" si="79">(0.00007854*N1283*N1283)</f>
        <v>2.0106240000000001E-2</v>
      </c>
      <c r="P1283">
        <f t="shared" ref="P1283:P1346" si="80">(3.142*(M1283/200)^2)/0.16</f>
        <v>0.12567999999999999</v>
      </c>
      <c r="Q1283">
        <f t="shared" ref="Q1283:Q1346" si="81">O1283/0.16</f>
        <v>0.125664</v>
      </c>
      <c r="R1283">
        <v>9.5110834000000005E-2</v>
      </c>
      <c r="S1283">
        <v>8.9986604999999997E-2</v>
      </c>
      <c r="T1283">
        <f t="shared" ref="T1283:T1346" si="82">(LN(S1283)-LN(R1283))/W1283</f>
        <v>-2.7577696665998332E-2</v>
      </c>
      <c r="U1283">
        <v>4.7555417000000003E-2</v>
      </c>
      <c r="V1283">
        <v>4.4993302999999998E-2</v>
      </c>
      <c r="W1283">
        <v>2.008219178</v>
      </c>
      <c r="X1283">
        <v>0</v>
      </c>
      <c r="Y1283">
        <v>-1.2758139999999999E-3</v>
      </c>
      <c r="Z1283" s="1">
        <v>43239</v>
      </c>
      <c r="AA1283" s="1">
        <v>43972</v>
      </c>
      <c r="AB1283">
        <v>1</v>
      </c>
    </row>
    <row r="1284" spans="1:28" x14ac:dyDescent="0.25">
      <c r="A1284" t="s">
        <v>33</v>
      </c>
      <c r="B1284">
        <v>4</v>
      </c>
      <c r="C1284" t="s">
        <v>45</v>
      </c>
      <c r="D1284">
        <v>2283</v>
      </c>
      <c r="E1284" t="s">
        <v>58</v>
      </c>
      <c r="F1284" t="s">
        <v>59</v>
      </c>
      <c r="G1284" t="s">
        <v>60</v>
      </c>
      <c r="J1284">
        <v>0.59950000000000003</v>
      </c>
      <c r="K1284">
        <v>16.725058839999999</v>
      </c>
      <c r="L1284">
        <v>16.25957863</v>
      </c>
      <c r="M1284">
        <v>33.5</v>
      </c>
      <c r="N1284">
        <v>33.5</v>
      </c>
      <c r="O1284">
        <f t="shared" si="79"/>
        <v>8.8141515000000004E-2</v>
      </c>
      <c r="P1284">
        <f t="shared" si="80"/>
        <v>0.55095460937500007</v>
      </c>
      <c r="Q1284">
        <f t="shared" si="81"/>
        <v>0.55088446874999997</v>
      </c>
      <c r="R1284">
        <v>0.60538492899999996</v>
      </c>
      <c r="S1284">
        <v>0.58893509899999996</v>
      </c>
      <c r="T1284">
        <f t="shared" si="82"/>
        <v>-1.3717881578559266E-2</v>
      </c>
      <c r="U1284">
        <v>0.30269246500000002</v>
      </c>
      <c r="V1284">
        <v>0.29446755000000002</v>
      </c>
      <c r="W1284">
        <v>2.008219178</v>
      </c>
      <c r="X1284">
        <v>0</v>
      </c>
      <c r="Y1284">
        <v>-4.0956259999999998E-3</v>
      </c>
      <c r="Z1284" s="1">
        <v>43239</v>
      </c>
      <c r="AA1284" s="1">
        <v>43972</v>
      </c>
      <c r="AB1284">
        <v>1</v>
      </c>
    </row>
    <row r="1285" spans="1:28" x14ac:dyDescent="0.25">
      <c r="A1285" t="s">
        <v>33</v>
      </c>
      <c r="B1285">
        <v>4</v>
      </c>
      <c r="C1285" t="s">
        <v>45</v>
      </c>
      <c r="D1285">
        <v>2284</v>
      </c>
      <c r="E1285" t="s">
        <v>58</v>
      </c>
      <c r="F1285" t="s">
        <v>59</v>
      </c>
      <c r="G1285" t="s">
        <v>60</v>
      </c>
      <c r="J1285">
        <v>0.59950000000000003</v>
      </c>
      <c r="K1285">
        <v>22.284950729999998</v>
      </c>
      <c r="L1285">
        <v>22.098370790000001</v>
      </c>
      <c r="M1285">
        <v>70.2</v>
      </c>
      <c r="N1285">
        <v>70.2</v>
      </c>
      <c r="O1285">
        <f t="shared" si="79"/>
        <v>0.38704826160000005</v>
      </c>
      <c r="P1285">
        <f t="shared" si="80"/>
        <v>2.4193596375000004</v>
      </c>
      <c r="Q1285">
        <f t="shared" si="81"/>
        <v>2.4190516350000002</v>
      </c>
      <c r="R1285">
        <v>3.3950545129999998</v>
      </c>
      <c r="S1285">
        <v>3.3673089470000002</v>
      </c>
      <c r="T1285">
        <f t="shared" si="82"/>
        <v>-4.086169726743423E-3</v>
      </c>
      <c r="U1285">
        <v>1.6975272560000001</v>
      </c>
      <c r="V1285">
        <v>1.683654473</v>
      </c>
      <c r="W1285">
        <v>2.008219178</v>
      </c>
      <c r="X1285">
        <v>0</v>
      </c>
      <c r="Y1285">
        <v>-6.9080019999999999E-3</v>
      </c>
      <c r="Z1285" s="1">
        <v>43239</v>
      </c>
      <c r="AA1285" s="1">
        <v>43972</v>
      </c>
      <c r="AB1285">
        <v>1</v>
      </c>
    </row>
    <row r="1286" spans="1:28" x14ac:dyDescent="0.25">
      <c r="A1286" t="s">
        <v>33</v>
      </c>
      <c r="B1286">
        <v>4</v>
      </c>
      <c r="C1286" t="s">
        <v>45</v>
      </c>
      <c r="D1286">
        <v>2285</v>
      </c>
      <c r="E1286" t="s">
        <v>46</v>
      </c>
      <c r="F1286" t="s">
        <v>47</v>
      </c>
      <c r="G1286" t="s">
        <v>48</v>
      </c>
      <c r="H1286">
        <v>9.1999999999999993</v>
      </c>
      <c r="I1286">
        <v>20.8</v>
      </c>
      <c r="J1286">
        <v>0.60970000000000002</v>
      </c>
      <c r="K1286">
        <v>16.725058839999999</v>
      </c>
      <c r="L1286">
        <v>16.25957863</v>
      </c>
      <c r="M1286">
        <v>33.5</v>
      </c>
      <c r="N1286">
        <v>33.5</v>
      </c>
      <c r="O1286">
        <f t="shared" si="79"/>
        <v>8.8141515000000004E-2</v>
      </c>
      <c r="P1286">
        <f t="shared" si="80"/>
        <v>0.55095460937500007</v>
      </c>
      <c r="Q1286">
        <f t="shared" si="81"/>
        <v>0.55088446874999997</v>
      </c>
      <c r="R1286">
        <v>0.61543581199999997</v>
      </c>
      <c r="S1286">
        <v>0.59871287500000003</v>
      </c>
      <c r="T1286">
        <f t="shared" si="82"/>
        <v>-1.3717880953601913E-2</v>
      </c>
      <c r="U1286">
        <v>0.30771790599999999</v>
      </c>
      <c r="V1286">
        <v>0.299356438</v>
      </c>
      <c r="W1286">
        <v>2.008219178</v>
      </c>
      <c r="X1286">
        <v>0</v>
      </c>
      <c r="Y1286">
        <v>-4.163623E-3</v>
      </c>
      <c r="Z1286" s="1">
        <v>43239</v>
      </c>
      <c r="AA1286" s="1">
        <v>43972</v>
      </c>
      <c r="AB1286">
        <v>1</v>
      </c>
    </row>
    <row r="1287" spans="1:28" x14ac:dyDescent="0.25">
      <c r="A1287" t="s">
        <v>33</v>
      </c>
      <c r="B1287">
        <v>4</v>
      </c>
      <c r="C1287" t="s">
        <v>45</v>
      </c>
      <c r="D1287">
        <v>2286</v>
      </c>
      <c r="E1287" t="s">
        <v>168</v>
      </c>
      <c r="F1287" t="s">
        <v>169</v>
      </c>
      <c r="G1287" t="s">
        <v>75</v>
      </c>
      <c r="J1287">
        <v>0.5524</v>
      </c>
      <c r="K1287">
        <v>7.9966687759999999</v>
      </c>
      <c r="L1287">
        <v>7.68575374</v>
      </c>
      <c r="M1287">
        <v>10.199999999999999</v>
      </c>
      <c r="N1287">
        <v>10.7</v>
      </c>
      <c r="O1287">
        <f t="shared" si="79"/>
        <v>8.9920446000000005E-3</v>
      </c>
      <c r="P1287">
        <f t="shared" si="80"/>
        <v>5.1077137499999994E-2</v>
      </c>
      <c r="Q1287">
        <f t="shared" si="81"/>
        <v>5.6200278749999999E-2</v>
      </c>
      <c r="R1287">
        <v>2.6698169000000001E-2</v>
      </c>
      <c r="S1287">
        <v>2.8199524E-2</v>
      </c>
      <c r="T1287">
        <f t="shared" si="82"/>
        <v>2.7243098110330759E-2</v>
      </c>
      <c r="U1287">
        <v>1.3349084000000001E-2</v>
      </c>
      <c r="V1287">
        <v>1.4099762E-2</v>
      </c>
      <c r="W1287">
        <v>2.008219178</v>
      </c>
      <c r="X1287">
        <v>0.24897680799999999</v>
      </c>
      <c r="Y1287">
        <v>3.7380300000000003E-4</v>
      </c>
      <c r="Z1287" s="1">
        <v>43239</v>
      </c>
      <c r="AA1287" s="1">
        <v>43972</v>
      </c>
      <c r="AB1287">
        <v>1</v>
      </c>
    </row>
    <row r="1288" spans="1:28" x14ac:dyDescent="0.25">
      <c r="A1288" t="s">
        <v>33</v>
      </c>
      <c r="B1288">
        <v>4</v>
      </c>
      <c r="C1288" t="s">
        <v>45</v>
      </c>
      <c r="D1288">
        <v>2287</v>
      </c>
      <c r="E1288" t="s">
        <v>242</v>
      </c>
      <c r="F1288" t="s">
        <v>243</v>
      </c>
      <c r="G1288" t="s">
        <v>244</v>
      </c>
      <c r="J1288">
        <v>0.46899999999999997</v>
      </c>
      <c r="K1288">
        <v>18.191759480000002</v>
      </c>
      <c r="L1288">
        <v>17.82848997</v>
      </c>
      <c r="M1288">
        <v>40.299999999999997</v>
      </c>
      <c r="N1288">
        <v>40.5</v>
      </c>
      <c r="O1288">
        <f t="shared" si="79"/>
        <v>0.12882523500000001</v>
      </c>
      <c r="P1288">
        <f t="shared" si="80"/>
        <v>0.79732668437499987</v>
      </c>
      <c r="Q1288">
        <f t="shared" si="81"/>
        <v>0.80515771875000008</v>
      </c>
      <c r="R1288">
        <v>0.74177624499999995</v>
      </c>
      <c r="S1288">
        <v>0.73437819900000001</v>
      </c>
      <c r="T1288">
        <f t="shared" si="82"/>
        <v>-4.9912319272397533E-3</v>
      </c>
      <c r="U1288">
        <v>0.37088812300000001</v>
      </c>
      <c r="V1288">
        <v>0.36718909900000002</v>
      </c>
      <c r="W1288">
        <v>2.008219178</v>
      </c>
      <c r="X1288">
        <v>9.9590723000000006E-2</v>
      </c>
      <c r="Y1288">
        <v>-1.8419420000000001E-3</v>
      </c>
      <c r="Z1288" s="1">
        <v>43239</v>
      </c>
      <c r="AA1288" s="1">
        <v>43972</v>
      </c>
      <c r="AB1288">
        <v>1</v>
      </c>
    </row>
    <row r="1289" spans="1:28" x14ac:dyDescent="0.25">
      <c r="A1289" t="s">
        <v>33</v>
      </c>
      <c r="B1289">
        <v>4</v>
      </c>
      <c r="C1289" t="s">
        <v>45</v>
      </c>
      <c r="D1289">
        <v>2288</v>
      </c>
      <c r="E1289" t="s">
        <v>46</v>
      </c>
      <c r="F1289" t="s">
        <v>47</v>
      </c>
      <c r="G1289" t="s">
        <v>48</v>
      </c>
      <c r="H1289">
        <v>14.2</v>
      </c>
      <c r="I1289">
        <v>31</v>
      </c>
      <c r="J1289">
        <v>0.60970000000000002</v>
      </c>
      <c r="K1289">
        <v>25.155124399999998</v>
      </c>
      <c r="L1289">
        <v>25.27005905</v>
      </c>
      <c r="M1289">
        <v>117</v>
      </c>
      <c r="N1289">
        <v>119.8</v>
      </c>
      <c r="O1289">
        <f t="shared" si="79"/>
        <v>1.1272092216</v>
      </c>
      <c r="P1289">
        <f t="shared" si="80"/>
        <v>6.7204434374999984</v>
      </c>
      <c r="Q1289">
        <f t="shared" si="81"/>
        <v>7.045057635</v>
      </c>
      <c r="R1289">
        <v>10.529280780000001</v>
      </c>
      <c r="S1289">
        <v>11.07592193</v>
      </c>
      <c r="T1289">
        <f t="shared" si="82"/>
        <v>2.520319268233126E-2</v>
      </c>
      <c r="U1289">
        <v>5.2646403890000002</v>
      </c>
      <c r="V1289">
        <v>5.537960966</v>
      </c>
      <c r="W1289">
        <v>2.008219178</v>
      </c>
      <c r="X1289">
        <v>1.3942701230000001</v>
      </c>
      <c r="Y1289">
        <v>0.13610096899999999</v>
      </c>
      <c r="Z1289" s="1">
        <v>43239</v>
      </c>
      <c r="AA1289" s="1">
        <v>43972</v>
      </c>
      <c r="AB1289">
        <v>1</v>
      </c>
    </row>
    <row r="1290" spans="1:28" x14ac:dyDescent="0.25">
      <c r="A1290" t="s">
        <v>33</v>
      </c>
      <c r="B1290">
        <v>4</v>
      </c>
      <c r="C1290" t="s">
        <v>45</v>
      </c>
      <c r="D1290">
        <v>2289</v>
      </c>
      <c r="E1290" t="s">
        <v>125</v>
      </c>
      <c r="F1290" t="s">
        <v>126</v>
      </c>
      <c r="G1290" t="s">
        <v>127</v>
      </c>
      <c r="H1290">
        <v>5.4</v>
      </c>
      <c r="I1290">
        <v>8.6</v>
      </c>
      <c r="J1290">
        <v>0.68279999999999996</v>
      </c>
      <c r="K1290">
        <v>9.399762741</v>
      </c>
      <c r="L1290">
        <v>8.7866884160000005</v>
      </c>
      <c r="M1290">
        <v>12.7</v>
      </c>
      <c r="N1290">
        <v>12.7</v>
      </c>
      <c r="O1290">
        <f t="shared" si="79"/>
        <v>1.2667716599999998E-2</v>
      </c>
      <c r="P1290">
        <f t="shared" si="80"/>
        <v>7.9183309374999997E-2</v>
      </c>
      <c r="Q1290">
        <f t="shared" si="81"/>
        <v>7.9173228749999991E-2</v>
      </c>
      <c r="R1290">
        <v>5.8975615000000002E-2</v>
      </c>
      <c r="S1290">
        <v>5.5218400000000001E-2</v>
      </c>
      <c r="T1290">
        <f t="shared" si="82"/>
        <v>-3.2779202108444518E-2</v>
      </c>
      <c r="U1290">
        <v>2.9487808000000001E-2</v>
      </c>
      <c r="V1290">
        <v>2.76092E-2</v>
      </c>
      <c r="W1290">
        <v>2.008219178</v>
      </c>
      <c r="X1290">
        <v>0</v>
      </c>
      <c r="Y1290">
        <v>-9.3546000000000005E-4</v>
      </c>
      <c r="Z1290" s="1">
        <v>43239</v>
      </c>
      <c r="AA1290" s="1">
        <v>43972</v>
      </c>
      <c r="AB1290">
        <v>1</v>
      </c>
    </row>
    <row r="1291" spans="1:28" x14ac:dyDescent="0.25">
      <c r="A1291" t="s">
        <v>33</v>
      </c>
      <c r="B1291">
        <v>4</v>
      </c>
      <c r="C1291" t="s">
        <v>45</v>
      </c>
      <c r="D1291">
        <v>2290</v>
      </c>
      <c r="E1291" t="s">
        <v>46</v>
      </c>
      <c r="F1291" t="s">
        <v>47</v>
      </c>
      <c r="G1291" t="s">
        <v>48</v>
      </c>
      <c r="H1291">
        <v>14.6</v>
      </c>
      <c r="I1291">
        <v>22</v>
      </c>
      <c r="J1291">
        <v>0.60970000000000002</v>
      </c>
      <c r="K1291">
        <v>19.052907250000001</v>
      </c>
      <c r="L1291">
        <v>19.176276390000002</v>
      </c>
      <c r="M1291">
        <v>45</v>
      </c>
      <c r="N1291">
        <v>47.8</v>
      </c>
      <c r="O1291">
        <f t="shared" si="79"/>
        <v>0.17945133359999998</v>
      </c>
      <c r="P1291">
        <f t="shared" si="80"/>
        <v>0.99414843750000004</v>
      </c>
      <c r="Q1291">
        <f t="shared" si="81"/>
        <v>1.121570835</v>
      </c>
      <c r="R1291">
        <v>1.2433731379999999</v>
      </c>
      <c r="S1291">
        <v>1.4076985479999999</v>
      </c>
      <c r="T1291">
        <f t="shared" si="82"/>
        <v>6.1810074213474848E-2</v>
      </c>
      <c r="U1291">
        <v>0.62168656899999997</v>
      </c>
      <c r="V1291">
        <v>0.70384927399999997</v>
      </c>
      <c r="W1291">
        <v>2.008219178</v>
      </c>
      <c r="X1291">
        <v>1.3942701230000001</v>
      </c>
      <c r="Y1291">
        <v>4.0913216000000002E-2</v>
      </c>
      <c r="Z1291" s="1">
        <v>43239</v>
      </c>
      <c r="AA1291" s="1">
        <v>43972</v>
      </c>
      <c r="AB1291">
        <v>1</v>
      </c>
    </row>
    <row r="1292" spans="1:28" x14ac:dyDescent="0.25">
      <c r="A1292" t="s">
        <v>33</v>
      </c>
      <c r="B1292">
        <v>4</v>
      </c>
      <c r="C1292" t="s">
        <v>45</v>
      </c>
      <c r="D1292">
        <v>2291</v>
      </c>
      <c r="E1292" t="s">
        <v>46</v>
      </c>
      <c r="F1292" t="s">
        <v>47</v>
      </c>
      <c r="G1292" t="s">
        <v>48</v>
      </c>
      <c r="J1292">
        <v>0.60970000000000002</v>
      </c>
      <c r="K1292">
        <v>19.858962999999999</v>
      </c>
      <c r="L1292">
        <v>19.692723019999999</v>
      </c>
      <c r="M1292">
        <v>50</v>
      </c>
      <c r="N1292">
        <v>51</v>
      </c>
      <c r="O1292">
        <f t="shared" si="79"/>
        <v>0.20428254000000001</v>
      </c>
      <c r="P1292">
        <f t="shared" si="80"/>
        <v>1.22734375</v>
      </c>
      <c r="Q1292">
        <f t="shared" si="81"/>
        <v>1.2767658750000002</v>
      </c>
      <c r="R1292">
        <v>1.5903163659999999</v>
      </c>
      <c r="S1292">
        <v>1.6394866640000001</v>
      </c>
      <c r="T1292">
        <f t="shared" si="82"/>
        <v>1.5162794305022318E-2</v>
      </c>
      <c r="U1292">
        <v>0.79515818299999996</v>
      </c>
      <c r="V1292">
        <v>0.81974333200000005</v>
      </c>
      <c r="W1292">
        <v>2.008219178</v>
      </c>
      <c r="X1292">
        <v>0.49795361500000002</v>
      </c>
      <c r="Y1292">
        <v>1.2242263999999999E-2</v>
      </c>
      <c r="Z1292" s="1">
        <v>43239</v>
      </c>
      <c r="AA1292" s="1">
        <v>43972</v>
      </c>
      <c r="AB1292">
        <v>1</v>
      </c>
    </row>
    <row r="1293" spans="1:28" x14ac:dyDescent="0.25">
      <c r="A1293" t="s">
        <v>33</v>
      </c>
      <c r="B1293">
        <v>4</v>
      </c>
      <c r="C1293" t="s">
        <v>45</v>
      </c>
      <c r="D1293">
        <v>2292</v>
      </c>
      <c r="E1293" t="s">
        <v>168</v>
      </c>
      <c r="F1293" t="s">
        <v>169</v>
      </c>
      <c r="G1293" t="s">
        <v>75</v>
      </c>
      <c r="H1293">
        <v>7</v>
      </c>
      <c r="I1293">
        <v>14.2</v>
      </c>
      <c r="J1293">
        <v>0.5524</v>
      </c>
      <c r="K1293">
        <v>10.11196492</v>
      </c>
      <c r="L1293">
        <v>9.4993526970000008</v>
      </c>
      <c r="M1293">
        <v>14.1</v>
      </c>
      <c r="N1293">
        <v>14.1</v>
      </c>
      <c r="O1293">
        <f t="shared" si="79"/>
        <v>1.5614537399999998E-2</v>
      </c>
      <c r="P1293">
        <f t="shared" si="80"/>
        <v>9.7603284374999974E-2</v>
      </c>
      <c r="Q1293">
        <f t="shared" si="81"/>
        <v>9.7590858749999981E-2</v>
      </c>
      <c r="R1293">
        <v>6.3161124999999999E-2</v>
      </c>
      <c r="S1293">
        <v>5.9423703000000001E-2</v>
      </c>
      <c r="T1293">
        <f t="shared" si="82"/>
        <v>-3.0373086078500575E-2</v>
      </c>
      <c r="U1293">
        <v>3.1580562E-2</v>
      </c>
      <c r="V1293">
        <v>2.9711851000000001E-2</v>
      </c>
      <c r="W1293">
        <v>2.008219178</v>
      </c>
      <c r="X1293">
        <v>0</v>
      </c>
      <c r="Y1293">
        <v>-9.3053099999999996E-4</v>
      </c>
      <c r="Z1293" s="1">
        <v>43239</v>
      </c>
      <c r="AA1293" s="1">
        <v>43972</v>
      </c>
      <c r="AB1293">
        <v>1</v>
      </c>
    </row>
    <row r="1294" spans="1:28" x14ac:dyDescent="0.25">
      <c r="A1294" t="s">
        <v>33</v>
      </c>
      <c r="B1294">
        <v>4</v>
      </c>
      <c r="C1294" t="s">
        <v>45</v>
      </c>
      <c r="D1294">
        <v>2293</v>
      </c>
      <c r="E1294" t="s">
        <v>119</v>
      </c>
      <c r="F1294" t="s">
        <v>120</v>
      </c>
      <c r="G1294" t="s">
        <v>121</v>
      </c>
      <c r="J1294">
        <v>0.68049999999999999</v>
      </c>
      <c r="K1294">
        <v>17.516303829999998</v>
      </c>
      <c r="L1294">
        <v>17.082869800000001</v>
      </c>
      <c r="M1294">
        <v>37</v>
      </c>
      <c r="N1294">
        <v>37</v>
      </c>
      <c r="O1294">
        <f t="shared" si="79"/>
        <v>0.10752126000000001</v>
      </c>
      <c r="P1294">
        <f t="shared" si="80"/>
        <v>0.67209343749999995</v>
      </c>
      <c r="Q1294">
        <f t="shared" si="81"/>
        <v>0.67200787500000003</v>
      </c>
      <c r="R1294">
        <v>0.87013158700000004</v>
      </c>
      <c r="S1294">
        <v>0.84911097599999996</v>
      </c>
      <c r="T1294">
        <f t="shared" si="82"/>
        <v>-1.2177235609942745E-2</v>
      </c>
      <c r="U1294">
        <v>0.43506579299999998</v>
      </c>
      <c r="V1294">
        <v>0.42455548799999998</v>
      </c>
      <c r="W1294">
        <v>2.008219178</v>
      </c>
      <c r="X1294">
        <v>0</v>
      </c>
      <c r="Y1294">
        <v>-5.233644E-3</v>
      </c>
      <c r="Z1294" s="1">
        <v>43239</v>
      </c>
      <c r="AA1294" s="1">
        <v>43972</v>
      </c>
      <c r="AB1294">
        <v>1</v>
      </c>
    </row>
    <row r="1295" spans="1:28" x14ac:dyDescent="0.25">
      <c r="A1295" t="s">
        <v>33</v>
      </c>
      <c r="B1295">
        <v>4</v>
      </c>
      <c r="C1295" t="s">
        <v>45</v>
      </c>
      <c r="D1295">
        <v>2294</v>
      </c>
      <c r="E1295" t="s">
        <v>224</v>
      </c>
      <c r="F1295" t="s">
        <v>300</v>
      </c>
      <c r="G1295" t="s">
        <v>226</v>
      </c>
      <c r="J1295">
        <v>0.52500000000000002</v>
      </c>
      <c r="K1295">
        <v>7.9366191979999998</v>
      </c>
      <c r="L1295">
        <v>7.5697990400000004</v>
      </c>
      <c r="M1295">
        <v>10.1</v>
      </c>
      <c r="N1295">
        <v>10.5</v>
      </c>
      <c r="O1295">
        <f t="shared" si="79"/>
        <v>8.6590350000000007E-3</v>
      </c>
      <c r="P1295">
        <f t="shared" si="80"/>
        <v>5.0080534374999992E-2</v>
      </c>
      <c r="Q1295">
        <f t="shared" si="81"/>
        <v>5.4118968750000003E-2</v>
      </c>
      <c r="R1295">
        <v>2.4738316999999999E-2</v>
      </c>
      <c r="S1295">
        <v>2.5482286E-2</v>
      </c>
      <c r="T1295">
        <f t="shared" si="82"/>
        <v>1.4754468668116826E-2</v>
      </c>
      <c r="U1295">
        <v>1.2369158999999999E-2</v>
      </c>
      <c r="V1295">
        <v>1.2741143E-2</v>
      </c>
      <c r="W1295">
        <v>2.008219178</v>
      </c>
      <c r="X1295">
        <v>0.19918144600000001</v>
      </c>
      <c r="Y1295">
        <v>1.85231E-4</v>
      </c>
      <c r="Z1295" s="1">
        <v>43239</v>
      </c>
      <c r="AA1295" s="1">
        <v>43972</v>
      </c>
      <c r="AB1295">
        <v>1</v>
      </c>
    </row>
    <row r="1296" spans="1:28" x14ac:dyDescent="0.25">
      <c r="A1296" t="s">
        <v>33</v>
      </c>
      <c r="B1296">
        <v>4</v>
      </c>
      <c r="C1296" t="s">
        <v>45</v>
      </c>
      <c r="D1296">
        <v>2295</v>
      </c>
      <c r="E1296" t="s">
        <v>58</v>
      </c>
      <c r="F1296" t="s">
        <v>59</v>
      </c>
      <c r="G1296" t="s">
        <v>60</v>
      </c>
      <c r="J1296">
        <v>0.59950000000000003</v>
      </c>
      <c r="K1296">
        <v>11.006521190000001</v>
      </c>
      <c r="L1296">
        <v>10.489949729999999</v>
      </c>
      <c r="M1296">
        <v>16</v>
      </c>
      <c r="N1296">
        <v>16.2</v>
      </c>
      <c r="O1296">
        <f t="shared" si="79"/>
        <v>2.0612037599999997E-2</v>
      </c>
      <c r="P1296">
        <f t="shared" si="80"/>
        <v>0.12567999999999999</v>
      </c>
      <c r="Q1296">
        <f t="shared" si="81"/>
        <v>0.12882523499999998</v>
      </c>
      <c r="R1296">
        <v>9.5110834000000005E-2</v>
      </c>
      <c r="S1296">
        <v>9.2979126999999995E-2</v>
      </c>
      <c r="T1296">
        <f t="shared" si="82"/>
        <v>-1.1287541915634016E-2</v>
      </c>
      <c r="U1296">
        <v>4.7555417000000003E-2</v>
      </c>
      <c r="V1296">
        <v>4.6489563999999997E-2</v>
      </c>
      <c r="W1296">
        <v>2.008219178</v>
      </c>
      <c r="X1296">
        <v>9.9590723000000006E-2</v>
      </c>
      <c r="Y1296">
        <v>-5.30745E-4</v>
      </c>
      <c r="Z1296" s="1">
        <v>43239</v>
      </c>
      <c r="AA1296" s="1">
        <v>43972</v>
      </c>
      <c r="AB1296">
        <v>1</v>
      </c>
    </row>
    <row r="1297" spans="1:28" x14ac:dyDescent="0.25">
      <c r="A1297" t="s">
        <v>33</v>
      </c>
      <c r="B1297">
        <v>1</v>
      </c>
      <c r="C1297" t="s">
        <v>61</v>
      </c>
      <c r="D1297">
        <v>2296</v>
      </c>
      <c r="E1297" t="s">
        <v>46</v>
      </c>
      <c r="F1297" t="s">
        <v>47</v>
      </c>
      <c r="G1297" t="s">
        <v>48</v>
      </c>
      <c r="J1297">
        <v>0.60970000000000002</v>
      </c>
      <c r="K1297">
        <v>17.9332216</v>
      </c>
      <c r="L1297">
        <v>17.517747910000001</v>
      </c>
      <c r="M1297">
        <v>39</v>
      </c>
      <c r="N1297">
        <v>39</v>
      </c>
      <c r="O1297">
        <f t="shared" si="79"/>
        <v>0.11945934000000001</v>
      </c>
      <c r="P1297">
        <f t="shared" si="80"/>
        <v>0.74671593750000009</v>
      </c>
      <c r="Q1297">
        <f t="shared" si="81"/>
        <v>0.74662087500000007</v>
      </c>
      <c r="R1297">
        <v>0.88637418499999998</v>
      </c>
      <c r="S1297">
        <v>0.86632605699999998</v>
      </c>
      <c r="T1297">
        <f t="shared" si="82"/>
        <v>-1.1392105732521364E-2</v>
      </c>
      <c r="U1297">
        <v>0.443187092</v>
      </c>
      <c r="V1297">
        <v>0.43316302899999998</v>
      </c>
      <c r="W1297">
        <v>2.008219178</v>
      </c>
      <c r="X1297">
        <v>0</v>
      </c>
      <c r="Y1297">
        <v>-4.9915180000000003E-3</v>
      </c>
      <c r="Z1297" s="1">
        <v>43239</v>
      </c>
      <c r="AA1297" s="1">
        <v>43972</v>
      </c>
      <c r="AB1297">
        <v>1</v>
      </c>
    </row>
    <row r="1298" spans="1:28" x14ac:dyDescent="0.25">
      <c r="A1298" t="s">
        <v>33</v>
      </c>
      <c r="B1298">
        <v>1</v>
      </c>
      <c r="C1298" t="s">
        <v>61</v>
      </c>
      <c r="D1298">
        <v>2297</v>
      </c>
      <c r="E1298" t="s">
        <v>178</v>
      </c>
      <c r="F1298" t="s">
        <v>179</v>
      </c>
      <c r="G1298" t="s">
        <v>180</v>
      </c>
      <c r="J1298">
        <v>0.55810000000000004</v>
      </c>
      <c r="K1298">
        <v>9.2939885990000004</v>
      </c>
      <c r="L1298">
        <v>10.84492777</v>
      </c>
      <c r="M1298">
        <v>12.5</v>
      </c>
      <c r="N1298">
        <v>17</v>
      </c>
      <c r="O1298">
        <f t="shared" si="79"/>
        <v>2.2698059999999999E-2</v>
      </c>
      <c r="P1298">
        <f t="shared" si="80"/>
        <v>7.6708984374999997E-2</v>
      </c>
      <c r="Q1298">
        <f t="shared" si="81"/>
        <v>0.141862875</v>
      </c>
      <c r="R1298">
        <v>4.6445070999999997E-2</v>
      </c>
      <c r="S1298">
        <v>9.8406438999999998E-2</v>
      </c>
      <c r="T1298">
        <f t="shared" si="82"/>
        <v>0.37388144760611747</v>
      </c>
      <c r="U1298">
        <v>2.3222534999999999E-2</v>
      </c>
      <c r="V1298">
        <v>4.9203219999999999E-2</v>
      </c>
      <c r="W1298">
        <v>2.008219178</v>
      </c>
      <c r="X1298">
        <v>2.2407912689999998</v>
      </c>
      <c r="Y1298">
        <v>1.2937176E-2</v>
      </c>
      <c r="Z1298" s="1">
        <v>43239</v>
      </c>
      <c r="AA1298" s="1">
        <v>43972</v>
      </c>
      <c r="AB1298">
        <v>1</v>
      </c>
    </row>
    <row r="1299" spans="1:28" x14ac:dyDescent="0.25">
      <c r="A1299" t="s">
        <v>33</v>
      </c>
      <c r="B1299">
        <v>1</v>
      </c>
      <c r="C1299" t="s">
        <v>61</v>
      </c>
      <c r="D1299">
        <v>2298</v>
      </c>
      <c r="E1299" t="s">
        <v>46</v>
      </c>
      <c r="F1299" t="s">
        <v>47</v>
      </c>
      <c r="G1299" t="s">
        <v>48</v>
      </c>
      <c r="J1299">
        <v>0.60970000000000002</v>
      </c>
      <c r="K1299">
        <v>14.42728913</v>
      </c>
      <c r="L1299">
        <v>13.884768040000001</v>
      </c>
      <c r="M1299">
        <v>25.1</v>
      </c>
      <c r="N1299">
        <v>25.1</v>
      </c>
      <c r="O1299">
        <f t="shared" si="79"/>
        <v>4.948098540000001E-2</v>
      </c>
      <c r="P1299">
        <f t="shared" si="80"/>
        <v>0.30929553437499996</v>
      </c>
      <c r="Q1299">
        <f t="shared" si="81"/>
        <v>0.30925615875000007</v>
      </c>
      <c r="R1299">
        <v>0.30326052100000001</v>
      </c>
      <c r="S1299">
        <v>0.29212537100000002</v>
      </c>
      <c r="T1299">
        <f t="shared" si="82"/>
        <v>-1.8628035682756752E-2</v>
      </c>
      <c r="U1299">
        <v>0.15163025999999999</v>
      </c>
      <c r="V1299">
        <v>0.146062685</v>
      </c>
      <c r="W1299">
        <v>2.008219178</v>
      </c>
      <c r="X1299">
        <v>0</v>
      </c>
      <c r="Y1299">
        <v>-2.7723940000000001E-3</v>
      </c>
      <c r="Z1299" s="1">
        <v>43239</v>
      </c>
      <c r="AA1299" s="1">
        <v>43972</v>
      </c>
      <c r="AB1299">
        <v>1</v>
      </c>
    </row>
    <row r="1300" spans="1:28" x14ac:dyDescent="0.25">
      <c r="A1300" t="s">
        <v>33</v>
      </c>
      <c r="B1300">
        <v>1</v>
      </c>
      <c r="C1300" t="s">
        <v>61</v>
      </c>
      <c r="D1300">
        <v>2299</v>
      </c>
      <c r="E1300" t="s">
        <v>238</v>
      </c>
      <c r="F1300" t="s">
        <v>239</v>
      </c>
      <c r="G1300" t="s">
        <v>240</v>
      </c>
      <c r="H1300">
        <v>4.3</v>
      </c>
      <c r="I1300">
        <v>9.8000000000000007</v>
      </c>
      <c r="J1300">
        <v>0.77280000000000004</v>
      </c>
      <c r="K1300">
        <v>8.4656455259999994</v>
      </c>
      <c r="L1300">
        <v>7.9143358839999998</v>
      </c>
      <c r="M1300">
        <v>11</v>
      </c>
      <c r="N1300">
        <v>11.1</v>
      </c>
      <c r="O1300">
        <f t="shared" si="79"/>
        <v>9.6769134000000007E-3</v>
      </c>
      <c r="P1300">
        <f t="shared" si="80"/>
        <v>5.9403437499999989E-2</v>
      </c>
      <c r="Q1300">
        <f t="shared" si="81"/>
        <v>6.0480708750000001E-2</v>
      </c>
      <c r="R1300">
        <v>4.5390329E-2</v>
      </c>
      <c r="S1300">
        <v>4.3260501999999999E-2</v>
      </c>
      <c r="T1300">
        <f t="shared" si="82"/>
        <v>-2.3931172727673779E-2</v>
      </c>
      <c r="U1300">
        <v>2.2695164E-2</v>
      </c>
      <c r="V1300">
        <v>2.1630251E-2</v>
      </c>
      <c r="W1300">
        <v>2.008219178</v>
      </c>
      <c r="X1300">
        <v>4.9795362000000003E-2</v>
      </c>
      <c r="Y1300">
        <v>-5.3027700000000001E-4</v>
      </c>
      <c r="Z1300" s="1">
        <v>43239</v>
      </c>
      <c r="AA1300" s="1">
        <v>43972</v>
      </c>
      <c r="AB1300">
        <v>1</v>
      </c>
    </row>
    <row r="1301" spans="1:28" x14ac:dyDescent="0.25">
      <c r="A1301" t="s">
        <v>33</v>
      </c>
      <c r="B1301">
        <v>1</v>
      </c>
      <c r="C1301" t="s">
        <v>61</v>
      </c>
      <c r="D1301">
        <v>2300</v>
      </c>
      <c r="E1301" t="s">
        <v>168</v>
      </c>
      <c r="F1301" t="s">
        <v>169</v>
      </c>
      <c r="G1301" t="s">
        <v>75</v>
      </c>
      <c r="H1301">
        <v>14.8</v>
      </c>
      <c r="I1301">
        <v>20.399999999999999</v>
      </c>
      <c r="J1301">
        <v>0.5524</v>
      </c>
      <c r="K1301">
        <v>18.422220809999999</v>
      </c>
      <c r="L1301">
        <v>18.028735409999999</v>
      </c>
      <c r="M1301">
        <v>41.5</v>
      </c>
      <c r="N1301">
        <v>41.5</v>
      </c>
      <c r="O1301">
        <f t="shared" si="79"/>
        <v>0.135265515</v>
      </c>
      <c r="P1301">
        <f t="shared" si="80"/>
        <v>0.84551710937500002</v>
      </c>
      <c r="Q1301">
        <f t="shared" si="81"/>
        <v>0.84540946875</v>
      </c>
      <c r="R1301">
        <v>0.93294986599999996</v>
      </c>
      <c r="S1301">
        <v>0.91349595699999997</v>
      </c>
      <c r="T1301">
        <f t="shared" si="82"/>
        <v>-1.0493135146856153E-2</v>
      </c>
      <c r="U1301">
        <v>0.46647493299999998</v>
      </c>
      <c r="V1301">
        <v>0.45674797900000003</v>
      </c>
      <c r="W1301">
        <v>2.008219178</v>
      </c>
      <c r="X1301">
        <v>0</v>
      </c>
      <c r="Y1301">
        <v>-4.843572E-3</v>
      </c>
      <c r="Z1301" s="1">
        <v>43239</v>
      </c>
      <c r="AA1301" s="1">
        <v>43972</v>
      </c>
      <c r="AB1301">
        <v>1</v>
      </c>
    </row>
    <row r="1302" spans="1:28" x14ac:dyDescent="0.25">
      <c r="A1302" t="s">
        <v>33</v>
      </c>
      <c r="B1302">
        <v>1</v>
      </c>
      <c r="C1302" t="s">
        <v>61</v>
      </c>
      <c r="D1302">
        <v>2301</v>
      </c>
      <c r="E1302" t="s">
        <v>274</v>
      </c>
      <c r="F1302" t="s">
        <v>275</v>
      </c>
      <c r="G1302" t="s">
        <v>226</v>
      </c>
      <c r="J1302">
        <v>0.61450000000000005</v>
      </c>
      <c r="K1302">
        <v>8.1748854380000004</v>
      </c>
      <c r="L1302">
        <v>7.5697990400000004</v>
      </c>
      <c r="M1302">
        <v>10.5</v>
      </c>
      <c r="N1302">
        <v>10.5</v>
      </c>
      <c r="O1302">
        <f t="shared" si="79"/>
        <v>8.6590350000000007E-3</v>
      </c>
      <c r="P1302">
        <f t="shared" si="80"/>
        <v>5.4125859374999988E-2</v>
      </c>
      <c r="Q1302">
        <f t="shared" si="81"/>
        <v>5.4118968750000003E-2</v>
      </c>
      <c r="R1302">
        <v>3.2029935000000002E-2</v>
      </c>
      <c r="S1302">
        <v>2.9713941000000001E-2</v>
      </c>
      <c r="T1302">
        <f t="shared" si="82"/>
        <v>-3.7373711732547908E-2</v>
      </c>
      <c r="U1302">
        <v>1.6014967000000001E-2</v>
      </c>
      <c r="V1302">
        <v>1.4856971E-2</v>
      </c>
      <c r="W1302">
        <v>2.008219178</v>
      </c>
      <c r="X1302">
        <v>0</v>
      </c>
      <c r="Y1302">
        <v>-5.7662800000000004E-4</v>
      </c>
      <c r="Z1302" s="1">
        <v>43239</v>
      </c>
      <c r="AA1302" s="1">
        <v>43972</v>
      </c>
      <c r="AB1302">
        <v>1</v>
      </c>
    </row>
    <row r="1303" spans="1:28" x14ac:dyDescent="0.25">
      <c r="A1303" t="s">
        <v>33</v>
      </c>
      <c r="B1303">
        <v>1</v>
      </c>
      <c r="C1303" t="s">
        <v>61</v>
      </c>
      <c r="D1303">
        <v>2302</v>
      </c>
      <c r="E1303" t="s">
        <v>168</v>
      </c>
      <c r="F1303" t="s">
        <v>169</v>
      </c>
      <c r="G1303" t="s">
        <v>75</v>
      </c>
      <c r="J1303">
        <v>0.5524</v>
      </c>
      <c r="K1303">
        <v>9.7618852040000004</v>
      </c>
      <c r="L1303">
        <v>9.1486003510000007</v>
      </c>
      <c r="M1303">
        <v>13.4</v>
      </c>
      <c r="N1303">
        <v>13.4</v>
      </c>
      <c r="O1303">
        <f t="shared" si="79"/>
        <v>1.4102642400000002E-2</v>
      </c>
      <c r="P1303">
        <f t="shared" si="80"/>
        <v>8.8152737500000009E-2</v>
      </c>
      <c r="Q1303">
        <f t="shared" si="81"/>
        <v>8.8141515000000017E-2</v>
      </c>
      <c r="R1303">
        <v>5.5252012000000003E-2</v>
      </c>
      <c r="S1303">
        <v>5.1861534000000001E-2</v>
      </c>
      <c r="T1303">
        <f t="shared" si="82"/>
        <v>-3.1534106141208648E-2</v>
      </c>
      <c r="U1303">
        <v>2.7626006000000002E-2</v>
      </c>
      <c r="V1303">
        <v>2.5930767E-2</v>
      </c>
      <c r="W1303">
        <v>2.008219178</v>
      </c>
      <c r="X1303">
        <v>0</v>
      </c>
      <c r="Y1303">
        <v>-8.4415E-4</v>
      </c>
      <c r="Z1303" s="1">
        <v>43239</v>
      </c>
      <c r="AA1303" s="1">
        <v>43972</v>
      </c>
      <c r="AB1303">
        <v>1</v>
      </c>
    </row>
    <row r="1304" spans="1:28" x14ac:dyDescent="0.25">
      <c r="A1304" t="s">
        <v>33</v>
      </c>
      <c r="B1304">
        <v>1</v>
      </c>
      <c r="C1304" t="s">
        <v>61</v>
      </c>
      <c r="D1304">
        <v>2303</v>
      </c>
      <c r="E1304" t="s">
        <v>46</v>
      </c>
      <c r="F1304" t="s">
        <v>47</v>
      </c>
      <c r="G1304" t="s">
        <v>75</v>
      </c>
      <c r="H1304">
        <v>12.6</v>
      </c>
      <c r="I1304">
        <v>12.6</v>
      </c>
      <c r="J1304">
        <v>0.60970000000000002</v>
      </c>
      <c r="K1304">
        <v>21.467197280000001</v>
      </c>
      <c r="L1304">
        <v>21.37342538</v>
      </c>
      <c r="M1304">
        <v>62.3</v>
      </c>
      <c r="N1304">
        <v>63.5</v>
      </c>
      <c r="O1304">
        <f t="shared" si="79"/>
        <v>0.31669291500000002</v>
      </c>
      <c r="P1304">
        <f t="shared" si="80"/>
        <v>1.9054708093750001</v>
      </c>
      <c r="Q1304">
        <f t="shared" si="81"/>
        <v>1.97933071875</v>
      </c>
      <c r="R1304">
        <v>2.6359785790000001</v>
      </c>
      <c r="S1304">
        <v>2.724331378</v>
      </c>
      <c r="T1304">
        <f t="shared" si="82"/>
        <v>1.6416804608886452E-2</v>
      </c>
      <c r="U1304">
        <v>1.317989289</v>
      </c>
      <c r="V1304">
        <v>1.362165689</v>
      </c>
      <c r="W1304">
        <v>2.008219178</v>
      </c>
      <c r="X1304">
        <v>0.59754433799999995</v>
      </c>
      <c r="Y1304">
        <v>2.1997797999999999E-2</v>
      </c>
      <c r="Z1304" s="1">
        <v>43239</v>
      </c>
      <c r="AA1304" s="1">
        <v>43972</v>
      </c>
      <c r="AB1304">
        <v>1</v>
      </c>
    </row>
    <row r="1305" spans="1:28" x14ac:dyDescent="0.25">
      <c r="A1305" t="s">
        <v>33</v>
      </c>
      <c r="B1305">
        <v>1</v>
      </c>
      <c r="C1305" t="s">
        <v>61</v>
      </c>
      <c r="D1305">
        <v>2304</v>
      </c>
      <c r="E1305" t="s">
        <v>168</v>
      </c>
      <c r="F1305" t="s">
        <v>169</v>
      </c>
      <c r="G1305" t="s">
        <v>48</v>
      </c>
      <c r="J1305">
        <v>0.5524</v>
      </c>
      <c r="K1305">
        <v>9.2407056220000001</v>
      </c>
      <c r="L1305">
        <v>8.6280231290000007</v>
      </c>
      <c r="M1305">
        <v>12.4</v>
      </c>
      <c r="N1305">
        <v>12.4</v>
      </c>
      <c r="O1305">
        <f t="shared" si="79"/>
        <v>1.20763104E-2</v>
      </c>
      <c r="P1305">
        <f t="shared" si="80"/>
        <v>7.5486549999999986E-2</v>
      </c>
      <c r="Q1305">
        <f t="shared" si="81"/>
        <v>7.5476939999999992E-2</v>
      </c>
      <c r="R1305">
        <v>4.5013417999999999E-2</v>
      </c>
      <c r="S1305">
        <v>4.2098168999999998E-2</v>
      </c>
      <c r="T1305">
        <f t="shared" si="82"/>
        <v>-3.3341169021469531E-2</v>
      </c>
      <c r="U1305">
        <v>2.2506709E-2</v>
      </c>
      <c r="V1305">
        <v>2.1049083999999999E-2</v>
      </c>
      <c r="W1305">
        <v>2.008219178</v>
      </c>
      <c r="X1305">
        <v>0</v>
      </c>
      <c r="Y1305">
        <v>-7.2583000000000001E-4</v>
      </c>
      <c r="Z1305" s="1">
        <v>43239</v>
      </c>
      <c r="AA1305" s="1">
        <v>43972</v>
      </c>
      <c r="AB1305">
        <v>1</v>
      </c>
    </row>
    <row r="1306" spans="1:28" x14ac:dyDescent="0.25">
      <c r="A1306" t="s">
        <v>33</v>
      </c>
      <c r="B1306">
        <v>1</v>
      </c>
      <c r="C1306" t="s">
        <v>61</v>
      </c>
      <c r="D1306">
        <v>2305</v>
      </c>
      <c r="E1306" t="s">
        <v>58</v>
      </c>
      <c r="F1306" t="s">
        <v>59</v>
      </c>
      <c r="G1306" t="s">
        <v>60</v>
      </c>
      <c r="J1306">
        <v>0.61450000000000005</v>
      </c>
      <c r="K1306">
        <v>11.447524420000001</v>
      </c>
      <c r="L1306">
        <v>10.84492777</v>
      </c>
      <c r="M1306">
        <v>17</v>
      </c>
      <c r="N1306">
        <v>17</v>
      </c>
      <c r="O1306">
        <f t="shared" si="79"/>
        <v>2.2698059999999999E-2</v>
      </c>
      <c r="P1306">
        <f t="shared" si="80"/>
        <v>0.14188093750000003</v>
      </c>
      <c r="Q1306">
        <f t="shared" si="81"/>
        <v>0.141862875</v>
      </c>
      <c r="R1306">
        <v>0.11395967999999999</v>
      </c>
      <c r="S1306">
        <v>0.108101058</v>
      </c>
      <c r="T1306">
        <f t="shared" si="82"/>
        <v>-2.6281090415742652E-2</v>
      </c>
      <c r="U1306">
        <v>5.6979839999999997E-2</v>
      </c>
      <c r="V1306">
        <v>5.4050529E-2</v>
      </c>
      <c r="W1306">
        <v>2.008219178</v>
      </c>
      <c r="X1306">
        <v>0</v>
      </c>
      <c r="Y1306">
        <v>-1.458661E-3</v>
      </c>
      <c r="Z1306" s="1">
        <v>43239</v>
      </c>
      <c r="AA1306" s="1">
        <v>43972</v>
      </c>
      <c r="AB1306">
        <v>1</v>
      </c>
    </row>
    <row r="1307" spans="1:28" x14ac:dyDescent="0.25">
      <c r="A1307" t="s">
        <v>33</v>
      </c>
      <c r="B1307">
        <v>1</v>
      </c>
      <c r="C1307" t="s">
        <v>61</v>
      </c>
      <c r="D1307">
        <v>2306</v>
      </c>
      <c r="E1307" t="s">
        <v>58</v>
      </c>
      <c r="F1307" t="s">
        <v>59</v>
      </c>
      <c r="G1307" t="s">
        <v>75</v>
      </c>
      <c r="H1307">
        <v>10.199999999999999</v>
      </c>
      <c r="I1307">
        <v>17.2</v>
      </c>
      <c r="J1307">
        <v>0.61450000000000005</v>
      </c>
      <c r="K1307">
        <v>21.248063009999999</v>
      </c>
      <c r="L1307">
        <v>21.000317840000001</v>
      </c>
      <c r="M1307">
        <v>60.4</v>
      </c>
      <c r="N1307">
        <v>60.4</v>
      </c>
      <c r="O1307">
        <f t="shared" si="79"/>
        <v>0.2865264864</v>
      </c>
      <c r="P1307">
        <f t="shared" si="80"/>
        <v>1.7910185499999998</v>
      </c>
      <c r="Q1307">
        <f t="shared" si="81"/>
        <v>1.7907905399999999</v>
      </c>
      <c r="R1307">
        <v>2.4754845009999999</v>
      </c>
      <c r="S1307">
        <v>2.447309959</v>
      </c>
      <c r="T1307">
        <f t="shared" si="82"/>
        <v>-5.6999203805205871E-3</v>
      </c>
      <c r="U1307">
        <v>1.2377422499999999</v>
      </c>
      <c r="V1307">
        <v>1.223654979</v>
      </c>
      <c r="W1307">
        <v>2.008219178</v>
      </c>
      <c r="X1307">
        <v>0</v>
      </c>
      <c r="Y1307">
        <v>-7.014808E-3</v>
      </c>
      <c r="Z1307" s="1">
        <v>43239</v>
      </c>
      <c r="AA1307" s="1">
        <v>43972</v>
      </c>
      <c r="AB1307">
        <v>1</v>
      </c>
    </row>
    <row r="1308" spans="1:28" x14ac:dyDescent="0.25">
      <c r="A1308" t="s">
        <v>33</v>
      </c>
      <c r="B1308">
        <v>1</v>
      </c>
      <c r="C1308" t="s">
        <v>61</v>
      </c>
      <c r="D1308">
        <v>2307</v>
      </c>
      <c r="E1308" t="s">
        <v>168</v>
      </c>
      <c r="F1308" t="s">
        <v>169</v>
      </c>
      <c r="G1308" t="s">
        <v>75</v>
      </c>
      <c r="H1308">
        <v>4.7</v>
      </c>
      <c r="I1308">
        <v>12.8</v>
      </c>
      <c r="J1308">
        <v>0.5524</v>
      </c>
      <c r="K1308">
        <v>9.0792460740000003</v>
      </c>
      <c r="L1308">
        <v>8.5746470299999995</v>
      </c>
      <c r="M1308">
        <v>12.1</v>
      </c>
      <c r="N1308">
        <v>12.3</v>
      </c>
      <c r="O1308">
        <f t="shared" si="79"/>
        <v>1.1882316600000001E-2</v>
      </c>
      <c r="P1308">
        <f t="shared" si="80"/>
        <v>7.1878159374999986E-2</v>
      </c>
      <c r="Q1308">
        <f t="shared" si="81"/>
        <v>7.4264478750000001E-2</v>
      </c>
      <c r="R1308">
        <v>4.2180165999999998E-2</v>
      </c>
      <c r="S1308">
        <v>4.1187790000000002E-2</v>
      </c>
      <c r="T1308">
        <f t="shared" si="82"/>
        <v>-1.1855407820549873E-2</v>
      </c>
      <c r="U1308">
        <v>2.1090082999999999E-2</v>
      </c>
      <c r="V1308">
        <v>2.0593895000000001E-2</v>
      </c>
      <c r="W1308">
        <v>2.008219178</v>
      </c>
      <c r="X1308">
        <v>9.9590723000000006E-2</v>
      </c>
      <c r="Y1308">
        <v>-2.4707899999999998E-4</v>
      </c>
      <c r="Z1308" s="1">
        <v>43239</v>
      </c>
      <c r="AA1308" s="1">
        <v>43972</v>
      </c>
      <c r="AB1308">
        <v>1</v>
      </c>
    </row>
    <row r="1309" spans="1:28" x14ac:dyDescent="0.25">
      <c r="A1309" t="s">
        <v>33</v>
      </c>
      <c r="B1309">
        <v>1</v>
      </c>
      <c r="C1309" t="s">
        <v>61</v>
      </c>
      <c r="D1309">
        <v>2308</v>
      </c>
      <c r="E1309" t="s">
        <v>168</v>
      </c>
      <c r="F1309" t="s">
        <v>169</v>
      </c>
      <c r="G1309" t="s">
        <v>75</v>
      </c>
      <c r="J1309">
        <v>0.5524</v>
      </c>
      <c r="K1309">
        <v>13.000124980000001</v>
      </c>
      <c r="L1309">
        <v>13.787344409999999</v>
      </c>
      <c r="M1309">
        <v>20.9</v>
      </c>
      <c r="N1309">
        <v>24.8</v>
      </c>
      <c r="O1309">
        <f t="shared" si="79"/>
        <v>4.83052416E-2</v>
      </c>
      <c r="P1309">
        <f t="shared" si="80"/>
        <v>0.21444640937499998</v>
      </c>
      <c r="Q1309">
        <f t="shared" si="81"/>
        <v>0.30190775999999997</v>
      </c>
      <c r="R1309">
        <v>0.17401752300000001</v>
      </c>
      <c r="S1309">
        <v>0.25736969999999998</v>
      </c>
      <c r="T1309">
        <f t="shared" si="82"/>
        <v>0.19487791764072163</v>
      </c>
      <c r="U1309">
        <v>8.7008762000000003E-2</v>
      </c>
      <c r="V1309">
        <v>0.12868484999999999</v>
      </c>
      <c r="W1309">
        <v>2.008219178</v>
      </c>
      <c r="X1309">
        <v>1.9420191</v>
      </c>
      <c r="Y1309">
        <v>2.0752758999999999E-2</v>
      </c>
      <c r="Z1309" s="1">
        <v>43239</v>
      </c>
      <c r="AA1309" s="1">
        <v>43972</v>
      </c>
      <c r="AB1309">
        <v>1</v>
      </c>
    </row>
    <row r="1310" spans="1:28" x14ac:dyDescent="0.25">
      <c r="A1310" t="s">
        <v>33</v>
      </c>
      <c r="B1310">
        <v>1</v>
      </c>
      <c r="C1310" t="s">
        <v>61</v>
      </c>
      <c r="D1310">
        <v>2309</v>
      </c>
      <c r="E1310" t="s">
        <v>178</v>
      </c>
      <c r="F1310" t="s">
        <v>179</v>
      </c>
      <c r="G1310" t="s">
        <v>180</v>
      </c>
      <c r="H1310">
        <v>5.2</v>
      </c>
      <c r="I1310">
        <v>13.8</v>
      </c>
      <c r="J1310">
        <v>0.55810000000000004</v>
      </c>
      <c r="K1310">
        <v>8.4081071900000008</v>
      </c>
      <c r="L1310">
        <v>7.9143358839999998</v>
      </c>
      <c r="M1310">
        <v>10.9</v>
      </c>
      <c r="N1310">
        <v>11.1</v>
      </c>
      <c r="O1310">
        <f t="shared" si="79"/>
        <v>9.6769134000000007E-3</v>
      </c>
      <c r="P1310">
        <f t="shared" si="80"/>
        <v>5.8328284374999997E-2</v>
      </c>
      <c r="Q1310">
        <f t="shared" si="81"/>
        <v>6.0480708750000001E-2</v>
      </c>
      <c r="R1310">
        <v>3.2237993999999999E-2</v>
      </c>
      <c r="S1310">
        <v>3.1486832999999999E-2</v>
      </c>
      <c r="T1310">
        <f t="shared" si="82"/>
        <v>-1.1739872157382158E-2</v>
      </c>
      <c r="U1310">
        <v>1.6118996999999999E-2</v>
      </c>
      <c r="V1310">
        <v>1.5743416999999999E-2</v>
      </c>
      <c r="W1310">
        <v>2.008219178</v>
      </c>
      <c r="X1310">
        <v>9.9590723000000006E-2</v>
      </c>
      <c r="Y1310">
        <v>-1.87021E-4</v>
      </c>
      <c r="Z1310" s="1">
        <v>43239</v>
      </c>
      <c r="AA1310" s="1">
        <v>43972</v>
      </c>
      <c r="AB1310">
        <v>1</v>
      </c>
    </row>
    <row r="1311" spans="1:28" x14ac:dyDescent="0.25">
      <c r="A1311" t="s">
        <v>33</v>
      </c>
      <c r="B1311">
        <v>1</v>
      </c>
      <c r="C1311" t="s">
        <v>61</v>
      </c>
      <c r="D1311">
        <v>2310</v>
      </c>
      <c r="E1311" t="s">
        <v>46</v>
      </c>
      <c r="F1311" t="s">
        <v>47</v>
      </c>
      <c r="G1311" t="s">
        <v>48</v>
      </c>
      <c r="J1311">
        <v>0.60970000000000002</v>
      </c>
      <c r="K1311">
        <v>18.15259635</v>
      </c>
      <c r="L1311">
        <v>18.146331660000001</v>
      </c>
      <c r="M1311">
        <v>40.1</v>
      </c>
      <c r="N1311">
        <v>42.1</v>
      </c>
      <c r="O1311">
        <f t="shared" si="79"/>
        <v>0.13920508140000001</v>
      </c>
      <c r="P1311">
        <f t="shared" si="80"/>
        <v>0.78943240937500003</v>
      </c>
      <c r="Q1311">
        <f t="shared" si="81"/>
        <v>0.87003175875000005</v>
      </c>
      <c r="R1311">
        <v>0.94700114999999996</v>
      </c>
      <c r="S1311">
        <v>1.041034287</v>
      </c>
      <c r="T1311">
        <f t="shared" si="82"/>
        <v>4.7141117943010367E-2</v>
      </c>
      <c r="U1311">
        <v>0.47350057499999998</v>
      </c>
      <c r="V1311">
        <v>0.52051714400000004</v>
      </c>
      <c r="W1311">
        <v>2.008219178</v>
      </c>
      <c r="X1311">
        <v>0.995907231</v>
      </c>
      <c r="Y1311">
        <v>2.3412071E-2</v>
      </c>
      <c r="Z1311" s="1">
        <v>43239</v>
      </c>
      <c r="AA1311" s="1">
        <v>43972</v>
      </c>
      <c r="AB1311">
        <v>1</v>
      </c>
    </row>
    <row r="1312" spans="1:28" x14ac:dyDescent="0.25">
      <c r="A1312" t="s">
        <v>33</v>
      </c>
      <c r="B1312">
        <v>1</v>
      </c>
      <c r="C1312" t="s">
        <v>61</v>
      </c>
      <c r="D1312">
        <v>2311</v>
      </c>
      <c r="E1312" t="s">
        <v>46</v>
      </c>
      <c r="F1312" t="s">
        <v>47</v>
      </c>
      <c r="G1312" t="s">
        <v>48</v>
      </c>
      <c r="H1312">
        <v>17.399999999999999</v>
      </c>
      <c r="I1312">
        <v>22.4</v>
      </c>
      <c r="J1312">
        <v>0.60970000000000002</v>
      </c>
      <c r="K1312">
        <v>21.259834730000001</v>
      </c>
      <c r="L1312">
        <v>21.07456032</v>
      </c>
      <c r="M1312">
        <v>60.5</v>
      </c>
      <c r="N1312">
        <v>61</v>
      </c>
      <c r="O1312">
        <f t="shared" si="79"/>
        <v>0.29224734000000002</v>
      </c>
      <c r="P1312">
        <f t="shared" si="80"/>
        <v>1.796953984375</v>
      </c>
      <c r="Q1312">
        <f t="shared" si="81"/>
        <v>1.8265458750000001</v>
      </c>
      <c r="R1312">
        <v>2.4658883500000002</v>
      </c>
      <c r="S1312">
        <v>2.4845093</v>
      </c>
      <c r="T1312">
        <f t="shared" si="82"/>
        <v>3.7461285981948778E-3</v>
      </c>
      <c r="U1312">
        <v>1.2329441750000001</v>
      </c>
      <c r="V1312">
        <v>1.24225465</v>
      </c>
      <c r="W1312">
        <v>2.008219178</v>
      </c>
      <c r="X1312">
        <v>0.24897680799999999</v>
      </c>
      <c r="Y1312">
        <v>4.6361850000000001E-3</v>
      </c>
      <c r="Z1312" s="1">
        <v>43239</v>
      </c>
      <c r="AA1312" s="1">
        <v>43972</v>
      </c>
      <c r="AB1312">
        <v>1</v>
      </c>
    </row>
    <row r="1313" spans="1:28" x14ac:dyDescent="0.25">
      <c r="A1313" t="s">
        <v>33</v>
      </c>
      <c r="B1313">
        <v>1</v>
      </c>
      <c r="C1313" t="s">
        <v>61</v>
      </c>
      <c r="D1313">
        <v>2312</v>
      </c>
      <c r="E1313" t="s">
        <v>238</v>
      </c>
      <c r="F1313" t="s">
        <v>239</v>
      </c>
      <c r="G1313" t="s">
        <v>240</v>
      </c>
      <c r="J1313">
        <v>0.77280000000000004</v>
      </c>
      <c r="K1313">
        <v>8.5798206970000006</v>
      </c>
      <c r="L1313">
        <v>8.1385932150000002</v>
      </c>
      <c r="M1313">
        <v>11.2</v>
      </c>
      <c r="N1313">
        <v>11.5</v>
      </c>
      <c r="O1313">
        <f t="shared" si="79"/>
        <v>1.0386915E-2</v>
      </c>
      <c r="P1313">
        <f t="shared" si="80"/>
        <v>6.1583199999999984E-2</v>
      </c>
      <c r="Q1313">
        <f t="shared" si="81"/>
        <v>6.4918218749999992E-2</v>
      </c>
      <c r="R1313">
        <v>4.7633980999999999E-2</v>
      </c>
      <c r="S1313">
        <v>4.7637275E-2</v>
      </c>
      <c r="T1313">
        <f t="shared" si="82"/>
        <v>3.4433454083093162E-5</v>
      </c>
      <c r="U1313">
        <v>2.3816990999999999E-2</v>
      </c>
      <c r="V1313">
        <v>2.3818637E-2</v>
      </c>
      <c r="W1313">
        <v>2.008219178</v>
      </c>
      <c r="X1313">
        <v>0.149386085</v>
      </c>
      <c r="Y1313" s="2">
        <v>8.1963199999999999E-7</v>
      </c>
      <c r="Z1313" s="1">
        <v>43239</v>
      </c>
      <c r="AA1313" s="1">
        <v>43972</v>
      </c>
      <c r="AB1313">
        <v>1</v>
      </c>
    </row>
    <row r="1314" spans="1:28" x14ac:dyDescent="0.25">
      <c r="A1314" t="s">
        <v>33</v>
      </c>
      <c r="B1314">
        <v>1</v>
      </c>
      <c r="C1314" t="s">
        <v>61</v>
      </c>
      <c r="D1314">
        <v>2313</v>
      </c>
      <c r="E1314" t="s">
        <v>119</v>
      </c>
      <c r="F1314" t="s">
        <v>120</v>
      </c>
      <c r="G1314" t="s">
        <v>121</v>
      </c>
      <c r="J1314">
        <v>0.68049999999999999</v>
      </c>
      <c r="K1314">
        <v>12.5098235</v>
      </c>
      <c r="L1314">
        <v>12.7184952</v>
      </c>
      <c r="M1314">
        <v>19.600000000000001</v>
      </c>
      <c r="N1314">
        <v>21.7</v>
      </c>
      <c r="O1314">
        <f t="shared" si="79"/>
        <v>3.6983700600000002E-2</v>
      </c>
      <c r="P1314">
        <f t="shared" si="80"/>
        <v>0.18859855</v>
      </c>
      <c r="Q1314">
        <f t="shared" si="81"/>
        <v>0.23114812875000001</v>
      </c>
      <c r="R1314">
        <v>0.18124094800000001</v>
      </c>
      <c r="S1314">
        <v>0.224674608</v>
      </c>
      <c r="T1314">
        <f t="shared" si="82"/>
        <v>0.10697329292302836</v>
      </c>
      <c r="U1314">
        <v>9.0620474000000006E-2</v>
      </c>
      <c r="V1314">
        <v>0.112337304</v>
      </c>
      <c r="W1314">
        <v>2.008219178</v>
      </c>
      <c r="X1314">
        <v>1.045702592</v>
      </c>
      <c r="Y1314">
        <v>1.0813974000000001E-2</v>
      </c>
      <c r="Z1314" s="1">
        <v>43239</v>
      </c>
      <c r="AA1314" s="1">
        <v>43972</v>
      </c>
      <c r="AB1314">
        <v>1</v>
      </c>
    </row>
    <row r="1315" spans="1:28" x14ac:dyDescent="0.25">
      <c r="A1315" t="s">
        <v>33</v>
      </c>
      <c r="B1315">
        <v>1</v>
      </c>
      <c r="C1315" t="s">
        <v>61</v>
      </c>
      <c r="D1315">
        <v>2314</v>
      </c>
      <c r="E1315" t="s">
        <v>119</v>
      </c>
      <c r="F1315" t="s">
        <v>120</v>
      </c>
      <c r="G1315" t="s">
        <v>121</v>
      </c>
      <c r="H1315">
        <v>6.6</v>
      </c>
      <c r="I1315">
        <v>10.199999999999999</v>
      </c>
      <c r="J1315">
        <v>0.68049999999999999</v>
      </c>
      <c r="K1315">
        <v>11.447524420000001</v>
      </c>
      <c r="L1315">
        <v>10.84492777</v>
      </c>
      <c r="M1315">
        <v>17</v>
      </c>
      <c r="N1315">
        <v>17</v>
      </c>
      <c r="O1315">
        <f t="shared" si="79"/>
        <v>2.2698059999999999E-2</v>
      </c>
      <c r="P1315">
        <f t="shared" si="80"/>
        <v>0.14188093750000003</v>
      </c>
      <c r="Q1315">
        <f t="shared" si="81"/>
        <v>0.141862875</v>
      </c>
      <c r="R1315">
        <v>0.12589083500000001</v>
      </c>
      <c r="S1315">
        <v>0.119418837</v>
      </c>
      <c r="T1315">
        <f t="shared" si="82"/>
        <v>-2.6281090617401279E-2</v>
      </c>
      <c r="U1315">
        <v>6.2945417000000004E-2</v>
      </c>
      <c r="V1315">
        <v>5.9709418E-2</v>
      </c>
      <c r="W1315">
        <v>2.008219178</v>
      </c>
      <c r="X1315">
        <v>0</v>
      </c>
      <c r="Y1315">
        <v>-1.611377E-3</v>
      </c>
      <c r="Z1315" s="1">
        <v>43239</v>
      </c>
      <c r="AA1315" s="1">
        <v>43972</v>
      </c>
      <c r="AB1315">
        <v>1</v>
      </c>
    </row>
    <row r="1316" spans="1:28" x14ac:dyDescent="0.25">
      <c r="A1316" t="s">
        <v>33</v>
      </c>
      <c r="B1316">
        <v>1</v>
      </c>
      <c r="C1316" t="s">
        <v>61</v>
      </c>
      <c r="D1316">
        <v>2315</v>
      </c>
      <c r="E1316" t="s">
        <v>168</v>
      </c>
      <c r="F1316" t="s">
        <v>169</v>
      </c>
      <c r="G1316" t="s">
        <v>75</v>
      </c>
      <c r="H1316">
        <v>7.2</v>
      </c>
      <c r="I1316">
        <v>11.2</v>
      </c>
      <c r="J1316">
        <v>0.5524</v>
      </c>
      <c r="K1316">
        <v>11.86984612</v>
      </c>
      <c r="L1316">
        <v>11.521357399999999</v>
      </c>
      <c r="M1316">
        <v>18</v>
      </c>
      <c r="N1316">
        <v>18.600000000000001</v>
      </c>
      <c r="O1316">
        <f t="shared" si="79"/>
        <v>2.7171698400000006E-2</v>
      </c>
      <c r="P1316">
        <f t="shared" si="80"/>
        <v>0.15906375</v>
      </c>
      <c r="Q1316">
        <f t="shared" si="81"/>
        <v>0.16982311500000002</v>
      </c>
      <c r="R1316">
        <v>0.118961103</v>
      </c>
      <c r="S1316">
        <v>0.12318887100000001</v>
      </c>
      <c r="T1316">
        <f t="shared" si="82"/>
        <v>1.7389605913739885E-2</v>
      </c>
      <c r="U1316">
        <v>5.9480551999999999E-2</v>
      </c>
      <c r="V1316">
        <v>6.1594435000000003E-2</v>
      </c>
      <c r="W1316">
        <v>2.008219178</v>
      </c>
      <c r="X1316">
        <v>0.29877216899999998</v>
      </c>
      <c r="Y1316">
        <v>1.0526159999999999E-3</v>
      </c>
      <c r="Z1316" s="1">
        <v>43239</v>
      </c>
      <c r="AA1316" s="1">
        <v>43972</v>
      </c>
      <c r="AB1316">
        <v>1</v>
      </c>
    </row>
    <row r="1317" spans="1:28" x14ac:dyDescent="0.25">
      <c r="A1317" t="s">
        <v>33</v>
      </c>
      <c r="B1317">
        <v>1</v>
      </c>
      <c r="C1317" t="s">
        <v>61</v>
      </c>
      <c r="D1317">
        <v>2316</v>
      </c>
      <c r="E1317" t="s">
        <v>119</v>
      </c>
      <c r="F1317" t="s">
        <v>120</v>
      </c>
      <c r="G1317" t="s">
        <v>121</v>
      </c>
      <c r="H1317">
        <v>9.1999999999999993</v>
      </c>
      <c r="I1317">
        <v>12.8</v>
      </c>
      <c r="J1317">
        <v>0.68049999999999999</v>
      </c>
      <c r="K1317">
        <v>11.185251129999999</v>
      </c>
      <c r="L1317">
        <v>10.888488560000001</v>
      </c>
      <c r="M1317">
        <v>16.399999999999999</v>
      </c>
      <c r="N1317">
        <v>17.100000000000001</v>
      </c>
      <c r="O1317">
        <f t="shared" si="79"/>
        <v>2.2965881400000002E-2</v>
      </c>
      <c r="P1317">
        <f t="shared" si="80"/>
        <v>0.13204254999999995</v>
      </c>
      <c r="Q1317">
        <f t="shared" si="81"/>
        <v>0.14353675875000002</v>
      </c>
      <c r="R1317">
        <v>0.11473839</v>
      </c>
      <c r="S1317">
        <v>0.12126741000000001</v>
      </c>
      <c r="T1317">
        <f t="shared" si="82"/>
        <v>2.7558465925256691E-2</v>
      </c>
      <c r="U1317">
        <v>5.7369194999999998E-2</v>
      </c>
      <c r="V1317">
        <v>6.0633705000000003E-2</v>
      </c>
      <c r="W1317">
        <v>2.008219178</v>
      </c>
      <c r="X1317">
        <v>0.34856753099999999</v>
      </c>
      <c r="Y1317">
        <v>1.625575E-3</v>
      </c>
      <c r="Z1317" s="1">
        <v>43239</v>
      </c>
      <c r="AA1317" s="1">
        <v>43972</v>
      </c>
      <c r="AB1317">
        <v>1</v>
      </c>
    </row>
    <row r="1318" spans="1:28" x14ac:dyDescent="0.25">
      <c r="A1318" t="s">
        <v>33</v>
      </c>
      <c r="B1318">
        <v>1</v>
      </c>
      <c r="C1318" t="s">
        <v>61</v>
      </c>
      <c r="D1318">
        <v>2317</v>
      </c>
      <c r="E1318" t="s">
        <v>254</v>
      </c>
      <c r="F1318" t="s">
        <v>255</v>
      </c>
      <c r="G1318" t="s">
        <v>226</v>
      </c>
      <c r="J1318">
        <v>0.79290000000000005</v>
      </c>
      <c r="K1318">
        <v>13.000124980000001</v>
      </c>
      <c r="L1318">
        <v>13.041024119999999</v>
      </c>
      <c r="M1318">
        <v>20.9</v>
      </c>
      <c r="N1318">
        <v>22.6</v>
      </c>
      <c r="O1318">
        <f t="shared" si="79"/>
        <v>4.0115090400000004E-2</v>
      </c>
      <c r="P1318">
        <f t="shared" si="80"/>
        <v>0.21444640937499998</v>
      </c>
      <c r="Q1318">
        <f t="shared" si="81"/>
        <v>0.250719315</v>
      </c>
      <c r="R1318">
        <v>0.24762276999999999</v>
      </c>
      <c r="S1318">
        <v>0.28934509899999999</v>
      </c>
      <c r="T1318">
        <f t="shared" si="82"/>
        <v>7.7538145334145422E-2</v>
      </c>
      <c r="U1318">
        <v>0.123811385</v>
      </c>
      <c r="V1318">
        <v>0.14467255000000001</v>
      </c>
      <c r="W1318">
        <v>2.008219178</v>
      </c>
      <c r="X1318">
        <v>0.84652114599999995</v>
      </c>
      <c r="Y1318">
        <v>1.0387893E-2</v>
      </c>
      <c r="Z1318" s="1">
        <v>43239</v>
      </c>
      <c r="AA1318" s="1">
        <v>43972</v>
      </c>
      <c r="AB1318">
        <v>1</v>
      </c>
    </row>
    <row r="1319" spans="1:28" x14ac:dyDescent="0.25">
      <c r="A1319" t="s">
        <v>33</v>
      </c>
      <c r="B1319">
        <v>1</v>
      </c>
      <c r="C1319" t="s">
        <v>61</v>
      </c>
      <c r="D1319">
        <v>2318</v>
      </c>
      <c r="E1319" t="s">
        <v>119</v>
      </c>
      <c r="F1319" t="s">
        <v>120</v>
      </c>
      <c r="G1319" t="s">
        <v>121</v>
      </c>
      <c r="J1319">
        <v>0.68049999999999999</v>
      </c>
      <c r="K1319">
        <v>12.586918539999999</v>
      </c>
      <c r="L1319">
        <v>13.622724140000001</v>
      </c>
      <c r="M1319">
        <v>19.8</v>
      </c>
      <c r="N1319">
        <v>24.3</v>
      </c>
      <c r="O1319">
        <f t="shared" si="79"/>
        <v>4.6377084600000007E-2</v>
      </c>
      <c r="P1319">
        <f t="shared" si="80"/>
        <v>0.1924671375</v>
      </c>
      <c r="Q1319">
        <f t="shared" si="81"/>
        <v>0.28985677875000004</v>
      </c>
      <c r="R1319">
        <v>0.185980378</v>
      </c>
      <c r="S1319">
        <v>0.29964041600000002</v>
      </c>
      <c r="T1319">
        <f t="shared" si="82"/>
        <v>0.2374949776955014</v>
      </c>
      <c r="U1319">
        <v>9.2990189000000001E-2</v>
      </c>
      <c r="V1319">
        <v>0.14982020800000001</v>
      </c>
      <c r="W1319">
        <v>2.008219178</v>
      </c>
      <c r="X1319">
        <v>2.2407912689999998</v>
      </c>
      <c r="Y1319">
        <v>2.8298713E-2</v>
      </c>
      <c r="Z1319" s="1">
        <v>43239</v>
      </c>
      <c r="AA1319" s="1">
        <v>43972</v>
      </c>
      <c r="AB1319">
        <v>1</v>
      </c>
    </row>
    <row r="1320" spans="1:28" x14ac:dyDescent="0.25">
      <c r="A1320" t="s">
        <v>33</v>
      </c>
      <c r="B1320">
        <v>1</v>
      </c>
      <c r="C1320" t="s">
        <v>61</v>
      </c>
      <c r="D1320">
        <v>2319</v>
      </c>
      <c r="E1320" t="s">
        <v>274</v>
      </c>
      <c r="F1320" t="s">
        <v>275</v>
      </c>
      <c r="G1320" t="s">
        <v>226</v>
      </c>
      <c r="J1320">
        <v>0.61450000000000005</v>
      </c>
      <c r="K1320">
        <v>9.5564772379999994</v>
      </c>
      <c r="L1320">
        <v>8.9431967229999998</v>
      </c>
      <c r="M1320">
        <v>13</v>
      </c>
      <c r="N1320">
        <v>13</v>
      </c>
      <c r="O1320">
        <f t="shared" si="79"/>
        <v>1.3273260000000002E-2</v>
      </c>
      <c r="P1320">
        <f t="shared" si="80"/>
        <v>8.2968437500000006E-2</v>
      </c>
      <c r="Q1320">
        <f t="shared" si="81"/>
        <v>8.2957875000000014E-2</v>
      </c>
      <c r="R1320">
        <v>5.6597927999999999E-2</v>
      </c>
      <c r="S1320">
        <v>5.3050172999999999E-2</v>
      </c>
      <c r="T1320">
        <f t="shared" si="82"/>
        <v>-3.2234654137971767E-2</v>
      </c>
      <c r="U1320">
        <v>2.8298963999999999E-2</v>
      </c>
      <c r="V1320">
        <v>2.6525086999999999E-2</v>
      </c>
      <c r="W1320">
        <v>2.008219178</v>
      </c>
      <c r="X1320">
        <v>0</v>
      </c>
      <c r="Y1320">
        <v>-8.8330799999999997E-4</v>
      </c>
      <c r="Z1320" s="1">
        <v>43239</v>
      </c>
      <c r="AA1320" s="1">
        <v>43972</v>
      </c>
      <c r="AB1320">
        <v>1</v>
      </c>
    </row>
    <row r="1321" spans="1:28" x14ac:dyDescent="0.25">
      <c r="A1321" t="s">
        <v>33</v>
      </c>
      <c r="B1321">
        <v>1</v>
      </c>
      <c r="C1321" t="s">
        <v>61</v>
      </c>
      <c r="D1321">
        <v>2320</v>
      </c>
      <c r="E1321" t="s">
        <v>46</v>
      </c>
      <c r="F1321" t="s">
        <v>47</v>
      </c>
      <c r="G1321" t="s">
        <v>48</v>
      </c>
      <c r="J1321">
        <v>0.60970000000000002</v>
      </c>
      <c r="K1321">
        <v>19.420378329999998</v>
      </c>
      <c r="L1321">
        <v>19.374737159999999</v>
      </c>
      <c r="M1321">
        <v>47.2</v>
      </c>
      <c r="N1321">
        <v>49</v>
      </c>
      <c r="O1321">
        <f t="shared" si="79"/>
        <v>0.18857454000000001</v>
      </c>
      <c r="P1321">
        <f t="shared" si="80"/>
        <v>1.0937302</v>
      </c>
      <c r="Q1321">
        <f t="shared" si="81"/>
        <v>1.178590875</v>
      </c>
      <c r="R1321">
        <v>1.390473619</v>
      </c>
      <c r="S1321">
        <v>1.492427967</v>
      </c>
      <c r="T1321">
        <f t="shared" si="82"/>
        <v>3.5235137866778163E-2</v>
      </c>
      <c r="U1321">
        <v>0.69523681000000004</v>
      </c>
      <c r="V1321">
        <v>0.74621398299999997</v>
      </c>
      <c r="W1321">
        <v>2.008219178</v>
      </c>
      <c r="X1321">
        <v>0.89631650799999996</v>
      </c>
      <c r="Y1321">
        <v>2.5384268000000001E-2</v>
      </c>
      <c r="Z1321" s="1">
        <v>43239</v>
      </c>
      <c r="AA1321" s="1">
        <v>43972</v>
      </c>
      <c r="AB1321">
        <v>1</v>
      </c>
    </row>
    <row r="1322" spans="1:28" x14ac:dyDescent="0.25">
      <c r="A1322" t="s">
        <v>33</v>
      </c>
      <c r="B1322">
        <v>1</v>
      </c>
      <c r="C1322" t="s">
        <v>61</v>
      </c>
      <c r="D1322">
        <v>2321</v>
      </c>
      <c r="E1322" t="s">
        <v>46</v>
      </c>
      <c r="F1322" t="s">
        <v>47</v>
      </c>
      <c r="G1322" t="s">
        <v>48</v>
      </c>
      <c r="J1322">
        <v>0.60970000000000002</v>
      </c>
      <c r="K1322">
        <v>12.586918539999999</v>
      </c>
      <c r="L1322">
        <v>12.156717990000001</v>
      </c>
      <c r="M1322">
        <v>19.8</v>
      </c>
      <c r="N1322">
        <v>20.2</v>
      </c>
      <c r="O1322">
        <f t="shared" si="79"/>
        <v>3.20474616E-2</v>
      </c>
      <c r="P1322">
        <f t="shared" si="80"/>
        <v>0.1924671375</v>
      </c>
      <c r="Q1322">
        <f t="shared" si="81"/>
        <v>0.200296635</v>
      </c>
      <c r="R1322">
        <v>0.16707069399999999</v>
      </c>
      <c r="S1322">
        <v>0.16792489799999999</v>
      </c>
      <c r="T1322">
        <f t="shared" si="82"/>
        <v>2.5394656051895338E-3</v>
      </c>
      <c r="U1322">
        <v>8.3535346999999996E-2</v>
      </c>
      <c r="V1322">
        <v>8.3962448999999995E-2</v>
      </c>
      <c r="W1322">
        <v>2.008219178</v>
      </c>
      <c r="X1322">
        <v>0.19918144600000001</v>
      </c>
      <c r="Y1322">
        <v>2.1267700000000001E-4</v>
      </c>
      <c r="Z1322" s="1">
        <v>43239</v>
      </c>
      <c r="AA1322" s="1">
        <v>43972</v>
      </c>
      <c r="AB1322">
        <v>1</v>
      </c>
    </row>
    <row r="1323" spans="1:28" x14ac:dyDescent="0.25">
      <c r="A1323" t="s">
        <v>33</v>
      </c>
      <c r="B1323">
        <v>1</v>
      </c>
      <c r="C1323" t="s">
        <v>61</v>
      </c>
      <c r="D1323">
        <v>2322</v>
      </c>
      <c r="E1323" t="s">
        <v>168</v>
      </c>
      <c r="F1323" t="s">
        <v>169</v>
      </c>
      <c r="G1323" t="s">
        <v>75</v>
      </c>
      <c r="J1323">
        <v>0.5524</v>
      </c>
      <c r="K1323">
        <v>8.2921155160000009</v>
      </c>
      <c r="L1323">
        <v>8.3040261960000006</v>
      </c>
      <c r="M1323">
        <v>10.7</v>
      </c>
      <c r="N1323">
        <v>11.8</v>
      </c>
      <c r="O1323">
        <f t="shared" si="79"/>
        <v>1.0935909600000002E-2</v>
      </c>
      <c r="P1323">
        <f t="shared" si="80"/>
        <v>5.620743437499999E-2</v>
      </c>
      <c r="Q1323">
        <f t="shared" si="81"/>
        <v>6.8349435000000014E-2</v>
      </c>
      <c r="R1323">
        <v>3.0368907000000001E-2</v>
      </c>
      <c r="S1323">
        <v>3.6812398000000003E-2</v>
      </c>
      <c r="T1323">
        <f t="shared" si="82"/>
        <v>9.5813944897636727E-2</v>
      </c>
      <c r="U1323">
        <v>1.5184453000000001E-2</v>
      </c>
      <c r="V1323">
        <v>1.8406199000000002E-2</v>
      </c>
      <c r="W1323">
        <v>2.008219178</v>
      </c>
      <c r="X1323">
        <v>0.54774897700000003</v>
      </c>
      <c r="Y1323">
        <v>1.60428E-3</v>
      </c>
      <c r="Z1323" s="1">
        <v>43239</v>
      </c>
      <c r="AA1323" s="1">
        <v>43972</v>
      </c>
      <c r="AB1323">
        <v>1</v>
      </c>
    </row>
    <row r="1324" spans="1:28" x14ac:dyDescent="0.25">
      <c r="A1324" t="s">
        <v>33</v>
      </c>
      <c r="B1324">
        <v>1</v>
      </c>
      <c r="C1324" t="s">
        <v>61</v>
      </c>
      <c r="D1324">
        <v>2323</v>
      </c>
      <c r="E1324" t="s">
        <v>119</v>
      </c>
      <c r="F1324" t="s">
        <v>120</v>
      </c>
      <c r="G1324" t="s">
        <v>121</v>
      </c>
      <c r="J1324">
        <v>0.68049999999999999</v>
      </c>
      <c r="K1324">
        <v>15.265515450000001</v>
      </c>
      <c r="L1324">
        <v>14.74823009</v>
      </c>
      <c r="M1324">
        <v>27.9</v>
      </c>
      <c r="N1324">
        <v>27.9</v>
      </c>
      <c r="O1324">
        <f t="shared" si="79"/>
        <v>6.1136321399999992E-2</v>
      </c>
      <c r="P1324">
        <f t="shared" si="80"/>
        <v>0.38215065937499987</v>
      </c>
      <c r="Q1324">
        <f t="shared" si="81"/>
        <v>0.38210200874999994</v>
      </c>
      <c r="R1324">
        <v>0.438507596</v>
      </c>
      <c r="S1324">
        <v>0.42399903700000002</v>
      </c>
      <c r="T1324">
        <f t="shared" si="82"/>
        <v>-1.6754122617103153E-2</v>
      </c>
      <c r="U1324">
        <v>0.219253798</v>
      </c>
      <c r="V1324">
        <v>0.211999519</v>
      </c>
      <c r="W1324">
        <v>2.008219178</v>
      </c>
      <c r="X1324">
        <v>0</v>
      </c>
      <c r="Y1324">
        <v>-3.6122939999999998E-3</v>
      </c>
      <c r="Z1324" s="1">
        <v>43239</v>
      </c>
      <c r="AA1324" s="1">
        <v>43972</v>
      </c>
      <c r="AB1324">
        <v>1</v>
      </c>
    </row>
    <row r="1325" spans="1:28" x14ac:dyDescent="0.25">
      <c r="A1325" t="s">
        <v>33</v>
      </c>
      <c r="B1325">
        <v>1</v>
      </c>
      <c r="C1325" t="s">
        <v>61</v>
      </c>
      <c r="D1325">
        <v>2324</v>
      </c>
      <c r="E1325" t="s">
        <v>254</v>
      </c>
      <c r="F1325" t="s">
        <v>255</v>
      </c>
      <c r="G1325" t="s">
        <v>226</v>
      </c>
      <c r="J1325">
        <v>0.79290000000000005</v>
      </c>
      <c r="K1325">
        <v>9.5044957609999994</v>
      </c>
      <c r="L1325">
        <v>9.4002438319999992</v>
      </c>
      <c r="M1325">
        <v>12.9</v>
      </c>
      <c r="N1325">
        <v>13.9</v>
      </c>
      <c r="O1325">
        <f t="shared" si="79"/>
        <v>1.5174713400000001E-2</v>
      </c>
      <c r="P1325">
        <f t="shared" si="80"/>
        <v>8.1696909374999988E-2</v>
      </c>
      <c r="Q1325">
        <f t="shared" si="81"/>
        <v>9.4841958750000011E-2</v>
      </c>
      <c r="R1325">
        <v>7.1118425999999998E-2</v>
      </c>
      <c r="S1325">
        <v>8.1395596000000001E-2</v>
      </c>
      <c r="T1325">
        <f t="shared" si="82"/>
        <v>6.7211144319909488E-2</v>
      </c>
      <c r="U1325">
        <v>3.5559212999999999E-2</v>
      </c>
      <c r="V1325">
        <v>4.0697798E-2</v>
      </c>
      <c r="W1325">
        <v>2.008219178</v>
      </c>
      <c r="X1325">
        <v>0.49795361500000002</v>
      </c>
      <c r="Y1325">
        <v>2.5587769999999999E-3</v>
      </c>
      <c r="Z1325" s="1">
        <v>43239</v>
      </c>
      <c r="AA1325" s="1">
        <v>43972</v>
      </c>
      <c r="AB1325">
        <v>1</v>
      </c>
    </row>
    <row r="1326" spans="1:28" x14ac:dyDescent="0.25">
      <c r="A1326" t="s">
        <v>33</v>
      </c>
      <c r="B1326">
        <v>1</v>
      </c>
      <c r="C1326" t="s">
        <v>61</v>
      </c>
      <c r="D1326">
        <v>2325</v>
      </c>
      <c r="E1326" t="s">
        <v>254</v>
      </c>
      <c r="F1326" t="s">
        <v>255</v>
      </c>
      <c r="G1326" t="s">
        <v>226</v>
      </c>
      <c r="J1326">
        <v>0.79290000000000005</v>
      </c>
      <c r="K1326">
        <v>14.074679529999999</v>
      </c>
      <c r="L1326">
        <v>13.52257664</v>
      </c>
      <c r="M1326">
        <v>24</v>
      </c>
      <c r="N1326">
        <v>24</v>
      </c>
      <c r="O1326">
        <f t="shared" si="79"/>
        <v>4.5239040000000008E-2</v>
      </c>
      <c r="P1326">
        <f t="shared" si="80"/>
        <v>0.28277999999999998</v>
      </c>
      <c r="Q1326">
        <f t="shared" si="81"/>
        <v>0.28274400000000005</v>
      </c>
      <c r="R1326">
        <v>0.35051012999999998</v>
      </c>
      <c r="S1326">
        <v>0.337084365</v>
      </c>
      <c r="T1326">
        <f t="shared" si="82"/>
        <v>-1.9448259326242633E-2</v>
      </c>
      <c r="U1326">
        <v>0.17525506499999999</v>
      </c>
      <c r="V1326">
        <v>0.16854218200000001</v>
      </c>
      <c r="W1326">
        <v>2.008219178</v>
      </c>
      <c r="X1326">
        <v>0</v>
      </c>
      <c r="Y1326">
        <v>-3.3427040000000002E-3</v>
      </c>
      <c r="Z1326" s="1">
        <v>43239</v>
      </c>
      <c r="AA1326" s="1">
        <v>43972</v>
      </c>
      <c r="AB1326">
        <v>1</v>
      </c>
    </row>
    <row r="1327" spans="1:28" x14ac:dyDescent="0.25">
      <c r="A1327" t="s">
        <v>33</v>
      </c>
      <c r="B1327">
        <v>1</v>
      </c>
      <c r="C1327" t="s">
        <v>61</v>
      </c>
      <c r="D1327">
        <v>2326</v>
      </c>
      <c r="E1327" t="s">
        <v>254</v>
      </c>
      <c r="F1327" t="s">
        <v>255</v>
      </c>
      <c r="G1327" t="s">
        <v>226</v>
      </c>
      <c r="J1327">
        <v>0.79290000000000005</v>
      </c>
      <c r="K1327">
        <v>14.3958064</v>
      </c>
      <c r="L1327">
        <v>13.852404480000001</v>
      </c>
      <c r="M1327">
        <v>25</v>
      </c>
      <c r="N1327">
        <v>25</v>
      </c>
      <c r="O1327">
        <f t="shared" si="79"/>
        <v>4.9087499999999999E-2</v>
      </c>
      <c r="P1327">
        <f t="shared" si="80"/>
        <v>0.30683593749999999</v>
      </c>
      <c r="Q1327">
        <f t="shared" si="81"/>
        <v>0.30679687499999997</v>
      </c>
      <c r="R1327">
        <v>0.388033723</v>
      </c>
      <c r="S1327">
        <v>0.373731494</v>
      </c>
      <c r="T1327">
        <f t="shared" si="82"/>
        <v>-1.8700469604366003E-2</v>
      </c>
      <c r="U1327">
        <v>0.19401686100000001</v>
      </c>
      <c r="V1327">
        <v>0.186865747</v>
      </c>
      <c r="W1327">
        <v>2.008219178</v>
      </c>
      <c r="X1327">
        <v>0</v>
      </c>
      <c r="Y1327">
        <v>-3.5609230000000001E-3</v>
      </c>
      <c r="Z1327" s="1">
        <v>43239</v>
      </c>
      <c r="AA1327" s="1">
        <v>43972</v>
      </c>
      <c r="AB1327">
        <v>1</v>
      </c>
    </row>
    <row r="1328" spans="1:28" x14ac:dyDescent="0.25">
      <c r="A1328" t="s">
        <v>33</v>
      </c>
      <c r="B1328">
        <v>1</v>
      </c>
      <c r="C1328" t="s">
        <v>61</v>
      </c>
      <c r="D1328">
        <v>2327</v>
      </c>
      <c r="E1328" t="s">
        <v>254</v>
      </c>
      <c r="F1328" t="s">
        <v>255</v>
      </c>
      <c r="G1328" t="s">
        <v>226</v>
      </c>
      <c r="J1328">
        <v>0.79290000000000005</v>
      </c>
      <c r="K1328">
        <v>14.705669049999999</v>
      </c>
      <c r="L1328">
        <v>14.17114984</v>
      </c>
      <c r="M1328">
        <v>26</v>
      </c>
      <c r="N1328">
        <v>26</v>
      </c>
      <c r="O1328">
        <f t="shared" si="79"/>
        <v>5.3093040000000008E-2</v>
      </c>
      <c r="P1328">
        <f t="shared" si="80"/>
        <v>0.33187375000000002</v>
      </c>
      <c r="Q1328">
        <f t="shared" si="81"/>
        <v>0.33183150000000006</v>
      </c>
      <c r="R1328">
        <v>0.42770602499999999</v>
      </c>
      <c r="S1328">
        <v>0.41252624500000001</v>
      </c>
      <c r="T1328">
        <f t="shared" si="82"/>
        <v>-1.7994188340169116E-2</v>
      </c>
      <c r="U1328">
        <v>0.21385301300000001</v>
      </c>
      <c r="V1328">
        <v>0.20626312199999999</v>
      </c>
      <c r="W1328">
        <v>2.008219178</v>
      </c>
      <c r="X1328">
        <v>0</v>
      </c>
      <c r="Y1328">
        <v>-3.779414E-3</v>
      </c>
      <c r="Z1328" s="1">
        <v>43239</v>
      </c>
      <c r="AA1328" s="1">
        <v>43972</v>
      </c>
      <c r="AB1328">
        <v>1</v>
      </c>
    </row>
    <row r="1329" spans="1:28" x14ac:dyDescent="0.25">
      <c r="A1329" t="s">
        <v>33</v>
      </c>
      <c r="B1329">
        <v>1</v>
      </c>
      <c r="C1329" t="s">
        <v>61</v>
      </c>
      <c r="D1329">
        <v>2328</v>
      </c>
      <c r="E1329" t="s">
        <v>254</v>
      </c>
      <c r="F1329" t="s">
        <v>255</v>
      </c>
      <c r="G1329" t="s">
        <v>226</v>
      </c>
      <c r="J1329">
        <v>0.79290000000000005</v>
      </c>
      <c r="K1329">
        <v>17.11972682</v>
      </c>
      <c r="L1329">
        <v>16.66989306</v>
      </c>
      <c r="M1329">
        <v>35.200000000000003</v>
      </c>
      <c r="N1329">
        <v>35.200000000000003</v>
      </c>
      <c r="O1329">
        <f t="shared" si="79"/>
        <v>9.7314201600000025E-2</v>
      </c>
      <c r="P1329">
        <f t="shared" si="80"/>
        <v>0.60829120000000014</v>
      </c>
      <c r="Q1329">
        <f t="shared" si="81"/>
        <v>0.60821376000000016</v>
      </c>
      <c r="R1329">
        <v>0.89618243099999995</v>
      </c>
      <c r="S1329">
        <v>0.87319239699999995</v>
      </c>
      <c r="T1329">
        <f t="shared" si="82"/>
        <v>-1.2940858736013978E-2</v>
      </c>
      <c r="U1329">
        <v>0.44809121499999999</v>
      </c>
      <c r="V1329">
        <v>0.43659619799999999</v>
      </c>
      <c r="W1329">
        <v>2.008219178</v>
      </c>
      <c r="X1329">
        <v>0</v>
      </c>
      <c r="Y1329">
        <v>-5.723985E-3</v>
      </c>
      <c r="Z1329" s="1">
        <v>43239</v>
      </c>
      <c r="AA1329" s="1">
        <v>43972</v>
      </c>
      <c r="AB1329">
        <v>1</v>
      </c>
    </row>
    <row r="1330" spans="1:28" x14ac:dyDescent="0.25">
      <c r="A1330" t="s">
        <v>33</v>
      </c>
      <c r="B1330">
        <v>1</v>
      </c>
      <c r="C1330" t="s">
        <v>61</v>
      </c>
      <c r="D1330">
        <v>2329</v>
      </c>
      <c r="E1330" t="s">
        <v>168</v>
      </c>
      <c r="F1330" t="s">
        <v>169</v>
      </c>
      <c r="G1330" t="s">
        <v>75</v>
      </c>
      <c r="J1330">
        <v>0.5524</v>
      </c>
      <c r="K1330">
        <v>13.809225830000001</v>
      </c>
      <c r="L1330">
        <v>13.48896117</v>
      </c>
      <c r="M1330">
        <v>23.2</v>
      </c>
      <c r="N1330">
        <v>23.9</v>
      </c>
      <c r="O1330">
        <f t="shared" si="79"/>
        <v>4.4862833399999996E-2</v>
      </c>
      <c r="P1330">
        <f t="shared" si="80"/>
        <v>0.26424219999999993</v>
      </c>
      <c r="Q1330">
        <f t="shared" si="81"/>
        <v>0.28039270875</v>
      </c>
      <c r="R1330">
        <v>0.22630412</v>
      </c>
      <c r="S1330">
        <v>0.234393934</v>
      </c>
      <c r="T1330">
        <f t="shared" si="82"/>
        <v>1.748983403707682E-2</v>
      </c>
      <c r="U1330">
        <v>0.11315206</v>
      </c>
      <c r="V1330">
        <v>0.117196967</v>
      </c>
      <c r="W1330">
        <v>2.008219178</v>
      </c>
      <c r="X1330">
        <v>0.34856753099999999</v>
      </c>
      <c r="Y1330">
        <v>2.0141759999999999E-3</v>
      </c>
      <c r="Z1330" s="1">
        <v>43239</v>
      </c>
      <c r="AA1330" s="1">
        <v>43972</v>
      </c>
      <c r="AB1330">
        <v>1</v>
      </c>
    </row>
    <row r="1331" spans="1:28" x14ac:dyDescent="0.25">
      <c r="A1331" t="s">
        <v>33</v>
      </c>
      <c r="B1331">
        <v>1</v>
      </c>
      <c r="C1331" t="s">
        <v>61</v>
      </c>
      <c r="D1331">
        <v>2330</v>
      </c>
      <c r="E1331" t="s">
        <v>238</v>
      </c>
      <c r="F1331" t="s">
        <v>239</v>
      </c>
      <c r="G1331" t="s">
        <v>240</v>
      </c>
      <c r="J1331">
        <v>0.77280000000000004</v>
      </c>
      <c r="K1331">
        <v>16.605030559999999</v>
      </c>
      <c r="L1331">
        <v>16.551325070000001</v>
      </c>
      <c r="M1331">
        <v>33</v>
      </c>
      <c r="N1331">
        <v>34.700000000000003</v>
      </c>
      <c r="O1331">
        <f t="shared" si="79"/>
        <v>9.4569228600000013E-2</v>
      </c>
      <c r="P1331">
        <f t="shared" si="80"/>
        <v>0.53463093750000001</v>
      </c>
      <c r="Q1331">
        <f t="shared" si="81"/>
        <v>0.59105767875000004</v>
      </c>
      <c r="R1331">
        <v>0.74793129400000002</v>
      </c>
      <c r="S1331">
        <v>0.82237989300000003</v>
      </c>
      <c r="T1331">
        <f t="shared" si="82"/>
        <v>4.7251478052711807E-2</v>
      </c>
      <c r="U1331">
        <v>0.37396564700000001</v>
      </c>
      <c r="V1331">
        <v>0.411189947</v>
      </c>
      <c r="W1331">
        <v>2.008219178</v>
      </c>
      <c r="X1331">
        <v>0.84652114599999995</v>
      </c>
      <c r="Y1331">
        <v>1.8535975E-2</v>
      </c>
      <c r="Z1331" s="1">
        <v>43239</v>
      </c>
      <c r="AA1331" s="1">
        <v>43972</v>
      </c>
      <c r="AB1331">
        <v>1</v>
      </c>
    </row>
    <row r="1332" spans="1:28" x14ac:dyDescent="0.25">
      <c r="A1332" t="s">
        <v>33</v>
      </c>
      <c r="B1332">
        <v>1</v>
      </c>
      <c r="C1332" t="s">
        <v>61</v>
      </c>
      <c r="D1332">
        <v>2331</v>
      </c>
      <c r="E1332" t="s">
        <v>168</v>
      </c>
      <c r="F1332" t="s">
        <v>169</v>
      </c>
      <c r="G1332" t="s">
        <v>75</v>
      </c>
      <c r="J1332">
        <v>0.5524</v>
      </c>
      <c r="K1332">
        <v>8.8601220030000007</v>
      </c>
      <c r="L1332">
        <v>8.3040261960000006</v>
      </c>
      <c r="M1332">
        <v>11.7</v>
      </c>
      <c r="N1332">
        <v>11.8</v>
      </c>
      <c r="O1332">
        <f t="shared" si="79"/>
        <v>1.0935909600000002E-2</v>
      </c>
      <c r="P1332">
        <f t="shared" si="80"/>
        <v>6.7204434374999997E-2</v>
      </c>
      <c r="Q1332">
        <f t="shared" si="81"/>
        <v>6.8349435000000014E-2</v>
      </c>
      <c r="R1332">
        <v>3.8570439999999998E-2</v>
      </c>
      <c r="S1332">
        <v>3.6812398000000003E-2</v>
      </c>
      <c r="T1332">
        <f t="shared" si="82"/>
        <v>-2.323027779340477E-2</v>
      </c>
      <c r="U1332">
        <v>1.9285219999999999E-2</v>
      </c>
      <c r="V1332">
        <v>1.8406199000000002E-2</v>
      </c>
      <c r="W1332">
        <v>2.008219178</v>
      </c>
      <c r="X1332">
        <v>4.9795362000000003E-2</v>
      </c>
      <c r="Y1332">
        <v>-4.3771199999999999E-4</v>
      </c>
      <c r="Z1332" s="1">
        <v>43239</v>
      </c>
      <c r="AA1332" s="1">
        <v>43972</v>
      </c>
      <c r="AB1332">
        <v>1</v>
      </c>
    </row>
    <row r="1333" spans="1:28" x14ac:dyDescent="0.25">
      <c r="A1333" t="s">
        <v>33</v>
      </c>
      <c r="B1333">
        <v>1</v>
      </c>
      <c r="C1333" t="s">
        <v>61</v>
      </c>
      <c r="D1333">
        <v>2332</v>
      </c>
      <c r="E1333" t="s">
        <v>46</v>
      </c>
      <c r="F1333" t="s">
        <v>47</v>
      </c>
      <c r="G1333" t="s">
        <v>48</v>
      </c>
      <c r="J1333">
        <v>0.60970000000000002</v>
      </c>
      <c r="K1333">
        <v>14.45865989</v>
      </c>
      <c r="L1333">
        <v>14.68916611</v>
      </c>
      <c r="M1333">
        <v>25.2</v>
      </c>
      <c r="N1333">
        <v>27.7</v>
      </c>
      <c r="O1333">
        <f t="shared" si="79"/>
        <v>6.0262956600000001E-2</v>
      </c>
      <c r="P1333">
        <f t="shared" si="80"/>
        <v>0.31176495000000004</v>
      </c>
      <c r="Q1333">
        <f t="shared" si="81"/>
        <v>0.37664347874999998</v>
      </c>
      <c r="R1333">
        <v>0.30627199999999999</v>
      </c>
      <c r="S1333">
        <v>0.37410902899999998</v>
      </c>
      <c r="T1333">
        <f t="shared" si="82"/>
        <v>9.9627412435410137E-2</v>
      </c>
      <c r="U1333">
        <v>0.15313599999999999</v>
      </c>
      <c r="V1333">
        <v>0.187054515</v>
      </c>
      <c r="W1333">
        <v>2.008219178</v>
      </c>
      <c r="X1333">
        <v>1.2448840379999999</v>
      </c>
      <c r="Y1333">
        <v>1.6889846999999999E-2</v>
      </c>
      <c r="Z1333" s="1">
        <v>43239</v>
      </c>
      <c r="AA1333" s="1">
        <v>43972</v>
      </c>
      <c r="AB1333">
        <v>1</v>
      </c>
    </row>
    <row r="1334" spans="1:28" x14ac:dyDescent="0.25">
      <c r="A1334" t="s">
        <v>33</v>
      </c>
      <c r="B1334">
        <v>2</v>
      </c>
      <c r="C1334" t="s">
        <v>61</v>
      </c>
      <c r="D1334">
        <v>2333</v>
      </c>
      <c r="E1334" t="s">
        <v>125</v>
      </c>
      <c r="F1334" t="s">
        <v>126</v>
      </c>
      <c r="G1334" t="s">
        <v>127</v>
      </c>
      <c r="J1334">
        <v>0.68279999999999996</v>
      </c>
      <c r="K1334">
        <v>11.952182609999999</v>
      </c>
      <c r="L1334">
        <v>11.35626272</v>
      </c>
      <c r="M1334">
        <v>18.2</v>
      </c>
      <c r="N1334">
        <v>18.2</v>
      </c>
      <c r="O1334">
        <f t="shared" si="79"/>
        <v>2.60155896E-2</v>
      </c>
      <c r="P1334">
        <f t="shared" si="80"/>
        <v>0.16261813750000001</v>
      </c>
      <c r="Q1334">
        <f t="shared" si="81"/>
        <v>0.16259743499999998</v>
      </c>
      <c r="R1334">
        <v>0.15049891500000001</v>
      </c>
      <c r="S1334">
        <v>0.14317086900000001</v>
      </c>
      <c r="T1334">
        <f t="shared" si="82"/>
        <v>-2.4856385371826724E-2</v>
      </c>
      <c r="U1334">
        <v>7.5249457000000006E-2</v>
      </c>
      <c r="V1334">
        <v>7.1585435000000003E-2</v>
      </c>
      <c r="W1334">
        <v>2.008219178</v>
      </c>
      <c r="X1334">
        <v>0</v>
      </c>
      <c r="Y1334">
        <v>-1.824513E-3</v>
      </c>
      <c r="Z1334" s="1">
        <v>43239</v>
      </c>
      <c r="AA1334" s="1">
        <v>43972</v>
      </c>
      <c r="AB1334">
        <v>1</v>
      </c>
    </row>
    <row r="1335" spans="1:28" x14ac:dyDescent="0.25">
      <c r="A1335" t="s">
        <v>33</v>
      </c>
      <c r="B1335">
        <v>2</v>
      </c>
      <c r="C1335" t="s">
        <v>61</v>
      </c>
      <c r="D1335">
        <v>2334</v>
      </c>
      <c r="E1335" t="s">
        <v>158</v>
      </c>
      <c r="F1335" t="s">
        <v>159</v>
      </c>
      <c r="G1335" t="s">
        <v>310</v>
      </c>
      <c r="H1335">
        <v>10.8</v>
      </c>
      <c r="I1335">
        <v>14.2</v>
      </c>
      <c r="J1335">
        <v>0.23699999999999999</v>
      </c>
      <c r="K1335">
        <v>11.74503314</v>
      </c>
      <c r="L1335">
        <v>11.48032662</v>
      </c>
      <c r="M1335">
        <v>17.7</v>
      </c>
      <c r="N1335">
        <v>18.5</v>
      </c>
      <c r="O1335">
        <f t="shared" si="79"/>
        <v>2.6880315000000002E-2</v>
      </c>
      <c r="P1335">
        <f t="shared" si="80"/>
        <v>0.15380580937499996</v>
      </c>
      <c r="Q1335">
        <f t="shared" si="81"/>
        <v>0.16800196875000001</v>
      </c>
      <c r="R1335">
        <v>4.9887415999999997E-2</v>
      </c>
      <c r="S1335">
        <v>5.3186817999999997E-2</v>
      </c>
      <c r="T1335">
        <f t="shared" si="82"/>
        <v>3.1889844398637852E-2</v>
      </c>
      <c r="U1335">
        <v>2.4943707999999998E-2</v>
      </c>
      <c r="V1335">
        <v>2.6593408999999998E-2</v>
      </c>
      <c r="W1335">
        <v>2.008219178</v>
      </c>
      <c r="X1335">
        <v>0.39836289200000002</v>
      </c>
      <c r="Y1335">
        <v>8.21475E-4</v>
      </c>
      <c r="Z1335" s="1">
        <v>43239</v>
      </c>
      <c r="AA1335" s="1">
        <v>43972</v>
      </c>
      <c r="AB1335">
        <v>1</v>
      </c>
    </row>
    <row r="1336" spans="1:28" x14ac:dyDescent="0.25">
      <c r="A1336" t="s">
        <v>33</v>
      </c>
      <c r="B1336">
        <v>2</v>
      </c>
      <c r="C1336" t="s">
        <v>61</v>
      </c>
      <c r="D1336">
        <v>2335</v>
      </c>
      <c r="E1336" t="s">
        <v>119</v>
      </c>
      <c r="F1336" t="s">
        <v>120</v>
      </c>
      <c r="G1336" t="s">
        <v>121</v>
      </c>
      <c r="J1336">
        <v>0.68049999999999999</v>
      </c>
      <c r="K1336">
        <v>15.15066004</v>
      </c>
      <c r="L1336">
        <v>14.980704769999999</v>
      </c>
      <c r="M1336">
        <v>27.5</v>
      </c>
      <c r="N1336">
        <v>28.7</v>
      </c>
      <c r="O1336">
        <f t="shared" si="79"/>
        <v>6.4692612599999991E-2</v>
      </c>
      <c r="P1336">
        <f t="shared" si="80"/>
        <v>0.37127148437500007</v>
      </c>
      <c r="Q1336">
        <f t="shared" si="81"/>
        <v>0.40432882874999992</v>
      </c>
      <c r="R1336">
        <v>0.42318857399999998</v>
      </c>
      <c r="S1336">
        <v>0.45494642099999999</v>
      </c>
      <c r="T1336">
        <f t="shared" si="82"/>
        <v>3.6032807395298599E-2</v>
      </c>
      <c r="U1336">
        <v>0.21159428699999999</v>
      </c>
      <c r="V1336">
        <v>0.22747321000000001</v>
      </c>
      <c r="W1336">
        <v>2.008219178</v>
      </c>
      <c r="X1336">
        <v>0.59754433799999995</v>
      </c>
      <c r="Y1336">
        <v>7.9069670000000009E-3</v>
      </c>
      <c r="Z1336" s="1">
        <v>43239</v>
      </c>
      <c r="AA1336" s="1">
        <v>43972</v>
      </c>
      <c r="AB1336">
        <v>1</v>
      </c>
    </row>
    <row r="1337" spans="1:28" x14ac:dyDescent="0.25">
      <c r="A1337" t="s">
        <v>33</v>
      </c>
      <c r="B1337">
        <v>2</v>
      </c>
      <c r="C1337" t="s">
        <v>61</v>
      </c>
      <c r="D1337">
        <v>2336</v>
      </c>
      <c r="E1337" t="s">
        <v>46</v>
      </c>
      <c r="F1337" t="s">
        <v>47</v>
      </c>
      <c r="G1337" t="s">
        <v>48</v>
      </c>
      <c r="J1337">
        <v>0.60970000000000002</v>
      </c>
      <c r="K1337">
        <v>18.699817620000001</v>
      </c>
      <c r="L1337">
        <v>18.561914909999999</v>
      </c>
      <c r="M1337">
        <v>43</v>
      </c>
      <c r="N1337">
        <v>44.3</v>
      </c>
      <c r="O1337">
        <f t="shared" si="79"/>
        <v>0.15413396459999998</v>
      </c>
      <c r="P1337">
        <f t="shared" si="80"/>
        <v>0.90774343749999986</v>
      </c>
      <c r="Q1337">
        <f t="shared" si="81"/>
        <v>0.96333727874999986</v>
      </c>
      <c r="R1337">
        <v>1.117203197</v>
      </c>
      <c r="S1337">
        <v>1.175558849</v>
      </c>
      <c r="T1337">
        <f t="shared" si="82"/>
        <v>2.5353424841007523E-2</v>
      </c>
      <c r="U1337">
        <v>0.55860159899999995</v>
      </c>
      <c r="V1337">
        <v>0.58777942500000002</v>
      </c>
      <c r="W1337">
        <v>2.008219178</v>
      </c>
      <c r="X1337">
        <v>0.64733969999999996</v>
      </c>
      <c r="Y1337">
        <v>1.4529204E-2</v>
      </c>
      <c r="Z1337" s="1">
        <v>43239</v>
      </c>
      <c r="AA1337" s="1">
        <v>43972</v>
      </c>
      <c r="AB1337">
        <v>1</v>
      </c>
    </row>
    <row r="1338" spans="1:28" x14ac:dyDescent="0.25">
      <c r="A1338" t="s">
        <v>33</v>
      </c>
      <c r="B1338">
        <v>2</v>
      </c>
      <c r="C1338" t="s">
        <v>61</v>
      </c>
      <c r="D1338">
        <v>2337</v>
      </c>
      <c r="E1338" t="s">
        <v>171</v>
      </c>
      <c r="F1338" t="s">
        <v>172</v>
      </c>
      <c r="G1338" t="s">
        <v>127</v>
      </c>
      <c r="H1338">
        <v>16.2</v>
      </c>
      <c r="I1338">
        <v>23</v>
      </c>
      <c r="J1338">
        <v>0.60040000000000004</v>
      </c>
      <c r="K1338">
        <v>20.29595642</v>
      </c>
      <c r="L1338">
        <v>20.156164610000001</v>
      </c>
      <c r="M1338">
        <v>53</v>
      </c>
      <c r="N1338">
        <v>54.1</v>
      </c>
      <c r="O1338">
        <f t="shared" si="79"/>
        <v>0.22987165740000004</v>
      </c>
      <c r="P1338">
        <f t="shared" si="80"/>
        <v>1.3790434375000002</v>
      </c>
      <c r="Q1338">
        <f t="shared" si="81"/>
        <v>1.4366978587500001</v>
      </c>
      <c r="R1338">
        <v>1.793045714</v>
      </c>
      <c r="S1338">
        <v>1.8538574640000001</v>
      </c>
      <c r="T1338">
        <f t="shared" si="82"/>
        <v>1.6608194055537373E-2</v>
      </c>
      <c r="U1338">
        <v>0.89652285700000001</v>
      </c>
      <c r="V1338">
        <v>0.92692873200000003</v>
      </c>
      <c r="W1338">
        <v>2.008219178</v>
      </c>
      <c r="X1338">
        <v>0.54774897700000003</v>
      </c>
      <c r="Y1338">
        <v>1.5140715000000001E-2</v>
      </c>
      <c r="Z1338" s="1">
        <v>43239</v>
      </c>
      <c r="AA1338" s="1">
        <v>43972</v>
      </c>
      <c r="AB1338">
        <v>1</v>
      </c>
    </row>
    <row r="1339" spans="1:28" x14ac:dyDescent="0.25">
      <c r="A1339" t="s">
        <v>33</v>
      </c>
      <c r="B1339">
        <v>2</v>
      </c>
      <c r="C1339" t="s">
        <v>61</v>
      </c>
      <c r="D1339">
        <v>2338</v>
      </c>
      <c r="E1339" t="s">
        <v>119</v>
      </c>
      <c r="F1339" t="s">
        <v>120</v>
      </c>
      <c r="G1339" t="s">
        <v>121</v>
      </c>
      <c r="J1339">
        <v>0.68049999999999999</v>
      </c>
      <c r="K1339">
        <v>8.2336566750000006</v>
      </c>
      <c r="L1339">
        <v>7.8576009679999999</v>
      </c>
      <c r="M1339">
        <v>10.6</v>
      </c>
      <c r="N1339">
        <v>11</v>
      </c>
      <c r="O1339">
        <f t="shared" si="79"/>
        <v>9.5033400000000007E-3</v>
      </c>
      <c r="P1339">
        <f t="shared" si="80"/>
        <v>5.5161737499999988E-2</v>
      </c>
      <c r="Q1339">
        <f t="shared" si="81"/>
        <v>5.9395875000000001E-2</v>
      </c>
      <c r="R1339">
        <v>3.6297014000000002E-2</v>
      </c>
      <c r="S1339">
        <v>3.7278365000000001E-2</v>
      </c>
      <c r="T1339">
        <f t="shared" si="82"/>
        <v>1.3284233572491873E-2</v>
      </c>
      <c r="U1339">
        <v>1.8148507000000001E-2</v>
      </c>
      <c r="V1339">
        <v>1.8639182000000001E-2</v>
      </c>
      <c r="W1339">
        <v>2.008219178</v>
      </c>
      <c r="X1339">
        <v>0.19918144600000001</v>
      </c>
      <c r="Y1339">
        <v>2.4433300000000001E-4</v>
      </c>
      <c r="Z1339" s="1">
        <v>43239</v>
      </c>
      <c r="AA1339" s="1">
        <v>43972</v>
      </c>
      <c r="AB1339">
        <v>1</v>
      </c>
    </row>
    <row r="1340" spans="1:28" x14ac:dyDescent="0.25">
      <c r="A1340" t="s">
        <v>33</v>
      </c>
      <c r="B1340">
        <v>2</v>
      </c>
      <c r="C1340" t="s">
        <v>61</v>
      </c>
      <c r="D1340">
        <v>2339</v>
      </c>
      <c r="E1340" t="s">
        <v>236</v>
      </c>
      <c r="F1340" t="s">
        <v>313</v>
      </c>
      <c r="G1340" t="s">
        <v>226</v>
      </c>
      <c r="J1340">
        <v>0.56359999999999999</v>
      </c>
      <c r="K1340">
        <v>9.0248816949999995</v>
      </c>
      <c r="L1340">
        <v>8.4130300850000008</v>
      </c>
      <c r="M1340">
        <v>12</v>
      </c>
      <c r="N1340">
        <v>12</v>
      </c>
      <c r="O1340">
        <f t="shared" si="79"/>
        <v>1.1309760000000002E-2</v>
      </c>
      <c r="P1340">
        <f t="shared" si="80"/>
        <v>7.0694999999999994E-2</v>
      </c>
      <c r="Q1340">
        <f t="shared" si="81"/>
        <v>7.0686000000000013E-2</v>
      </c>
      <c r="R1340">
        <v>4.2076097999999999E-2</v>
      </c>
      <c r="S1340">
        <v>3.9289645999999998E-2</v>
      </c>
      <c r="T1340">
        <f t="shared" si="82"/>
        <v>-3.4119190345399751E-2</v>
      </c>
      <c r="U1340">
        <v>2.1038049E-2</v>
      </c>
      <c r="V1340">
        <v>1.9644822999999999E-2</v>
      </c>
      <c r="W1340">
        <v>2.008219178</v>
      </c>
      <c r="X1340">
        <v>0</v>
      </c>
      <c r="Y1340">
        <v>-6.93762E-4</v>
      </c>
      <c r="Z1340" s="1">
        <v>43239</v>
      </c>
      <c r="AA1340" s="1">
        <v>43972</v>
      </c>
      <c r="AB1340">
        <v>1</v>
      </c>
    </row>
    <row r="1341" spans="1:28" x14ac:dyDescent="0.25">
      <c r="A1341" t="s">
        <v>33</v>
      </c>
      <c r="B1341">
        <v>2</v>
      </c>
      <c r="C1341" t="s">
        <v>61</v>
      </c>
      <c r="D1341">
        <v>2340</v>
      </c>
      <c r="E1341" t="s">
        <v>58</v>
      </c>
      <c r="F1341" t="s">
        <v>59</v>
      </c>
      <c r="G1341" t="s">
        <v>60</v>
      </c>
      <c r="J1341">
        <v>0.61450000000000005</v>
      </c>
      <c r="K1341">
        <v>10.77857932</v>
      </c>
      <c r="L1341">
        <v>10.215885289999999</v>
      </c>
      <c r="M1341">
        <v>15.5</v>
      </c>
      <c r="N1341">
        <v>15.6</v>
      </c>
      <c r="O1341">
        <f t="shared" si="79"/>
        <v>1.91134944E-2</v>
      </c>
      <c r="P1341">
        <f t="shared" si="80"/>
        <v>0.117947734375</v>
      </c>
      <c r="Q1341">
        <f t="shared" si="81"/>
        <v>0.11945934</v>
      </c>
      <c r="R1341">
        <v>8.9726339000000002E-2</v>
      </c>
      <c r="S1341">
        <v>8.6227346999999996E-2</v>
      </c>
      <c r="T1341">
        <f t="shared" si="82"/>
        <v>-1.9807092173349597E-2</v>
      </c>
      <c r="U1341">
        <v>4.4863169000000001E-2</v>
      </c>
      <c r="V1341">
        <v>4.3113673999999998E-2</v>
      </c>
      <c r="W1341">
        <v>2.008219178</v>
      </c>
      <c r="X1341">
        <v>4.9795362000000003E-2</v>
      </c>
      <c r="Y1341">
        <v>-8.7116699999999995E-4</v>
      </c>
      <c r="Z1341" s="1">
        <v>43239</v>
      </c>
      <c r="AA1341" s="1">
        <v>43972</v>
      </c>
      <c r="AB1341">
        <v>1</v>
      </c>
    </row>
    <row r="1342" spans="1:28" x14ac:dyDescent="0.25">
      <c r="A1342" t="s">
        <v>33</v>
      </c>
      <c r="B1342">
        <v>2</v>
      </c>
      <c r="C1342" t="s">
        <v>61</v>
      </c>
      <c r="D1342">
        <v>2341</v>
      </c>
      <c r="E1342" t="s">
        <v>58</v>
      </c>
      <c r="F1342" t="s">
        <v>59</v>
      </c>
      <c r="G1342" t="s">
        <v>60</v>
      </c>
      <c r="J1342">
        <v>0.61450000000000005</v>
      </c>
      <c r="K1342">
        <v>13.395932459999999</v>
      </c>
      <c r="L1342">
        <v>12.827174579999999</v>
      </c>
      <c r="M1342">
        <v>22</v>
      </c>
      <c r="N1342">
        <v>22</v>
      </c>
      <c r="O1342">
        <f t="shared" si="79"/>
        <v>3.8013360000000003E-2</v>
      </c>
      <c r="P1342">
        <f t="shared" si="80"/>
        <v>0.23761374999999996</v>
      </c>
      <c r="Q1342">
        <f t="shared" si="81"/>
        <v>0.2375835</v>
      </c>
      <c r="R1342">
        <v>0.21975921600000001</v>
      </c>
      <c r="S1342">
        <v>0.21064801</v>
      </c>
      <c r="T1342">
        <f t="shared" si="82"/>
        <v>-2.1085314434715733E-2</v>
      </c>
      <c r="U1342">
        <v>0.109879608</v>
      </c>
      <c r="V1342">
        <v>0.105324005</v>
      </c>
      <c r="W1342">
        <v>2.008219178</v>
      </c>
      <c r="X1342">
        <v>0</v>
      </c>
      <c r="Y1342">
        <v>-2.2684789999999999E-3</v>
      </c>
      <c r="Z1342" s="1">
        <v>43239</v>
      </c>
      <c r="AA1342" s="1">
        <v>43972</v>
      </c>
      <c r="AB1342">
        <v>1</v>
      </c>
    </row>
    <row r="1343" spans="1:28" x14ac:dyDescent="0.25">
      <c r="A1343" t="s">
        <v>33</v>
      </c>
      <c r="B1343">
        <v>2</v>
      </c>
      <c r="C1343" t="s">
        <v>61</v>
      </c>
      <c r="D1343">
        <v>2342</v>
      </c>
      <c r="E1343" t="s">
        <v>58</v>
      </c>
      <c r="F1343" t="s">
        <v>59</v>
      </c>
      <c r="G1343" t="s">
        <v>60</v>
      </c>
      <c r="J1343">
        <v>0.61450000000000005</v>
      </c>
      <c r="K1343">
        <v>18.966391229999999</v>
      </c>
      <c r="L1343">
        <v>18.671176719999998</v>
      </c>
      <c r="M1343">
        <v>44.5</v>
      </c>
      <c r="N1343">
        <v>44.9</v>
      </c>
      <c r="O1343">
        <f t="shared" si="79"/>
        <v>0.15833742539999998</v>
      </c>
      <c r="P1343">
        <f t="shared" si="80"/>
        <v>0.97217898437500005</v>
      </c>
      <c r="Q1343">
        <f t="shared" si="81"/>
        <v>0.98960890874999985</v>
      </c>
      <c r="R1343">
        <v>1.2204619370000001</v>
      </c>
      <c r="S1343">
        <v>1.223096864</v>
      </c>
      <c r="T1343">
        <f t="shared" si="82"/>
        <v>1.0739024849397817E-3</v>
      </c>
      <c r="U1343">
        <v>0.61023096799999998</v>
      </c>
      <c r="V1343">
        <v>0.61154843199999998</v>
      </c>
      <c r="W1343">
        <v>2.008219178</v>
      </c>
      <c r="X1343">
        <v>0.19918144600000001</v>
      </c>
      <c r="Y1343">
        <v>6.5603600000000003E-4</v>
      </c>
      <c r="Z1343" s="1">
        <v>43239</v>
      </c>
      <c r="AA1343" s="1">
        <v>43972</v>
      </c>
      <c r="AB1343">
        <v>1</v>
      </c>
    </row>
    <row r="1344" spans="1:28" x14ac:dyDescent="0.25">
      <c r="A1344" t="s">
        <v>33</v>
      </c>
      <c r="B1344">
        <v>2</v>
      </c>
      <c r="C1344" t="s">
        <v>61</v>
      </c>
      <c r="D1344">
        <v>2343</v>
      </c>
      <c r="E1344" t="s">
        <v>238</v>
      </c>
      <c r="F1344" t="s">
        <v>239</v>
      </c>
      <c r="G1344" t="s">
        <v>240</v>
      </c>
      <c r="J1344">
        <v>0.77280000000000004</v>
      </c>
      <c r="K1344">
        <v>9.5564772379999994</v>
      </c>
      <c r="L1344">
        <v>8.9431967229999998</v>
      </c>
      <c r="M1344">
        <v>13</v>
      </c>
      <c r="N1344">
        <v>13</v>
      </c>
      <c r="O1344">
        <f t="shared" si="79"/>
        <v>1.3273260000000002E-2</v>
      </c>
      <c r="P1344">
        <f t="shared" si="80"/>
        <v>8.2968437500000006E-2</v>
      </c>
      <c r="Q1344">
        <f t="shared" si="81"/>
        <v>8.2957875000000014E-2</v>
      </c>
      <c r="R1344">
        <v>7.0787515999999995E-2</v>
      </c>
      <c r="S1344">
        <v>6.6350308999999996E-2</v>
      </c>
      <c r="T1344">
        <f t="shared" si="82"/>
        <v>-3.2234648632464301E-2</v>
      </c>
      <c r="U1344">
        <v>3.5393757999999997E-2</v>
      </c>
      <c r="V1344">
        <v>3.3175153999999998E-2</v>
      </c>
      <c r="W1344">
        <v>2.008219178</v>
      </c>
      <c r="X1344">
        <v>0</v>
      </c>
      <c r="Y1344">
        <v>-1.104762E-3</v>
      </c>
      <c r="Z1344" s="1">
        <v>43239</v>
      </c>
      <c r="AA1344" s="1">
        <v>43972</v>
      </c>
      <c r="AB1344">
        <v>1</v>
      </c>
    </row>
    <row r="1345" spans="1:28" x14ac:dyDescent="0.25">
      <c r="A1345" t="s">
        <v>33</v>
      </c>
      <c r="B1345">
        <v>2</v>
      </c>
      <c r="C1345" t="s">
        <v>61</v>
      </c>
      <c r="D1345">
        <v>2344</v>
      </c>
      <c r="E1345" t="s">
        <v>168</v>
      </c>
      <c r="F1345" t="s">
        <v>169</v>
      </c>
      <c r="G1345" t="s">
        <v>75</v>
      </c>
      <c r="J1345">
        <v>0.5524</v>
      </c>
      <c r="K1345">
        <v>7.8762426640000003</v>
      </c>
      <c r="L1345">
        <v>8.1385932150000002</v>
      </c>
      <c r="M1345">
        <v>10</v>
      </c>
      <c r="N1345">
        <v>11.5</v>
      </c>
      <c r="O1345">
        <f t="shared" si="79"/>
        <v>1.0386915E-2</v>
      </c>
      <c r="P1345">
        <f t="shared" si="80"/>
        <v>4.9093750000000005E-2</v>
      </c>
      <c r="Q1345">
        <f t="shared" si="81"/>
        <v>6.4918218749999992E-2</v>
      </c>
      <c r="R1345">
        <v>2.5308247999999998E-2</v>
      </c>
      <c r="S1345">
        <v>3.4326773999999997E-2</v>
      </c>
      <c r="T1345">
        <f t="shared" si="82"/>
        <v>0.15177391272585317</v>
      </c>
      <c r="U1345">
        <v>1.2654123999999999E-2</v>
      </c>
      <c r="V1345">
        <v>1.7163386999999999E-2</v>
      </c>
      <c r="W1345">
        <v>2.008219178</v>
      </c>
      <c r="X1345">
        <v>0.74693042300000001</v>
      </c>
      <c r="Y1345">
        <v>2.2454039999999999E-3</v>
      </c>
      <c r="Z1345" s="1">
        <v>43239</v>
      </c>
      <c r="AA1345" s="1">
        <v>43972</v>
      </c>
      <c r="AB1345">
        <v>1</v>
      </c>
    </row>
    <row r="1346" spans="1:28" x14ac:dyDescent="0.25">
      <c r="A1346" t="s">
        <v>33</v>
      </c>
      <c r="B1346">
        <v>2</v>
      </c>
      <c r="C1346" t="s">
        <v>61</v>
      </c>
      <c r="D1346">
        <v>2345</v>
      </c>
      <c r="E1346" t="s">
        <v>178</v>
      </c>
      <c r="F1346" t="s">
        <v>179</v>
      </c>
      <c r="G1346" t="s">
        <v>180</v>
      </c>
      <c r="J1346">
        <v>0.55810000000000004</v>
      </c>
      <c r="K1346">
        <v>9.6082048489999998</v>
      </c>
      <c r="L1346">
        <v>11.962336479999999</v>
      </c>
      <c r="M1346">
        <v>13.1</v>
      </c>
      <c r="N1346">
        <v>19.7</v>
      </c>
      <c r="O1346">
        <f t="shared" si="79"/>
        <v>3.0480588600000001E-2</v>
      </c>
      <c r="P1346">
        <f t="shared" si="80"/>
        <v>8.4249784375000011E-2</v>
      </c>
      <c r="Q1346">
        <f t="shared" si="81"/>
        <v>0.19050367874999999</v>
      </c>
      <c r="R1346">
        <v>5.2574893999999997E-2</v>
      </c>
      <c r="S1346">
        <v>0.14439511499999999</v>
      </c>
      <c r="T1346">
        <f t="shared" si="82"/>
        <v>0.50308985288818431</v>
      </c>
      <c r="U1346">
        <v>2.6287446999999999E-2</v>
      </c>
      <c r="V1346">
        <v>7.2197557999999995E-2</v>
      </c>
      <c r="W1346">
        <v>2.008219178</v>
      </c>
      <c r="X1346">
        <v>3.2864938609999998</v>
      </c>
      <c r="Y1346">
        <v>2.2861105999999999E-2</v>
      </c>
      <c r="Z1346" s="1">
        <v>43239</v>
      </c>
      <c r="AA1346" s="1">
        <v>43972</v>
      </c>
      <c r="AB1346">
        <v>1</v>
      </c>
    </row>
    <row r="1347" spans="1:28" x14ac:dyDescent="0.25">
      <c r="A1347" t="s">
        <v>33</v>
      </c>
      <c r="B1347">
        <v>2</v>
      </c>
      <c r="C1347" t="s">
        <v>61</v>
      </c>
      <c r="D1347">
        <v>2346</v>
      </c>
      <c r="E1347" t="s">
        <v>236</v>
      </c>
      <c r="F1347" t="s">
        <v>313</v>
      </c>
      <c r="G1347" t="s">
        <v>226</v>
      </c>
      <c r="J1347">
        <v>0.56359999999999999</v>
      </c>
      <c r="K1347">
        <v>10.824578349999999</v>
      </c>
      <c r="L1347">
        <v>10.215885289999999</v>
      </c>
      <c r="M1347">
        <v>15.6</v>
      </c>
      <c r="N1347">
        <v>15.6</v>
      </c>
      <c r="O1347">
        <f t="shared" ref="O1347:O1410" si="83">(0.00007854*N1347*N1347)</f>
        <v>1.91134944E-2</v>
      </c>
      <c r="P1347">
        <f t="shared" ref="P1347:P1410" si="84">(3.142*(M1347/200)^2)/0.16</f>
        <v>0.11947455</v>
      </c>
      <c r="Q1347">
        <f t="shared" ref="Q1347:Q1410" si="85">O1347/0.16</f>
        <v>0.11945934</v>
      </c>
      <c r="R1347">
        <v>8.3854636999999996E-2</v>
      </c>
      <c r="S1347">
        <v>7.9249283000000004E-2</v>
      </c>
      <c r="T1347">
        <f t="shared" ref="T1347:T1410" si="86">(LN(S1347)-LN(R1347))/W1347</f>
        <v>-2.8127618286937418E-2</v>
      </c>
      <c r="U1347">
        <v>4.1927318999999998E-2</v>
      </c>
      <c r="V1347">
        <v>3.9624642000000002E-2</v>
      </c>
      <c r="W1347">
        <v>2.008219178</v>
      </c>
      <c r="X1347">
        <v>0</v>
      </c>
      <c r="Y1347">
        <v>-1.146626E-3</v>
      </c>
      <c r="Z1347" s="1">
        <v>43239</v>
      </c>
      <c r="AA1347" s="1">
        <v>43972</v>
      </c>
      <c r="AB1347">
        <v>1</v>
      </c>
    </row>
    <row r="1348" spans="1:28" x14ac:dyDescent="0.25">
      <c r="A1348" t="s">
        <v>33</v>
      </c>
      <c r="B1348">
        <v>2</v>
      </c>
      <c r="C1348" t="s">
        <v>61</v>
      </c>
      <c r="D1348">
        <v>2347</v>
      </c>
      <c r="E1348" t="s">
        <v>236</v>
      </c>
      <c r="F1348" t="s">
        <v>313</v>
      </c>
      <c r="G1348" t="s">
        <v>226</v>
      </c>
      <c r="J1348">
        <v>0.56359999999999999</v>
      </c>
      <c r="K1348">
        <v>11.447524420000001</v>
      </c>
      <c r="L1348">
        <v>11.23071983</v>
      </c>
      <c r="M1348">
        <v>17</v>
      </c>
      <c r="N1348">
        <v>17.899999999999999</v>
      </c>
      <c r="O1348">
        <f t="shared" si="83"/>
        <v>2.5165001399999998E-2</v>
      </c>
      <c r="P1348">
        <f t="shared" si="84"/>
        <v>0.14188093750000003</v>
      </c>
      <c r="Q1348">
        <f t="shared" si="85"/>
        <v>0.15728125874999999</v>
      </c>
      <c r="R1348">
        <v>0.10473734</v>
      </c>
      <c r="S1348">
        <v>0.11369193900000001</v>
      </c>
      <c r="T1348">
        <f t="shared" si="86"/>
        <v>4.0850525547517939E-2</v>
      </c>
      <c r="U1348">
        <v>5.2368669999999999E-2</v>
      </c>
      <c r="V1348">
        <v>5.6845969000000003E-2</v>
      </c>
      <c r="W1348">
        <v>2.008219178</v>
      </c>
      <c r="X1348">
        <v>0.44815825399999998</v>
      </c>
      <c r="Y1348">
        <v>2.229487E-3</v>
      </c>
      <c r="Z1348" s="1">
        <v>43239</v>
      </c>
      <c r="AA1348" s="1">
        <v>43972</v>
      </c>
      <c r="AB1348">
        <v>1</v>
      </c>
    </row>
    <row r="1349" spans="1:28" x14ac:dyDescent="0.25">
      <c r="A1349" t="s">
        <v>33</v>
      </c>
      <c r="B1349">
        <v>2</v>
      </c>
      <c r="C1349" t="s">
        <v>61</v>
      </c>
      <c r="D1349">
        <v>2348</v>
      </c>
      <c r="E1349" t="s">
        <v>119</v>
      </c>
      <c r="F1349" t="s">
        <v>120</v>
      </c>
      <c r="G1349" t="s">
        <v>121</v>
      </c>
      <c r="J1349">
        <v>0.68049999999999999</v>
      </c>
      <c r="K1349">
        <v>10.73237187</v>
      </c>
      <c r="L1349">
        <v>10.489949729999999</v>
      </c>
      <c r="M1349">
        <v>15.4</v>
      </c>
      <c r="N1349">
        <v>16.2</v>
      </c>
      <c r="O1349">
        <f t="shared" si="83"/>
        <v>2.0612037599999997E-2</v>
      </c>
      <c r="P1349">
        <f t="shared" si="84"/>
        <v>0.11643073750000001</v>
      </c>
      <c r="Q1349">
        <f t="shared" si="85"/>
        <v>0.12882523499999998</v>
      </c>
      <c r="R1349">
        <v>9.7466367999999998E-2</v>
      </c>
      <c r="S1349">
        <v>0.105221254</v>
      </c>
      <c r="T1349">
        <f t="shared" si="86"/>
        <v>3.8122302609861908E-2</v>
      </c>
      <c r="U1349">
        <v>4.8733183999999999E-2</v>
      </c>
      <c r="V1349">
        <v>5.2610627E-2</v>
      </c>
      <c r="W1349">
        <v>2.008219178</v>
      </c>
      <c r="X1349">
        <v>0.39836289200000002</v>
      </c>
      <c r="Y1349">
        <v>1.930787E-3</v>
      </c>
      <c r="Z1349" s="1">
        <v>43239</v>
      </c>
      <c r="AA1349" s="1">
        <v>43972</v>
      </c>
      <c r="AB1349">
        <v>1</v>
      </c>
    </row>
    <row r="1350" spans="1:28" x14ac:dyDescent="0.25">
      <c r="A1350" t="s">
        <v>33</v>
      </c>
      <c r="B1350">
        <v>2</v>
      </c>
      <c r="C1350" t="s">
        <v>61</v>
      </c>
      <c r="D1350">
        <v>2349</v>
      </c>
      <c r="E1350" t="s">
        <v>168</v>
      </c>
      <c r="F1350" t="s">
        <v>169</v>
      </c>
      <c r="G1350" t="s">
        <v>75</v>
      </c>
      <c r="J1350">
        <v>0.5524</v>
      </c>
      <c r="K1350">
        <v>13.03680834</v>
      </c>
      <c r="L1350">
        <v>12.60861897</v>
      </c>
      <c r="M1350">
        <v>21</v>
      </c>
      <c r="N1350">
        <v>21.4</v>
      </c>
      <c r="O1350">
        <f t="shared" si="83"/>
        <v>3.5968178400000002E-2</v>
      </c>
      <c r="P1350">
        <f t="shared" si="84"/>
        <v>0.21650343749999995</v>
      </c>
      <c r="Q1350">
        <f t="shared" si="85"/>
        <v>0.224801115</v>
      </c>
      <c r="R1350">
        <v>0.176130221</v>
      </c>
      <c r="S1350">
        <v>0.176878005</v>
      </c>
      <c r="T1350">
        <f t="shared" si="86"/>
        <v>2.109652273248813E-3</v>
      </c>
      <c r="U1350">
        <v>8.8065110000000002E-2</v>
      </c>
      <c r="V1350">
        <v>8.8439003000000002E-2</v>
      </c>
      <c r="W1350">
        <v>2.008219178</v>
      </c>
      <c r="X1350">
        <v>0.19918144600000001</v>
      </c>
      <c r="Y1350">
        <v>1.86181E-4</v>
      </c>
      <c r="Z1350" s="1">
        <v>43239</v>
      </c>
      <c r="AA1350" s="1">
        <v>43972</v>
      </c>
      <c r="AB1350">
        <v>1</v>
      </c>
    </row>
    <row r="1351" spans="1:28" x14ac:dyDescent="0.25">
      <c r="A1351" t="s">
        <v>33</v>
      </c>
      <c r="B1351">
        <v>2</v>
      </c>
      <c r="C1351" t="s">
        <v>61</v>
      </c>
      <c r="D1351">
        <v>2350</v>
      </c>
      <c r="E1351" t="s">
        <v>168</v>
      </c>
      <c r="F1351" t="s">
        <v>169</v>
      </c>
      <c r="G1351" t="s">
        <v>75</v>
      </c>
      <c r="J1351">
        <v>0.5524</v>
      </c>
      <c r="K1351">
        <v>11.447524420000001</v>
      </c>
      <c r="L1351">
        <v>11.23071983</v>
      </c>
      <c r="M1351">
        <v>17</v>
      </c>
      <c r="N1351">
        <v>17.899999999999999</v>
      </c>
      <c r="O1351">
        <f t="shared" si="83"/>
        <v>2.5165001399999998E-2</v>
      </c>
      <c r="P1351">
        <f t="shared" si="84"/>
        <v>0.14188093750000003</v>
      </c>
      <c r="Q1351">
        <f t="shared" si="85"/>
        <v>0.15728125874999999</v>
      </c>
      <c r="R1351">
        <v>0.102705439</v>
      </c>
      <c r="S1351">
        <v>0.111486318</v>
      </c>
      <c r="T1351">
        <f t="shared" si="86"/>
        <v>4.0850520769508201E-2</v>
      </c>
      <c r="U1351">
        <v>5.1352718999999998E-2</v>
      </c>
      <c r="V1351">
        <v>5.5743159E-2</v>
      </c>
      <c r="W1351">
        <v>2.008219178</v>
      </c>
      <c r="X1351">
        <v>0.44815825399999998</v>
      </c>
      <c r="Y1351">
        <v>2.1862349999999999E-3</v>
      </c>
      <c r="Z1351" s="1">
        <v>43239</v>
      </c>
      <c r="AA1351" s="1">
        <v>43972</v>
      </c>
      <c r="AB1351">
        <v>1</v>
      </c>
    </row>
    <row r="1352" spans="1:28" x14ac:dyDescent="0.25">
      <c r="A1352" t="s">
        <v>33</v>
      </c>
      <c r="B1352">
        <v>2</v>
      </c>
      <c r="C1352" t="s">
        <v>61</v>
      </c>
      <c r="D1352">
        <v>2351</v>
      </c>
      <c r="E1352" t="s">
        <v>236</v>
      </c>
      <c r="F1352" t="s">
        <v>313</v>
      </c>
      <c r="G1352" t="s">
        <v>226</v>
      </c>
      <c r="J1352">
        <v>0.56359999999999999</v>
      </c>
      <c r="K1352">
        <v>10.77857932</v>
      </c>
      <c r="L1352">
        <v>10.444747850000001</v>
      </c>
      <c r="M1352">
        <v>15.5</v>
      </c>
      <c r="N1352">
        <v>16.100000000000001</v>
      </c>
      <c r="O1352">
        <f t="shared" si="83"/>
        <v>2.0358353400000005E-2</v>
      </c>
      <c r="P1352">
        <f t="shared" si="84"/>
        <v>0.117947734375</v>
      </c>
      <c r="Q1352">
        <f t="shared" si="85"/>
        <v>0.12723970875000001</v>
      </c>
      <c r="R1352">
        <v>8.2465114000000006E-2</v>
      </c>
      <c r="S1352">
        <v>8.6125402000000004E-2</v>
      </c>
      <c r="T1352">
        <f t="shared" si="86"/>
        <v>2.1625654275753074E-2</v>
      </c>
      <c r="U1352">
        <v>4.1232557000000003E-2</v>
      </c>
      <c r="V1352">
        <v>4.3062701000000002E-2</v>
      </c>
      <c r="W1352">
        <v>2.008219178</v>
      </c>
      <c r="X1352">
        <v>0.29877216899999998</v>
      </c>
      <c r="Y1352">
        <v>9.1132699999999997E-4</v>
      </c>
      <c r="Z1352" s="1">
        <v>43239</v>
      </c>
      <c r="AA1352" s="1">
        <v>43972</v>
      </c>
      <c r="AB1352">
        <v>1</v>
      </c>
    </row>
    <row r="1353" spans="1:28" x14ac:dyDescent="0.25">
      <c r="A1353" t="s">
        <v>33</v>
      </c>
      <c r="B1353">
        <v>2</v>
      </c>
      <c r="C1353" t="s">
        <v>61</v>
      </c>
      <c r="D1353">
        <v>2352</v>
      </c>
      <c r="E1353" t="s">
        <v>46</v>
      </c>
      <c r="F1353" t="s">
        <v>47</v>
      </c>
      <c r="G1353" t="s">
        <v>48</v>
      </c>
      <c r="H1353">
        <v>14</v>
      </c>
      <c r="I1353">
        <v>28</v>
      </c>
      <c r="J1353">
        <v>0.60970000000000002</v>
      </c>
      <c r="K1353">
        <v>24.345962459999999</v>
      </c>
      <c r="L1353">
        <v>24.409967120000001</v>
      </c>
      <c r="M1353">
        <v>99</v>
      </c>
      <c r="N1353">
        <v>101.1</v>
      </c>
      <c r="O1353">
        <f t="shared" si="83"/>
        <v>0.80277383339999997</v>
      </c>
      <c r="P1353">
        <f t="shared" si="84"/>
        <v>4.8116784374999995</v>
      </c>
      <c r="Q1353">
        <f t="shared" si="85"/>
        <v>5.01733645875</v>
      </c>
      <c r="R1353">
        <v>7.360733121</v>
      </c>
      <c r="S1353">
        <v>7.6882643589999997</v>
      </c>
      <c r="T1353">
        <f t="shared" si="86"/>
        <v>2.1678669772792751E-2</v>
      </c>
      <c r="U1353">
        <v>3.68036656</v>
      </c>
      <c r="V1353">
        <v>3.8441321789999998</v>
      </c>
      <c r="W1353">
        <v>2.008219178</v>
      </c>
      <c r="X1353">
        <v>1.045702592</v>
      </c>
      <c r="Y1353">
        <v>8.1547681999999996E-2</v>
      </c>
      <c r="Z1353" s="1">
        <v>43239</v>
      </c>
      <c r="AA1353" s="1">
        <v>43972</v>
      </c>
      <c r="AB1353">
        <v>1</v>
      </c>
    </row>
    <row r="1354" spans="1:28" x14ac:dyDescent="0.25">
      <c r="A1354" t="s">
        <v>33</v>
      </c>
      <c r="B1354">
        <v>2</v>
      </c>
      <c r="C1354" t="s">
        <v>61</v>
      </c>
      <c r="D1354">
        <v>2353</v>
      </c>
      <c r="E1354" t="s">
        <v>168</v>
      </c>
      <c r="F1354" t="s">
        <v>169</v>
      </c>
      <c r="G1354" t="s">
        <v>75</v>
      </c>
      <c r="J1354">
        <v>0.5524</v>
      </c>
      <c r="K1354">
        <v>12.393006489999999</v>
      </c>
      <c r="L1354">
        <v>11.962336479999999</v>
      </c>
      <c r="M1354">
        <v>19.3</v>
      </c>
      <c r="N1354">
        <v>19.7</v>
      </c>
      <c r="O1354">
        <f t="shared" si="83"/>
        <v>3.0480588600000001E-2</v>
      </c>
      <c r="P1354">
        <f t="shared" si="84"/>
        <v>0.18286930937500001</v>
      </c>
      <c r="Q1354">
        <f t="shared" si="85"/>
        <v>0.19050367874999999</v>
      </c>
      <c r="R1354">
        <v>0.14216835899999999</v>
      </c>
      <c r="S1354">
        <v>0.14295559199999999</v>
      </c>
      <c r="T1354">
        <f t="shared" si="86"/>
        <v>2.7497270094613193E-3</v>
      </c>
      <c r="U1354">
        <v>7.1084178999999997E-2</v>
      </c>
      <c r="V1354">
        <v>7.1477795999999996E-2</v>
      </c>
      <c r="W1354">
        <v>2.008219178</v>
      </c>
      <c r="X1354">
        <v>0.19918144600000001</v>
      </c>
      <c r="Y1354">
        <v>1.9600299999999999E-4</v>
      </c>
      <c r="Z1354" s="1">
        <v>43239</v>
      </c>
      <c r="AA1354" s="1">
        <v>43972</v>
      </c>
      <c r="AB1354">
        <v>1</v>
      </c>
    </row>
    <row r="1355" spans="1:28" x14ac:dyDescent="0.25">
      <c r="A1355" t="s">
        <v>33</v>
      </c>
      <c r="B1355">
        <v>2</v>
      </c>
      <c r="C1355" t="s">
        <v>61</v>
      </c>
      <c r="D1355">
        <v>2354</v>
      </c>
      <c r="E1355" t="s">
        <v>119</v>
      </c>
      <c r="F1355" t="s">
        <v>120</v>
      </c>
      <c r="G1355" t="s">
        <v>121</v>
      </c>
      <c r="J1355">
        <v>0.68049999999999999</v>
      </c>
      <c r="K1355">
        <v>9.9633618899999998</v>
      </c>
      <c r="L1355">
        <v>9.3503607479999999</v>
      </c>
      <c r="M1355">
        <v>13.8</v>
      </c>
      <c r="N1355">
        <v>13.8</v>
      </c>
      <c r="O1355">
        <f t="shared" si="83"/>
        <v>1.4957157600000003E-2</v>
      </c>
      <c r="P1355">
        <f t="shared" si="84"/>
        <v>9.3494137500000005E-2</v>
      </c>
      <c r="Q1355">
        <f t="shared" si="85"/>
        <v>9.3482235000000025E-2</v>
      </c>
      <c r="R1355">
        <v>7.3171753000000006E-2</v>
      </c>
      <c r="S1355">
        <v>6.8774554000000002E-2</v>
      </c>
      <c r="T1355">
        <f t="shared" si="86"/>
        <v>-3.0860992325492088E-2</v>
      </c>
      <c r="U1355">
        <v>3.6585876000000003E-2</v>
      </c>
      <c r="V1355">
        <v>3.4387277000000001E-2</v>
      </c>
      <c r="W1355">
        <v>2.008219178</v>
      </c>
      <c r="X1355">
        <v>0</v>
      </c>
      <c r="Y1355">
        <v>-1.0947999999999999E-3</v>
      </c>
      <c r="Z1355" s="1">
        <v>43239</v>
      </c>
      <c r="AA1355" s="1">
        <v>43972</v>
      </c>
      <c r="AB1355">
        <v>1</v>
      </c>
    </row>
    <row r="1356" spans="1:28" x14ac:dyDescent="0.25">
      <c r="A1356" t="s">
        <v>33</v>
      </c>
      <c r="B1356">
        <v>3</v>
      </c>
      <c r="C1356" t="s">
        <v>61</v>
      </c>
      <c r="D1356">
        <v>2355</v>
      </c>
      <c r="E1356" t="s">
        <v>168</v>
      </c>
      <c r="F1356" t="s">
        <v>169</v>
      </c>
      <c r="G1356" t="s">
        <v>75</v>
      </c>
      <c r="J1356">
        <v>0.5524</v>
      </c>
      <c r="K1356">
        <v>17.727760700000001</v>
      </c>
      <c r="L1356">
        <v>17.346703120000001</v>
      </c>
      <c r="M1356">
        <v>38</v>
      </c>
      <c r="N1356">
        <v>38.200000000000003</v>
      </c>
      <c r="O1356">
        <f t="shared" si="83"/>
        <v>0.11460870960000001</v>
      </c>
      <c r="P1356">
        <f t="shared" si="84"/>
        <v>0.7089137499999999</v>
      </c>
      <c r="Q1356">
        <f t="shared" si="85"/>
        <v>0.71630443500000007</v>
      </c>
      <c r="R1356">
        <v>0.75662103999999997</v>
      </c>
      <c r="S1356">
        <v>0.74837293000000005</v>
      </c>
      <c r="T1356">
        <f t="shared" si="86"/>
        <v>-5.458117968968868E-3</v>
      </c>
      <c r="U1356">
        <v>0.37831051999999998</v>
      </c>
      <c r="V1356">
        <v>0.37418646500000002</v>
      </c>
      <c r="W1356">
        <v>2.008219178</v>
      </c>
      <c r="X1356">
        <v>9.9590723000000006E-2</v>
      </c>
      <c r="Y1356">
        <v>-2.0535879999999999E-3</v>
      </c>
      <c r="Z1356" s="1">
        <v>43239</v>
      </c>
      <c r="AA1356" s="1">
        <v>43972</v>
      </c>
      <c r="AB1356">
        <v>1</v>
      </c>
    </row>
    <row r="1357" spans="1:28" x14ac:dyDescent="0.25">
      <c r="A1357" t="s">
        <v>33</v>
      </c>
      <c r="B1357">
        <v>3</v>
      </c>
      <c r="C1357" t="s">
        <v>61</v>
      </c>
      <c r="D1357">
        <v>2356</v>
      </c>
      <c r="E1357" t="s">
        <v>119</v>
      </c>
      <c r="F1357" t="s">
        <v>120</v>
      </c>
      <c r="G1357" t="s">
        <v>121</v>
      </c>
      <c r="J1357">
        <v>0.68049999999999999</v>
      </c>
      <c r="K1357">
        <v>16.359317010000002</v>
      </c>
      <c r="L1357">
        <v>15.87994849</v>
      </c>
      <c r="M1357">
        <v>32</v>
      </c>
      <c r="N1357">
        <v>32</v>
      </c>
      <c r="O1357">
        <f t="shared" si="83"/>
        <v>8.0424960000000004E-2</v>
      </c>
      <c r="P1357">
        <f t="shared" si="84"/>
        <v>0.50271999999999994</v>
      </c>
      <c r="Q1357">
        <f t="shared" si="85"/>
        <v>0.50265599999999999</v>
      </c>
      <c r="R1357">
        <v>0.61311632599999999</v>
      </c>
      <c r="S1357">
        <v>0.59557545000000001</v>
      </c>
      <c r="T1357">
        <f t="shared" si="86"/>
        <v>-1.4453901406458917E-2</v>
      </c>
      <c r="U1357">
        <v>0.30655816299999999</v>
      </c>
      <c r="V1357">
        <v>0.297787725</v>
      </c>
      <c r="W1357">
        <v>2.008219178</v>
      </c>
      <c r="X1357">
        <v>0</v>
      </c>
      <c r="Y1357">
        <v>-4.3672709999999998E-3</v>
      </c>
      <c r="Z1357" s="1">
        <v>43239</v>
      </c>
      <c r="AA1357" s="1">
        <v>43972</v>
      </c>
      <c r="AB1357">
        <v>1</v>
      </c>
    </row>
    <row r="1358" spans="1:28" x14ac:dyDescent="0.25">
      <c r="A1358" t="s">
        <v>33</v>
      </c>
      <c r="B1358">
        <v>3</v>
      </c>
      <c r="C1358" t="s">
        <v>61</v>
      </c>
      <c r="D1358">
        <v>2357</v>
      </c>
      <c r="E1358" t="s">
        <v>250</v>
      </c>
      <c r="F1358" t="s">
        <v>251</v>
      </c>
      <c r="G1358" t="s">
        <v>252</v>
      </c>
      <c r="J1358">
        <v>0.46700000000000003</v>
      </c>
      <c r="K1358">
        <v>12.155040380000001</v>
      </c>
      <c r="L1358">
        <v>12.7184952</v>
      </c>
      <c r="M1358">
        <v>18.7</v>
      </c>
      <c r="N1358">
        <v>21.7</v>
      </c>
      <c r="O1358">
        <f t="shared" si="83"/>
        <v>3.6983700600000002E-2</v>
      </c>
      <c r="P1358">
        <f t="shared" si="84"/>
        <v>0.17167593437500001</v>
      </c>
      <c r="Q1358">
        <f t="shared" si="85"/>
        <v>0.23114812875000001</v>
      </c>
      <c r="R1358">
        <v>0.11133338299999999</v>
      </c>
      <c r="S1358">
        <v>0.155584745</v>
      </c>
      <c r="T1358">
        <f t="shared" si="86"/>
        <v>0.16664586233527012</v>
      </c>
      <c r="U1358">
        <v>5.5666691999999997E-2</v>
      </c>
      <c r="V1358">
        <v>7.7792372999999998E-2</v>
      </c>
      <c r="W1358">
        <v>2.008219178</v>
      </c>
      <c r="X1358">
        <v>1.493860846</v>
      </c>
      <c r="Y1358">
        <v>1.1017562999999999E-2</v>
      </c>
      <c r="Z1358" s="1">
        <v>43239</v>
      </c>
      <c r="AA1358" s="1">
        <v>43972</v>
      </c>
      <c r="AB1358">
        <v>1</v>
      </c>
    </row>
    <row r="1359" spans="1:28" x14ac:dyDescent="0.25">
      <c r="A1359" t="s">
        <v>33</v>
      </c>
      <c r="B1359">
        <v>3</v>
      </c>
      <c r="C1359" t="s">
        <v>61</v>
      </c>
      <c r="D1359">
        <v>2358</v>
      </c>
      <c r="E1359" t="s">
        <v>46</v>
      </c>
      <c r="F1359" t="s">
        <v>47</v>
      </c>
      <c r="G1359" t="s">
        <v>48</v>
      </c>
      <c r="J1359">
        <v>0.60970000000000002</v>
      </c>
      <c r="K1359">
        <v>17.005747119999999</v>
      </c>
      <c r="L1359">
        <v>16.856069080000001</v>
      </c>
      <c r="M1359">
        <v>34.700000000000003</v>
      </c>
      <c r="N1359">
        <v>36</v>
      </c>
      <c r="O1359">
        <f t="shared" si="83"/>
        <v>0.10178784</v>
      </c>
      <c r="P1359">
        <f t="shared" si="84"/>
        <v>0.59113293437500003</v>
      </c>
      <c r="Q1359">
        <f t="shared" si="85"/>
        <v>0.63617400000000002</v>
      </c>
      <c r="R1359">
        <v>0.66999725700000001</v>
      </c>
      <c r="S1359">
        <v>0.71368259099999998</v>
      </c>
      <c r="T1359">
        <f t="shared" si="86"/>
        <v>3.1453088100527674E-2</v>
      </c>
      <c r="U1359">
        <v>0.33499862899999999</v>
      </c>
      <c r="V1359">
        <v>0.35684129599999997</v>
      </c>
      <c r="W1359">
        <v>2.008219178</v>
      </c>
      <c r="X1359">
        <v>0.64733969999999996</v>
      </c>
      <c r="Y1359">
        <v>1.0876635000000001E-2</v>
      </c>
      <c r="Z1359" s="1">
        <v>43239</v>
      </c>
      <c r="AA1359" s="1">
        <v>43972</v>
      </c>
      <c r="AB1359">
        <v>1</v>
      </c>
    </row>
    <row r="1360" spans="1:28" x14ac:dyDescent="0.25">
      <c r="A1360" t="s">
        <v>33</v>
      </c>
      <c r="B1360">
        <v>3</v>
      </c>
      <c r="C1360" t="s">
        <v>61</v>
      </c>
      <c r="D1360">
        <v>2359</v>
      </c>
      <c r="E1360" t="s">
        <v>250</v>
      </c>
      <c r="F1360" t="s">
        <v>251</v>
      </c>
      <c r="G1360" t="s">
        <v>252</v>
      </c>
      <c r="J1360">
        <v>0.46700000000000003</v>
      </c>
      <c r="K1360">
        <v>15.004875670000001</v>
      </c>
      <c r="L1360">
        <v>15.590381259999999</v>
      </c>
      <c r="M1360">
        <v>27</v>
      </c>
      <c r="N1360">
        <v>30.9</v>
      </c>
      <c r="O1360">
        <f t="shared" si="83"/>
        <v>7.49907774E-2</v>
      </c>
      <c r="P1360">
        <f t="shared" si="84"/>
        <v>0.35789343749999997</v>
      </c>
      <c r="Q1360">
        <f t="shared" si="85"/>
        <v>0.46869235874999998</v>
      </c>
      <c r="R1360">
        <v>0.28008717999999999</v>
      </c>
      <c r="S1360">
        <v>0.37835150499999998</v>
      </c>
      <c r="T1360">
        <f t="shared" si="86"/>
        <v>0.14974598508710366</v>
      </c>
      <c r="U1360">
        <v>0.14004359</v>
      </c>
      <c r="V1360">
        <v>0.189175752</v>
      </c>
      <c r="W1360">
        <v>2.008219178</v>
      </c>
      <c r="X1360">
        <v>1.9420191</v>
      </c>
      <c r="Y1360">
        <v>2.4465537999999998E-2</v>
      </c>
      <c r="Z1360" s="1">
        <v>43239</v>
      </c>
      <c r="AA1360" s="1">
        <v>43972</v>
      </c>
      <c r="AB1360">
        <v>1</v>
      </c>
    </row>
    <row r="1361" spans="1:29" x14ac:dyDescent="0.25">
      <c r="A1361" t="s">
        <v>33</v>
      </c>
      <c r="B1361">
        <v>3</v>
      </c>
      <c r="C1361" t="s">
        <v>61</v>
      </c>
      <c r="D1361">
        <v>2360</v>
      </c>
      <c r="E1361" t="s">
        <v>236</v>
      </c>
      <c r="F1361" t="s">
        <v>313</v>
      </c>
      <c r="G1361" t="s">
        <v>226</v>
      </c>
      <c r="J1361">
        <v>0.56359999999999999</v>
      </c>
      <c r="K1361">
        <v>9.0248816949999995</v>
      </c>
      <c r="L1361">
        <v>8.4130300850000008</v>
      </c>
      <c r="M1361">
        <v>12</v>
      </c>
      <c r="N1361">
        <v>12</v>
      </c>
      <c r="O1361">
        <f t="shared" si="83"/>
        <v>1.1309760000000002E-2</v>
      </c>
      <c r="P1361">
        <f t="shared" si="84"/>
        <v>7.0694999999999994E-2</v>
      </c>
      <c r="Q1361">
        <f t="shared" si="85"/>
        <v>7.0686000000000013E-2</v>
      </c>
      <c r="R1361">
        <v>4.2076097999999999E-2</v>
      </c>
      <c r="S1361">
        <v>3.9289645999999998E-2</v>
      </c>
      <c r="T1361">
        <f t="shared" si="86"/>
        <v>-3.4119190345399751E-2</v>
      </c>
      <c r="U1361">
        <v>2.1038049E-2</v>
      </c>
      <c r="V1361">
        <v>1.9644822999999999E-2</v>
      </c>
      <c r="W1361">
        <v>2.008219178</v>
      </c>
      <c r="X1361">
        <v>0</v>
      </c>
      <c r="Y1361">
        <v>-6.93762E-4</v>
      </c>
      <c r="Z1361" s="1">
        <v>43239</v>
      </c>
      <c r="AA1361" s="1">
        <v>43972</v>
      </c>
      <c r="AB1361">
        <v>1</v>
      </c>
    </row>
    <row r="1362" spans="1:29" x14ac:dyDescent="0.25">
      <c r="A1362" t="s">
        <v>33</v>
      </c>
      <c r="B1362">
        <v>3</v>
      </c>
      <c r="C1362" t="s">
        <v>61</v>
      </c>
      <c r="D1362">
        <v>2361</v>
      </c>
      <c r="E1362" t="s">
        <v>229</v>
      </c>
      <c r="F1362" t="s">
        <v>169</v>
      </c>
      <c r="G1362" t="s">
        <v>230</v>
      </c>
      <c r="J1362">
        <v>0.57799999999999996</v>
      </c>
      <c r="K1362">
        <v>9.5564772379999994</v>
      </c>
      <c r="L1362">
        <v>8.9431967229999998</v>
      </c>
      <c r="M1362">
        <v>13</v>
      </c>
      <c r="N1362">
        <v>13</v>
      </c>
      <c r="O1362">
        <f t="shared" si="83"/>
        <v>1.3273260000000002E-2</v>
      </c>
      <c r="P1362">
        <f t="shared" si="84"/>
        <v>8.2968437500000006E-2</v>
      </c>
      <c r="Q1362">
        <f t="shared" si="85"/>
        <v>8.2957875000000014E-2</v>
      </c>
      <c r="R1362">
        <v>5.3314425999999998E-2</v>
      </c>
      <c r="S1362">
        <v>4.9972493E-2</v>
      </c>
      <c r="T1362">
        <f t="shared" si="86"/>
        <v>-3.2234647430347832E-2</v>
      </c>
      <c r="U1362">
        <v>2.6657212999999999E-2</v>
      </c>
      <c r="V1362">
        <v>2.4986246E-2</v>
      </c>
      <c r="W1362">
        <v>2.008219178</v>
      </c>
      <c r="X1362">
        <v>0</v>
      </c>
      <c r="Y1362">
        <v>-8.3206399999999998E-4</v>
      </c>
      <c r="Z1362" s="1">
        <v>43239</v>
      </c>
      <c r="AA1362" s="1">
        <v>43972</v>
      </c>
      <c r="AB1362">
        <v>1</v>
      </c>
    </row>
    <row r="1363" spans="1:29" x14ac:dyDescent="0.25">
      <c r="A1363" t="s">
        <v>33</v>
      </c>
      <c r="B1363">
        <v>3</v>
      </c>
      <c r="C1363" t="s">
        <v>61</v>
      </c>
      <c r="D1363">
        <v>2362</v>
      </c>
      <c r="E1363" t="s">
        <v>119</v>
      </c>
      <c r="F1363" t="s">
        <v>120</v>
      </c>
      <c r="G1363" t="s">
        <v>121</v>
      </c>
      <c r="J1363">
        <v>0.68049999999999999</v>
      </c>
      <c r="K1363">
        <v>15.004875670000001</v>
      </c>
      <c r="L1363">
        <v>14.47937939</v>
      </c>
      <c r="M1363">
        <v>27</v>
      </c>
      <c r="N1363">
        <v>27</v>
      </c>
      <c r="O1363">
        <f t="shared" si="83"/>
        <v>5.725566E-2</v>
      </c>
      <c r="P1363">
        <f t="shared" si="84"/>
        <v>0.35789343749999997</v>
      </c>
      <c r="Q1363">
        <f t="shared" si="85"/>
        <v>0.35784787499999998</v>
      </c>
      <c r="R1363">
        <v>0.40446431399999999</v>
      </c>
      <c r="S1363">
        <v>0.39063336500000001</v>
      </c>
      <c r="T1363">
        <f t="shared" si="86"/>
        <v>-1.7325835660564618E-2</v>
      </c>
      <c r="U1363">
        <v>0.202232157</v>
      </c>
      <c r="V1363">
        <v>0.19531668299999999</v>
      </c>
      <c r="W1363">
        <v>2.008219178</v>
      </c>
      <c r="X1363">
        <v>0</v>
      </c>
      <c r="Y1363">
        <v>-3.4435849999999999E-3</v>
      </c>
      <c r="Z1363" s="1">
        <v>43239</v>
      </c>
      <c r="AA1363" s="1">
        <v>43972</v>
      </c>
      <c r="AB1363">
        <v>1</v>
      </c>
    </row>
    <row r="1364" spans="1:29" x14ac:dyDescent="0.25">
      <c r="A1364" t="s">
        <v>33</v>
      </c>
      <c r="B1364">
        <v>3</v>
      </c>
      <c r="C1364" t="s">
        <v>61</v>
      </c>
      <c r="D1364">
        <v>2363</v>
      </c>
      <c r="E1364" t="s">
        <v>119</v>
      </c>
      <c r="F1364" t="s">
        <v>120</v>
      </c>
      <c r="G1364" t="s">
        <v>121</v>
      </c>
      <c r="J1364">
        <v>0.68049999999999999</v>
      </c>
      <c r="K1364">
        <v>11.86984612</v>
      </c>
      <c r="L1364">
        <v>11.27273353</v>
      </c>
      <c r="M1364">
        <v>18</v>
      </c>
      <c r="N1364">
        <v>18</v>
      </c>
      <c r="O1364">
        <f t="shared" si="83"/>
        <v>2.5446960000000001E-2</v>
      </c>
      <c r="P1364">
        <f t="shared" si="84"/>
        <v>0.15906375</v>
      </c>
      <c r="Q1364">
        <f t="shared" si="85"/>
        <v>0.1590435</v>
      </c>
      <c r="R1364">
        <v>0.145816159</v>
      </c>
      <c r="S1364">
        <v>0.138652527</v>
      </c>
      <c r="T1364">
        <f t="shared" si="86"/>
        <v>-2.5084734896087427E-2</v>
      </c>
      <c r="U1364">
        <v>7.290808E-2</v>
      </c>
      <c r="V1364">
        <v>6.9326262999999999E-2</v>
      </c>
      <c r="W1364">
        <v>2.008219178</v>
      </c>
      <c r="X1364">
        <v>0</v>
      </c>
      <c r="Y1364">
        <v>-1.783579E-3</v>
      </c>
      <c r="Z1364" s="1">
        <v>43239</v>
      </c>
      <c r="AA1364" s="1">
        <v>43972</v>
      </c>
      <c r="AB1364">
        <v>1</v>
      </c>
    </row>
    <row r="1365" spans="1:29" x14ac:dyDescent="0.25">
      <c r="A1365" t="s">
        <v>33</v>
      </c>
      <c r="B1365">
        <v>3</v>
      </c>
      <c r="C1365" t="s">
        <v>61</v>
      </c>
      <c r="D1365">
        <v>2364</v>
      </c>
      <c r="E1365" t="s">
        <v>46</v>
      </c>
      <c r="F1365" t="s">
        <v>47</v>
      </c>
      <c r="G1365" t="s">
        <v>48</v>
      </c>
      <c r="H1365">
        <v>10.6</v>
      </c>
      <c r="I1365">
        <v>13</v>
      </c>
      <c r="J1365">
        <v>0.60970000000000002</v>
      </c>
      <c r="K1365">
        <v>22.974845739999999</v>
      </c>
      <c r="L1365">
        <v>23.015019209999998</v>
      </c>
      <c r="M1365">
        <v>78.099999999999994</v>
      </c>
      <c r="N1365">
        <v>80.3</v>
      </c>
      <c r="O1365">
        <f t="shared" si="83"/>
        <v>0.50643298859999997</v>
      </c>
      <c r="P1365">
        <f t="shared" si="84"/>
        <v>2.9945272843749993</v>
      </c>
      <c r="Q1365">
        <f t="shared" si="85"/>
        <v>3.1652061787499997</v>
      </c>
      <c r="R1365">
        <v>4.3785048010000001</v>
      </c>
      <c r="S1365">
        <v>4.6303762769999999</v>
      </c>
      <c r="T1365">
        <f t="shared" si="86"/>
        <v>2.7850962815896798E-2</v>
      </c>
      <c r="U1365">
        <v>2.1892524010000001</v>
      </c>
      <c r="V1365">
        <v>2.3151881379999999</v>
      </c>
      <c r="W1365">
        <v>2.008219178</v>
      </c>
      <c r="X1365">
        <v>1.0954979540000001</v>
      </c>
      <c r="Y1365">
        <v>6.2710156000000003E-2</v>
      </c>
      <c r="Z1365" s="1">
        <v>43239</v>
      </c>
      <c r="AA1365" s="1">
        <v>43972</v>
      </c>
      <c r="AB1365">
        <v>1</v>
      </c>
    </row>
    <row r="1366" spans="1:29" x14ac:dyDescent="0.25">
      <c r="A1366" t="s">
        <v>33</v>
      </c>
      <c r="B1366">
        <v>3</v>
      </c>
      <c r="C1366" t="s">
        <v>61</v>
      </c>
      <c r="D1366">
        <v>2365</v>
      </c>
      <c r="E1366" t="s">
        <v>119</v>
      </c>
      <c r="F1366" t="s">
        <v>120</v>
      </c>
      <c r="G1366" t="s">
        <v>121</v>
      </c>
      <c r="J1366">
        <v>0.68049999999999999</v>
      </c>
      <c r="K1366">
        <v>11.447524420000001</v>
      </c>
      <c r="L1366">
        <v>10.9750821</v>
      </c>
      <c r="M1366">
        <v>17</v>
      </c>
      <c r="N1366">
        <v>17.3</v>
      </c>
      <c r="O1366">
        <f t="shared" si="83"/>
        <v>2.3506236600000001E-2</v>
      </c>
      <c r="P1366">
        <f t="shared" si="84"/>
        <v>0.14188093750000003</v>
      </c>
      <c r="Q1366">
        <f t="shared" si="85"/>
        <v>0.14691397875000001</v>
      </c>
      <c r="R1366">
        <v>0.12589083500000001</v>
      </c>
      <c r="S1366">
        <v>0.125014188</v>
      </c>
      <c r="T1366">
        <f t="shared" si="86"/>
        <v>-3.4796538874633828E-3</v>
      </c>
      <c r="U1366">
        <v>6.2945417000000004E-2</v>
      </c>
      <c r="V1366">
        <v>6.2507093999999999E-2</v>
      </c>
      <c r="W1366">
        <v>2.008219178</v>
      </c>
      <c r="X1366">
        <v>0.149386085</v>
      </c>
      <c r="Y1366">
        <v>-2.1826500000000001E-4</v>
      </c>
      <c r="Z1366" s="1">
        <v>43239</v>
      </c>
      <c r="AA1366" s="1">
        <v>43972</v>
      </c>
      <c r="AB1366">
        <v>1</v>
      </c>
    </row>
    <row r="1367" spans="1:29" x14ac:dyDescent="0.25">
      <c r="A1367" t="s">
        <v>33</v>
      </c>
      <c r="B1367">
        <v>3</v>
      </c>
      <c r="C1367" t="s">
        <v>61</v>
      </c>
      <c r="D1367">
        <v>2366</v>
      </c>
      <c r="E1367" t="s">
        <v>168</v>
      </c>
      <c r="F1367" t="s">
        <v>169</v>
      </c>
      <c r="G1367" t="s">
        <v>75</v>
      </c>
      <c r="J1367">
        <v>0.5524</v>
      </c>
      <c r="K1367">
        <v>19.322237399999999</v>
      </c>
      <c r="L1367">
        <v>19.32567542</v>
      </c>
      <c r="M1367">
        <v>46.6</v>
      </c>
      <c r="N1367">
        <v>48.7</v>
      </c>
      <c r="O1367">
        <f t="shared" si="83"/>
        <v>0.18627253260000001</v>
      </c>
      <c r="P1367">
        <f t="shared" si="84"/>
        <v>1.0661002375000002</v>
      </c>
      <c r="Q1367">
        <f t="shared" si="85"/>
        <v>1.16420332875</v>
      </c>
      <c r="R1367">
        <v>1.225563988</v>
      </c>
      <c r="S1367">
        <v>1.335914388</v>
      </c>
      <c r="T1367">
        <f t="shared" si="86"/>
        <v>4.2930999142982269E-2</v>
      </c>
      <c r="U1367">
        <v>0.612781994</v>
      </c>
      <c r="V1367">
        <v>0.66795719399999998</v>
      </c>
      <c r="W1367">
        <v>2.008219178</v>
      </c>
      <c r="X1367">
        <v>1.045702592</v>
      </c>
      <c r="Y1367">
        <v>2.747469E-2</v>
      </c>
      <c r="Z1367" s="1">
        <v>43239</v>
      </c>
      <c r="AA1367" s="1">
        <v>43972</v>
      </c>
      <c r="AB1367">
        <v>1</v>
      </c>
    </row>
    <row r="1368" spans="1:29" x14ac:dyDescent="0.25">
      <c r="A1368" t="s">
        <v>33</v>
      </c>
      <c r="B1368">
        <v>3</v>
      </c>
      <c r="C1368" t="s">
        <v>61</v>
      </c>
      <c r="D1368">
        <v>2367</v>
      </c>
      <c r="E1368" t="s">
        <v>168</v>
      </c>
      <c r="F1368" t="s">
        <v>169</v>
      </c>
      <c r="G1368" t="s">
        <v>75</v>
      </c>
      <c r="J1368">
        <v>0.5524</v>
      </c>
      <c r="K1368">
        <v>15.843964570000001</v>
      </c>
      <c r="L1368">
        <v>15.34604554</v>
      </c>
      <c r="M1368">
        <v>30</v>
      </c>
      <c r="N1368">
        <v>30</v>
      </c>
      <c r="O1368">
        <f t="shared" si="83"/>
        <v>7.0685999999999999E-2</v>
      </c>
      <c r="P1368">
        <f t="shared" si="84"/>
        <v>0.44184374999999998</v>
      </c>
      <c r="Q1368">
        <f t="shared" si="85"/>
        <v>0.4417875</v>
      </c>
      <c r="R1368">
        <v>0.42742750400000001</v>
      </c>
      <c r="S1368">
        <v>0.41431237199999998</v>
      </c>
      <c r="T1368">
        <f t="shared" si="86"/>
        <v>-1.5518466308418494E-2</v>
      </c>
      <c r="U1368">
        <v>0.21371375200000001</v>
      </c>
      <c r="V1368">
        <v>0.20715618599999999</v>
      </c>
      <c r="W1368">
        <v>2.008219178</v>
      </c>
      <c r="X1368">
        <v>0</v>
      </c>
      <c r="Y1368">
        <v>-3.2653640000000002E-3</v>
      </c>
      <c r="Z1368" s="1">
        <v>43239</v>
      </c>
      <c r="AA1368" s="1">
        <v>43972</v>
      </c>
      <c r="AB1368">
        <v>1</v>
      </c>
    </row>
    <row r="1369" spans="1:29" x14ac:dyDescent="0.25">
      <c r="A1369" t="s">
        <v>33</v>
      </c>
      <c r="B1369">
        <v>4</v>
      </c>
      <c r="C1369" t="s">
        <v>61</v>
      </c>
      <c r="D1369">
        <v>2368</v>
      </c>
      <c r="E1369" t="s">
        <v>119</v>
      </c>
      <c r="F1369" t="s">
        <v>120</v>
      </c>
      <c r="G1369" t="s">
        <v>121</v>
      </c>
      <c r="J1369">
        <v>0.68049999999999999</v>
      </c>
      <c r="K1369">
        <v>13.501014039999999</v>
      </c>
      <c r="L1369">
        <v>13.48896117</v>
      </c>
      <c r="M1369">
        <v>22.3</v>
      </c>
      <c r="N1369">
        <v>23.9</v>
      </c>
      <c r="O1369">
        <f t="shared" si="83"/>
        <v>4.4862833399999996E-2</v>
      </c>
      <c r="P1369">
        <f t="shared" si="84"/>
        <v>0.244138309375</v>
      </c>
      <c r="Q1369">
        <f t="shared" si="85"/>
        <v>0.28039270875</v>
      </c>
      <c r="R1369">
        <v>0.25117939299999997</v>
      </c>
      <c r="S1369">
        <v>0.28730755200000002</v>
      </c>
      <c r="T1369">
        <f t="shared" si="86"/>
        <v>6.6917922222165707E-2</v>
      </c>
      <c r="U1369">
        <v>0.125589697</v>
      </c>
      <c r="V1369">
        <v>0.14365377600000001</v>
      </c>
      <c r="W1369">
        <v>2.008219178</v>
      </c>
      <c r="X1369">
        <v>0.79672578400000005</v>
      </c>
      <c r="Y1369">
        <v>8.9950729999999993E-3</v>
      </c>
      <c r="Z1369" s="1">
        <v>43239</v>
      </c>
      <c r="AA1369" s="1">
        <v>43972</v>
      </c>
      <c r="AB1369">
        <v>1</v>
      </c>
    </row>
    <row r="1370" spans="1:29" x14ac:dyDescent="0.25">
      <c r="A1370" t="s">
        <v>33</v>
      </c>
      <c r="B1370">
        <v>4</v>
      </c>
      <c r="C1370" t="s">
        <v>61</v>
      </c>
      <c r="D1370">
        <v>2369</v>
      </c>
      <c r="E1370" t="s">
        <v>119</v>
      </c>
      <c r="F1370" t="s">
        <v>120</v>
      </c>
      <c r="G1370" t="s">
        <v>121</v>
      </c>
      <c r="J1370">
        <v>0.68049999999999999</v>
      </c>
      <c r="K1370">
        <v>11.447524420000001</v>
      </c>
      <c r="L1370">
        <v>10.84492777</v>
      </c>
      <c r="M1370">
        <v>17</v>
      </c>
      <c r="N1370">
        <v>17</v>
      </c>
      <c r="O1370">
        <f t="shared" si="83"/>
        <v>2.2698059999999999E-2</v>
      </c>
      <c r="P1370">
        <f t="shared" si="84"/>
        <v>0.14188093750000003</v>
      </c>
      <c r="Q1370">
        <f t="shared" si="85"/>
        <v>0.141862875</v>
      </c>
      <c r="R1370">
        <v>0.12589083500000001</v>
      </c>
      <c r="S1370">
        <v>0.119418837</v>
      </c>
      <c r="T1370">
        <f t="shared" si="86"/>
        <v>-2.6281090617401279E-2</v>
      </c>
      <c r="U1370">
        <v>6.2945417000000004E-2</v>
      </c>
      <c r="V1370">
        <v>5.9709418E-2</v>
      </c>
      <c r="W1370">
        <v>2.008219178</v>
      </c>
      <c r="X1370">
        <v>0</v>
      </c>
      <c r="Y1370">
        <v>-1.611377E-3</v>
      </c>
      <c r="Z1370" s="1">
        <v>43239</v>
      </c>
      <c r="AA1370" s="1">
        <v>43972</v>
      </c>
      <c r="AB1370">
        <v>1</v>
      </c>
    </row>
    <row r="1371" spans="1:29" x14ac:dyDescent="0.25">
      <c r="A1371" t="s">
        <v>33</v>
      </c>
      <c r="B1371">
        <v>4</v>
      </c>
      <c r="C1371" t="s">
        <v>61</v>
      </c>
      <c r="D1371">
        <v>2370</v>
      </c>
      <c r="E1371" t="s">
        <v>46</v>
      </c>
      <c r="F1371" t="s">
        <v>47</v>
      </c>
      <c r="G1371" t="s">
        <v>48</v>
      </c>
      <c r="J1371">
        <v>0.60970000000000002</v>
      </c>
      <c r="K1371">
        <v>18.931462360000001</v>
      </c>
      <c r="L1371">
        <v>18.725176650000002</v>
      </c>
      <c r="M1371">
        <v>44.3</v>
      </c>
      <c r="N1371">
        <v>45.2</v>
      </c>
      <c r="O1371">
        <f t="shared" si="83"/>
        <v>0.16046036160000002</v>
      </c>
      <c r="P1371">
        <f t="shared" si="84"/>
        <v>0.96345993437499977</v>
      </c>
      <c r="Q1371">
        <f t="shared" si="85"/>
        <v>1.00287726</v>
      </c>
      <c r="R1371">
        <v>1.198395823</v>
      </c>
      <c r="S1371">
        <v>1.233122995</v>
      </c>
      <c r="T1371">
        <f t="shared" si="86"/>
        <v>1.4224604496326832E-2</v>
      </c>
      <c r="U1371">
        <v>0.59919791099999997</v>
      </c>
      <c r="V1371">
        <v>0.61656149800000004</v>
      </c>
      <c r="W1371">
        <v>2.008219178</v>
      </c>
      <c r="X1371">
        <v>0.44815825399999998</v>
      </c>
      <c r="Y1371">
        <v>8.6462610000000006E-3</v>
      </c>
      <c r="Z1371" s="1">
        <v>43239</v>
      </c>
      <c r="AA1371" s="1">
        <v>43972</v>
      </c>
      <c r="AB1371">
        <v>1</v>
      </c>
    </row>
    <row r="1372" spans="1:29" x14ac:dyDescent="0.25">
      <c r="A1372" t="s">
        <v>33</v>
      </c>
      <c r="B1372">
        <v>4</v>
      </c>
      <c r="C1372" t="s">
        <v>61</v>
      </c>
      <c r="D1372">
        <v>2371</v>
      </c>
      <c r="E1372" t="s">
        <v>250</v>
      </c>
      <c r="F1372" t="s">
        <v>251</v>
      </c>
      <c r="G1372" t="s">
        <v>252</v>
      </c>
      <c r="H1372">
        <v>12</v>
      </c>
      <c r="I1372">
        <v>14.8</v>
      </c>
      <c r="J1372">
        <v>0.46700000000000003</v>
      </c>
      <c r="K1372">
        <v>10.639325360000001</v>
      </c>
      <c r="L1372">
        <v>10.9750821</v>
      </c>
      <c r="M1372">
        <v>15.2</v>
      </c>
      <c r="N1372">
        <v>17.3</v>
      </c>
      <c r="O1372">
        <f t="shared" si="83"/>
        <v>2.3506236600000001E-2</v>
      </c>
      <c r="P1372">
        <f t="shared" si="84"/>
        <v>0.1134262</v>
      </c>
      <c r="Q1372">
        <f t="shared" si="85"/>
        <v>0.14691397875000001</v>
      </c>
      <c r="R1372">
        <v>6.5237179000000006E-2</v>
      </c>
      <c r="S1372">
        <v>8.6570978000000007E-2</v>
      </c>
      <c r="T1372">
        <f t="shared" si="86"/>
        <v>0.14088855390137112</v>
      </c>
      <c r="U1372">
        <v>3.2618590000000003E-2</v>
      </c>
      <c r="V1372">
        <v>4.3285489000000003E-2</v>
      </c>
      <c r="W1372">
        <v>2.008219178</v>
      </c>
      <c r="X1372">
        <v>1.045702592</v>
      </c>
      <c r="Y1372">
        <v>5.3116209999999999E-3</v>
      </c>
      <c r="Z1372" s="1">
        <v>43239</v>
      </c>
      <c r="AA1372" s="1">
        <v>43972</v>
      </c>
      <c r="AB1372">
        <v>1</v>
      </c>
      <c r="AC1372" t="s">
        <v>270</v>
      </c>
    </row>
    <row r="1373" spans="1:29" x14ac:dyDescent="0.25">
      <c r="A1373" t="s">
        <v>33</v>
      </c>
      <c r="B1373">
        <v>4</v>
      </c>
      <c r="C1373" t="s">
        <v>61</v>
      </c>
      <c r="D1373">
        <v>2372</v>
      </c>
      <c r="E1373" t="s">
        <v>46</v>
      </c>
      <c r="F1373" t="s">
        <v>47</v>
      </c>
      <c r="G1373" t="s">
        <v>48</v>
      </c>
      <c r="J1373">
        <v>0.60970000000000002</v>
      </c>
      <c r="K1373">
        <v>16.359317010000002</v>
      </c>
      <c r="L1373">
        <v>16.08454317</v>
      </c>
      <c r="M1373">
        <v>32</v>
      </c>
      <c r="N1373">
        <v>32.799999999999997</v>
      </c>
      <c r="O1373">
        <f t="shared" si="83"/>
        <v>8.4496473599999983E-2</v>
      </c>
      <c r="P1373">
        <f t="shared" si="84"/>
        <v>0.50271999999999994</v>
      </c>
      <c r="Q1373">
        <f t="shared" si="85"/>
        <v>0.5281029599999999</v>
      </c>
      <c r="R1373">
        <v>0.55077729900000005</v>
      </c>
      <c r="S1373">
        <v>0.56849825300000001</v>
      </c>
      <c r="T1373">
        <f t="shared" si="86"/>
        <v>1.5769040115472605E-2</v>
      </c>
      <c r="U1373">
        <v>0.27538865000000001</v>
      </c>
      <c r="V1373">
        <v>0.28424912699999999</v>
      </c>
      <c r="W1373">
        <v>2.008219178</v>
      </c>
      <c r="X1373">
        <v>0.39836289200000002</v>
      </c>
      <c r="Y1373">
        <v>4.4121070000000002E-3</v>
      </c>
      <c r="Z1373" s="1">
        <v>43239</v>
      </c>
      <c r="AA1373" s="1">
        <v>43972</v>
      </c>
      <c r="AB1373">
        <v>1</v>
      </c>
    </row>
    <row r="1374" spans="1:29" x14ac:dyDescent="0.25">
      <c r="A1374" t="s">
        <v>33</v>
      </c>
      <c r="B1374">
        <v>4</v>
      </c>
      <c r="C1374" t="s">
        <v>61</v>
      </c>
      <c r="D1374">
        <v>2373</v>
      </c>
      <c r="E1374" t="s">
        <v>168</v>
      </c>
      <c r="F1374" t="s">
        <v>169</v>
      </c>
      <c r="G1374" t="s">
        <v>75</v>
      </c>
      <c r="J1374">
        <v>0.5524</v>
      </c>
      <c r="K1374">
        <v>14.074679529999999</v>
      </c>
      <c r="L1374">
        <v>13.787344409999999</v>
      </c>
      <c r="M1374">
        <v>24</v>
      </c>
      <c r="N1374">
        <v>24.8</v>
      </c>
      <c r="O1374">
        <f t="shared" si="83"/>
        <v>4.83052416E-2</v>
      </c>
      <c r="P1374">
        <f t="shared" si="84"/>
        <v>0.28277999999999998</v>
      </c>
      <c r="Q1374">
        <f t="shared" si="85"/>
        <v>0.30190775999999997</v>
      </c>
      <c r="R1374">
        <v>0.246321874</v>
      </c>
      <c r="S1374">
        <v>0.25736969999999998</v>
      </c>
      <c r="T1374">
        <f t="shared" si="86"/>
        <v>2.1847446493398696E-2</v>
      </c>
      <c r="U1374">
        <v>0.123160937</v>
      </c>
      <c r="V1374">
        <v>0.12868484999999999</v>
      </c>
      <c r="W1374">
        <v>2.008219178</v>
      </c>
      <c r="X1374">
        <v>0.39836289200000002</v>
      </c>
      <c r="Y1374">
        <v>2.7506520000000001E-3</v>
      </c>
      <c r="Z1374" s="1">
        <v>43239</v>
      </c>
      <c r="AA1374" s="1">
        <v>43972</v>
      </c>
      <c r="AB1374">
        <v>1</v>
      </c>
    </row>
    <row r="1375" spans="1:29" x14ac:dyDescent="0.25">
      <c r="A1375" t="s">
        <v>33</v>
      </c>
      <c r="B1375">
        <v>4</v>
      </c>
      <c r="C1375" t="s">
        <v>61</v>
      </c>
      <c r="D1375">
        <v>2374</v>
      </c>
      <c r="E1375" t="s">
        <v>250</v>
      </c>
      <c r="F1375" t="s">
        <v>251</v>
      </c>
      <c r="G1375" t="s">
        <v>252</v>
      </c>
      <c r="H1375">
        <v>4</v>
      </c>
      <c r="I1375">
        <v>15</v>
      </c>
      <c r="J1375">
        <v>0.46700000000000003</v>
      </c>
      <c r="K1375">
        <v>16.483131400000001</v>
      </c>
      <c r="L1375">
        <v>16.66989306</v>
      </c>
      <c r="M1375">
        <v>32.5</v>
      </c>
      <c r="N1375">
        <v>35.200000000000003</v>
      </c>
      <c r="O1375">
        <f t="shared" si="83"/>
        <v>9.7314201600000025E-2</v>
      </c>
      <c r="P1375">
        <f t="shared" si="84"/>
        <v>0.51855273437500005</v>
      </c>
      <c r="Q1375">
        <f t="shared" si="85"/>
        <v>0.60821376000000016</v>
      </c>
      <c r="R1375">
        <v>0.44085465200000001</v>
      </c>
      <c r="S1375">
        <v>0.52086604299999995</v>
      </c>
      <c r="T1375">
        <f t="shared" si="86"/>
        <v>8.3047538604385171E-2</v>
      </c>
      <c r="U1375">
        <v>0.22042732600000001</v>
      </c>
      <c r="V1375">
        <v>0.26043302099999999</v>
      </c>
      <c r="W1375">
        <v>2.008219178</v>
      </c>
      <c r="X1375">
        <v>1.3444747610000001</v>
      </c>
      <c r="Y1375">
        <v>1.9920980000000001E-2</v>
      </c>
      <c r="Z1375" s="1">
        <v>43239</v>
      </c>
      <c r="AA1375" s="1">
        <v>43972</v>
      </c>
      <c r="AB1375">
        <v>1</v>
      </c>
    </row>
    <row r="1376" spans="1:29" x14ac:dyDescent="0.25">
      <c r="A1376" t="s">
        <v>33</v>
      </c>
      <c r="B1376">
        <v>4</v>
      </c>
      <c r="C1376" t="s">
        <v>61</v>
      </c>
      <c r="D1376">
        <v>2375</v>
      </c>
      <c r="E1376" t="s">
        <v>250</v>
      </c>
      <c r="F1376" t="s">
        <v>251</v>
      </c>
      <c r="G1376" t="s">
        <v>252</v>
      </c>
      <c r="J1376">
        <v>0.46700000000000003</v>
      </c>
      <c r="K1376">
        <v>10.40294892</v>
      </c>
      <c r="L1376">
        <v>10.076238160000001</v>
      </c>
      <c r="M1376">
        <v>14.7</v>
      </c>
      <c r="N1376">
        <v>15.3</v>
      </c>
      <c r="O1376">
        <f t="shared" si="83"/>
        <v>1.83854286E-2</v>
      </c>
      <c r="P1376">
        <f t="shared" si="84"/>
        <v>0.10608668437499996</v>
      </c>
      <c r="Q1376">
        <f t="shared" si="85"/>
        <v>0.11490892875</v>
      </c>
      <c r="R1376">
        <v>5.9788339000000003E-2</v>
      </c>
      <c r="S1376">
        <v>6.2662147000000001E-2</v>
      </c>
      <c r="T1376">
        <f t="shared" si="86"/>
        <v>2.3377382206664129E-2</v>
      </c>
      <c r="U1376">
        <v>2.9894169000000002E-2</v>
      </c>
      <c r="V1376">
        <v>3.1331074E-2</v>
      </c>
      <c r="W1376">
        <v>2.008219178</v>
      </c>
      <c r="X1376">
        <v>0.29877216899999998</v>
      </c>
      <c r="Y1376">
        <v>7.1551199999999996E-4</v>
      </c>
      <c r="Z1376" s="1">
        <v>43239</v>
      </c>
      <c r="AA1376" s="1">
        <v>43972</v>
      </c>
      <c r="AB1376">
        <v>1</v>
      </c>
    </row>
    <row r="1377" spans="1:28" x14ac:dyDescent="0.25">
      <c r="A1377" t="s">
        <v>33</v>
      </c>
      <c r="B1377">
        <v>4</v>
      </c>
      <c r="C1377" t="s">
        <v>61</v>
      </c>
      <c r="D1377">
        <v>2376</v>
      </c>
      <c r="E1377" t="s">
        <v>250</v>
      </c>
      <c r="F1377" t="s">
        <v>251</v>
      </c>
      <c r="G1377" t="s">
        <v>252</v>
      </c>
      <c r="J1377">
        <v>0.46700000000000003</v>
      </c>
      <c r="K1377">
        <v>10.3068592</v>
      </c>
      <c r="L1377">
        <v>10.12298444</v>
      </c>
      <c r="M1377">
        <v>14.5</v>
      </c>
      <c r="N1377">
        <v>15.4</v>
      </c>
      <c r="O1377">
        <f t="shared" si="83"/>
        <v>1.8626546400000003E-2</v>
      </c>
      <c r="P1377">
        <f t="shared" si="84"/>
        <v>0.10321960937499999</v>
      </c>
      <c r="Q1377">
        <f t="shared" si="85"/>
        <v>0.11641591500000001</v>
      </c>
      <c r="R1377">
        <v>5.7685941999999997E-2</v>
      </c>
      <c r="S1377">
        <v>6.3751432999999996E-2</v>
      </c>
      <c r="T1377">
        <f t="shared" si="86"/>
        <v>4.9784485178777413E-2</v>
      </c>
      <c r="U1377">
        <v>2.8842970999999998E-2</v>
      </c>
      <c r="V1377">
        <v>3.1875715999999998E-2</v>
      </c>
      <c r="W1377">
        <v>2.008219178</v>
      </c>
      <c r="X1377">
        <v>0.44815825399999998</v>
      </c>
      <c r="Y1377">
        <v>1.5101660000000001E-3</v>
      </c>
      <c r="Z1377" s="1">
        <v>43239</v>
      </c>
      <c r="AA1377" s="1">
        <v>43972</v>
      </c>
      <c r="AB1377">
        <v>1</v>
      </c>
    </row>
    <row r="1378" spans="1:28" x14ac:dyDescent="0.25">
      <c r="A1378" t="s">
        <v>33</v>
      </c>
      <c r="B1378">
        <v>4</v>
      </c>
      <c r="C1378" t="s">
        <v>61</v>
      </c>
      <c r="D1378">
        <v>2377</v>
      </c>
      <c r="E1378" t="s">
        <v>242</v>
      </c>
      <c r="F1378" t="s">
        <v>243</v>
      </c>
      <c r="G1378" t="s">
        <v>244</v>
      </c>
      <c r="J1378">
        <v>0.46899999999999997</v>
      </c>
      <c r="K1378">
        <v>16.105757319999999</v>
      </c>
      <c r="L1378">
        <v>15.69680909</v>
      </c>
      <c r="M1378">
        <v>31</v>
      </c>
      <c r="N1378">
        <v>31.3</v>
      </c>
      <c r="O1378">
        <f t="shared" si="83"/>
        <v>7.6944852600000016E-2</v>
      </c>
      <c r="P1378">
        <f t="shared" si="84"/>
        <v>0.47179093750000001</v>
      </c>
      <c r="Q1378">
        <f t="shared" si="85"/>
        <v>0.48090532875000008</v>
      </c>
      <c r="R1378">
        <v>0.39466752199999999</v>
      </c>
      <c r="S1378">
        <v>0.392187917</v>
      </c>
      <c r="T1378">
        <f t="shared" si="86"/>
        <v>-3.1383969666741954E-3</v>
      </c>
      <c r="U1378">
        <v>0.197333761</v>
      </c>
      <c r="V1378">
        <v>0.19609395800000001</v>
      </c>
      <c r="W1378">
        <v>2.008219178</v>
      </c>
      <c r="X1378">
        <v>0.149386085</v>
      </c>
      <c r="Y1378">
        <v>-6.1736400000000002E-4</v>
      </c>
      <c r="Z1378" s="1">
        <v>43239</v>
      </c>
      <c r="AA1378" s="1">
        <v>43972</v>
      </c>
      <c r="AB1378">
        <v>1</v>
      </c>
    </row>
    <row r="1379" spans="1:28" x14ac:dyDescent="0.25">
      <c r="A1379" t="s">
        <v>33</v>
      </c>
      <c r="B1379">
        <v>4</v>
      </c>
      <c r="C1379" t="s">
        <v>61</v>
      </c>
      <c r="D1379">
        <v>2378</v>
      </c>
      <c r="E1379" t="s">
        <v>168</v>
      </c>
      <c r="F1379" t="s">
        <v>169</v>
      </c>
      <c r="G1379" t="s">
        <v>75</v>
      </c>
      <c r="J1379">
        <v>0.5524</v>
      </c>
      <c r="K1379">
        <v>17.892597080000002</v>
      </c>
      <c r="L1379">
        <v>17.664346689999999</v>
      </c>
      <c r="M1379">
        <v>38.799999999999997</v>
      </c>
      <c r="N1379">
        <v>39.700000000000003</v>
      </c>
      <c r="O1379">
        <f t="shared" si="83"/>
        <v>0.12378610860000003</v>
      </c>
      <c r="P1379">
        <f t="shared" si="84"/>
        <v>0.73907694999999973</v>
      </c>
      <c r="Q1379">
        <f t="shared" si="85"/>
        <v>0.77366317875000012</v>
      </c>
      <c r="R1379">
        <v>0.79517624099999995</v>
      </c>
      <c r="S1379">
        <v>0.82122271400000002</v>
      </c>
      <c r="T1379">
        <f t="shared" si="86"/>
        <v>1.6049327563493709E-2</v>
      </c>
      <c r="U1379">
        <v>0.39758812100000002</v>
      </c>
      <c r="V1379">
        <v>0.41061135700000001</v>
      </c>
      <c r="W1379">
        <v>2.008219178</v>
      </c>
      <c r="X1379">
        <v>0.44815825399999998</v>
      </c>
      <c r="Y1379">
        <v>6.4849670000000003E-3</v>
      </c>
      <c r="Z1379" s="1">
        <v>43239</v>
      </c>
      <c r="AA1379" s="1">
        <v>43972</v>
      </c>
      <c r="AB1379">
        <v>1</v>
      </c>
    </row>
    <row r="1380" spans="1:28" x14ac:dyDescent="0.25">
      <c r="A1380" t="s">
        <v>33</v>
      </c>
      <c r="B1380">
        <v>4</v>
      </c>
      <c r="C1380" t="s">
        <v>61</v>
      </c>
      <c r="D1380">
        <v>2379</v>
      </c>
      <c r="E1380" t="s">
        <v>171</v>
      </c>
      <c r="F1380" t="s">
        <v>172</v>
      </c>
      <c r="G1380" t="s">
        <v>127</v>
      </c>
      <c r="J1380">
        <v>0.60040000000000004</v>
      </c>
      <c r="K1380">
        <v>21.545580439999998</v>
      </c>
      <c r="L1380">
        <v>21.314970639999999</v>
      </c>
      <c r="M1380">
        <v>63</v>
      </c>
      <c r="N1380">
        <v>63</v>
      </c>
      <c r="O1380">
        <f t="shared" si="83"/>
        <v>0.31172526</v>
      </c>
      <c r="P1380">
        <f t="shared" si="84"/>
        <v>1.9485309375000002</v>
      </c>
      <c r="Q1380">
        <f t="shared" si="85"/>
        <v>1.9482828750000001</v>
      </c>
      <c r="R1380">
        <v>2.6634437279999998</v>
      </c>
      <c r="S1380">
        <v>2.6356165680000001</v>
      </c>
      <c r="T1380">
        <f t="shared" si="86"/>
        <v>-5.2298941798653272E-3</v>
      </c>
      <c r="U1380">
        <v>1.3317218639999999</v>
      </c>
      <c r="V1380">
        <v>1.3178082840000001</v>
      </c>
      <c r="W1380">
        <v>2.008219178</v>
      </c>
      <c r="X1380">
        <v>0</v>
      </c>
      <c r="Y1380">
        <v>-6.9283169999999998E-3</v>
      </c>
      <c r="Z1380" s="1">
        <v>43239</v>
      </c>
      <c r="AA1380" s="1">
        <v>43972</v>
      </c>
      <c r="AB1380">
        <v>1</v>
      </c>
    </row>
    <row r="1381" spans="1:28" x14ac:dyDescent="0.25">
      <c r="A1381" t="s">
        <v>33</v>
      </c>
      <c r="B1381">
        <v>4</v>
      </c>
      <c r="C1381" t="s">
        <v>61</v>
      </c>
      <c r="D1381">
        <v>2380</v>
      </c>
      <c r="E1381" t="s">
        <v>254</v>
      </c>
      <c r="F1381" t="s">
        <v>255</v>
      </c>
      <c r="G1381" t="s">
        <v>226</v>
      </c>
      <c r="J1381">
        <v>0.79290000000000005</v>
      </c>
      <c r="K1381">
        <v>9.2939885990000004</v>
      </c>
      <c r="L1381">
        <v>8.7866884160000005</v>
      </c>
      <c r="M1381">
        <v>12.5</v>
      </c>
      <c r="N1381">
        <v>12.7</v>
      </c>
      <c r="O1381">
        <f t="shared" si="83"/>
        <v>1.2667716599999998E-2</v>
      </c>
      <c r="P1381">
        <f t="shared" si="84"/>
        <v>7.6708984374999997E-2</v>
      </c>
      <c r="Q1381">
        <f t="shared" si="85"/>
        <v>7.9173228749999991E-2</v>
      </c>
      <c r="R1381">
        <v>6.5431348E-2</v>
      </c>
      <c r="S1381">
        <v>6.3892594999999996E-2</v>
      </c>
      <c r="T1381">
        <f t="shared" si="86"/>
        <v>-1.185030031883301E-2</v>
      </c>
      <c r="U1381">
        <v>3.2715674E-2</v>
      </c>
      <c r="V1381">
        <v>3.1946296999999999E-2</v>
      </c>
      <c r="W1381">
        <v>2.008219178</v>
      </c>
      <c r="X1381">
        <v>9.9590723000000006E-2</v>
      </c>
      <c r="Y1381">
        <v>-3.8311399999999999E-4</v>
      </c>
      <c r="Z1381" s="1">
        <v>43239</v>
      </c>
      <c r="AA1381" s="1">
        <v>43972</v>
      </c>
      <c r="AB1381">
        <v>1</v>
      </c>
    </row>
    <row r="1382" spans="1:28" x14ac:dyDescent="0.25">
      <c r="A1382" t="s">
        <v>33</v>
      </c>
      <c r="B1382">
        <v>4</v>
      </c>
      <c r="C1382" t="s">
        <v>61</v>
      </c>
      <c r="D1382">
        <v>2381</v>
      </c>
      <c r="E1382" t="s">
        <v>254</v>
      </c>
      <c r="F1382" t="s">
        <v>255</v>
      </c>
      <c r="G1382" t="s">
        <v>226</v>
      </c>
      <c r="J1382">
        <v>0.79290000000000005</v>
      </c>
      <c r="K1382">
        <v>9.4522583069999992</v>
      </c>
      <c r="L1382">
        <v>8.8390951619999996</v>
      </c>
      <c r="M1382">
        <v>12.8</v>
      </c>
      <c r="N1382">
        <v>12.8</v>
      </c>
      <c r="O1382">
        <f t="shared" si="83"/>
        <v>1.2867993600000002E-2</v>
      </c>
      <c r="P1382">
        <f t="shared" si="84"/>
        <v>8.0435199999999998E-2</v>
      </c>
      <c r="Q1382">
        <f t="shared" si="85"/>
        <v>8.0424960000000018E-2</v>
      </c>
      <c r="R1382">
        <v>6.9670484000000005E-2</v>
      </c>
      <c r="S1382">
        <v>6.5255951000000006E-2</v>
      </c>
      <c r="T1382">
        <f t="shared" si="86"/>
        <v>-3.2595800130703553E-2</v>
      </c>
      <c r="U1382">
        <v>3.4835242000000002E-2</v>
      </c>
      <c r="V1382">
        <v>3.2627974999999997E-2</v>
      </c>
      <c r="W1382">
        <v>2.008219178</v>
      </c>
      <c r="X1382">
        <v>0</v>
      </c>
      <c r="Y1382">
        <v>-1.0991169999999999E-3</v>
      </c>
      <c r="Z1382" s="1">
        <v>43239</v>
      </c>
      <c r="AA1382" s="1">
        <v>43972</v>
      </c>
      <c r="AB1382">
        <v>1</v>
      </c>
    </row>
    <row r="1383" spans="1:28" x14ac:dyDescent="0.25">
      <c r="A1383" t="s">
        <v>33</v>
      </c>
      <c r="B1383">
        <v>4</v>
      </c>
      <c r="C1383" t="s">
        <v>61</v>
      </c>
      <c r="D1383">
        <v>2382</v>
      </c>
      <c r="E1383" t="s">
        <v>274</v>
      </c>
      <c r="F1383" t="s">
        <v>275</v>
      </c>
      <c r="G1383" t="s">
        <v>226</v>
      </c>
      <c r="J1383">
        <v>0.61450000000000005</v>
      </c>
      <c r="K1383">
        <v>10.545425979999999</v>
      </c>
      <c r="L1383">
        <v>9.9347994570000004</v>
      </c>
      <c r="M1383">
        <v>15</v>
      </c>
      <c r="N1383">
        <v>15</v>
      </c>
      <c r="O1383">
        <f t="shared" si="83"/>
        <v>1.76715E-2</v>
      </c>
      <c r="P1383">
        <f t="shared" si="84"/>
        <v>0.11046093749999999</v>
      </c>
      <c r="Q1383">
        <f t="shared" si="85"/>
        <v>0.110446875</v>
      </c>
      <c r="R1383">
        <v>8.2385949999999999E-2</v>
      </c>
      <c r="S1383">
        <v>7.7726632000000004E-2</v>
      </c>
      <c r="T1383">
        <f t="shared" si="86"/>
        <v>-2.8989345623456154E-2</v>
      </c>
      <c r="U1383">
        <v>4.1192975E-2</v>
      </c>
      <c r="V1383">
        <v>3.8863316000000002E-2</v>
      </c>
      <c r="W1383">
        <v>2.008219178</v>
      </c>
      <c r="X1383">
        <v>0</v>
      </c>
      <c r="Y1383">
        <v>-1.1600619999999999E-3</v>
      </c>
      <c r="Z1383" s="1">
        <v>43239</v>
      </c>
      <c r="AA1383" s="1">
        <v>43972</v>
      </c>
      <c r="AB1383">
        <v>1</v>
      </c>
    </row>
    <row r="1384" spans="1:28" x14ac:dyDescent="0.25">
      <c r="A1384" t="s">
        <v>33</v>
      </c>
      <c r="B1384">
        <v>4</v>
      </c>
      <c r="C1384" t="s">
        <v>61</v>
      </c>
      <c r="D1384">
        <v>2383</v>
      </c>
      <c r="E1384" t="s">
        <v>46</v>
      </c>
      <c r="F1384" t="s">
        <v>47</v>
      </c>
      <c r="G1384" t="s">
        <v>48</v>
      </c>
      <c r="J1384">
        <v>0.60970000000000002</v>
      </c>
      <c r="K1384">
        <v>21.86793965</v>
      </c>
      <c r="L1384">
        <v>21.656273150000001</v>
      </c>
      <c r="M1384">
        <v>66</v>
      </c>
      <c r="N1384">
        <v>66</v>
      </c>
      <c r="O1384">
        <f t="shared" si="83"/>
        <v>0.34212024000000002</v>
      </c>
      <c r="P1384">
        <f t="shared" si="84"/>
        <v>2.1385237500000001</v>
      </c>
      <c r="Q1384">
        <f t="shared" si="85"/>
        <v>2.1382515</v>
      </c>
      <c r="R1384">
        <v>3.0039362409999999</v>
      </c>
      <c r="S1384">
        <v>2.9755547390000001</v>
      </c>
      <c r="T1384">
        <f t="shared" si="86"/>
        <v>-4.7270838634935154E-3</v>
      </c>
      <c r="U1384">
        <v>1.501968121</v>
      </c>
      <c r="V1384">
        <v>1.4877773700000001</v>
      </c>
      <c r="W1384">
        <v>2.008219178</v>
      </c>
      <c r="X1384">
        <v>0</v>
      </c>
      <c r="Y1384">
        <v>-7.0663360000000003E-3</v>
      </c>
      <c r="Z1384" s="1">
        <v>43239</v>
      </c>
      <c r="AA1384" s="1">
        <v>43972</v>
      </c>
      <c r="AB1384">
        <v>1</v>
      </c>
    </row>
    <row r="1385" spans="1:28" x14ac:dyDescent="0.25">
      <c r="A1385" t="s">
        <v>33</v>
      </c>
      <c r="B1385">
        <v>4</v>
      </c>
      <c r="C1385" t="s">
        <v>61</v>
      </c>
      <c r="D1385">
        <v>2384</v>
      </c>
      <c r="E1385" t="s">
        <v>46</v>
      </c>
      <c r="F1385" t="s">
        <v>47</v>
      </c>
      <c r="G1385" t="s">
        <v>48</v>
      </c>
      <c r="J1385">
        <v>0.60970000000000002</v>
      </c>
      <c r="K1385">
        <v>9.2939885990000004</v>
      </c>
      <c r="L1385">
        <v>8.6811541870000006</v>
      </c>
      <c r="M1385">
        <v>12.5</v>
      </c>
      <c r="N1385">
        <v>12.5</v>
      </c>
      <c r="O1385">
        <f t="shared" si="83"/>
        <v>1.2271875E-2</v>
      </c>
      <c r="P1385">
        <f t="shared" si="84"/>
        <v>7.6708984374999997E-2</v>
      </c>
      <c r="Q1385">
        <f t="shared" si="85"/>
        <v>7.6699218749999992E-2</v>
      </c>
      <c r="R1385">
        <v>5.0631651999999999E-2</v>
      </c>
      <c r="S1385">
        <v>4.7370549999999997E-2</v>
      </c>
      <c r="T1385">
        <f t="shared" si="86"/>
        <v>-3.3151852876750251E-2</v>
      </c>
      <c r="U1385">
        <v>2.5315826E-2</v>
      </c>
      <c r="V1385">
        <v>2.3685274999999999E-2</v>
      </c>
      <c r="W1385">
        <v>2.008219178</v>
      </c>
      <c r="X1385">
        <v>0</v>
      </c>
      <c r="Y1385">
        <v>-8.1193900000000002E-4</v>
      </c>
      <c r="Z1385" s="1">
        <v>43239</v>
      </c>
      <c r="AA1385" s="1">
        <v>43972</v>
      </c>
      <c r="AB1385">
        <v>1</v>
      </c>
    </row>
    <row r="1386" spans="1:28" x14ac:dyDescent="0.25">
      <c r="A1386" t="s">
        <v>33</v>
      </c>
      <c r="B1386">
        <v>4</v>
      </c>
      <c r="C1386" t="s">
        <v>61</v>
      </c>
      <c r="D1386">
        <v>2385</v>
      </c>
      <c r="E1386" t="s">
        <v>46</v>
      </c>
      <c r="F1386" t="s">
        <v>47</v>
      </c>
      <c r="G1386" t="s">
        <v>48</v>
      </c>
      <c r="J1386">
        <v>0.60970000000000002</v>
      </c>
      <c r="K1386">
        <v>8.1748854380000004</v>
      </c>
      <c r="L1386">
        <v>8.1385932150000002</v>
      </c>
      <c r="M1386">
        <v>10.5</v>
      </c>
      <c r="N1386">
        <v>11.5</v>
      </c>
      <c r="O1386">
        <f t="shared" si="83"/>
        <v>1.0386915E-2</v>
      </c>
      <c r="P1386">
        <f t="shared" si="84"/>
        <v>5.4125859374999988E-2</v>
      </c>
      <c r="Q1386">
        <f t="shared" si="85"/>
        <v>6.4918218749999992E-2</v>
      </c>
      <c r="R1386">
        <v>3.1785723000000002E-2</v>
      </c>
      <c r="S1386">
        <v>3.7797825E-2</v>
      </c>
      <c r="T1386">
        <f t="shared" si="86"/>
        <v>8.6262663197853473E-2</v>
      </c>
      <c r="U1386">
        <v>1.5892862000000001E-2</v>
      </c>
      <c r="V1386">
        <v>1.8898913E-2</v>
      </c>
      <c r="W1386">
        <v>2.008219178</v>
      </c>
      <c r="X1386">
        <v>0.49795361500000002</v>
      </c>
      <c r="Y1386">
        <v>1.496874E-3</v>
      </c>
      <c r="Z1386" s="1">
        <v>43239</v>
      </c>
      <c r="AA1386" s="1">
        <v>43972</v>
      </c>
      <c r="AB1386">
        <v>1</v>
      </c>
    </row>
    <row r="1387" spans="1:28" x14ac:dyDescent="0.25">
      <c r="A1387" t="s">
        <v>33</v>
      </c>
      <c r="B1387">
        <v>4</v>
      </c>
      <c r="C1387" t="s">
        <v>61</v>
      </c>
      <c r="D1387">
        <v>2386</v>
      </c>
      <c r="E1387" t="s">
        <v>178</v>
      </c>
      <c r="F1387" t="s">
        <v>179</v>
      </c>
      <c r="G1387" t="s">
        <v>180</v>
      </c>
      <c r="J1387">
        <v>0.55810000000000004</v>
      </c>
      <c r="K1387">
        <v>9.9633618899999998</v>
      </c>
      <c r="L1387">
        <v>10.12298444</v>
      </c>
      <c r="M1387">
        <v>13.8</v>
      </c>
      <c r="N1387">
        <v>15.4</v>
      </c>
      <c r="O1387">
        <f t="shared" si="83"/>
        <v>1.8626546400000003E-2</v>
      </c>
      <c r="P1387">
        <f t="shared" si="84"/>
        <v>9.3494137500000005E-2</v>
      </c>
      <c r="Q1387">
        <f t="shared" si="85"/>
        <v>0.11641591500000001</v>
      </c>
      <c r="R1387">
        <v>6.0296782E-2</v>
      </c>
      <c r="S1387">
        <v>7.5862579999999999E-2</v>
      </c>
      <c r="T1387">
        <f t="shared" si="86"/>
        <v>0.11435246332091946</v>
      </c>
      <c r="U1387">
        <v>3.0148391E-2</v>
      </c>
      <c r="V1387">
        <v>3.7931289999999999E-2</v>
      </c>
      <c r="W1387">
        <v>2.008219178</v>
      </c>
      <c r="X1387">
        <v>0.79672578400000005</v>
      </c>
      <c r="Y1387">
        <v>3.8755230000000001E-3</v>
      </c>
      <c r="Z1387" s="1">
        <v>43239</v>
      </c>
      <c r="AA1387" s="1">
        <v>43972</v>
      </c>
      <c r="AB1387">
        <v>1</v>
      </c>
    </row>
    <row r="1388" spans="1:28" x14ac:dyDescent="0.25">
      <c r="A1388" t="s">
        <v>33</v>
      </c>
      <c r="B1388">
        <v>4</v>
      </c>
      <c r="C1388" t="s">
        <v>61</v>
      </c>
      <c r="D1388">
        <v>2387</v>
      </c>
      <c r="E1388" t="s">
        <v>46</v>
      </c>
      <c r="F1388" t="s">
        <v>47</v>
      </c>
      <c r="G1388" t="s">
        <v>48</v>
      </c>
      <c r="J1388">
        <v>0.60970000000000002</v>
      </c>
      <c r="K1388">
        <v>9.9133543389999996</v>
      </c>
      <c r="L1388">
        <v>11.314580810000001</v>
      </c>
      <c r="M1388">
        <v>13.7</v>
      </c>
      <c r="N1388">
        <v>18.100000000000001</v>
      </c>
      <c r="O1388">
        <f t="shared" si="83"/>
        <v>2.5730489400000004E-2</v>
      </c>
      <c r="P1388">
        <f t="shared" si="84"/>
        <v>9.2144059374999976E-2</v>
      </c>
      <c r="Q1388">
        <f t="shared" si="85"/>
        <v>0.16081555875000003</v>
      </c>
      <c r="R1388">
        <v>6.4487917000000006E-2</v>
      </c>
      <c r="S1388">
        <v>0.12636540499999999</v>
      </c>
      <c r="T1388">
        <f t="shared" si="86"/>
        <v>0.33497333562063147</v>
      </c>
      <c r="U1388">
        <v>3.2243959000000003E-2</v>
      </c>
      <c r="V1388">
        <v>6.3182703000000007E-2</v>
      </c>
      <c r="W1388">
        <v>2.008219178</v>
      </c>
      <c r="X1388">
        <v>2.190995907</v>
      </c>
      <c r="Y1388">
        <v>1.5406059E-2</v>
      </c>
      <c r="Z1388" s="1">
        <v>43239</v>
      </c>
      <c r="AA1388" s="1">
        <v>43972</v>
      </c>
      <c r="AB1388">
        <v>1</v>
      </c>
    </row>
    <row r="1389" spans="1:28" x14ac:dyDescent="0.25">
      <c r="A1389" t="s">
        <v>33</v>
      </c>
      <c r="B1389">
        <v>4</v>
      </c>
      <c r="C1389" t="s">
        <v>61</v>
      </c>
      <c r="D1389">
        <v>2388</v>
      </c>
      <c r="E1389" t="s">
        <v>46</v>
      </c>
      <c r="F1389" t="s">
        <v>47</v>
      </c>
      <c r="G1389" t="s">
        <v>48</v>
      </c>
      <c r="J1389">
        <v>0.60970000000000002</v>
      </c>
      <c r="K1389">
        <v>16.725058839999999</v>
      </c>
      <c r="L1389">
        <v>16.406739760000001</v>
      </c>
      <c r="M1389">
        <v>33.5</v>
      </c>
      <c r="N1389">
        <v>34.1</v>
      </c>
      <c r="O1389">
        <f t="shared" si="83"/>
        <v>9.1327097400000015E-2</v>
      </c>
      <c r="P1389">
        <f t="shared" si="84"/>
        <v>0.55095460937500007</v>
      </c>
      <c r="Q1389">
        <f t="shared" si="85"/>
        <v>0.57079435875000006</v>
      </c>
      <c r="R1389">
        <v>0.61543581199999997</v>
      </c>
      <c r="S1389">
        <v>0.625297616</v>
      </c>
      <c r="T1389">
        <f t="shared" si="86"/>
        <v>7.9160023617961209E-3</v>
      </c>
      <c r="U1389">
        <v>0.30771790599999999</v>
      </c>
      <c r="V1389">
        <v>0.312648808</v>
      </c>
      <c r="W1389">
        <v>2.008219178</v>
      </c>
      <c r="X1389">
        <v>0.29877216899999998</v>
      </c>
      <c r="Y1389">
        <v>2.4553600000000002E-3</v>
      </c>
      <c r="Z1389" s="1">
        <v>43239</v>
      </c>
      <c r="AA1389" s="1">
        <v>43972</v>
      </c>
      <c r="AB1389">
        <v>1</v>
      </c>
    </row>
    <row r="1390" spans="1:28" x14ac:dyDescent="0.25">
      <c r="A1390" t="s">
        <v>33</v>
      </c>
      <c r="B1390">
        <v>1</v>
      </c>
      <c r="C1390" t="s">
        <v>44</v>
      </c>
      <c r="D1390">
        <v>2389</v>
      </c>
      <c r="E1390" t="s">
        <v>64</v>
      </c>
      <c r="F1390" t="s">
        <v>65</v>
      </c>
      <c r="G1390" t="s">
        <v>66</v>
      </c>
      <c r="J1390">
        <v>0.65180000000000005</v>
      </c>
      <c r="K1390">
        <v>15.57352345</v>
      </c>
      <c r="L1390">
        <v>15.066355890000001</v>
      </c>
      <c r="M1390">
        <v>29</v>
      </c>
      <c r="N1390">
        <v>29</v>
      </c>
      <c r="O1390">
        <f t="shared" si="83"/>
        <v>6.6052139999999995E-2</v>
      </c>
      <c r="P1390">
        <f t="shared" si="84"/>
        <v>0.41287843749999997</v>
      </c>
      <c r="Q1390">
        <f t="shared" si="85"/>
        <v>0.41282587499999995</v>
      </c>
      <c r="R1390">
        <v>0.46233967500000001</v>
      </c>
      <c r="S1390">
        <v>0.44763866499999999</v>
      </c>
      <c r="T1390">
        <f t="shared" si="86"/>
        <v>-1.609062044777048E-2</v>
      </c>
      <c r="U1390">
        <v>0.23116983799999999</v>
      </c>
      <c r="V1390">
        <v>0.22381933300000001</v>
      </c>
      <c r="W1390">
        <v>2.008219178</v>
      </c>
      <c r="X1390">
        <v>0</v>
      </c>
      <c r="Y1390">
        <v>-3.660211E-3</v>
      </c>
      <c r="Z1390" s="1">
        <v>43239</v>
      </c>
      <c r="AA1390" s="1">
        <v>43972</v>
      </c>
      <c r="AB1390">
        <v>1</v>
      </c>
    </row>
    <row r="1391" spans="1:28" x14ac:dyDescent="0.25">
      <c r="A1391" t="s">
        <v>33</v>
      </c>
      <c r="B1391">
        <v>1</v>
      </c>
      <c r="C1391" t="s">
        <v>44</v>
      </c>
      <c r="D1391">
        <v>2390</v>
      </c>
      <c r="E1391" t="s">
        <v>64</v>
      </c>
      <c r="F1391" t="s">
        <v>65</v>
      </c>
      <c r="G1391" t="s">
        <v>66</v>
      </c>
      <c r="J1391">
        <v>0.65180000000000005</v>
      </c>
      <c r="K1391">
        <v>16.18267157</v>
      </c>
      <c r="L1391">
        <v>15.69680909</v>
      </c>
      <c r="M1391">
        <v>31.3</v>
      </c>
      <c r="N1391">
        <v>31.3</v>
      </c>
      <c r="O1391">
        <f t="shared" si="83"/>
        <v>7.6944852600000016E-2</v>
      </c>
      <c r="P1391">
        <f t="shared" si="84"/>
        <v>0.48096655937499999</v>
      </c>
      <c r="Q1391">
        <f t="shared" si="85"/>
        <v>0.48090532875000008</v>
      </c>
      <c r="R1391">
        <v>0.55709112199999999</v>
      </c>
      <c r="S1391">
        <v>0.54076070499999995</v>
      </c>
      <c r="T1391">
        <f t="shared" si="86"/>
        <v>-1.4815095838157672E-2</v>
      </c>
      <c r="U1391">
        <v>0.278545561</v>
      </c>
      <c r="V1391">
        <v>0.27038035300000002</v>
      </c>
      <c r="W1391">
        <v>2.008219178</v>
      </c>
      <c r="X1391">
        <v>0</v>
      </c>
      <c r="Y1391">
        <v>-4.0658949999999999E-3</v>
      </c>
      <c r="Z1391" s="1">
        <v>43239</v>
      </c>
      <c r="AA1391" s="1">
        <v>43972</v>
      </c>
      <c r="AB1391">
        <v>1</v>
      </c>
    </row>
    <row r="1392" spans="1:28" x14ac:dyDescent="0.25">
      <c r="A1392" t="s">
        <v>33</v>
      </c>
      <c r="B1392">
        <v>1</v>
      </c>
      <c r="C1392" t="s">
        <v>44</v>
      </c>
      <c r="D1392">
        <v>2391</v>
      </c>
      <c r="E1392" t="s">
        <v>274</v>
      </c>
      <c r="F1392" t="s">
        <v>275</v>
      </c>
      <c r="G1392" t="s">
        <v>226</v>
      </c>
      <c r="J1392">
        <v>0.63300000000000001</v>
      </c>
      <c r="K1392">
        <v>8.8046385419999993</v>
      </c>
      <c r="L1392">
        <v>8.1939970889999998</v>
      </c>
      <c r="M1392">
        <v>11.6</v>
      </c>
      <c r="N1392">
        <v>11.6</v>
      </c>
      <c r="O1392">
        <f t="shared" si="83"/>
        <v>1.05683424E-2</v>
      </c>
      <c r="P1392">
        <f t="shared" si="84"/>
        <v>6.6060549999999982E-2</v>
      </c>
      <c r="Q1392">
        <f t="shared" si="85"/>
        <v>6.6052139999999995E-2</v>
      </c>
      <c r="R1392">
        <v>4.3057175000000003E-2</v>
      </c>
      <c r="S1392">
        <v>4.0140149999999999E-2</v>
      </c>
      <c r="T1392">
        <f t="shared" si="86"/>
        <v>-3.4932344108444591E-2</v>
      </c>
      <c r="U1392">
        <v>2.1528588000000001E-2</v>
      </c>
      <c r="V1392">
        <v>2.0070075E-2</v>
      </c>
      <c r="W1392">
        <v>2.008219178</v>
      </c>
      <c r="X1392">
        <v>0</v>
      </c>
      <c r="Y1392">
        <v>-7.2627200000000003E-4</v>
      </c>
      <c r="Z1392" s="1">
        <v>43239</v>
      </c>
      <c r="AA1392" s="1">
        <v>43972</v>
      </c>
      <c r="AB1392">
        <v>1</v>
      </c>
    </row>
    <row r="1393" spans="1:28" x14ac:dyDescent="0.25">
      <c r="A1393" t="s">
        <v>33</v>
      </c>
      <c r="B1393">
        <v>1</v>
      </c>
      <c r="C1393" t="s">
        <v>44</v>
      </c>
      <c r="D1393">
        <v>2392</v>
      </c>
      <c r="E1393" t="s">
        <v>64</v>
      </c>
      <c r="F1393" t="s">
        <v>65</v>
      </c>
      <c r="G1393" t="s">
        <v>66</v>
      </c>
      <c r="H1393">
        <v>11</v>
      </c>
      <c r="I1393">
        <v>19.399999999999999</v>
      </c>
      <c r="J1393">
        <v>0.65180000000000005</v>
      </c>
      <c r="K1393">
        <v>23.456717810000001</v>
      </c>
      <c r="L1393">
        <v>23.34415585</v>
      </c>
      <c r="M1393">
        <v>84.5</v>
      </c>
      <c r="N1393">
        <v>84.5</v>
      </c>
      <c r="O1393">
        <f t="shared" si="83"/>
        <v>0.56079523500000006</v>
      </c>
      <c r="P1393">
        <f t="shared" si="84"/>
        <v>3.5054164843749991</v>
      </c>
      <c r="Q1393">
        <f t="shared" si="85"/>
        <v>3.5049702187500005</v>
      </c>
      <c r="R1393">
        <v>5.5615494249999999</v>
      </c>
      <c r="S1393">
        <v>5.5355001829999999</v>
      </c>
      <c r="T1393">
        <f t="shared" si="86"/>
        <v>-2.3377994175541169E-3</v>
      </c>
      <c r="U1393">
        <v>2.7807747119999999</v>
      </c>
      <c r="V1393">
        <v>2.7677500909999999</v>
      </c>
      <c r="W1393">
        <v>2.008219178</v>
      </c>
      <c r="X1393">
        <v>0</v>
      </c>
      <c r="Y1393">
        <v>-6.4856569999999997E-3</v>
      </c>
      <c r="Z1393" s="1">
        <v>43239</v>
      </c>
      <c r="AA1393" s="1">
        <v>43972</v>
      </c>
      <c r="AB1393">
        <v>1</v>
      </c>
    </row>
    <row r="1394" spans="1:28" x14ac:dyDescent="0.25">
      <c r="A1394" t="s">
        <v>33</v>
      </c>
      <c r="B1394">
        <v>1</v>
      </c>
      <c r="C1394" t="s">
        <v>44</v>
      </c>
      <c r="D1394">
        <v>2393</v>
      </c>
      <c r="E1394" t="s">
        <v>64</v>
      </c>
      <c r="F1394" t="s">
        <v>65</v>
      </c>
      <c r="G1394" t="s">
        <v>66</v>
      </c>
      <c r="J1394">
        <v>0.65180000000000005</v>
      </c>
      <c r="K1394">
        <v>18.211259179999999</v>
      </c>
      <c r="L1394">
        <v>17.808166669999999</v>
      </c>
      <c r="M1394">
        <v>40.4</v>
      </c>
      <c r="N1394">
        <v>40.4</v>
      </c>
      <c r="O1394">
        <f t="shared" si="83"/>
        <v>0.1281898464</v>
      </c>
      <c r="P1394">
        <f t="shared" si="84"/>
        <v>0.80128854999999988</v>
      </c>
      <c r="Q1394">
        <f t="shared" si="85"/>
        <v>0.80118654</v>
      </c>
      <c r="R1394">
        <v>1.028818859</v>
      </c>
      <c r="S1394">
        <v>1.00658731</v>
      </c>
      <c r="T1394">
        <f t="shared" si="86"/>
        <v>-1.0878143756587777E-2</v>
      </c>
      <c r="U1394">
        <v>0.51440942899999997</v>
      </c>
      <c r="V1394">
        <v>0.50329365500000001</v>
      </c>
      <c r="W1394">
        <v>2.008219178</v>
      </c>
      <c r="X1394">
        <v>0</v>
      </c>
      <c r="Y1394">
        <v>-5.53514E-3</v>
      </c>
      <c r="Z1394" s="1">
        <v>43239</v>
      </c>
      <c r="AA1394" s="1">
        <v>43972</v>
      </c>
      <c r="AB1394">
        <v>1</v>
      </c>
    </row>
    <row r="1395" spans="1:28" x14ac:dyDescent="0.25">
      <c r="A1395" t="s">
        <v>33</v>
      </c>
      <c r="B1395">
        <v>1</v>
      </c>
      <c r="C1395" t="s">
        <v>44</v>
      </c>
      <c r="D1395">
        <v>2394</v>
      </c>
      <c r="E1395" t="s">
        <v>64</v>
      </c>
      <c r="F1395" t="s">
        <v>65</v>
      </c>
      <c r="G1395" t="s">
        <v>66</v>
      </c>
      <c r="J1395">
        <v>0.65180000000000005</v>
      </c>
      <c r="K1395">
        <v>8.2921155160000009</v>
      </c>
      <c r="L1395">
        <v>7.7433119970000002</v>
      </c>
      <c r="M1395">
        <v>10.7</v>
      </c>
      <c r="N1395">
        <v>10.8</v>
      </c>
      <c r="O1395">
        <f t="shared" si="83"/>
        <v>9.1609056000000015E-3</v>
      </c>
      <c r="P1395">
        <f t="shared" si="84"/>
        <v>5.620743437499999E-2</v>
      </c>
      <c r="Q1395">
        <f t="shared" si="85"/>
        <v>5.7255660000000007E-2</v>
      </c>
      <c r="R1395">
        <v>3.5691531999999998E-2</v>
      </c>
      <c r="S1395">
        <v>3.3995886000000003E-2</v>
      </c>
      <c r="T1395">
        <f t="shared" si="86"/>
        <v>-2.4237366622174131E-2</v>
      </c>
      <c r="U1395">
        <v>1.7845765999999999E-2</v>
      </c>
      <c r="V1395">
        <v>1.6997943000000001E-2</v>
      </c>
      <c r="W1395">
        <v>2.008219178</v>
      </c>
      <c r="X1395">
        <v>4.9795362000000003E-2</v>
      </c>
      <c r="Y1395">
        <v>-4.2217699999999998E-4</v>
      </c>
      <c r="Z1395" s="1">
        <v>43239</v>
      </c>
      <c r="AA1395" s="1">
        <v>43972</v>
      </c>
      <c r="AB1395">
        <v>1</v>
      </c>
    </row>
    <row r="1396" spans="1:28" x14ac:dyDescent="0.25">
      <c r="A1396" t="s">
        <v>33</v>
      </c>
      <c r="B1396">
        <v>1</v>
      </c>
      <c r="C1396" t="s">
        <v>44</v>
      </c>
      <c r="D1396">
        <v>2395</v>
      </c>
      <c r="E1396" t="s">
        <v>64</v>
      </c>
      <c r="F1396" t="s">
        <v>65</v>
      </c>
      <c r="G1396" t="s">
        <v>66</v>
      </c>
      <c r="J1396">
        <v>0.65180000000000005</v>
      </c>
      <c r="K1396">
        <v>19.858962999999999</v>
      </c>
      <c r="L1396">
        <v>19.692723019999999</v>
      </c>
      <c r="M1396">
        <v>50</v>
      </c>
      <c r="N1396">
        <v>51</v>
      </c>
      <c r="O1396">
        <f t="shared" si="83"/>
        <v>0.20428254000000001</v>
      </c>
      <c r="P1396">
        <f t="shared" si="84"/>
        <v>1.22734375</v>
      </c>
      <c r="Q1396">
        <f t="shared" si="85"/>
        <v>1.2767658750000002</v>
      </c>
      <c r="R1396">
        <v>1.6974060019999999</v>
      </c>
      <c r="S1396">
        <v>1.7498873580000001</v>
      </c>
      <c r="T1396">
        <f t="shared" si="86"/>
        <v>1.516279437862608E-2</v>
      </c>
      <c r="U1396">
        <v>0.84870300099999996</v>
      </c>
      <c r="V1396">
        <v>0.87494367900000003</v>
      </c>
      <c r="W1396">
        <v>2.008219178</v>
      </c>
      <c r="X1396">
        <v>0.49795361500000002</v>
      </c>
      <c r="Y1396">
        <v>1.3066639999999999E-2</v>
      </c>
      <c r="Z1396" s="1">
        <v>43239</v>
      </c>
      <c r="AA1396" s="1">
        <v>43972</v>
      </c>
      <c r="AB1396">
        <v>1</v>
      </c>
    </row>
    <row r="1397" spans="1:28" x14ac:dyDescent="0.25">
      <c r="A1397" t="s">
        <v>33</v>
      </c>
      <c r="B1397">
        <v>1</v>
      </c>
      <c r="C1397" t="s">
        <v>44</v>
      </c>
      <c r="D1397">
        <v>2396</v>
      </c>
      <c r="E1397" t="s">
        <v>125</v>
      </c>
      <c r="F1397" t="s">
        <v>126</v>
      </c>
      <c r="G1397" t="s">
        <v>127</v>
      </c>
      <c r="J1397">
        <v>0.68279999999999996</v>
      </c>
      <c r="K1397">
        <v>14.916198319999999</v>
      </c>
      <c r="L1397">
        <v>14.38798266</v>
      </c>
      <c r="M1397">
        <v>26.7</v>
      </c>
      <c r="N1397">
        <v>26.7</v>
      </c>
      <c r="O1397">
        <f t="shared" si="83"/>
        <v>5.59903806E-2</v>
      </c>
      <c r="P1397">
        <f t="shared" si="84"/>
        <v>0.34998443437499999</v>
      </c>
      <c r="Q1397">
        <f t="shared" si="85"/>
        <v>0.34993987874999999</v>
      </c>
      <c r="R1397">
        <v>0.39475338999999998</v>
      </c>
      <c r="S1397">
        <v>0.38110392599999998</v>
      </c>
      <c r="T1397">
        <f t="shared" si="86"/>
        <v>-1.7522555114150819E-2</v>
      </c>
      <c r="U1397">
        <v>0.19737669499999999</v>
      </c>
      <c r="V1397">
        <v>0.19055196299999999</v>
      </c>
      <c r="W1397">
        <v>2.008219178</v>
      </c>
      <c r="X1397">
        <v>0</v>
      </c>
      <c r="Y1397">
        <v>-3.3984000000000002E-3</v>
      </c>
      <c r="Z1397" s="1">
        <v>43239</v>
      </c>
      <c r="AA1397" s="1">
        <v>43972</v>
      </c>
      <c r="AB1397">
        <v>1</v>
      </c>
    </row>
    <row r="1398" spans="1:28" x14ac:dyDescent="0.25">
      <c r="A1398" t="s">
        <v>33</v>
      </c>
      <c r="B1398">
        <v>1</v>
      </c>
      <c r="C1398" t="s">
        <v>44</v>
      </c>
      <c r="D1398">
        <v>2397</v>
      </c>
      <c r="E1398" t="s">
        <v>224</v>
      </c>
      <c r="F1398" t="s">
        <v>225</v>
      </c>
      <c r="G1398" t="s">
        <v>226</v>
      </c>
      <c r="J1398">
        <v>0.52500000000000002</v>
      </c>
      <c r="K1398">
        <v>13.74162791</v>
      </c>
      <c r="L1398">
        <v>13.181054189999999</v>
      </c>
      <c r="M1398">
        <v>23</v>
      </c>
      <c r="N1398">
        <v>23</v>
      </c>
      <c r="O1398">
        <f t="shared" si="83"/>
        <v>4.154766E-2</v>
      </c>
      <c r="P1398">
        <f t="shared" si="84"/>
        <v>0.25970593749999998</v>
      </c>
      <c r="Q1398">
        <f t="shared" si="85"/>
        <v>0.25967287499999997</v>
      </c>
      <c r="R1398">
        <v>0.210721354</v>
      </c>
      <c r="S1398">
        <v>0.20232736300000001</v>
      </c>
      <c r="T1398">
        <f t="shared" si="86"/>
        <v>-2.0241649649388141E-2</v>
      </c>
      <c r="U1398">
        <v>0.105360677</v>
      </c>
      <c r="V1398">
        <v>0.101163682</v>
      </c>
      <c r="W1398">
        <v>2.008219178</v>
      </c>
      <c r="X1398">
        <v>0</v>
      </c>
      <c r="Y1398">
        <v>-2.089909E-3</v>
      </c>
      <c r="Z1398" s="1">
        <v>43239</v>
      </c>
      <c r="AA1398" s="1">
        <v>43972</v>
      </c>
      <c r="AB1398">
        <v>1</v>
      </c>
    </row>
    <row r="1399" spans="1:28" x14ac:dyDescent="0.25">
      <c r="A1399" t="s">
        <v>33</v>
      </c>
      <c r="B1399">
        <v>1</v>
      </c>
      <c r="C1399" t="s">
        <v>44</v>
      </c>
      <c r="D1399">
        <v>2398</v>
      </c>
      <c r="E1399" t="s">
        <v>224</v>
      </c>
      <c r="F1399" t="s">
        <v>225</v>
      </c>
      <c r="G1399" t="s">
        <v>226</v>
      </c>
      <c r="J1399">
        <v>0.52500000000000002</v>
      </c>
      <c r="K1399">
        <v>11.66093807</v>
      </c>
      <c r="L1399">
        <v>11.103669399999999</v>
      </c>
      <c r="M1399">
        <v>17.5</v>
      </c>
      <c r="N1399">
        <v>17.600000000000001</v>
      </c>
      <c r="O1399">
        <f t="shared" si="83"/>
        <v>2.4328550400000006E-2</v>
      </c>
      <c r="P1399">
        <f t="shared" si="84"/>
        <v>0.15034960937499997</v>
      </c>
      <c r="Q1399">
        <f t="shared" si="85"/>
        <v>0.15205344000000004</v>
      </c>
      <c r="R1399">
        <v>0.10530104999999999</v>
      </c>
      <c r="S1399">
        <v>0.101509479</v>
      </c>
      <c r="T1399">
        <f t="shared" si="86"/>
        <v>-1.8260560260558615E-2</v>
      </c>
      <c r="U1399">
        <v>5.2650524999999997E-2</v>
      </c>
      <c r="V1399">
        <v>5.0754739E-2</v>
      </c>
      <c r="W1399">
        <v>2.008219178</v>
      </c>
      <c r="X1399">
        <v>4.9795362000000003E-2</v>
      </c>
      <c r="Y1399">
        <v>-9.4401299999999995E-4</v>
      </c>
      <c r="Z1399" s="1">
        <v>43239</v>
      </c>
      <c r="AA1399" s="1">
        <v>43972</v>
      </c>
      <c r="AB1399">
        <v>1</v>
      </c>
    </row>
    <row r="1400" spans="1:28" x14ac:dyDescent="0.25">
      <c r="A1400" t="s">
        <v>33</v>
      </c>
      <c r="B1400">
        <v>1</v>
      </c>
      <c r="C1400" t="s">
        <v>44</v>
      </c>
      <c r="D1400">
        <v>2399</v>
      </c>
      <c r="E1400" t="s">
        <v>64</v>
      </c>
      <c r="F1400" t="s">
        <v>65</v>
      </c>
      <c r="G1400" t="s">
        <v>66</v>
      </c>
      <c r="J1400">
        <v>0.65180000000000005</v>
      </c>
      <c r="K1400">
        <v>13.94292873</v>
      </c>
      <c r="L1400">
        <v>13.65587577</v>
      </c>
      <c r="M1400">
        <v>23.6</v>
      </c>
      <c r="N1400">
        <v>24.4</v>
      </c>
      <c r="O1400">
        <f t="shared" si="83"/>
        <v>4.6759574399999997E-2</v>
      </c>
      <c r="P1400">
        <f t="shared" si="84"/>
        <v>0.27343255</v>
      </c>
      <c r="Q1400">
        <f t="shared" si="85"/>
        <v>0.29224733999999997</v>
      </c>
      <c r="R1400">
        <v>0.27759038400000002</v>
      </c>
      <c r="S1400">
        <v>0.290300314</v>
      </c>
      <c r="T1400">
        <f t="shared" si="86"/>
        <v>2.2293066860880239E-2</v>
      </c>
      <c r="U1400">
        <v>0.13879519200000001</v>
      </c>
      <c r="V1400">
        <v>0.145150157</v>
      </c>
      <c r="W1400">
        <v>2.008219178</v>
      </c>
      <c r="X1400">
        <v>0.39836289200000002</v>
      </c>
      <c r="Y1400">
        <v>3.1644780000000001E-3</v>
      </c>
      <c r="Z1400" s="1">
        <v>43239</v>
      </c>
      <c r="AA1400" s="1">
        <v>43972</v>
      </c>
      <c r="AB1400">
        <v>1</v>
      </c>
    </row>
    <row r="1401" spans="1:28" x14ac:dyDescent="0.25">
      <c r="A1401" t="s">
        <v>33</v>
      </c>
      <c r="B1401">
        <v>1</v>
      </c>
      <c r="C1401" t="s">
        <v>44</v>
      </c>
      <c r="D1401">
        <v>2400</v>
      </c>
      <c r="E1401" t="s">
        <v>64</v>
      </c>
      <c r="F1401" t="s">
        <v>65</v>
      </c>
      <c r="G1401" t="s">
        <v>66</v>
      </c>
      <c r="J1401">
        <v>0.65180000000000005</v>
      </c>
      <c r="K1401">
        <v>20.805622360000001</v>
      </c>
      <c r="L1401">
        <v>20.559999550000001</v>
      </c>
      <c r="M1401">
        <v>56.8</v>
      </c>
      <c r="N1401">
        <v>57</v>
      </c>
      <c r="O1401">
        <f t="shared" si="83"/>
        <v>0.25517646000000005</v>
      </c>
      <c r="P1401">
        <f t="shared" si="84"/>
        <v>1.5838821999999999</v>
      </c>
      <c r="Q1401">
        <f t="shared" si="85"/>
        <v>1.5948528750000002</v>
      </c>
      <c r="R1401">
        <v>2.2783634319999999</v>
      </c>
      <c r="S1401">
        <v>2.2676130130000001</v>
      </c>
      <c r="T1401">
        <f t="shared" si="86"/>
        <v>-2.3551463809353616E-3</v>
      </c>
      <c r="U1401">
        <v>1.139181716</v>
      </c>
      <c r="V1401">
        <v>1.133806506</v>
      </c>
      <c r="W1401">
        <v>2.008219178</v>
      </c>
      <c r="X1401">
        <v>9.9590723000000006E-2</v>
      </c>
      <c r="Y1401">
        <v>-2.6766049999999999E-3</v>
      </c>
      <c r="Z1401" s="1">
        <v>43239</v>
      </c>
      <c r="AA1401" s="1">
        <v>43972</v>
      </c>
      <c r="AB1401">
        <v>1</v>
      </c>
    </row>
    <row r="1402" spans="1:28" x14ac:dyDescent="0.25">
      <c r="A1402" t="s">
        <v>33</v>
      </c>
      <c r="B1402">
        <v>1</v>
      </c>
      <c r="C1402" t="s">
        <v>44</v>
      </c>
      <c r="D1402">
        <v>2401</v>
      </c>
      <c r="E1402" t="s">
        <v>64</v>
      </c>
      <c r="F1402" t="s">
        <v>65</v>
      </c>
      <c r="G1402" t="s">
        <v>66</v>
      </c>
      <c r="J1402">
        <v>0.65180000000000005</v>
      </c>
      <c r="K1402">
        <v>20.29595642</v>
      </c>
      <c r="L1402">
        <v>20.069123479999998</v>
      </c>
      <c r="M1402">
        <v>53</v>
      </c>
      <c r="N1402">
        <v>53.5</v>
      </c>
      <c r="O1402">
        <f t="shared" si="83"/>
        <v>0.224801115</v>
      </c>
      <c r="P1402">
        <f t="shared" si="84"/>
        <v>1.3790434375000002</v>
      </c>
      <c r="Q1402">
        <f t="shared" si="85"/>
        <v>1.40500696875</v>
      </c>
      <c r="R1402">
        <v>1.9427139849999999</v>
      </c>
      <c r="S1402">
        <v>1.9570637909999999</v>
      </c>
      <c r="T1402">
        <f t="shared" si="86"/>
        <v>3.6646036964033055E-3</v>
      </c>
      <c r="U1402">
        <v>0.97135699200000003</v>
      </c>
      <c r="V1402">
        <v>0.97853189500000004</v>
      </c>
      <c r="W1402">
        <v>2.008219178</v>
      </c>
      <c r="X1402">
        <v>0.24897680799999999</v>
      </c>
      <c r="Y1402">
        <v>3.5727689999999999E-3</v>
      </c>
      <c r="Z1402" s="1">
        <v>43239</v>
      </c>
      <c r="AA1402" s="1">
        <v>43972</v>
      </c>
      <c r="AB1402">
        <v>1</v>
      </c>
    </row>
    <row r="1403" spans="1:28" x14ac:dyDescent="0.25">
      <c r="A1403" t="s">
        <v>33</v>
      </c>
      <c r="B1403">
        <v>1</v>
      </c>
      <c r="C1403" t="s">
        <v>44</v>
      </c>
      <c r="D1403">
        <v>2402</v>
      </c>
      <c r="E1403" t="s">
        <v>46</v>
      </c>
      <c r="F1403" t="s">
        <v>47</v>
      </c>
      <c r="G1403" t="s">
        <v>48</v>
      </c>
      <c r="H1403">
        <v>17</v>
      </c>
      <c r="I1403">
        <v>18.399999999999999</v>
      </c>
      <c r="J1403">
        <v>0.60970000000000002</v>
      </c>
      <c r="K1403">
        <v>22.071273250000001</v>
      </c>
      <c r="L1403">
        <v>22.08829828</v>
      </c>
      <c r="M1403">
        <v>68</v>
      </c>
      <c r="N1403">
        <v>70.099999999999994</v>
      </c>
      <c r="O1403">
        <f t="shared" si="83"/>
        <v>0.38594634539999995</v>
      </c>
      <c r="P1403">
        <f t="shared" si="84"/>
        <v>2.2700950000000004</v>
      </c>
      <c r="Q1403">
        <f t="shared" si="85"/>
        <v>2.4121646587499996</v>
      </c>
      <c r="R1403">
        <v>3.2130789609999999</v>
      </c>
      <c r="S1403">
        <v>3.4121837140000002</v>
      </c>
      <c r="T1403">
        <f t="shared" si="86"/>
        <v>2.9938373772014828E-2</v>
      </c>
      <c r="U1403">
        <v>1.606539481</v>
      </c>
      <c r="V1403">
        <v>1.7060918570000001</v>
      </c>
      <c r="W1403">
        <v>2.008219178</v>
      </c>
      <c r="X1403">
        <v>1.045702592</v>
      </c>
      <c r="Y1403">
        <v>4.9572466000000003E-2</v>
      </c>
      <c r="Z1403" s="1">
        <v>43239</v>
      </c>
      <c r="AA1403" s="1">
        <v>43972</v>
      </c>
      <c r="AB1403">
        <v>1</v>
      </c>
    </row>
    <row r="1404" spans="1:28" x14ac:dyDescent="0.25">
      <c r="A1404" t="s">
        <v>33</v>
      </c>
      <c r="B1404">
        <v>1</v>
      </c>
      <c r="C1404" t="s">
        <v>44</v>
      </c>
      <c r="D1404">
        <v>2403</v>
      </c>
      <c r="E1404" t="s">
        <v>238</v>
      </c>
      <c r="F1404" t="s">
        <v>239</v>
      </c>
      <c r="G1404" t="s">
        <v>240</v>
      </c>
      <c r="J1404">
        <v>0.77280000000000004</v>
      </c>
      <c r="K1404">
        <v>13.03680834</v>
      </c>
      <c r="L1404">
        <v>12.460219260000001</v>
      </c>
      <c r="M1404">
        <v>21</v>
      </c>
      <c r="N1404">
        <v>21</v>
      </c>
      <c r="O1404">
        <f t="shared" si="83"/>
        <v>3.4636140000000003E-2</v>
      </c>
      <c r="P1404">
        <f t="shared" si="84"/>
        <v>0.21650343749999995</v>
      </c>
      <c r="Q1404">
        <f t="shared" si="85"/>
        <v>0.21647587500000001</v>
      </c>
      <c r="R1404">
        <v>0.244426225</v>
      </c>
      <c r="S1404">
        <v>0.23386956</v>
      </c>
      <c r="T1404">
        <f t="shared" si="86"/>
        <v>-2.1984652666414296E-2</v>
      </c>
      <c r="U1404">
        <v>0.122213112</v>
      </c>
      <c r="V1404">
        <v>0.11693478</v>
      </c>
      <c r="W1404">
        <v>2.008219178</v>
      </c>
      <c r="X1404">
        <v>0</v>
      </c>
      <c r="Y1404">
        <v>-2.6283650000000001E-3</v>
      </c>
      <c r="Z1404" s="1">
        <v>43239</v>
      </c>
      <c r="AA1404" s="1">
        <v>43972</v>
      </c>
      <c r="AB1404">
        <v>1</v>
      </c>
    </row>
    <row r="1405" spans="1:28" x14ac:dyDescent="0.25">
      <c r="A1405" t="s">
        <v>33</v>
      </c>
      <c r="B1405">
        <v>1</v>
      </c>
      <c r="C1405" t="s">
        <v>44</v>
      </c>
      <c r="D1405">
        <v>2404</v>
      </c>
      <c r="E1405" t="s">
        <v>64</v>
      </c>
      <c r="F1405" t="s">
        <v>65</v>
      </c>
      <c r="G1405" t="s">
        <v>66</v>
      </c>
      <c r="J1405">
        <v>0.65180000000000005</v>
      </c>
      <c r="K1405">
        <v>17.831224930000001</v>
      </c>
      <c r="L1405">
        <v>17.45404989</v>
      </c>
      <c r="M1405">
        <v>38.5</v>
      </c>
      <c r="N1405">
        <v>38.700000000000003</v>
      </c>
      <c r="O1405">
        <f t="shared" si="83"/>
        <v>0.11762857260000002</v>
      </c>
      <c r="P1405">
        <f t="shared" si="84"/>
        <v>0.72769210937499995</v>
      </c>
      <c r="Q1405">
        <f t="shared" si="85"/>
        <v>0.73517857875000014</v>
      </c>
      <c r="R1405">
        <v>0.91740869000000003</v>
      </c>
      <c r="S1405">
        <v>0.90759727499999998</v>
      </c>
      <c r="T1405">
        <f t="shared" si="86"/>
        <v>-5.3541486810095825E-3</v>
      </c>
      <c r="U1405">
        <v>0.45870434500000001</v>
      </c>
      <c r="V1405">
        <v>0.45379863799999998</v>
      </c>
      <c r="W1405">
        <v>2.008219178</v>
      </c>
      <c r="X1405">
        <v>9.9590723000000006E-2</v>
      </c>
      <c r="Y1405">
        <v>-2.4428150000000001E-3</v>
      </c>
      <c r="Z1405" s="1">
        <v>43239</v>
      </c>
      <c r="AA1405" s="1">
        <v>43972</v>
      </c>
      <c r="AB1405">
        <v>1</v>
      </c>
    </row>
    <row r="1406" spans="1:28" x14ac:dyDescent="0.25">
      <c r="A1406" t="s">
        <v>33</v>
      </c>
      <c r="B1406">
        <v>1</v>
      </c>
      <c r="C1406" t="s">
        <v>44</v>
      </c>
      <c r="D1406">
        <v>2405</v>
      </c>
      <c r="E1406" t="s">
        <v>64</v>
      </c>
      <c r="F1406" t="s">
        <v>65</v>
      </c>
      <c r="G1406" t="s">
        <v>66</v>
      </c>
      <c r="J1406">
        <v>0.65180000000000005</v>
      </c>
      <c r="K1406">
        <v>11.66093807</v>
      </c>
      <c r="L1406">
        <v>11.35626272</v>
      </c>
      <c r="M1406">
        <v>17.5</v>
      </c>
      <c r="N1406">
        <v>18.2</v>
      </c>
      <c r="O1406">
        <f t="shared" si="83"/>
        <v>2.60155896E-2</v>
      </c>
      <c r="P1406">
        <f t="shared" si="84"/>
        <v>0.15034960937499997</v>
      </c>
      <c r="Q1406">
        <f t="shared" si="85"/>
        <v>0.16259743499999998</v>
      </c>
      <c r="R1406">
        <v>0.13005673100000001</v>
      </c>
      <c r="S1406">
        <v>0.13682322</v>
      </c>
      <c r="T1406">
        <f t="shared" si="86"/>
        <v>2.5255699482739896E-2</v>
      </c>
      <c r="U1406">
        <v>6.5028365000000005E-2</v>
      </c>
      <c r="V1406">
        <v>6.8411609999999998E-2</v>
      </c>
      <c r="W1406">
        <v>2.008219178</v>
      </c>
      <c r="X1406">
        <v>0.34856753099999999</v>
      </c>
      <c r="Y1406">
        <v>1.684699E-3</v>
      </c>
      <c r="Z1406" s="1">
        <v>43239</v>
      </c>
      <c r="AA1406" s="1">
        <v>43972</v>
      </c>
      <c r="AB1406">
        <v>1</v>
      </c>
    </row>
    <row r="1407" spans="1:28" x14ac:dyDescent="0.25">
      <c r="A1407" t="s">
        <v>33</v>
      </c>
      <c r="B1407">
        <v>1</v>
      </c>
      <c r="C1407" t="s">
        <v>44</v>
      </c>
      <c r="D1407">
        <v>2406</v>
      </c>
      <c r="E1407" t="s">
        <v>41</v>
      </c>
      <c r="F1407" t="s">
        <v>42</v>
      </c>
      <c r="G1407" t="s">
        <v>43</v>
      </c>
      <c r="H1407">
        <v>18.600000000000001</v>
      </c>
      <c r="I1407">
        <v>32.4</v>
      </c>
      <c r="J1407">
        <v>0.53910000000000002</v>
      </c>
      <c r="K1407">
        <v>25.229222920000002</v>
      </c>
      <c r="L1407">
        <v>25.281558310000001</v>
      </c>
      <c r="M1407">
        <v>119</v>
      </c>
      <c r="N1407">
        <v>120.1</v>
      </c>
      <c r="O1407">
        <f t="shared" si="83"/>
        <v>1.1328617454000001</v>
      </c>
      <c r="P1407">
        <f t="shared" si="84"/>
        <v>6.9521659374999984</v>
      </c>
      <c r="Q1407">
        <f t="shared" si="85"/>
        <v>7.0803859087500003</v>
      </c>
      <c r="R1407">
        <v>9.6794388789999992</v>
      </c>
      <c r="S1407">
        <v>9.8748118619999996</v>
      </c>
      <c r="T1407">
        <f t="shared" si="86"/>
        <v>9.9507694739539108E-3</v>
      </c>
      <c r="U1407">
        <v>4.8397194399999997</v>
      </c>
      <c r="V1407">
        <v>4.9374059309999998</v>
      </c>
      <c r="W1407">
        <v>2.008219178</v>
      </c>
      <c r="X1407">
        <v>0.54774897700000003</v>
      </c>
      <c r="Y1407">
        <v>4.8643341E-2</v>
      </c>
      <c r="Z1407" s="1">
        <v>43239</v>
      </c>
      <c r="AA1407" s="1">
        <v>43972</v>
      </c>
      <c r="AB1407">
        <v>1</v>
      </c>
    </row>
    <row r="1408" spans="1:28" x14ac:dyDescent="0.25">
      <c r="A1408" t="s">
        <v>33</v>
      </c>
      <c r="B1408">
        <v>1</v>
      </c>
      <c r="C1408" t="s">
        <v>44</v>
      </c>
      <c r="D1408">
        <v>2407</v>
      </c>
      <c r="E1408" t="s">
        <v>64</v>
      </c>
      <c r="F1408" t="s">
        <v>65</v>
      </c>
      <c r="G1408" t="s">
        <v>66</v>
      </c>
      <c r="J1408">
        <v>0.65180000000000005</v>
      </c>
      <c r="K1408">
        <v>13.325208290000001</v>
      </c>
      <c r="L1408">
        <v>12.863138620000001</v>
      </c>
      <c r="M1408">
        <v>21.8</v>
      </c>
      <c r="N1408">
        <v>22.1</v>
      </c>
      <c r="O1408">
        <f t="shared" si="83"/>
        <v>3.8359721400000012E-2</v>
      </c>
      <c r="P1408">
        <f t="shared" si="84"/>
        <v>0.23331313749999999</v>
      </c>
      <c r="Q1408">
        <f t="shared" si="85"/>
        <v>0.23974825875000008</v>
      </c>
      <c r="R1408">
        <v>0.22747809399999999</v>
      </c>
      <c r="S1408">
        <v>0.225718428</v>
      </c>
      <c r="T1408">
        <f t="shared" si="86"/>
        <v>-3.8669160388256139E-3</v>
      </c>
      <c r="U1408">
        <v>0.113739047</v>
      </c>
      <c r="V1408">
        <v>0.112859214</v>
      </c>
      <c r="W1408">
        <v>2.008219178</v>
      </c>
      <c r="X1408">
        <v>0.149386085</v>
      </c>
      <c r="Y1408">
        <v>-4.38116E-4</v>
      </c>
      <c r="Z1408" s="1">
        <v>43239</v>
      </c>
      <c r="AA1408" s="1">
        <v>43972</v>
      </c>
      <c r="AB1408">
        <v>1</v>
      </c>
    </row>
    <row r="1409" spans="1:28" x14ac:dyDescent="0.25">
      <c r="A1409" t="s">
        <v>33</v>
      </c>
      <c r="B1409">
        <v>2</v>
      </c>
      <c r="C1409" t="s">
        <v>44</v>
      </c>
      <c r="D1409">
        <v>2408</v>
      </c>
      <c r="E1409" t="s">
        <v>224</v>
      </c>
      <c r="F1409" t="s">
        <v>225</v>
      </c>
      <c r="G1409" t="s">
        <v>226</v>
      </c>
      <c r="J1409">
        <v>0.52500000000000002</v>
      </c>
      <c r="K1409">
        <v>11.5761222</v>
      </c>
      <c r="L1409">
        <v>10.9750821</v>
      </c>
      <c r="M1409">
        <v>17.3</v>
      </c>
      <c r="N1409">
        <v>17.3</v>
      </c>
      <c r="O1409">
        <f t="shared" si="83"/>
        <v>2.3506236600000001E-2</v>
      </c>
      <c r="P1409">
        <f t="shared" si="84"/>
        <v>0.14693268437500001</v>
      </c>
      <c r="Q1409">
        <f t="shared" si="85"/>
        <v>0.14691397875000001</v>
      </c>
      <c r="R1409">
        <v>0.102233711</v>
      </c>
      <c r="S1409">
        <v>9.7049774000000005E-2</v>
      </c>
      <c r="T1409">
        <f t="shared" si="86"/>
        <v>-2.5912259111585293E-2</v>
      </c>
      <c r="U1409">
        <v>5.1116856000000002E-2</v>
      </c>
      <c r="V1409">
        <v>4.8524887000000003E-2</v>
      </c>
      <c r="W1409">
        <v>2.008219178</v>
      </c>
      <c r="X1409">
        <v>0</v>
      </c>
      <c r="Y1409">
        <v>-1.29068E-3</v>
      </c>
      <c r="Z1409" s="1">
        <v>43239</v>
      </c>
      <c r="AA1409" s="1">
        <v>43972</v>
      </c>
      <c r="AB1409">
        <v>1</v>
      </c>
    </row>
    <row r="1410" spans="1:28" x14ac:dyDescent="0.25">
      <c r="A1410" t="s">
        <v>33</v>
      </c>
      <c r="B1410">
        <v>2</v>
      </c>
      <c r="C1410" t="s">
        <v>44</v>
      </c>
      <c r="D1410">
        <v>2409</v>
      </c>
      <c r="E1410" t="s">
        <v>168</v>
      </c>
      <c r="F1410" t="s">
        <v>169</v>
      </c>
      <c r="G1410" t="s">
        <v>75</v>
      </c>
      <c r="J1410">
        <v>0.5524</v>
      </c>
      <c r="K1410">
        <v>19.10427095</v>
      </c>
      <c r="L1410">
        <v>18.743084280000001</v>
      </c>
      <c r="M1410">
        <v>45.3</v>
      </c>
      <c r="N1410">
        <v>45.3</v>
      </c>
      <c r="O1410">
        <f t="shared" si="83"/>
        <v>0.16117114859999998</v>
      </c>
      <c r="P1410">
        <f t="shared" si="84"/>
        <v>1.0074479343749998</v>
      </c>
      <c r="Q1410">
        <f t="shared" si="85"/>
        <v>1.0073196787499998</v>
      </c>
      <c r="R1410">
        <v>1.1469425740000001</v>
      </c>
      <c r="S1410">
        <v>1.125773986</v>
      </c>
      <c r="T1410">
        <f t="shared" si="86"/>
        <v>-9.276369920751799E-3</v>
      </c>
      <c r="U1410">
        <v>0.57347128700000005</v>
      </c>
      <c r="V1410">
        <v>0.562886993</v>
      </c>
      <c r="W1410">
        <v>2.008219178</v>
      </c>
      <c r="X1410">
        <v>0</v>
      </c>
      <c r="Y1410">
        <v>-5.2704869999999999E-3</v>
      </c>
      <c r="Z1410" s="1">
        <v>43239</v>
      </c>
      <c r="AA1410" s="1">
        <v>43972</v>
      </c>
      <c r="AB1410">
        <v>1</v>
      </c>
    </row>
    <row r="1411" spans="1:28" x14ac:dyDescent="0.25">
      <c r="A1411" t="s">
        <v>33</v>
      </c>
      <c r="B1411">
        <v>2</v>
      </c>
      <c r="C1411" t="s">
        <v>44</v>
      </c>
      <c r="D1411">
        <v>2410</v>
      </c>
      <c r="E1411" t="s">
        <v>64</v>
      </c>
      <c r="F1411" t="s">
        <v>65</v>
      </c>
      <c r="G1411" t="s">
        <v>66</v>
      </c>
      <c r="J1411">
        <v>0.65180000000000005</v>
      </c>
      <c r="K1411">
        <v>14.009045309999999</v>
      </c>
      <c r="L1411">
        <v>13.52257664</v>
      </c>
      <c r="M1411">
        <v>23.8</v>
      </c>
      <c r="N1411">
        <v>24</v>
      </c>
      <c r="O1411">
        <f t="shared" ref="O1411:O1474" si="87">(0.00007854*N1411*N1411)</f>
        <v>4.5239040000000008E-2</v>
      </c>
      <c r="P1411">
        <f t="shared" ref="P1411:P1474" si="88">(3.142*(M1411/200)^2)/0.16</f>
        <v>0.27808663750000001</v>
      </c>
      <c r="Q1411">
        <f t="shared" ref="Q1411:Q1474" si="89">O1411/0.16</f>
        <v>0.28274400000000005</v>
      </c>
      <c r="R1411">
        <v>0.28350689800000001</v>
      </c>
      <c r="S1411">
        <v>0.27840500899999998</v>
      </c>
      <c r="T1411">
        <f t="shared" ref="T1411:T1474" si="90">(LN(S1411)-LN(R1411))/W1411</f>
        <v>-9.0426056300485138E-3</v>
      </c>
      <c r="U1411">
        <v>0.141753449</v>
      </c>
      <c r="V1411">
        <v>0.139202504</v>
      </c>
      <c r="W1411">
        <v>2.008219178</v>
      </c>
      <c r="X1411">
        <v>9.9590723000000006E-2</v>
      </c>
      <c r="Y1411">
        <v>-1.2702519999999999E-3</v>
      </c>
      <c r="Z1411" s="1">
        <v>43239</v>
      </c>
      <c r="AA1411" s="1">
        <v>43972</v>
      </c>
      <c r="AB1411">
        <v>1</v>
      </c>
    </row>
    <row r="1412" spans="1:28" x14ac:dyDescent="0.25">
      <c r="A1412" t="s">
        <v>33</v>
      </c>
      <c r="B1412">
        <v>2</v>
      </c>
      <c r="C1412" t="s">
        <v>44</v>
      </c>
      <c r="D1412">
        <v>2411</v>
      </c>
      <c r="E1412" t="s">
        <v>238</v>
      </c>
      <c r="F1412" t="s">
        <v>239</v>
      </c>
      <c r="G1412" t="s">
        <v>240</v>
      </c>
      <c r="J1412">
        <v>0.77280000000000004</v>
      </c>
      <c r="K1412">
        <v>14.36421107</v>
      </c>
      <c r="L1412">
        <v>13.91702139</v>
      </c>
      <c r="M1412">
        <v>24.9</v>
      </c>
      <c r="N1412">
        <v>25.2</v>
      </c>
      <c r="O1412">
        <f t="shared" si="87"/>
        <v>4.9876041600000004E-2</v>
      </c>
      <c r="P1412">
        <f t="shared" si="88"/>
        <v>0.30438615937499996</v>
      </c>
      <c r="Q1412">
        <f t="shared" si="89"/>
        <v>0.31172526</v>
      </c>
      <c r="R1412">
        <v>0.37467671800000002</v>
      </c>
      <c r="S1412">
        <v>0.371880671</v>
      </c>
      <c r="T1412">
        <f t="shared" si="90"/>
        <v>-3.7299429157709547E-3</v>
      </c>
      <c r="U1412">
        <v>0.18733835900000001</v>
      </c>
      <c r="V1412">
        <v>0.18594033600000001</v>
      </c>
      <c r="W1412">
        <v>2.008219178</v>
      </c>
      <c r="X1412">
        <v>0.149386085</v>
      </c>
      <c r="Y1412">
        <v>-6.96151E-4</v>
      </c>
      <c r="Z1412" s="1">
        <v>43239</v>
      </c>
      <c r="AA1412" s="1">
        <v>43972</v>
      </c>
      <c r="AB1412">
        <v>1</v>
      </c>
    </row>
    <row r="1413" spans="1:28" x14ac:dyDescent="0.25">
      <c r="A1413" t="s">
        <v>33</v>
      </c>
      <c r="B1413">
        <v>2</v>
      </c>
      <c r="C1413" t="s">
        <v>44</v>
      </c>
      <c r="D1413">
        <v>2412</v>
      </c>
      <c r="E1413" t="s">
        <v>64</v>
      </c>
      <c r="F1413" t="s">
        <v>65</v>
      </c>
      <c r="G1413" t="s">
        <v>66</v>
      </c>
      <c r="J1413">
        <v>0.65180000000000005</v>
      </c>
      <c r="K1413">
        <v>13.03680834</v>
      </c>
      <c r="L1413">
        <v>12.60861897</v>
      </c>
      <c r="M1413">
        <v>21</v>
      </c>
      <c r="N1413">
        <v>21.4</v>
      </c>
      <c r="O1413">
        <f t="shared" si="87"/>
        <v>3.5968178400000002E-2</v>
      </c>
      <c r="P1413">
        <f t="shared" si="88"/>
        <v>0.21650343749999995</v>
      </c>
      <c r="Q1413">
        <f t="shared" si="89"/>
        <v>0.224801115</v>
      </c>
      <c r="R1413">
        <v>0.20699979199999999</v>
      </c>
      <c r="S1413">
        <v>0.207878638</v>
      </c>
      <c r="T1413">
        <f t="shared" si="90"/>
        <v>2.1096550986084046E-3</v>
      </c>
      <c r="U1413">
        <v>0.10349989599999999</v>
      </c>
      <c r="V1413">
        <v>0.103939319</v>
      </c>
      <c r="W1413">
        <v>2.008219178</v>
      </c>
      <c r="X1413">
        <v>0.19918144600000001</v>
      </c>
      <c r="Y1413">
        <v>2.18812E-4</v>
      </c>
      <c r="Z1413" s="1">
        <v>43239</v>
      </c>
      <c r="AA1413" s="1">
        <v>43972</v>
      </c>
      <c r="AB1413">
        <v>1</v>
      </c>
    </row>
    <row r="1414" spans="1:28" x14ac:dyDescent="0.25">
      <c r="A1414" t="s">
        <v>33</v>
      </c>
      <c r="B1414">
        <v>2</v>
      </c>
      <c r="C1414" t="s">
        <v>44</v>
      </c>
      <c r="D1414">
        <v>2413</v>
      </c>
      <c r="E1414" t="s">
        <v>64</v>
      </c>
      <c r="F1414" t="s">
        <v>65</v>
      </c>
      <c r="G1414" t="s">
        <v>66</v>
      </c>
      <c r="J1414">
        <v>0.65180000000000005</v>
      </c>
      <c r="K1414">
        <v>17.074340150000001</v>
      </c>
      <c r="L1414">
        <v>16.622672590000001</v>
      </c>
      <c r="M1414">
        <v>35</v>
      </c>
      <c r="N1414">
        <v>35</v>
      </c>
      <c r="O1414">
        <f t="shared" si="87"/>
        <v>9.6211500000000005E-2</v>
      </c>
      <c r="P1414">
        <f t="shared" si="88"/>
        <v>0.60139843749999988</v>
      </c>
      <c r="Q1414">
        <f t="shared" si="89"/>
        <v>0.60132187500000001</v>
      </c>
      <c r="R1414">
        <v>0.73009466199999995</v>
      </c>
      <c r="S1414">
        <v>0.71123894499999996</v>
      </c>
      <c r="T1414">
        <f t="shared" si="90"/>
        <v>-1.3029333517472831E-2</v>
      </c>
      <c r="U1414">
        <v>0.36504733099999997</v>
      </c>
      <c r="V1414">
        <v>0.35561947199999999</v>
      </c>
      <c r="W1414">
        <v>2.008219178</v>
      </c>
      <c r="X1414">
        <v>0</v>
      </c>
      <c r="Y1414">
        <v>-4.6946360000000003E-3</v>
      </c>
      <c r="Z1414" s="1">
        <v>43239</v>
      </c>
      <c r="AA1414" s="1">
        <v>43972</v>
      </c>
      <c r="AB1414">
        <v>1</v>
      </c>
    </row>
    <row r="1415" spans="1:28" x14ac:dyDescent="0.25">
      <c r="A1415" t="s">
        <v>33</v>
      </c>
      <c r="B1415">
        <v>2</v>
      </c>
      <c r="C1415" t="s">
        <v>44</v>
      </c>
      <c r="D1415">
        <v>2414</v>
      </c>
      <c r="E1415" t="s">
        <v>64</v>
      </c>
      <c r="F1415" t="s">
        <v>65</v>
      </c>
      <c r="G1415" t="s">
        <v>66</v>
      </c>
      <c r="J1415">
        <v>0.65180000000000005</v>
      </c>
      <c r="K1415">
        <v>20.818421260000001</v>
      </c>
      <c r="L1415">
        <v>20.54652308</v>
      </c>
      <c r="M1415">
        <v>56.9</v>
      </c>
      <c r="N1415">
        <v>56.9</v>
      </c>
      <c r="O1415">
        <f t="shared" si="87"/>
        <v>0.25428188939999996</v>
      </c>
      <c r="P1415">
        <f t="shared" si="88"/>
        <v>1.5894641593749999</v>
      </c>
      <c r="Q1415">
        <f t="shared" si="89"/>
        <v>1.5892618087499997</v>
      </c>
      <c r="R1415">
        <v>2.2875724900000001</v>
      </c>
      <c r="S1415">
        <v>2.2584081889999998</v>
      </c>
      <c r="T1415">
        <f t="shared" si="90"/>
        <v>-6.3892345290269565E-3</v>
      </c>
      <c r="U1415">
        <v>1.143786245</v>
      </c>
      <c r="V1415">
        <v>1.1292040940000001</v>
      </c>
      <c r="W1415">
        <v>2.008219178</v>
      </c>
      <c r="X1415">
        <v>0</v>
      </c>
      <c r="Y1415">
        <v>-7.2612350000000004E-3</v>
      </c>
      <c r="Z1415" s="1">
        <v>43239</v>
      </c>
      <c r="AA1415" s="1">
        <v>43972</v>
      </c>
      <c r="AB1415">
        <v>1</v>
      </c>
    </row>
    <row r="1416" spans="1:28" x14ac:dyDescent="0.25">
      <c r="A1416" t="s">
        <v>33</v>
      </c>
      <c r="B1416">
        <v>2</v>
      </c>
      <c r="C1416" t="s">
        <v>44</v>
      </c>
      <c r="D1416">
        <v>2415</v>
      </c>
      <c r="E1416" t="s">
        <v>338</v>
      </c>
      <c r="F1416" t="s">
        <v>339</v>
      </c>
      <c r="G1416" t="s">
        <v>180</v>
      </c>
      <c r="H1416">
        <v>4.0999999999999996</v>
      </c>
      <c r="I1416">
        <v>9.6</v>
      </c>
      <c r="J1416">
        <v>0.63300000000000001</v>
      </c>
      <c r="K1416">
        <v>9.4522583069999992</v>
      </c>
      <c r="L1416">
        <v>9.5485815929999998</v>
      </c>
      <c r="M1416">
        <v>12.8</v>
      </c>
      <c r="N1416">
        <v>14.2</v>
      </c>
      <c r="O1416">
        <f t="shared" si="87"/>
        <v>1.58368056E-2</v>
      </c>
      <c r="P1416">
        <f t="shared" si="88"/>
        <v>8.0435199999999998E-2</v>
      </c>
      <c r="Q1416">
        <f t="shared" si="89"/>
        <v>9.8980034999999994E-2</v>
      </c>
      <c r="R1416">
        <v>5.5921868E-2</v>
      </c>
      <c r="S1416">
        <v>6.9162751999999994E-2</v>
      </c>
      <c r="T1416">
        <f t="shared" si="90"/>
        <v>0.10581860381917993</v>
      </c>
      <c r="U1416">
        <v>2.7960934E-2</v>
      </c>
      <c r="V1416">
        <v>3.4581375999999997E-2</v>
      </c>
      <c r="W1416">
        <v>2.008219178</v>
      </c>
      <c r="X1416">
        <v>0.697135061</v>
      </c>
      <c r="Y1416">
        <v>3.296673E-3</v>
      </c>
      <c r="Z1416" s="1">
        <v>43239</v>
      </c>
      <c r="AA1416" s="1">
        <v>43972</v>
      </c>
      <c r="AB1416">
        <v>1</v>
      </c>
    </row>
    <row r="1417" spans="1:28" x14ac:dyDescent="0.25">
      <c r="A1417" t="s">
        <v>33</v>
      </c>
      <c r="B1417">
        <v>2</v>
      </c>
      <c r="C1417" t="s">
        <v>44</v>
      </c>
      <c r="D1417">
        <v>2416</v>
      </c>
      <c r="E1417" t="s">
        <v>284</v>
      </c>
      <c r="F1417" t="s">
        <v>188</v>
      </c>
      <c r="G1417" t="s">
        <v>226</v>
      </c>
      <c r="J1417">
        <v>0.67979999999999996</v>
      </c>
      <c r="K1417">
        <v>9.2407056220000001</v>
      </c>
      <c r="L1417">
        <v>8.8912640169999992</v>
      </c>
      <c r="M1417">
        <v>12.4</v>
      </c>
      <c r="N1417">
        <v>12.9</v>
      </c>
      <c r="O1417">
        <f t="shared" si="87"/>
        <v>1.3069841400000001E-2</v>
      </c>
      <c r="P1417">
        <f t="shared" si="88"/>
        <v>7.5486549999999986E-2</v>
      </c>
      <c r="Q1417">
        <f t="shared" si="89"/>
        <v>8.1686508749999998E-2</v>
      </c>
      <c r="R1417">
        <v>5.5119646000000001E-2</v>
      </c>
      <c r="S1417">
        <v>5.7342757000000001E-2</v>
      </c>
      <c r="T1417">
        <f t="shared" si="90"/>
        <v>1.968925355228851E-2</v>
      </c>
      <c r="U1417">
        <v>2.7559823000000001E-2</v>
      </c>
      <c r="V1417">
        <v>2.8671379E-2</v>
      </c>
      <c r="W1417">
        <v>2.008219178</v>
      </c>
      <c r="X1417">
        <v>0.24897680799999999</v>
      </c>
      <c r="Y1417">
        <v>5.53503E-4</v>
      </c>
      <c r="Z1417" s="1">
        <v>43239</v>
      </c>
      <c r="AA1417" s="1">
        <v>43972</v>
      </c>
      <c r="AB1417">
        <v>1</v>
      </c>
    </row>
    <row r="1418" spans="1:28" x14ac:dyDescent="0.25">
      <c r="A1418" t="s">
        <v>33</v>
      </c>
      <c r="B1418">
        <v>2</v>
      </c>
      <c r="C1418" t="s">
        <v>44</v>
      </c>
      <c r="D1418">
        <v>2417</v>
      </c>
      <c r="E1418" t="s">
        <v>64</v>
      </c>
      <c r="F1418" t="s">
        <v>65</v>
      </c>
      <c r="G1418" t="s">
        <v>66</v>
      </c>
      <c r="H1418">
        <v>10</v>
      </c>
      <c r="I1418">
        <v>17.8</v>
      </c>
      <c r="J1418">
        <v>0.65180000000000005</v>
      </c>
      <c r="K1418">
        <v>20.63645133</v>
      </c>
      <c r="L1418">
        <v>20.354535259999999</v>
      </c>
      <c r="M1418">
        <v>55.5</v>
      </c>
      <c r="N1418">
        <v>55.5</v>
      </c>
      <c r="O1418">
        <f t="shared" si="87"/>
        <v>0.241922835</v>
      </c>
      <c r="P1418">
        <f t="shared" si="88"/>
        <v>1.5122102343750001</v>
      </c>
      <c r="Q1418">
        <f t="shared" si="89"/>
        <v>1.5120177187499999</v>
      </c>
      <c r="R1418">
        <v>2.160400933</v>
      </c>
      <c r="S1418">
        <v>2.131591115</v>
      </c>
      <c r="T1418">
        <f t="shared" si="90"/>
        <v>-6.6850862429167924E-3</v>
      </c>
      <c r="U1418">
        <v>1.080200466</v>
      </c>
      <c r="V1418">
        <v>1.0657955569999999</v>
      </c>
      <c r="W1418">
        <v>2.008219178</v>
      </c>
      <c r="X1418">
        <v>0</v>
      </c>
      <c r="Y1418">
        <v>-7.1729769999999997E-3</v>
      </c>
      <c r="Z1418" s="1">
        <v>43239</v>
      </c>
      <c r="AA1418" s="1">
        <v>43972</v>
      </c>
      <c r="AB1418">
        <v>1</v>
      </c>
    </row>
    <row r="1419" spans="1:28" x14ac:dyDescent="0.25">
      <c r="A1419" t="s">
        <v>33</v>
      </c>
      <c r="B1419">
        <v>2</v>
      </c>
      <c r="C1419" t="s">
        <v>44</v>
      </c>
      <c r="D1419">
        <v>2418</v>
      </c>
      <c r="E1419" t="s">
        <v>64</v>
      </c>
      <c r="F1419" t="s">
        <v>65</v>
      </c>
      <c r="G1419" t="s">
        <v>66</v>
      </c>
      <c r="J1419">
        <v>0.65180000000000005</v>
      </c>
      <c r="K1419">
        <v>15.97591534</v>
      </c>
      <c r="L1419">
        <v>15.617111230000001</v>
      </c>
      <c r="M1419">
        <v>30.5</v>
      </c>
      <c r="N1419">
        <v>31</v>
      </c>
      <c r="O1419">
        <f t="shared" si="87"/>
        <v>7.5476939999999992E-2</v>
      </c>
      <c r="P1419">
        <f t="shared" si="88"/>
        <v>0.45669460937499995</v>
      </c>
      <c r="Q1419">
        <f t="shared" si="89"/>
        <v>0.47173087499999994</v>
      </c>
      <c r="R1419">
        <v>0.52302992100000001</v>
      </c>
      <c r="S1419">
        <v>0.52805965600000004</v>
      </c>
      <c r="T1419">
        <f t="shared" si="90"/>
        <v>4.765709601701972E-3</v>
      </c>
      <c r="U1419">
        <v>0.26151496099999999</v>
      </c>
      <c r="V1419">
        <v>0.26402982800000002</v>
      </c>
      <c r="W1419">
        <v>2.008219178</v>
      </c>
      <c r="X1419">
        <v>0.24897680799999999</v>
      </c>
      <c r="Y1419">
        <v>1.2522869999999999E-3</v>
      </c>
      <c r="Z1419" s="1">
        <v>43239</v>
      </c>
      <c r="AA1419" s="1">
        <v>43972</v>
      </c>
      <c r="AB1419">
        <v>1</v>
      </c>
    </row>
    <row r="1420" spans="1:28" x14ac:dyDescent="0.25">
      <c r="A1420" t="s">
        <v>33</v>
      </c>
      <c r="B1420">
        <v>2</v>
      </c>
      <c r="C1420" t="s">
        <v>44</v>
      </c>
      <c r="D1420">
        <v>2419</v>
      </c>
      <c r="E1420" t="s">
        <v>41</v>
      </c>
      <c r="F1420" t="s">
        <v>42</v>
      </c>
      <c r="G1420" t="s">
        <v>43</v>
      </c>
      <c r="J1420">
        <v>0.53910000000000002</v>
      </c>
      <c r="K1420">
        <v>22.26594214</v>
      </c>
      <c r="L1420">
        <v>22.539587059999999</v>
      </c>
      <c r="M1420">
        <v>70</v>
      </c>
      <c r="N1420">
        <v>74.8</v>
      </c>
      <c r="O1420">
        <f t="shared" si="87"/>
        <v>0.4394344416</v>
      </c>
      <c r="P1420">
        <f t="shared" si="88"/>
        <v>2.4055937499999995</v>
      </c>
      <c r="Q1420">
        <f t="shared" si="89"/>
        <v>2.7464652599999999</v>
      </c>
      <c r="R1420">
        <v>3.0412589259999998</v>
      </c>
      <c r="S1420">
        <v>3.503123945</v>
      </c>
      <c r="T1420">
        <f t="shared" si="90"/>
        <v>7.0402462828178941E-2</v>
      </c>
      <c r="U1420">
        <v>1.5206294629999999</v>
      </c>
      <c r="V1420">
        <v>1.751561972</v>
      </c>
      <c r="W1420">
        <v>2.008219178</v>
      </c>
      <c r="X1420">
        <v>2.3901773529999999</v>
      </c>
      <c r="Y1420">
        <v>0.114993678</v>
      </c>
      <c r="Z1420" s="1">
        <v>43239</v>
      </c>
      <c r="AA1420" s="1">
        <v>43972</v>
      </c>
      <c r="AB1420">
        <v>1</v>
      </c>
    </row>
    <row r="1421" spans="1:28" x14ac:dyDescent="0.25">
      <c r="A1421" t="s">
        <v>33</v>
      </c>
      <c r="B1421">
        <v>2</v>
      </c>
      <c r="C1421" t="s">
        <v>44</v>
      </c>
      <c r="D1421">
        <v>2420</v>
      </c>
      <c r="E1421" t="s">
        <v>168</v>
      </c>
      <c r="F1421" t="s">
        <v>169</v>
      </c>
      <c r="G1421" t="s">
        <v>75</v>
      </c>
      <c r="J1421">
        <v>0.5524</v>
      </c>
      <c r="K1421">
        <v>19.28918329</v>
      </c>
      <c r="L1421">
        <v>18.937074970000001</v>
      </c>
      <c r="M1421">
        <v>46.4</v>
      </c>
      <c r="N1421">
        <v>46.4</v>
      </c>
      <c r="O1421">
        <f t="shared" si="87"/>
        <v>0.1690934784</v>
      </c>
      <c r="P1421">
        <f t="shared" si="88"/>
        <v>1.0569687999999997</v>
      </c>
      <c r="Q1421">
        <f t="shared" si="89"/>
        <v>1.0568342399999999</v>
      </c>
      <c r="R1421">
        <v>1.2132884180000001</v>
      </c>
      <c r="S1421">
        <v>1.191667604</v>
      </c>
      <c r="T1421">
        <f t="shared" si="90"/>
        <v>-8.953554626647953E-3</v>
      </c>
      <c r="U1421">
        <v>0.60664420900000005</v>
      </c>
      <c r="V1421">
        <v>0.59583380200000002</v>
      </c>
      <c r="W1421">
        <v>2.008219178</v>
      </c>
      <c r="X1421">
        <v>0</v>
      </c>
      <c r="Y1421">
        <v>-5.3830809999999996E-3</v>
      </c>
      <c r="Z1421" s="1">
        <v>43239</v>
      </c>
      <c r="AA1421" s="1">
        <v>43972</v>
      </c>
      <c r="AB1421">
        <v>1</v>
      </c>
    </row>
    <row r="1422" spans="1:28" x14ac:dyDescent="0.25">
      <c r="A1422" t="s">
        <v>33</v>
      </c>
      <c r="B1422">
        <v>2</v>
      </c>
      <c r="C1422" t="s">
        <v>44</v>
      </c>
      <c r="D1422">
        <v>2421</v>
      </c>
      <c r="E1422" t="s">
        <v>64</v>
      </c>
      <c r="F1422" t="s">
        <v>65</v>
      </c>
      <c r="G1422" t="s">
        <v>66</v>
      </c>
      <c r="J1422">
        <v>0.65180000000000005</v>
      </c>
      <c r="K1422">
        <v>17.516303829999998</v>
      </c>
      <c r="L1422">
        <v>17.082869800000001</v>
      </c>
      <c r="M1422">
        <v>37</v>
      </c>
      <c r="N1422">
        <v>37</v>
      </c>
      <c r="O1422">
        <f t="shared" si="87"/>
        <v>0.10752126000000001</v>
      </c>
      <c r="P1422">
        <f t="shared" si="88"/>
        <v>0.67209343749999995</v>
      </c>
      <c r="Q1422">
        <f t="shared" si="89"/>
        <v>0.67200787500000003</v>
      </c>
      <c r="R1422">
        <v>0.83429624999999996</v>
      </c>
      <c r="S1422">
        <v>0.81414134800000004</v>
      </c>
      <c r="T1422">
        <f t="shared" si="90"/>
        <v>-1.2177235562903961E-2</v>
      </c>
      <c r="U1422">
        <v>0.41714812499999998</v>
      </c>
      <c r="V1422">
        <v>0.40707067400000002</v>
      </c>
      <c r="W1422">
        <v>2.008219178</v>
      </c>
      <c r="X1422">
        <v>0</v>
      </c>
      <c r="Y1422">
        <v>-5.0181030000000003E-3</v>
      </c>
      <c r="Z1422" s="1">
        <v>43239</v>
      </c>
      <c r="AA1422" s="1">
        <v>43972</v>
      </c>
      <c r="AB1422">
        <v>1</v>
      </c>
    </row>
    <row r="1423" spans="1:28" x14ac:dyDescent="0.25">
      <c r="A1423" t="s">
        <v>33</v>
      </c>
      <c r="B1423">
        <v>2</v>
      </c>
      <c r="C1423" t="s">
        <v>44</v>
      </c>
      <c r="D1423">
        <v>2422</v>
      </c>
      <c r="E1423" t="s">
        <v>238</v>
      </c>
      <c r="F1423" t="s">
        <v>239</v>
      </c>
      <c r="G1423" t="s">
        <v>240</v>
      </c>
      <c r="J1423">
        <v>0.77280000000000004</v>
      </c>
      <c r="K1423">
        <v>15.97591534</v>
      </c>
      <c r="L1423">
        <v>15.48263103</v>
      </c>
      <c r="M1423">
        <v>30.5</v>
      </c>
      <c r="N1423">
        <v>30.5</v>
      </c>
      <c r="O1423">
        <f t="shared" si="87"/>
        <v>7.3061835000000006E-2</v>
      </c>
      <c r="P1423">
        <f t="shared" si="88"/>
        <v>0.45669460937499995</v>
      </c>
      <c r="Q1423">
        <f t="shared" si="89"/>
        <v>0.45663646875000002</v>
      </c>
      <c r="R1423">
        <v>0.61759593099999999</v>
      </c>
      <c r="S1423">
        <v>0.59897727199999995</v>
      </c>
      <c r="T1423">
        <f t="shared" si="90"/>
        <v>-1.5242736679647357E-2</v>
      </c>
      <c r="U1423">
        <v>0.30879796500000001</v>
      </c>
      <c r="V1423">
        <v>0.29948863599999997</v>
      </c>
      <c r="W1423">
        <v>2.008219178</v>
      </c>
      <c r="X1423">
        <v>0</v>
      </c>
      <c r="Y1423">
        <v>-4.6356139999999997E-3</v>
      </c>
      <c r="Z1423" s="1">
        <v>43239</v>
      </c>
      <c r="AA1423" s="1">
        <v>43972</v>
      </c>
      <c r="AB1423">
        <v>1</v>
      </c>
    </row>
    <row r="1424" spans="1:28" x14ac:dyDescent="0.25">
      <c r="A1424" t="s">
        <v>33</v>
      </c>
      <c r="B1424">
        <v>2</v>
      </c>
      <c r="C1424" t="s">
        <v>44</v>
      </c>
      <c r="D1424">
        <v>2423</v>
      </c>
      <c r="E1424" t="s">
        <v>224</v>
      </c>
      <c r="F1424" t="s">
        <v>225</v>
      </c>
      <c r="G1424" t="s">
        <v>226</v>
      </c>
      <c r="J1424">
        <v>0.52500000000000002</v>
      </c>
      <c r="K1424">
        <v>12.66339672</v>
      </c>
      <c r="L1424">
        <v>12.271596799999999</v>
      </c>
      <c r="M1424">
        <v>20</v>
      </c>
      <c r="N1424">
        <v>20.5</v>
      </c>
      <c r="O1424">
        <f t="shared" si="87"/>
        <v>3.3006435000000001E-2</v>
      </c>
      <c r="P1424">
        <f t="shared" si="88"/>
        <v>0.19637500000000002</v>
      </c>
      <c r="Q1424">
        <f t="shared" si="89"/>
        <v>0.20629021875</v>
      </c>
      <c r="R1424">
        <v>0.14811195099999999</v>
      </c>
      <c r="S1424">
        <v>0.150730636</v>
      </c>
      <c r="T1424">
        <f t="shared" si="90"/>
        <v>8.7271165302689104E-3</v>
      </c>
      <c r="U1424">
        <v>7.4055975999999996E-2</v>
      </c>
      <c r="V1424">
        <v>7.5365318000000001E-2</v>
      </c>
      <c r="W1424">
        <v>2.008219178</v>
      </c>
      <c r="X1424">
        <v>0.24897680799999999</v>
      </c>
      <c r="Y1424">
        <v>6.51992E-4</v>
      </c>
      <c r="Z1424" s="1">
        <v>43239</v>
      </c>
      <c r="AA1424" s="1">
        <v>43972</v>
      </c>
      <c r="AB1424">
        <v>1</v>
      </c>
    </row>
    <row r="1425" spans="1:28" x14ac:dyDescent="0.25">
      <c r="A1425" t="s">
        <v>33</v>
      </c>
      <c r="B1425">
        <v>2</v>
      </c>
      <c r="C1425" t="s">
        <v>44</v>
      </c>
      <c r="D1425">
        <v>2424</v>
      </c>
      <c r="E1425" t="s">
        <v>238</v>
      </c>
      <c r="F1425" t="s">
        <v>239</v>
      </c>
      <c r="G1425" t="s">
        <v>240</v>
      </c>
      <c r="J1425">
        <v>0.77280000000000004</v>
      </c>
      <c r="K1425">
        <v>18.516017980000001</v>
      </c>
      <c r="L1425">
        <v>18.126862620000001</v>
      </c>
      <c r="M1425">
        <v>42</v>
      </c>
      <c r="N1425">
        <v>42</v>
      </c>
      <c r="O1425">
        <f t="shared" si="87"/>
        <v>0.13854456000000001</v>
      </c>
      <c r="P1425">
        <f t="shared" si="88"/>
        <v>0.8660137499999998</v>
      </c>
      <c r="Q1425">
        <f t="shared" si="89"/>
        <v>0.86590350000000005</v>
      </c>
      <c r="R1425">
        <v>1.3319184449999999</v>
      </c>
      <c r="S1425">
        <v>1.3045901090000001</v>
      </c>
      <c r="T1425">
        <f t="shared" si="90"/>
        <v>-1.0323297514760041E-2</v>
      </c>
      <c r="U1425">
        <v>0.66595922299999999</v>
      </c>
      <c r="V1425">
        <v>0.65229505499999996</v>
      </c>
      <c r="W1425">
        <v>2.008219178</v>
      </c>
      <c r="X1425">
        <v>0</v>
      </c>
      <c r="Y1425">
        <v>-6.8041220000000001E-3</v>
      </c>
      <c r="Z1425" s="1">
        <v>43239</v>
      </c>
      <c r="AA1425" s="1">
        <v>43972</v>
      </c>
      <c r="AB1425">
        <v>1</v>
      </c>
    </row>
    <row r="1426" spans="1:28" x14ac:dyDescent="0.25">
      <c r="A1426" t="s">
        <v>33</v>
      </c>
      <c r="B1426">
        <v>2</v>
      </c>
      <c r="C1426" t="s">
        <v>44</v>
      </c>
      <c r="D1426">
        <v>2425</v>
      </c>
      <c r="E1426" t="s">
        <v>207</v>
      </c>
      <c r="F1426" t="s">
        <v>208</v>
      </c>
      <c r="G1426" t="s">
        <v>209</v>
      </c>
      <c r="J1426">
        <v>0.58399999999999996</v>
      </c>
      <c r="K1426">
        <v>9.8126179479999998</v>
      </c>
      <c r="L1426">
        <v>9.3503607479999999</v>
      </c>
      <c r="M1426">
        <v>13.5</v>
      </c>
      <c r="N1426">
        <v>13.8</v>
      </c>
      <c r="O1426">
        <f t="shared" si="87"/>
        <v>1.4957157600000003E-2</v>
      </c>
      <c r="P1426">
        <f t="shared" si="88"/>
        <v>8.9473359374999992E-2</v>
      </c>
      <c r="Q1426">
        <f t="shared" si="89"/>
        <v>9.3482235000000025E-2</v>
      </c>
      <c r="R1426">
        <v>5.9487753999999997E-2</v>
      </c>
      <c r="S1426">
        <v>5.9238829E-2</v>
      </c>
      <c r="T1426">
        <f t="shared" si="90"/>
        <v>-2.0880460328707388E-3</v>
      </c>
      <c r="U1426">
        <v>2.9743876999999998E-2</v>
      </c>
      <c r="V1426">
        <v>2.9619415E-2</v>
      </c>
      <c r="W1426">
        <v>2.008219178</v>
      </c>
      <c r="X1426">
        <v>0.149386085</v>
      </c>
      <c r="Y1426" s="2">
        <v>-6.1976299999999998E-5</v>
      </c>
      <c r="Z1426" s="1">
        <v>43239</v>
      </c>
      <c r="AA1426" s="1">
        <v>43972</v>
      </c>
      <c r="AB1426">
        <v>1</v>
      </c>
    </row>
    <row r="1427" spans="1:28" x14ac:dyDescent="0.25">
      <c r="A1427" t="s">
        <v>33</v>
      </c>
      <c r="B1427">
        <v>2</v>
      </c>
      <c r="C1427" t="s">
        <v>44</v>
      </c>
      <c r="D1427">
        <v>2426</v>
      </c>
      <c r="E1427" t="s">
        <v>238</v>
      </c>
      <c r="F1427" t="s">
        <v>239</v>
      </c>
      <c r="G1427" t="s">
        <v>240</v>
      </c>
      <c r="J1427">
        <v>0.77280000000000004</v>
      </c>
      <c r="K1427">
        <v>12.07440291</v>
      </c>
      <c r="L1427">
        <v>11.683888189999999</v>
      </c>
      <c r="M1427">
        <v>18.5</v>
      </c>
      <c r="N1427">
        <v>19</v>
      </c>
      <c r="O1427">
        <f t="shared" si="87"/>
        <v>2.835294E-2</v>
      </c>
      <c r="P1427">
        <f t="shared" si="88"/>
        <v>0.16802335937499999</v>
      </c>
      <c r="Q1427">
        <f t="shared" si="89"/>
        <v>0.17720587499999998</v>
      </c>
      <c r="R1427">
        <v>0.17708781100000001</v>
      </c>
      <c r="S1427">
        <v>0.18065953600000001</v>
      </c>
      <c r="T1427">
        <f t="shared" si="90"/>
        <v>9.9433999429936679E-3</v>
      </c>
      <c r="U1427">
        <v>8.8543905000000006E-2</v>
      </c>
      <c r="V1427">
        <v>9.0329768000000005E-2</v>
      </c>
      <c r="W1427">
        <v>2.008219178</v>
      </c>
      <c r="X1427">
        <v>0.24897680799999999</v>
      </c>
      <c r="Y1427">
        <v>8.8927699999999995E-4</v>
      </c>
      <c r="Z1427" s="1">
        <v>43239</v>
      </c>
      <c r="AA1427" s="1">
        <v>43972</v>
      </c>
      <c r="AB1427">
        <v>1</v>
      </c>
    </row>
    <row r="1428" spans="1:28" x14ac:dyDescent="0.25">
      <c r="A1428" t="s">
        <v>33</v>
      </c>
      <c r="B1428">
        <v>2</v>
      </c>
      <c r="C1428" t="s">
        <v>44</v>
      </c>
      <c r="D1428">
        <v>2427</v>
      </c>
      <c r="E1428" t="s">
        <v>64</v>
      </c>
      <c r="F1428" t="s">
        <v>65</v>
      </c>
      <c r="G1428" t="s">
        <v>66</v>
      </c>
      <c r="J1428">
        <v>0.65180000000000005</v>
      </c>
      <c r="K1428">
        <v>8.5798206970000006</v>
      </c>
      <c r="L1428">
        <v>8.4671523670000006</v>
      </c>
      <c r="M1428">
        <v>11.2</v>
      </c>
      <c r="N1428">
        <v>12.1</v>
      </c>
      <c r="O1428">
        <f t="shared" si="87"/>
        <v>1.14990414E-2</v>
      </c>
      <c r="P1428">
        <f t="shared" si="88"/>
        <v>6.1583199999999984E-2</v>
      </c>
      <c r="Q1428">
        <f t="shared" si="89"/>
        <v>7.1869008750000005E-2</v>
      </c>
      <c r="R1428">
        <v>4.0340288000000002E-2</v>
      </c>
      <c r="S1428">
        <v>4.630836E-2</v>
      </c>
      <c r="T1428">
        <f t="shared" si="90"/>
        <v>6.8703573814586721E-2</v>
      </c>
      <c r="U1428">
        <v>2.0170144000000001E-2</v>
      </c>
      <c r="V1428">
        <v>2.315418E-2</v>
      </c>
      <c r="W1428">
        <v>2.008219178</v>
      </c>
      <c r="X1428">
        <v>0.44815825399999998</v>
      </c>
      <c r="Y1428">
        <v>1.485912E-3</v>
      </c>
      <c r="Z1428" s="1">
        <v>43239</v>
      </c>
      <c r="AA1428" s="1">
        <v>43972</v>
      </c>
      <c r="AB1428">
        <v>1</v>
      </c>
    </row>
    <row r="1429" spans="1:28" x14ac:dyDescent="0.25">
      <c r="A1429" t="s">
        <v>33</v>
      </c>
      <c r="B1429">
        <v>2</v>
      </c>
      <c r="C1429" t="s">
        <v>44</v>
      </c>
      <c r="D1429">
        <v>2428</v>
      </c>
      <c r="E1429" t="s">
        <v>187</v>
      </c>
      <c r="F1429" t="s">
        <v>188</v>
      </c>
      <c r="G1429" t="s">
        <v>43</v>
      </c>
      <c r="J1429">
        <v>0.56310000000000004</v>
      </c>
      <c r="K1429">
        <v>17.364577130000001</v>
      </c>
      <c r="L1429">
        <v>18.814257470000001</v>
      </c>
      <c r="M1429">
        <v>36.299999999999997</v>
      </c>
      <c r="N1429">
        <v>45.7</v>
      </c>
      <c r="O1429">
        <f t="shared" si="87"/>
        <v>0.16403000460000003</v>
      </c>
      <c r="P1429">
        <f t="shared" si="88"/>
        <v>0.64690343437499997</v>
      </c>
      <c r="Q1429">
        <f t="shared" si="89"/>
        <v>1.0251875287500001</v>
      </c>
      <c r="R1429">
        <v>0.69093396399999996</v>
      </c>
      <c r="S1429">
        <v>1.1712304490000001</v>
      </c>
      <c r="T1429">
        <f t="shared" si="90"/>
        <v>0.26280293178054803</v>
      </c>
      <c r="U1429">
        <v>0.34546698199999998</v>
      </c>
      <c r="V1429">
        <v>0.58561522399999999</v>
      </c>
      <c r="W1429">
        <v>2.008219178</v>
      </c>
      <c r="X1429">
        <v>4.6807639840000004</v>
      </c>
      <c r="Y1429">
        <v>0.11958268499999999</v>
      </c>
      <c r="Z1429" s="1">
        <v>43239</v>
      </c>
      <c r="AA1429" s="1">
        <v>43972</v>
      </c>
      <c r="AB1429">
        <v>1</v>
      </c>
    </row>
    <row r="1430" spans="1:28" x14ac:dyDescent="0.25">
      <c r="A1430" t="s">
        <v>33</v>
      </c>
      <c r="B1430">
        <v>2</v>
      </c>
      <c r="C1430" t="s">
        <v>44</v>
      </c>
      <c r="D1430">
        <v>2429</v>
      </c>
      <c r="E1430" t="s">
        <v>250</v>
      </c>
      <c r="F1430" t="s">
        <v>251</v>
      </c>
      <c r="G1430" t="s">
        <v>252</v>
      </c>
      <c r="J1430">
        <v>0.46700000000000003</v>
      </c>
      <c r="K1430">
        <v>15.09264477</v>
      </c>
      <c r="L1430">
        <v>14.56987724</v>
      </c>
      <c r="M1430">
        <v>27.3</v>
      </c>
      <c r="N1430">
        <v>27.3</v>
      </c>
      <c r="O1430">
        <f t="shared" si="87"/>
        <v>5.8535076600000013E-2</v>
      </c>
      <c r="P1430">
        <f t="shared" si="88"/>
        <v>0.36589080937500007</v>
      </c>
      <c r="Q1430">
        <f t="shared" si="89"/>
        <v>0.36584422875000006</v>
      </c>
      <c r="R1430">
        <v>0.28782784700000003</v>
      </c>
      <c r="S1430">
        <v>0.27809346099999999</v>
      </c>
      <c r="T1430">
        <f t="shared" si="90"/>
        <v>-1.7132243569872359E-2</v>
      </c>
      <c r="U1430">
        <v>0.143913923</v>
      </c>
      <c r="V1430">
        <v>0.13904673100000001</v>
      </c>
      <c r="W1430">
        <v>2.008219178</v>
      </c>
      <c r="X1430">
        <v>0</v>
      </c>
      <c r="Y1430">
        <v>-2.4236359999999998E-3</v>
      </c>
      <c r="Z1430" s="1">
        <v>43239</v>
      </c>
      <c r="AA1430" s="1">
        <v>43972</v>
      </c>
      <c r="AB1430">
        <v>1</v>
      </c>
    </row>
    <row r="1431" spans="1:28" x14ac:dyDescent="0.25">
      <c r="A1431" t="s">
        <v>33</v>
      </c>
      <c r="B1431">
        <v>3</v>
      </c>
      <c r="C1431" t="s">
        <v>44</v>
      </c>
      <c r="D1431">
        <v>2430</v>
      </c>
      <c r="E1431" t="s">
        <v>250</v>
      </c>
      <c r="F1431" t="s">
        <v>251</v>
      </c>
      <c r="G1431" t="s">
        <v>252</v>
      </c>
      <c r="J1431">
        <v>0.46700000000000003</v>
      </c>
      <c r="K1431">
        <v>15.97591534</v>
      </c>
      <c r="L1431">
        <v>16.479350190000002</v>
      </c>
      <c r="M1431">
        <v>30.5</v>
      </c>
      <c r="N1431">
        <v>34.4</v>
      </c>
      <c r="O1431">
        <f t="shared" si="87"/>
        <v>9.2941094399999993E-2</v>
      </c>
      <c r="P1431">
        <f t="shared" si="88"/>
        <v>0.45669460937499995</v>
      </c>
      <c r="Q1431">
        <f t="shared" si="89"/>
        <v>0.58088183999999998</v>
      </c>
      <c r="R1431">
        <v>0.37774976100000002</v>
      </c>
      <c r="S1431">
        <v>0.49245203900000001</v>
      </c>
      <c r="T1431">
        <f t="shared" si="90"/>
        <v>0.13203992252181915</v>
      </c>
      <c r="U1431">
        <v>0.18887488099999999</v>
      </c>
      <c r="V1431">
        <v>0.24622601999999999</v>
      </c>
      <c r="W1431">
        <v>2.008219178</v>
      </c>
      <c r="X1431">
        <v>1.9420191</v>
      </c>
      <c r="Y1431">
        <v>2.8558206999999999E-2</v>
      </c>
      <c r="Z1431" s="1">
        <v>43239</v>
      </c>
      <c r="AA1431" s="1">
        <v>43972</v>
      </c>
      <c r="AB1431">
        <v>1</v>
      </c>
    </row>
    <row r="1432" spans="1:28" x14ac:dyDescent="0.25">
      <c r="A1432" t="s">
        <v>33</v>
      </c>
      <c r="B1432">
        <v>3</v>
      </c>
      <c r="C1432" t="s">
        <v>44</v>
      </c>
      <c r="D1432">
        <v>2431</v>
      </c>
      <c r="E1432" t="s">
        <v>185</v>
      </c>
      <c r="F1432" t="s">
        <v>290</v>
      </c>
      <c r="G1432" t="s">
        <v>142</v>
      </c>
      <c r="J1432">
        <v>0.38179999999999997</v>
      </c>
      <c r="K1432">
        <v>8.0563943820000006</v>
      </c>
      <c r="L1432">
        <v>8.4671523670000006</v>
      </c>
      <c r="M1432">
        <v>10.3</v>
      </c>
      <c r="N1432">
        <v>12.1</v>
      </c>
      <c r="O1432">
        <f t="shared" si="87"/>
        <v>1.14990414E-2</v>
      </c>
      <c r="P1432">
        <f t="shared" si="88"/>
        <v>5.2083559375000012E-2</v>
      </c>
      <c r="Q1432">
        <f t="shared" si="89"/>
        <v>7.1869008750000005E-2</v>
      </c>
      <c r="R1432">
        <v>1.9113425999999999E-2</v>
      </c>
      <c r="S1432">
        <v>2.7476134999999999E-2</v>
      </c>
      <c r="T1432">
        <f t="shared" si="90"/>
        <v>0.1807207070052668</v>
      </c>
      <c r="U1432">
        <v>9.5567129999999997E-3</v>
      </c>
      <c r="V1432">
        <v>1.3738068000000001E-2</v>
      </c>
      <c r="W1432">
        <v>2.008219178</v>
      </c>
      <c r="X1432">
        <v>0.89631650799999996</v>
      </c>
      <c r="Y1432">
        <v>2.0821210000000001E-3</v>
      </c>
      <c r="Z1432" s="1">
        <v>43239</v>
      </c>
      <c r="AA1432" s="1">
        <v>43972</v>
      </c>
      <c r="AB1432">
        <v>1</v>
      </c>
    </row>
    <row r="1433" spans="1:28" x14ac:dyDescent="0.25">
      <c r="A1433" t="s">
        <v>33</v>
      </c>
      <c r="B1433">
        <v>3</v>
      </c>
      <c r="C1433" t="s">
        <v>44</v>
      </c>
      <c r="D1433">
        <v>2432</v>
      </c>
      <c r="E1433" t="s">
        <v>259</v>
      </c>
      <c r="F1433" t="s">
        <v>260</v>
      </c>
      <c r="G1433" t="s">
        <v>151</v>
      </c>
      <c r="J1433">
        <v>0.63300000000000001</v>
      </c>
      <c r="K1433">
        <v>16.605030559999999</v>
      </c>
      <c r="L1433">
        <v>16.234796559999999</v>
      </c>
      <c r="M1433">
        <v>33</v>
      </c>
      <c r="N1433">
        <v>33.4</v>
      </c>
      <c r="O1433">
        <f t="shared" si="87"/>
        <v>8.7616082400000003E-2</v>
      </c>
      <c r="P1433">
        <f t="shared" si="88"/>
        <v>0.53463093750000001</v>
      </c>
      <c r="Q1433">
        <f t="shared" si="89"/>
        <v>0.54760051499999995</v>
      </c>
      <c r="R1433">
        <v>0.61557110100000001</v>
      </c>
      <c r="S1433">
        <v>0.61650175100000004</v>
      </c>
      <c r="T1433">
        <f t="shared" si="90"/>
        <v>7.5226171806789296E-4</v>
      </c>
      <c r="U1433">
        <v>0.30778555000000002</v>
      </c>
      <c r="V1433">
        <v>0.30825087600000001</v>
      </c>
      <c r="W1433">
        <v>2.008219178</v>
      </c>
      <c r="X1433">
        <v>0.19918144600000001</v>
      </c>
      <c r="Y1433">
        <v>2.31711E-4</v>
      </c>
      <c r="Z1433" s="1">
        <v>43239</v>
      </c>
      <c r="AA1433" s="1">
        <v>43972</v>
      </c>
      <c r="AB1433">
        <v>1</v>
      </c>
    </row>
    <row r="1434" spans="1:28" x14ac:dyDescent="0.25">
      <c r="A1434" t="s">
        <v>33</v>
      </c>
      <c r="B1434">
        <v>3</v>
      </c>
      <c r="C1434" t="s">
        <v>44</v>
      </c>
      <c r="D1434">
        <v>2433</v>
      </c>
      <c r="E1434" t="s">
        <v>259</v>
      </c>
      <c r="F1434" t="s">
        <v>260</v>
      </c>
      <c r="G1434" t="s">
        <v>151</v>
      </c>
      <c r="J1434">
        <v>0.63300000000000001</v>
      </c>
      <c r="K1434">
        <v>13.03680834</v>
      </c>
      <c r="L1434">
        <v>12.460219260000001</v>
      </c>
      <c r="M1434">
        <v>21</v>
      </c>
      <c r="N1434">
        <v>21</v>
      </c>
      <c r="O1434">
        <f t="shared" si="87"/>
        <v>3.4636140000000003E-2</v>
      </c>
      <c r="P1434">
        <f t="shared" si="88"/>
        <v>0.21650343749999995</v>
      </c>
      <c r="Q1434">
        <f t="shared" si="89"/>
        <v>0.21647587500000001</v>
      </c>
      <c r="R1434">
        <v>0.201170511</v>
      </c>
      <c r="S1434">
        <v>0.19248204199999999</v>
      </c>
      <c r="T1434">
        <f t="shared" si="90"/>
        <v>-2.1984652520288292E-2</v>
      </c>
      <c r="U1434">
        <v>0.100585255</v>
      </c>
      <c r="V1434">
        <v>9.6241020999999996E-2</v>
      </c>
      <c r="W1434">
        <v>2.008219178</v>
      </c>
      <c r="X1434">
        <v>0</v>
      </c>
      <c r="Y1434">
        <v>-2.1632270000000002E-3</v>
      </c>
      <c r="Z1434" s="1">
        <v>43239</v>
      </c>
      <c r="AA1434" s="1">
        <v>43972</v>
      </c>
      <c r="AB1434">
        <v>1</v>
      </c>
    </row>
    <row r="1435" spans="1:28" x14ac:dyDescent="0.25">
      <c r="A1435" t="s">
        <v>33</v>
      </c>
      <c r="B1435">
        <v>3</v>
      </c>
      <c r="C1435" t="s">
        <v>44</v>
      </c>
      <c r="D1435">
        <v>2434</v>
      </c>
      <c r="E1435" t="s">
        <v>259</v>
      </c>
      <c r="F1435" t="s">
        <v>260</v>
      </c>
      <c r="G1435" t="s">
        <v>151</v>
      </c>
      <c r="J1435">
        <v>0.63300000000000001</v>
      </c>
      <c r="K1435">
        <v>13.253940589999999</v>
      </c>
      <c r="L1435">
        <v>13.3533174</v>
      </c>
      <c r="M1435">
        <v>21.6</v>
      </c>
      <c r="N1435">
        <v>23.5</v>
      </c>
      <c r="O1435">
        <f t="shared" si="87"/>
        <v>4.3373715E-2</v>
      </c>
      <c r="P1435">
        <f t="shared" si="88"/>
        <v>0.22905180000000006</v>
      </c>
      <c r="Q1435">
        <f t="shared" si="89"/>
        <v>0.27108571874999998</v>
      </c>
      <c r="R1435">
        <v>0.21599691400000001</v>
      </c>
      <c r="S1435">
        <v>0.25649835500000001</v>
      </c>
      <c r="T1435">
        <f t="shared" si="90"/>
        <v>8.5577377545505762E-2</v>
      </c>
      <c r="U1435">
        <v>0.10799845700000001</v>
      </c>
      <c r="V1435">
        <v>0.12824917799999999</v>
      </c>
      <c r="W1435">
        <v>2.008219178</v>
      </c>
      <c r="X1435">
        <v>0.94611186899999999</v>
      </c>
      <c r="Y1435">
        <v>1.008392E-2</v>
      </c>
      <c r="Z1435" s="1">
        <v>43239</v>
      </c>
      <c r="AA1435" s="1">
        <v>43972</v>
      </c>
      <c r="AB1435">
        <v>1</v>
      </c>
    </row>
    <row r="1436" spans="1:28" x14ac:dyDescent="0.25">
      <c r="A1436" t="s">
        <v>33</v>
      </c>
      <c r="B1436">
        <v>3</v>
      </c>
      <c r="C1436" t="s">
        <v>44</v>
      </c>
      <c r="D1436">
        <v>2435</v>
      </c>
      <c r="E1436" t="s">
        <v>133</v>
      </c>
      <c r="F1436" t="s">
        <v>134</v>
      </c>
      <c r="G1436" t="s">
        <v>135</v>
      </c>
      <c r="J1436">
        <v>0.63300000000000001</v>
      </c>
      <c r="K1436">
        <v>20.609957990000002</v>
      </c>
      <c r="L1436">
        <v>20.492304520000001</v>
      </c>
      <c r="M1436">
        <v>55.3</v>
      </c>
      <c r="N1436">
        <v>56.5</v>
      </c>
      <c r="O1436">
        <f t="shared" si="87"/>
        <v>0.250719315</v>
      </c>
      <c r="P1436">
        <f t="shared" si="88"/>
        <v>1.5013310593749998</v>
      </c>
      <c r="Q1436">
        <f t="shared" si="89"/>
        <v>1.5669957187499999</v>
      </c>
      <c r="R1436">
        <v>2.0822064980000001</v>
      </c>
      <c r="S1436">
        <v>2.159216931</v>
      </c>
      <c r="T1436">
        <f t="shared" si="90"/>
        <v>1.8084418587157675E-2</v>
      </c>
      <c r="U1436">
        <v>1.0411032490000001</v>
      </c>
      <c r="V1436">
        <v>1.079608466</v>
      </c>
      <c r="W1436">
        <v>2.008219178</v>
      </c>
      <c r="X1436">
        <v>0.59754433799999995</v>
      </c>
      <c r="Y1436">
        <v>1.9173811999999998E-2</v>
      </c>
      <c r="Z1436" s="1">
        <v>43239</v>
      </c>
      <c r="AA1436" s="1">
        <v>43972</v>
      </c>
      <c r="AB1436">
        <v>1</v>
      </c>
    </row>
    <row r="1437" spans="1:28" x14ac:dyDescent="0.25">
      <c r="A1437" t="s">
        <v>33</v>
      </c>
      <c r="B1437">
        <v>3</v>
      </c>
      <c r="C1437" t="s">
        <v>44</v>
      </c>
      <c r="D1437">
        <v>2436</v>
      </c>
      <c r="E1437" t="s">
        <v>64</v>
      </c>
      <c r="F1437" t="s">
        <v>65</v>
      </c>
      <c r="G1437" t="s">
        <v>66</v>
      </c>
      <c r="J1437">
        <v>0.65180000000000005</v>
      </c>
      <c r="K1437">
        <v>17.810650469999999</v>
      </c>
      <c r="L1437">
        <v>17.559921339999999</v>
      </c>
      <c r="M1437">
        <v>38.4</v>
      </c>
      <c r="N1437">
        <v>39.200000000000003</v>
      </c>
      <c r="O1437">
        <f t="shared" si="87"/>
        <v>0.12068770560000003</v>
      </c>
      <c r="P1437">
        <f t="shared" si="88"/>
        <v>0.72391679999999992</v>
      </c>
      <c r="Q1437">
        <f t="shared" si="89"/>
        <v>0.75429816000000016</v>
      </c>
      <c r="R1437">
        <v>0.911735136</v>
      </c>
      <c r="S1437">
        <v>0.93613633699999999</v>
      </c>
      <c r="T1437">
        <f t="shared" si="90"/>
        <v>1.3151750818016391E-2</v>
      </c>
      <c r="U1437">
        <v>0.455867568</v>
      </c>
      <c r="V1437">
        <v>0.46806816899999998</v>
      </c>
      <c r="W1437">
        <v>2.008219178</v>
      </c>
      <c r="X1437">
        <v>0.39836289200000002</v>
      </c>
      <c r="Y1437">
        <v>6.0753329999999996E-3</v>
      </c>
      <c r="Z1437" s="1">
        <v>43239</v>
      </c>
      <c r="AA1437" s="1">
        <v>43972</v>
      </c>
      <c r="AB1437">
        <v>1</v>
      </c>
    </row>
    <row r="1438" spans="1:28" x14ac:dyDescent="0.25">
      <c r="A1438" t="s">
        <v>33</v>
      </c>
      <c r="B1438">
        <v>3</v>
      </c>
      <c r="C1438" t="s">
        <v>44</v>
      </c>
      <c r="D1438">
        <v>2437</v>
      </c>
      <c r="E1438" t="s">
        <v>64</v>
      </c>
      <c r="F1438" t="s">
        <v>65</v>
      </c>
      <c r="G1438" t="s">
        <v>66</v>
      </c>
      <c r="J1438">
        <v>0.65180000000000005</v>
      </c>
      <c r="K1438">
        <v>15.1217018</v>
      </c>
      <c r="L1438">
        <v>14.599845780000001</v>
      </c>
      <c r="M1438">
        <v>27.4</v>
      </c>
      <c r="N1438">
        <v>27.4</v>
      </c>
      <c r="O1438">
        <f t="shared" si="87"/>
        <v>5.8964690399999992E-2</v>
      </c>
      <c r="P1438">
        <f t="shared" si="88"/>
        <v>0.3685762374999999</v>
      </c>
      <c r="Q1438">
        <f t="shared" si="89"/>
        <v>0.36852931499999991</v>
      </c>
      <c r="R1438">
        <v>0.402133291</v>
      </c>
      <c r="S1438">
        <v>0.38858289899999998</v>
      </c>
      <c r="T1438">
        <f t="shared" si="90"/>
        <v>-1.7068392934827731E-2</v>
      </c>
      <c r="U1438">
        <v>0.20106664499999999</v>
      </c>
      <c r="V1438">
        <v>0.19429145</v>
      </c>
      <c r="W1438">
        <v>2.008219178</v>
      </c>
      <c r="X1438">
        <v>0</v>
      </c>
      <c r="Y1438">
        <v>-3.3737329999999999E-3</v>
      </c>
      <c r="Z1438" s="1">
        <v>43239</v>
      </c>
      <c r="AA1438" s="1">
        <v>43972</v>
      </c>
      <c r="AB1438">
        <v>1</v>
      </c>
    </row>
    <row r="1439" spans="1:28" x14ac:dyDescent="0.25">
      <c r="A1439" t="s">
        <v>33</v>
      </c>
      <c r="B1439">
        <v>3</v>
      </c>
      <c r="C1439" t="s">
        <v>44</v>
      </c>
      <c r="D1439">
        <v>2438</v>
      </c>
      <c r="E1439" t="s">
        <v>64</v>
      </c>
      <c r="F1439" t="s">
        <v>65</v>
      </c>
      <c r="G1439" t="s">
        <v>66</v>
      </c>
      <c r="H1439">
        <v>12</v>
      </c>
      <c r="I1439">
        <v>16</v>
      </c>
      <c r="J1439">
        <v>0.65180000000000005</v>
      </c>
      <c r="K1439">
        <v>21.86793965</v>
      </c>
      <c r="L1439">
        <v>21.75439106</v>
      </c>
      <c r="M1439">
        <v>66</v>
      </c>
      <c r="N1439">
        <v>66.900000000000006</v>
      </c>
      <c r="O1439">
        <f t="shared" si="87"/>
        <v>0.35151440940000012</v>
      </c>
      <c r="P1439">
        <f t="shared" si="88"/>
        <v>2.1385237500000001</v>
      </c>
      <c r="Q1439">
        <f t="shared" si="89"/>
        <v>2.1969650587500005</v>
      </c>
      <c r="R1439">
        <v>3.2062170239999999</v>
      </c>
      <c r="S1439">
        <v>3.275429548</v>
      </c>
      <c r="T1439">
        <f t="shared" si="90"/>
        <v>1.0634932403488541E-2</v>
      </c>
      <c r="U1439">
        <v>1.6031085119999999</v>
      </c>
      <c r="V1439">
        <v>1.637714774</v>
      </c>
      <c r="W1439">
        <v>2.008219178</v>
      </c>
      <c r="X1439">
        <v>0.44815825399999998</v>
      </c>
      <c r="Y1439">
        <v>1.7232312999999999E-2</v>
      </c>
      <c r="Z1439" s="1">
        <v>43239</v>
      </c>
      <c r="AA1439" s="1">
        <v>43972</v>
      </c>
      <c r="AB1439">
        <v>1</v>
      </c>
    </row>
    <row r="1440" spans="1:28" x14ac:dyDescent="0.25">
      <c r="A1440" t="s">
        <v>33</v>
      </c>
      <c r="B1440">
        <v>3</v>
      </c>
      <c r="C1440" t="s">
        <v>44</v>
      </c>
      <c r="D1440">
        <v>2439</v>
      </c>
      <c r="E1440" t="s">
        <v>64</v>
      </c>
      <c r="F1440" t="s">
        <v>65</v>
      </c>
      <c r="G1440" t="s">
        <v>66</v>
      </c>
      <c r="H1440">
        <v>9.8000000000000007</v>
      </c>
      <c r="I1440">
        <v>19.399999999999999</v>
      </c>
      <c r="J1440">
        <v>0.65180000000000005</v>
      </c>
      <c r="K1440">
        <v>19.28918329</v>
      </c>
      <c r="L1440">
        <v>18.937074970000001</v>
      </c>
      <c r="M1440">
        <v>46.4</v>
      </c>
      <c r="N1440">
        <v>46.4</v>
      </c>
      <c r="O1440">
        <f t="shared" si="87"/>
        <v>0.1690934784</v>
      </c>
      <c r="P1440">
        <f t="shared" si="88"/>
        <v>1.0569687999999997</v>
      </c>
      <c r="Q1440">
        <f t="shared" si="89"/>
        <v>1.0568342399999999</v>
      </c>
      <c r="R1440">
        <v>1.425936157</v>
      </c>
      <c r="S1440">
        <v>1.400525958</v>
      </c>
      <c r="T1440">
        <f t="shared" si="90"/>
        <v>-8.9535545444205996E-3</v>
      </c>
      <c r="U1440">
        <v>0.71296807900000003</v>
      </c>
      <c r="V1440">
        <v>0.70026297900000001</v>
      </c>
      <c r="W1440">
        <v>2.008219178</v>
      </c>
      <c r="X1440">
        <v>0</v>
      </c>
      <c r="Y1440">
        <v>-6.3265500000000002E-3</v>
      </c>
      <c r="Z1440" s="1">
        <v>43239</v>
      </c>
      <c r="AA1440" s="1">
        <v>43972</v>
      </c>
      <c r="AB1440">
        <v>1</v>
      </c>
    </row>
    <row r="1441" spans="1:28" x14ac:dyDescent="0.25">
      <c r="A1441" t="s">
        <v>33</v>
      </c>
      <c r="B1441">
        <v>3</v>
      </c>
      <c r="C1441" t="s">
        <v>44</v>
      </c>
      <c r="D1441">
        <v>2440</v>
      </c>
      <c r="E1441" t="s">
        <v>64</v>
      </c>
      <c r="F1441" t="s">
        <v>65</v>
      </c>
      <c r="G1441" t="s">
        <v>66</v>
      </c>
      <c r="H1441">
        <v>15.2</v>
      </c>
      <c r="I1441">
        <v>22.2</v>
      </c>
      <c r="J1441">
        <v>0.65180000000000005</v>
      </c>
      <c r="K1441">
        <v>17.23201413</v>
      </c>
      <c r="L1441">
        <v>17.21589719</v>
      </c>
      <c r="M1441">
        <v>35.700000000000003</v>
      </c>
      <c r="N1441">
        <v>37.6</v>
      </c>
      <c r="O1441">
        <f t="shared" si="87"/>
        <v>0.11103671040000002</v>
      </c>
      <c r="P1441">
        <f t="shared" si="88"/>
        <v>0.62569493437500023</v>
      </c>
      <c r="Q1441">
        <f t="shared" si="89"/>
        <v>0.69397944000000011</v>
      </c>
      <c r="R1441">
        <v>0.76570769299999997</v>
      </c>
      <c r="S1441">
        <v>0.84649558599999997</v>
      </c>
      <c r="T1441">
        <f t="shared" si="90"/>
        <v>4.9946984453556331E-2</v>
      </c>
      <c r="U1441">
        <v>0.38285384700000002</v>
      </c>
      <c r="V1441">
        <v>0.42324779299999998</v>
      </c>
      <c r="W1441">
        <v>2.008219178</v>
      </c>
      <c r="X1441">
        <v>0.94611186899999999</v>
      </c>
      <c r="Y1441">
        <v>2.0114310999999999E-2</v>
      </c>
      <c r="Z1441" s="1">
        <v>43239</v>
      </c>
      <c r="AA1441" s="1">
        <v>43972</v>
      </c>
      <c r="AB1441">
        <v>1</v>
      </c>
    </row>
    <row r="1442" spans="1:28" x14ac:dyDescent="0.25">
      <c r="A1442" t="s">
        <v>33</v>
      </c>
      <c r="B1442">
        <v>3</v>
      </c>
      <c r="C1442" t="s">
        <v>44</v>
      </c>
      <c r="D1442">
        <v>2441</v>
      </c>
      <c r="E1442" t="s">
        <v>207</v>
      </c>
      <c r="F1442" t="s">
        <v>208</v>
      </c>
      <c r="G1442" t="s">
        <v>209</v>
      </c>
      <c r="J1442">
        <v>0.58399999999999996</v>
      </c>
      <c r="K1442">
        <v>20.008246450000001</v>
      </c>
      <c r="L1442">
        <v>19.692723019999999</v>
      </c>
      <c r="M1442">
        <v>51</v>
      </c>
      <c r="N1442">
        <v>51</v>
      </c>
      <c r="O1442">
        <f t="shared" si="87"/>
        <v>0.20428254000000001</v>
      </c>
      <c r="P1442">
        <f t="shared" si="88"/>
        <v>1.2769284375000001</v>
      </c>
      <c r="Q1442">
        <f t="shared" si="89"/>
        <v>1.2767658750000002</v>
      </c>
      <c r="R1442">
        <v>1.596581153</v>
      </c>
      <c r="S1442">
        <v>1.572003182</v>
      </c>
      <c r="T1442">
        <f t="shared" si="90"/>
        <v>-7.7251754650944507E-3</v>
      </c>
      <c r="U1442">
        <v>0.79829057599999997</v>
      </c>
      <c r="V1442">
        <v>0.786001591</v>
      </c>
      <c r="W1442">
        <v>2.008219178</v>
      </c>
      <c r="X1442">
        <v>0</v>
      </c>
      <c r="Y1442">
        <v>-6.119345E-3</v>
      </c>
      <c r="Z1442" s="1">
        <v>43239</v>
      </c>
      <c r="AA1442" s="1">
        <v>43972</v>
      </c>
      <c r="AB1442">
        <v>1</v>
      </c>
    </row>
    <row r="1443" spans="1:28" x14ac:dyDescent="0.25">
      <c r="A1443" t="s">
        <v>33</v>
      </c>
      <c r="B1443">
        <v>4</v>
      </c>
      <c r="C1443" t="s">
        <v>44</v>
      </c>
      <c r="D1443">
        <v>2442</v>
      </c>
      <c r="E1443" t="s">
        <v>64</v>
      </c>
      <c r="F1443" t="s">
        <v>65</v>
      </c>
      <c r="G1443" t="s">
        <v>66</v>
      </c>
      <c r="J1443">
        <v>0.65180000000000005</v>
      </c>
      <c r="K1443">
        <v>16.959672829999999</v>
      </c>
      <c r="L1443">
        <v>16.503412019999999</v>
      </c>
      <c r="M1443">
        <v>34.5</v>
      </c>
      <c r="N1443">
        <v>34.5</v>
      </c>
      <c r="O1443">
        <f t="shared" si="87"/>
        <v>9.3482235000000011E-2</v>
      </c>
      <c r="P1443">
        <f t="shared" si="88"/>
        <v>0.58433835937499989</v>
      </c>
      <c r="Q1443">
        <f t="shared" si="89"/>
        <v>0.58426396875000008</v>
      </c>
      <c r="R1443">
        <v>0.70522061700000005</v>
      </c>
      <c r="S1443">
        <v>0.68669758800000003</v>
      </c>
      <c r="T1443">
        <f t="shared" si="90"/>
        <v>-1.3253873330241066E-2</v>
      </c>
      <c r="U1443">
        <v>0.35261030799999998</v>
      </c>
      <c r="V1443">
        <v>0.34334879400000001</v>
      </c>
      <c r="W1443">
        <v>2.008219178</v>
      </c>
      <c r="X1443">
        <v>0</v>
      </c>
      <c r="Y1443">
        <v>-4.6118039999999997E-3</v>
      </c>
      <c r="Z1443" s="1">
        <v>43239</v>
      </c>
      <c r="AA1443" s="1">
        <v>43972</v>
      </c>
      <c r="AB1443">
        <v>1</v>
      </c>
    </row>
    <row r="1444" spans="1:28" x14ac:dyDescent="0.25">
      <c r="A1444" t="s">
        <v>33</v>
      </c>
      <c r="B1444">
        <v>4</v>
      </c>
      <c r="C1444" t="s">
        <v>44</v>
      </c>
      <c r="D1444">
        <v>2443</v>
      </c>
      <c r="E1444" t="s">
        <v>64</v>
      </c>
      <c r="F1444" t="s">
        <v>65</v>
      </c>
      <c r="G1444" t="s">
        <v>66</v>
      </c>
      <c r="H1444">
        <v>6</v>
      </c>
      <c r="I1444">
        <v>17.2</v>
      </c>
      <c r="J1444">
        <v>0.65180000000000005</v>
      </c>
      <c r="K1444">
        <v>19.858962999999999</v>
      </c>
      <c r="L1444">
        <v>20.732400680000001</v>
      </c>
      <c r="M1444">
        <v>50</v>
      </c>
      <c r="N1444">
        <v>58.3</v>
      </c>
      <c r="O1444">
        <f t="shared" si="87"/>
        <v>0.26694882060000003</v>
      </c>
      <c r="P1444">
        <f t="shared" si="88"/>
        <v>1.22734375</v>
      </c>
      <c r="Q1444">
        <f t="shared" si="89"/>
        <v>1.6684301287500001</v>
      </c>
      <c r="R1444">
        <v>1.6974060019999999</v>
      </c>
      <c r="S1444">
        <v>2.3890525239999998</v>
      </c>
      <c r="T1444">
        <f t="shared" si="90"/>
        <v>0.17019837927604703</v>
      </c>
      <c r="U1444">
        <v>0.84870300099999996</v>
      </c>
      <c r="V1444">
        <v>1.1945262619999999</v>
      </c>
      <c r="W1444">
        <v>2.008219178</v>
      </c>
      <c r="X1444">
        <v>4.133015007</v>
      </c>
      <c r="Y1444">
        <v>0.172203943</v>
      </c>
      <c r="Z1444" s="1">
        <v>43239</v>
      </c>
      <c r="AA1444" s="1">
        <v>43972</v>
      </c>
      <c r="AB1444">
        <v>1</v>
      </c>
    </row>
    <row r="1445" spans="1:28" x14ac:dyDescent="0.25">
      <c r="A1445" t="s">
        <v>33</v>
      </c>
      <c r="B1445">
        <v>4</v>
      </c>
      <c r="C1445" t="s">
        <v>44</v>
      </c>
      <c r="D1445">
        <v>2444</v>
      </c>
      <c r="E1445" t="s">
        <v>64</v>
      </c>
      <c r="F1445" t="s">
        <v>65</v>
      </c>
      <c r="G1445" t="s">
        <v>66</v>
      </c>
      <c r="H1445">
        <v>3.8</v>
      </c>
      <c r="I1445">
        <v>9.1999999999999993</v>
      </c>
      <c r="J1445">
        <v>0.65180000000000005</v>
      </c>
      <c r="K1445">
        <v>14.975418189999999</v>
      </c>
      <c r="L1445">
        <v>14.836111239999999</v>
      </c>
      <c r="M1445">
        <v>26.9</v>
      </c>
      <c r="N1445">
        <v>28.2</v>
      </c>
      <c r="O1445">
        <f t="shared" si="87"/>
        <v>6.2458149599999992E-2</v>
      </c>
      <c r="P1445">
        <f t="shared" si="88"/>
        <v>0.35524728437499986</v>
      </c>
      <c r="Q1445">
        <f t="shared" si="89"/>
        <v>0.39036343499999993</v>
      </c>
      <c r="R1445">
        <v>0.38427045100000001</v>
      </c>
      <c r="S1445">
        <v>0.41752773999999998</v>
      </c>
      <c r="T1445">
        <f t="shared" si="90"/>
        <v>4.1332331621140236E-2</v>
      </c>
      <c r="U1445">
        <v>0.19213522599999999</v>
      </c>
      <c r="V1445">
        <v>0.20876386999999999</v>
      </c>
      <c r="W1445">
        <v>2.008219178</v>
      </c>
      <c r="X1445">
        <v>0.64733969999999996</v>
      </c>
      <c r="Y1445">
        <v>8.2802929999999993E-3</v>
      </c>
      <c r="Z1445" s="1">
        <v>43239</v>
      </c>
      <c r="AA1445" s="1">
        <v>43972</v>
      </c>
      <c r="AB1445">
        <v>1</v>
      </c>
    </row>
    <row r="1446" spans="1:28" x14ac:dyDescent="0.25">
      <c r="A1446" t="s">
        <v>33</v>
      </c>
      <c r="B1446">
        <v>4</v>
      </c>
      <c r="C1446" t="s">
        <v>44</v>
      </c>
      <c r="D1446">
        <v>2445</v>
      </c>
      <c r="E1446" t="s">
        <v>178</v>
      </c>
      <c r="F1446" t="s">
        <v>179</v>
      </c>
      <c r="G1446" t="s">
        <v>180</v>
      </c>
      <c r="J1446">
        <v>0.55810000000000004</v>
      </c>
      <c r="K1446">
        <v>10.77857932</v>
      </c>
      <c r="L1446">
        <v>10.35377733</v>
      </c>
      <c r="M1446">
        <v>15.5</v>
      </c>
      <c r="N1446">
        <v>15.9</v>
      </c>
      <c r="O1446">
        <f t="shared" si="87"/>
        <v>1.98556974E-2</v>
      </c>
      <c r="P1446">
        <f t="shared" si="88"/>
        <v>0.117947734375</v>
      </c>
      <c r="Q1446">
        <f t="shared" si="89"/>
        <v>0.12409810875000001</v>
      </c>
      <c r="R1446">
        <v>8.1679584E-2</v>
      </c>
      <c r="S1446">
        <v>8.2540981999999999E-2</v>
      </c>
      <c r="T1446">
        <f t="shared" si="90"/>
        <v>5.2239520631597435E-3</v>
      </c>
      <c r="U1446">
        <v>4.0839792E-2</v>
      </c>
      <c r="V1446">
        <v>4.1270490999999999E-2</v>
      </c>
      <c r="W1446">
        <v>2.008219178</v>
      </c>
      <c r="X1446">
        <v>0.19918144600000001</v>
      </c>
      <c r="Y1446">
        <v>2.1446799999999999E-4</v>
      </c>
      <c r="Z1446" s="1">
        <v>43239</v>
      </c>
      <c r="AA1446" s="1">
        <v>43972</v>
      </c>
      <c r="AB1446">
        <v>1</v>
      </c>
    </row>
    <row r="1447" spans="1:28" x14ac:dyDescent="0.25">
      <c r="A1447" t="s">
        <v>33</v>
      </c>
      <c r="B1447">
        <v>4</v>
      </c>
      <c r="C1447" t="s">
        <v>44</v>
      </c>
      <c r="D1447">
        <v>2446</v>
      </c>
      <c r="E1447" t="s">
        <v>168</v>
      </c>
      <c r="F1447" t="s">
        <v>169</v>
      </c>
      <c r="G1447" t="s">
        <v>75</v>
      </c>
      <c r="J1447">
        <v>0.5524</v>
      </c>
      <c r="K1447">
        <v>17.074340150000001</v>
      </c>
      <c r="L1447">
        <v>16.622672590000001</v>
      </c>
      <c r="M1447">
        <v>35</v>
      </c>
      <c r="N1447">
        <v>35</v>
      </c>
      <c r="O1447">
        <f t="shared" si="87"/>
        <v>9.6211500000000005E-2</v>
      </c>
      <c r="P1447">
        <f t="shared" si="88"/>
        <v>0.60139843749999988</v>
      </c>
      <c r="Q1447">
        <f t="shared" si="89"/>
        <v>0.60132187500000001</v>
      </c>
      <c r="R1447">
        <v>0.62121672999999999</v>
      </c>
      <c r="S1447">
        <v>0.60517293800000005</v>
      </c>
      <c r="T1447">
        <f t="shared" si="90"/>
        <v>-1.3029333563559748E-2</v>
      </c>
      <c r="U1447">
        <v>0.310608365</v>
      </c>
      <c r="V1447">
        <v>0.30258646900000002</v>
      </c>
      <c r="W1447">
        <v>2.008219178</v>
      </c>
      <c r="X1447">
        <v>0</v>
      </c>
      <c r="Y1447">
        <v>-3.9945320000000003E-3</v>
      </c>
      <c r="Z1447" s="1">
        <v>43239</v>
      </c>
      <c r="AA1447" s="1">
        <v>43972</v>
      </c>
      <c r="AB1447">
        <v>1</v>
      </c>
    </row>
    <row r="1448" spans="1:28" x14ac:dyDescent="0.25">
      <c r="A1448" t="s">
        <v>33</v>
      </c>
      <c r="B1448">
        <v>4</v>
      </c>
      <c r="C1448" t="s">
        <v>44</v>
      </c>
      <c r="D1448">
        <v>2447</v>
      </c>
      <c r="E1448" t="s">
        <v>238</v>
      </c>
      <c r="F1448" t="s">
        <v>239</v>
      </c>
      <c r="G1448" t="s">
        <v>240</v>
      </c>
      <c r="J1448">
        <v>0.77280000000000004</v>
      </c>
      <c r="K1448">
        <v>16.309244750000001</v>
      </c>
      <c r="L1448">
        <v>15.828021209999999</v>
      </c>
      <c r="M1448">
        <v>31.8</v>
      </c>
      <c r="N1448">
        <v>31.8</v>
      </c>
      <c r="O1448">
        <f t="shared" si="87"/>
        <v>7.9422789600000002E-2</v>
      </c>
      <c r="P1448">
        <f t="shared" si="88"/>
        <v>0.49645563749999999</v>
      </c>
      <c r="Q1448">
        <f t="shared" si="89"/>
        <v>0.49639243500000002</v>
      </c>
      <c r="R1448">
        <v>0.68366247499999999</v>
      </c>
      <c r="S1448">
        <v>0.66396729799999998</v>
      </c>
      <c r="T1448">
        <f t="shared" si="90"/>
        <v>-1.4555901211659802E-2</v>
      </c>
      <c r="U1448">
        <v>0.34183123799999998</v>
      </c>
      <c r="V1448">
        <v>0.33198364899999999</v>
      </c>
      <c r="W1448">
        <v>2.008219178</v>
      </c>
      <c r="X1448">
        <v>0</v>
      </c>
      <c r="Y1448">
        <v>-4.9036430000000001E-3</v>
      </c>
      <c r="Z1448" s="1">
        <v>43239</v>
      </c>
      <c r="AA1448" s="1">
        <v>43972</v>
      </c>
      <c r="AB1448">
        <v>1</v>
      </c>
    </row>
    <row r="1449" spans="1:28" x14ac:dyDescent="0.25">
      <c r="A1449" t="s">
        <v>33</v>
      </c>
      <c r="B1449">
        <v>4</v>
      </c>
      <c r="C1449" t="s">
        <v>44</v>
      </c>
      <c r="D1449">
        <v>2448</v>
      </c>
      <c r="E1449" t="s">
        <v>64</v>
      </c>
      <c r="F1449" t="s">
        <v>65</v>
      </c>
      <c r="G1449" t="s">
        <v>66</v>
      </c>
      <c r="J1449">
        <v>0.65180000000000005</v>
      </c>
      <c r="K1449">
        <v>16.105757319999999</v>
      </c>
      <c r="L1449">
        <v>15.617111230000001</v>
      </c>
      <c r="M1449">
        <v>31</v>
      </c>
      <c r="N1449">
        <v>31</v>
      </c>
      <c r="O1449">
        <f t="shared" si="87"/>
        <v>7.5476939999999992E-2</v>
      </c>
      <c r="P1449">
        <f t="shared" si="88"/>
        <v>0.47179093750000001</v>
      </c>
      <c r="Q1449">
        <f t="shared" si="89"/>
        <v>0.47173087499999994</v>
      </c>
      <c r="R1449">
        <v>0.54417966100000004</v>
      </c>
      <c r="S1449">
        <v>0.52805965600000004</v>
      </c>
      <c r="T1449">
        <f t="shared" si="90"/>
        <v>-1.4973559500146156E-2</v>
      </c>
      <c r="U1449">
        <v>0.27208982999999998</v>
      </c>
      <c r="V1449">
        <v>0.26402982800000002</v>
      </c>
      <c r="W1449">
        <v>2.008219178</v>
      </c>
      <c r="X1449">
        <v>0</v>
      </c>
      <c r="Y1449">
        <v>-4.0135070000000004E-3</v>
      </c>
      <c r="Z1449" s="1">
        <v>43239</v>
      </c>
      <c r="AA1449" s="1">
        <v>43972</v>
      </c>
      <c r="AB1449">
        <v>1</v>
      </c>
    </row>
    <row r="1450" spans="1:28" x14ac:dyDescent="0.25">
      <c r="A1450" t="s">
        <v>33</v>
      </c>
      <c r="B1450">
        <v>4</v>
      </c>
      <c r="C1450" t="s">
        <v>44</v>
      </c>
      <c r="D1450">
        <v>2449</v>
      </c>
      <c r="E1450" t="s">
        <v>187</v>
      </c>
      <c r="F1450" t="s">
        <v>188</v>
      </c>
      <c r="G1450" t="s">
        <v>43</v>
      </c>
      <c r="J1450">
        <v>0.56310000000000004</v>
      </c>
      <c r="K1450">
        <v>15.709852189999999</v>
      </c>
      <c r="L1450">
        <v>15.31847142</v>
      </c>
      <c r="M1450">
        <v>29.5</v>
      </c>
      <c r="N1450">
        <v>29.9</v>
      </c>
      <c r="O1450">
        <f t="shared" si="87"/>
        <v>7.0215545399999996E-2</v>
      </c>
      <c r="P1450">
        <f t="shared" si="88"/>
        <v>0.42723835937499988</v>
      </c>
      <c r="Q1450">
        <f t="shared" si="89"/>
        <v>0.43884715874999997</v>
      </c>
      <c r="R1450">
        <v>0.41796804799999998</v>
      </c>
      <c r="S1450">
        <v>0.41866529200000002</v>
      </c>
      <c r="T1450">
        <f t="shared" si="90"/>
        <v>8.2998186739006421E-4</v>
      </c>
      <c r="U1450">
        <v>0.20898402399999999</v>
      </c>
      <c r="V1450">
        <v>0.20933264600000001</v>
      </c>
      <c r="W1450">
        <v>2.008219178</v>
      </c>
      <c r="X1450">
        <v>0.19918144600000001</v>
      </c>
      <c r="Y1450">
        <v>1.7359799999999999E-4</v>
      </c>
      <c r="Z1450" s="1">
        <v>43239</v>
      </c>
      <c r="AA1450" s="1">
        <v>43972</v>
      </c>
      <c r="AB1450">
        <v>1</v>
      </c>
    </row>
    <row r="1451" spans="1:28" x14ac:dyDescent="0.25">
      <c r="A1451" t="s">
        <v>33</v>
      </c>
      <c r="B1451">
        <v>4</v>
      </c>
      <c r="C1451" t="s">
        <v>44</v>
      </c>
      <c r="D1451">
        <v>2450</v>
      </c>
      <c r="E1451" t="s">
        <v>224</v>
      </c>
      <c r="F1451" t="s">
        <v>225</v>
      </c>
      <c r="G1451" t="s">
        <v>226</v>
      </c>
      <c r="H1451">
        <v>7</v>
      </c>
      <c r="I1451">
        <v>11.4</v>
      </c>
      <c r="J1451">
        <v>0.52500000000000002</v>
      </c>
      <c r="K1451">
        <v>11.74503314</v>
      </c>
      <c r="L1451">
        <v>11.35626272</v>
      </c>
      <c r="M1451">
        <v>17.7</v>
      </c>
      <c r="N1451">
        <v>18.2</v>
      </c>
      <c r="O1451">
        <f t="shared" si="87"/>
        <v>2.60155896E-2</v>
      </c>
      <c r="P1451">
        <f t="shared" si="88"/>
        <v>0.15380580937499996</v>
      </c>
      <c r="Q1451">
        <f t="shared" si="89"/>
        <v>0.16259743499999998</v>
      </c>
      <c r="R1451">
        <v>0.10842067499999999</v>
      </c>
      <c r="S1451">
        <v>0.11077956999999999</v>
      </c>
      <c r="T1451">
        <f t="shared" si="90"/>
        <v>1.0717740207211094E-2</v>
      </c>
      <c r="U1451">
        <v>5.4210336999999997E-2</v>
      </c>
      <c r="V1451">
        <v>5.5389784999999997E-2</v>
      </c>
      <c r="W1451">
        <v>2.008219178</v>
      </c>
      <c r="X1451">
        <v>0.24897680799999999</v>
      </c>
      <c r="Y1451">
        <v>5.8730999999999996E-4</v>
      </c>
      <c r="Z1451" s="1">
        <v>43239</v>
      </c>
      <c r="AA1451" s="1">
        <v>43972</v>
      </c>
      <c r="AB1451">
        <v>1</v>
      </c>
    </row>
    <row r="1452" spans="1:28" x14ac:dyDescent="0.25">
      <c r="A1452" t="s">
        <v>33</v>
      </c>
      <c r="B1452">
        <v>4</v>
      </c>
      <c r="C1452" t="s">
        <v>44</v>
      </c>
      <c r="D1452">
        <v>2451</v>
      </c>
      <c r="E1452" t="s">
        <v>64</v>
      </c>
      <c r="F1452" t="s">
        <v>65</v>
      </c>
      <c r="G1452" t="s">
        <v>66</v>
      </c>
      <c r="H1452">
        <v>7</v>
      </c>
      <c r="I1452">
        <v>24.8</v>
      </c>
      <c r="J1452">
        <v>0.65180000000000005</v>
      </c>
      <c r="K1452">
        <v>19.22255681</v>
      </c>
      <c r="L1452">
        <v>18.867161759999998</v>
      </c>
      <c r="M1452">
        <v>46</v>
      </c>
      <c r="N1452">
        <v>46</v>
      </c>
      <c r="O1452">
        <f t="shared" si="87"/>
        <v>0.16619064</v>
      </c>
      <c r="P1452">
        <f t="shared" si="88"/>
        <v>1.0388237499999999</v>
      </c>
      <c r="Q1452">
        <f t="shared" si="89"/>
        <v>1.0386914999999999</v>
      </c>
      <c r="R1452">
        <v>1.397312836</v>
      </c>
      <c r="S1452">
        <v>1.372093094</v>
      </c>
      <c r="T1452">
        <f t="shared" si="90"/>
        <v>-9.0695327372451486E-3</v>
      </c>
      <c r="U1452">
        <v>0.698656418</v>
      </c>
      <c r="V1452">
        <v>0.68604654700000001</v>
      </c>
      <c r="W1452">
        <v>2.008219178</v>
      </c>
      <c r="X1452">
        <v>0</v>
      </c>
      <c r="Y1452">
        <v>-6.2791310000000003E-3</v>
      </c>
      <c r="Z1452" s="1">
        <v>43239</v>
      </c>
      <c r="AA1452" s="1">
        <v>43972</v>
      </c>
      <c r="AB1452">
        <v>1</v>
      </c>
    </row>
    <row r="1453" spans="1:28" x14ac:dyDescent="0.25">
      <c r="A1453" t="s">
        <v>33</v>
      </c>
      <c r="B1453">
        <v>4</v>
      </c>
      <c r="C1453" t="s">
        <v>44</v>
      </c>
      <c r="D1453">
        <v>2452</v>
      </c>
      <c r="E1453" t="s">
        <v>64</v>
      </c>
      <c r="F1453" t="s">
        <v>65</v>
      </c>
      <c r="G1453" t="s">
        <v>66</v>
      </c>
      <c r="J1453">
        <v>0.65180000000000005</v>
      </c>
      <c r="K1453">
        <v>16.725058839999999</v>
      </c>
      <c r="L1453">
        <v>16.25957863</v>
      </c>
      <c r="M1453">
        <v>33.5</v>
      </c>
      <c r="N1453">
        <v>33.5</v>
      </c>
      <c r="O1453">
        <f t="shared" si="87"/>
        <v>8.8141515000000004E-2</v>
      </c>
      <c r="P1453">
        <f t="shared" si="88"/>
        <v>0.55095460937500007</v>
      </c>
      <c r="Q1453">
        <f t="shared" si="89"/>
        <v>0.55088446874999997</v>
      </c>
      <c r="R1453">
        <v>0.65687838200000004</v>
      </c>
      <c r="S1453">
        <v>0.63902934600000005</v>
      </c>
      <c r="T1453">
        <f t="shared" si="90"/>
        <v>-1.371788116280716E-2</v>
      </c>
      <c r="U1453">
        <v>0.32843919100000002</v>
      </c>
      <c r="V1453">
        <v>0.31951467300000003</v>
      </c>
      <c r="W1453">
        <v>2.008219178</v>
      </c>
      <c r="X1453">
        <v>0</v>
      </c>
      <c r="Y1453">
        <v>-4.4439960000000004E-3</v>
      </c>
      <c r="Z1453" s="1">
        <v>43239</v>
      </c>
      <c r="AA1453" s="1">
        <v>43972</v>
      </c>
      <c r="AB1453">
        <v>1</v>
      </c>
    </row>
    <row r="1454" spans="1:28" x14ac:dyDescent="0.25">
      <c r="A1454" t="s">
        <v>33</v>
      </c>
      <c r="B1454">
        <v>4</v>
      </c>
      <c r="C1454" t="s">
        <v>44</v>
      </c>
      <c r="D1454">
        <v>2453</v>
      </c>
      <c r="E1454" t="s">
        <v>64</v>
      </c>
      <c r="F1454" t="s">
        <v>65</v>
      </c>
      <c r="G1454" t="s">
        <v>66</v>
      </c>
      <c r="J1454">
        <v>0.65180000000000005</v>
      </c>
      <c r="K1454">
        <v>10.545425979999999</v>
      </c>
      <c r="L1454">
        <v>10.16953303</v>
      </c>
      <c r="M1454">
        <v>15</v>
      </c>
      <c r="N1454">
        <v>15.5</v>
      </c>
      <c r="O1454">
        <f t="shared" si="87"/>
        <v>1.8869234999999998E-2</v>
      </c>
      <c r="P1454">
        <f t="shared" si="88"/>
        <v>0.11046093749999999</v>
      </c>
      <c r="Q1454">
        <f t="shared" si="89"/>
        <v>0.11793271874999998</v>
      </c>
      <c r="R1454">
        <v>8.7263253999999998E-2</v>
      </c>
      <c r="S1454">
        <v>8.9793301000000006E-2</v>
      </c>
      <c r="T1454">
        <f t="shared" si="90"/>
        <v>1.4231970232323558E-2</v>
      </c>
      <c r="U1454">
        <v>4.3631626999999999E-2</v>
      </c>
      <c r="V1454">
        <v>4.4896651000000003E-2</v>
      </c>
      <c r="W1454">
        <v>2.008219178</v>
      </c>
      <c r="X1454">
        <v>0.24897680799999999</v>
      </c>
      <c r="Y1454">
        <v>6.2992300000000001E-4</v>
      </c>
      <c r="Z1454" s="1">
        <v>43239</v>
      </c>
      <c r="AA1454" s="1">
        <v>43972</v>
      </c>
      <c r="AB1454">
        <v>1</v>
      </c>
    </row>
    <row r="1455" spans="1:28" x14ac:dyDescent="0.25">
      <c r="A1455" t="s">
        <v>33</v>
      </c>
      <c r="B1455">
        <v>4</v>
      </c>
      <c r="C1455" t="s">
        <v>44</v>
      </c>
      <c r="D1455">
        <v>2454</v>
      </c>
      <c r="E1455" t="s">
        <v>64</v>
      </c>
      <c r="F1455" t="s">
        <v>65</v>
      </c>
      <c r="G1455" t="s">
        <v>66</v>
      </c>
      <c r="J1455">
        <v>0.65180000000000005</v>
      </c>
      <c r="K1455">
        <v>12.66339672</v>
      </c>
      <c r="L1455">
        <v>12.309603259999999</v>
      </c>
      <c r="M1455">
        <v>20</v>
      </c>
      <c r="N1455">
        <v>20.6</v>
      </c>
      <c r="O1455">
        <f t="shared" si="87"/>
        <v>3.3329234400000005E-2</v>
      </c>
      <c r="P1455">
        <f t="shared" si="88"/>
        <v>0.19637500000000002</v>
      </c>
      <c r="Q1455">
        <f t="shared" si="89"/>
        <v>0.20830771500000003</v>
      </c>
      <c r="R1455">
        <v>0.182932233</v>
      </c>
      <c r="S1455">
        <v>0.18851143000000001</v>
      </c>
      <c r="T1455">
        <f t="shared" si="90"/>
        <v>1.4959955168165713E-2</v>
      </c>
      <c r="U1455">
        <v>9.1466116E-2</v>
      </c>
      <c r="V1455">
        <v>9.4255715000000004E-2</v>
      </c>
      <c r="W1455">
        <v>2.008219178</v>
      </c>
      <c r="X1455">
        <v>0.29877216899999998</v>
      </c>
      <c r="Y1455">
        <v>1.3890910000000001E-3</v>
      </c>
      <c r="Z1455" s="1">
        <v>43239</v>
      </c>
      <c r="AA1455" s="1">
        <v>43972</v>
      </c>
      <c r="AB1455">
        <v>1</v>
      </c>
    </row>
    <row r="1456" spans="1:28" x14ac:dyDescent="0.25">
      <c r="A1456" t="s">
        <v>33</v>
      </c>
      <c r="B1456">
        <v>4</v>
      </c>
      <c r="C1456" t="s">
        <v>44</v>
      </c>
      <c r="D1456">
        <v>2455</v>
      </c>
      <c r="E1456" t="s">
        <v>125</v>
      </c>
      <c r="F1456" t="s">
        <v>126</v>
      </c>
      <c r="G1456" t="s">
        <v>127</v>
      </c>
      <c r="J1456">
        <v>0.68279999999999996</v>
      </c>
      <c r="K1456">
        <v>18.78986888</v>
      </c>
      <c r="L1456">
        <v>18.488124020000001</v>
      </c>
      <c r="M1456">
        <v>43.5</v>
      </c>
      <c r="N1456">
        <v>43.9</v>
      </c>
      <c r="O1456">
        <f t="shared" si="87"/>
        <v>0.15136307339999999</v>
      </c>
      <c r="P1456">
        <f t="shared" si="88"/>
        <v>0.92897648437499991</v>
      </c>
      <c r="Q1456">
        <f t="shared" si="89"/>
        <v>0.9460192087499999</v>
      </c>
      <c r="R1456">
        <v>1.2822306130000001</v>
      </c>
      <c r="S1456">
        <v>1.2848833260000001</v>
      </c>
      <c r="T1456">
        <f t="shared" si="90"/>
        <v>1.0291155984926751E-3</v>
      </c>
      <c r="U1456">
        <v>0.64111530699999997</v>
      </c>
      <c r="V1456">
        <v>0.64244166300000005</v>
      </c>
      <c r="W1456">
        <v>2.008219178</v>
      </c>
      <c r="X1456">
        <v>0.19918144600000001</v>
      </c>
      <c r="Y1456">
        <v>6.6046400000000004E-4</v>
      </c>
      <c r="Z1456" s="1">
        <v>43239</v>
      </c>
      <c r="AA1456" s="1">
        <v>43972</v>
      </c>
      <c r="AB1456">
        <v>1</v>
      </c>
    </row>
    <row r="1457" spans="1:28" x14ac:dyDescent="0.25">
      <c r="A1457" t="s">
        <v>33</v>
      </c>
      <c r="B1457">
        <v>4</v>
      </c>
      <c r="C1457" t="s">
        <v>44</v>
      </c>
      <c r="D1457">
        <v>2456</v>
      </c>
      <c r="E1457" t="s">
        <v>152</v>
      </c>
      <c r="F1457" t="s">
        <v>241</v>
      </c>
      <c r="G1457" t="s">
        <v>154</v>
      </c>
      <c r="J1457">
        <v>0.63300000000000001</v>
      </c>
      <c r="K1457">
        <v>14.705669049999999</v>
      </c>
      <c r="L1457">
        <v>14.418548960000001</v>
      </c>
      <c r="M1457">
        <v>26</v>
      </c>
      <c r="N1457">
        <v>26.8</v>
      </c>
      <c r="O1457">
        <f t="shared" si="87"/>
        <v>5.6410569600000009E-2</v>
      </c>
      <c r="P1457">
        <f t="shared" si="88"/>
        <v>0.33187375000000002</v>
      </c>
      <c r="Q1457">
        <f t="shared" si="89"/>
        <v>0.35256606000000007</v>
      </c>
      <c r="R1457">
        <v>0.34330348599999999</v>
      </c>
      <c r="S1457">
        <v>0.35728241599999999</v>
      </c>
      <c r="T1457">
        <f t="shared" si="90"/>
        <v>1.9874173055171553E-2</v>
      </c>
      <c r="U1457">
        <v>0.171651743</v>
      </c>
      <c r="V1457">
        <v>0.178641208</v>
      </c>
      <c r="W1457">
        <v>2.008219178</v>
      </c>
      <c r="X1457">
        <v>0.39836289200000002</v>
      </c>
      <c r="Y1457">
        <v>3.4804290000000002E-3</v>
      </c>
      <c r="Z1457" s="1">
        <v>43239</v>
      </c>
      <c r="AA1457" s="1">
        <v>43972</v>
      </c>
      <c r="AB1457">
        <v>1</v>
      </c>
    </row>
    <row r="1458" spans="1:28" x14ac:dyDescent="0.25">
      <c r="A1458" t="s">
        <v>33</v>
      </c>
      <c r="B1458">
        <v>4</v>
      </c>
      <c r="C1458" t="s">
        <v>44</v>
      </c>
      <c r="D1458">
        <v>2457</v>
      </c>
      <c r="E1458" t="s">
        <v>168</v>
      </c>
      <c r="F1458" t="s">
        <v>169</v>
      </c>
      <c r="G1458" t="s">
        <v>75</v>
      </c>
      <c r="J1458">
        <v>0.5524</v>
      </c>
      <c r="K1458">
        <v>20.066928069999999</v>
      </c>
      <c r="L1458">
        <v>19.800406089999999</v>
      </c>
      <c r="M1458">
        <v>51.4</v>
      </c>
      <c r="N1458">
        <v>51.7</v>
      </c>
      <c r="O1458">
        <f t="shared" si="87"/>
        <v>0.20992878060000006</v>
      </c>
      <c r="P1458">
        <f t="shared" si="88"/>
        <v>1.2970372374999999</v>
      </c>
      <c r="Q1458">
        <f t="shared" si="89"/>
        <v>1.3120548787500004</v>
      </c>
      <c r="R1458">
        <v>1.539841453</v>
      </c>
      <c r="S1458">
        <v>1.537241517</v>
      </c>
      <c r="T1458">
        <f t="shared" si="90"/>
        <v>-8.4147736766331828E-4</v>
      </c>
      <c r="U1458">
        <v>0.76992072700000003</v>
      </c>
      <c r="V1458">
        <v>0.76862075799999996</v>
      </c>
      <c r="W1458">
        <v>2.008219178</v>
      </c>
      <c r="X1458">
        <v>0.149386085</v>
      </c>
      <c r="Y1458">
        <v>-6.4732400000000001E-4</v>
      </c>
      <c r="Z1458" s="1">
        <v>43239</v>
      </c>
      <c r="AA1458" s="1">
        <v>43972</v>
      </c>
      <c r="AB1458">
        <v>1</v>
      </c>
    </row>
    <row r="1459" spans="1:28" x14ac:dyDescent="0.25">
      <c r="A1459" t="s">
        <v>33</v>
      </c>
      <c r="B1459">
        <v>4</v>
      </c>
      <c r="C1459" t="s">
        <v>44</v>
      </c>
      <c r="D1459">
        <v>2458</v>
      </c>
      <c r="E1459" t="s">
        <v>224</v>
      </c>
      <c r="F1459" t="s">
        <v>225</v>
      </c>
      <c r="G1459" t="s">
        <v>226</v>
      </c>
      <c r="J1459">
        <v>0.52500000000000002</v>
      </c>
      <c r="K1459">
        <v>15.29398746</v>
      </c>
      <c r="L1459">
        <v>14.77761864</v>
      </c>
      <c r="M1459">
        <v>28</v>
      </c>
      <c r="N1459">
        <v>28</v>
      </c>
      <c r="O1459">
        <f t="shared" si="87"/>
        <v>6.1575360000000003E-2</v>
      </c>
      <c r="P1459">
        <f t="shared" si="88"/>
        <v>0.38489500000000004</v>
      </c>
      <c r="Q1459">
        <f t="shared" si="89"/>
        <v>0.38484600000000002</v>
      </c>
      <c r="R1459">
        <v>0.343427647</v>
      </c>
      <c r="S1459">
        <v>0.332106189</v>
      </c>
      <c r="T1459">
        <f t="shared" si="90"/>
        <v>-1.6692247060273339E-2</v>
      </c>
      <c r="U1459">
        <v>0.17171382299999999</v>
      </c>
      <c r="V1459">
        <v>0.16605309500000001</v>
      </c>
      <c r="W1459">
        <v>2.008219178</v>
      </c>
      <c r="X1459">
        <v>0</v>
      </c>
      <c r="Y1459">
        <v>-2.8187799999999999E-3</v>
      </c>
      <c r="Z1459" s="1">
        <v>43239</v>
      </c>
      <c r="AA1459" s="1">
        <v>43972</v>
      </c>
      <c r="AB1459">
        <v>1</v>
      </c>
    </row>
    <row r="1460" spans="1:28" x14ac:dyDescent="0.25">
      <c r="A1460" t="s">
        <v>33</v>
      </c>
      <c r="B1460">
        <v>4</v>
      </c>
      <c r="C1460" t="s">
        <v>44</v>
      </c>
      <c r="D1460">
        <v>2459</v>
      </c>
      <c r="E1460" t="s">
        <v>133</v>
      </c>
      <c r="F1460" t="s">
        <v>134</v>
      </c>
      <c r="G1460" t="s">
        <v>135</v>
      </c>
      <c r="H1460">
        <v>6.8</v>
      </c>
      <c r="I1460">
        <v>28.2</v>
      </c>
      <c r="J1460">
        <v>0.63300000000000001</v>
      </c>
      <c r="K1460">
        <v>22.303877790000001</v>
      </c>
      <c r="L1460">
        <v>22.465859680000001</v>
      </c>
      <c r="M1460">
        <v>70.400000000000006</v>
      </c>
      <c r="N1460">
        <v>74</v>
      </c>
      <c r="O1460">
        <f t="shared" si="87"/>
        <v>0.43008504000000003</v>
      </c>
      <c r="P1460">
        <f t="shared" si="88"/>
        <v>2.4331648000000006</v>
      </c>
      <c r="Q1460">
        <f t="shared" si="89"/>
        <v>2.6880315000000001</v>
      </c>
      <c r="R1460">
        <v>3.6030157759999999</v>
      </c>
      <c r="S1460">
        <v>3.9995570050000002</v>
      </c>
      <c r="T1460">
        <f t="shared" si="90"/>
        <v>5.1992530024037829E-2</v>
      </c>
      <c r="U1460">
        <v>1.8015078879999999</v>
      </c>
      <c r="V1460">
        <v>1.9997785029999999</v>
      </c>
      <c r="W1460">
        <v>2.008219178</v>
      </c>
      <c r="X1460">
        <v>1.7926330150000001</v>
      </c>
      <c r="Y1460">
        <v>9.8729570000000003E-2</v>
      </c>
      <c r="Z1460" s="1">
        <v>43239</v>
      </c>
      <c r="AA1460" s="1">
        <v>43972</v>
      </c>
      <c r="AB1460">
        <v>1</v>
      </c>
    </row>
    <row r="1461" spans="1:28" x14ac:dyDescent="0.25">
      <c r="A1461" t="s">
        <v>33</v>
      </c>
      <c r="B1461">
        <v>4</v>
      </c>
      <c r="C1461" t="s">
        <v>44</v>
      </c>
      <c r="D1461">
        <v>2460</v>
      </c>
      <c r="E1461" t="s">
        <v>64</v>
      </c>
      <c r="F1461" t="s">
        <v>65</v>
      </c>
      <c r="G1461" t="s">
        <v>66</v>
      </c>
      <c r="J1461">
        <v>0.65180000000000005</v>
      </c>
      <c r="K1461">
        <v>15.004875670000001</v>
      </c>
      <c r="L1461">
        <v>14.56987724</v>
      </c>
      <c r="M1461">
        <v>27</v>
      </c>
      <c r="N1461">
        <v>27.3</v>
      </c>
      <c r="O1461">
        <f t="shared" si="87"/>
        <v>5.8535076600000013E-2</v>
      </c>
      <c r="P1461">
        <f t="shared" si="88"/>
        <v>0.35789343749999997</v>
      </c>
      <c r="Q1461">
        <f t="shared" si="89"/>
        <v>0.36584422875000006</v>
      </c>
      <c r="R1461">
        <v>0.38780693100000002</v>
      </c>
      <c r="S1461">
        <v>0.38504644100000002</v>
      </c>
      <c r="T1461">
        <f t="shared" si="90"/>
        <v>-3.5572124570685914E-3</v>
      </c>
      <c r="U1461">
        <v>0.193903466</v>
      </c>
      <c r="V1461">
        <v>0.19252322099999999</v>
      </c>
      <c r="W1461">
        <v>2.008219178</v>
      </c>
      <c r="X1461">
        <v>0.149386085</v>
      </c>
      <c r="Y1461">
        <v>-6.8729800000000003E-4</v>
      </c>
      <c r="Z1461" s="1">
        <v>43239</v>
      </c>
      <c r="AA1461" s="1">
        <v>43972</v>
      </c>
      <c r="AB1461">
        <v>1</v>
      </c>
    </row>
    <row r="1462" spans="1:28" x14ac:dyDescent="0.25">
      <c r="A1462" t="s">
        <v>33</v>
      </c>
      <c r="B1462">
        <v>4</v>
      </c>
      <c r="C1462" t="s">
        <v>44</v>
      </c>
      <c r="D1462">
        <v>2461</v>
      </c>
      <c r="E1462" t="s">
        <v>125</v>
      </c>
      <c r="F1462" t="s">
        <v>126</v>
      </c>
      <c r="G1462" t="s">
        <v>127</v>
      </c>
      <c r="J1462">
        <v>0.68279999999999996</v>
      </c>
      <c r="K1462">
        <v>20.95724191</v>
      </c>
      <c r="L1462">
        <v>20.69307105</v>
      </c>
      <c r="M1462">
        <v>58</v>
      </c>
      <c r="N1462">
        <v>58</v>
      </c>
      <c r="O1462">
        <f t="shared" si="87"/>
        <v>0.26420855999999998</v>
      </c>
      <c r="P1462">
        <f t="shared" si="88"/>
        <v>1.6515137499999999</v>
      </c>
      <c r="Q1462">
        <f t="shared" si="89"/>
        <v>1.6513034999999998</v>
      </c>
      <c r="R1462">
        <v>2.5010310489999998</v>
      </c>
      <c r="S1462">
        <v>2.470256928</v>
      </c>
      <c r="T1462">
        <f t="shared" si="90"/>
        <v>-6.1651148065718338E-3</v>
      </c>
      <c r="U1462">
        <v>1.2505155240000001</v>
      </c>
      <c r="V1462">
        <v>1.235128464</v>
      </c>
      <c r="W1462">
        <v>2.008219178</v>
      </c>
      <c r="X1462">
        <v>0</v>
      </c>
      <c r="Y1462">
        <v>-7.662042E-3</v>
      </c>
      <c r="Z1462" s="1">
        <v>43239</v>
      </c>
      <c r="AA1462" s="1">
        <v>43972</v>
      </c>
      <c r="AB1462">
        <v>1</v>
      </c>
    </row>
    <row r="1463" spans="1:28" x14ac:dyDescent="0.25">
      <c r="A1463" t="s">
        <v>33</v>
      </c>
      <c r="B1463">
        <v>4</v>
      </c>
      <c r="C1463" t="s">
        <v>44</v>
      </c>
      <c r="D1463">
        <v>2462</v>
      </c>
      <c r="E1463" t="s">
        <v>238</v>
      </c>
      <c r="F1463" t="s">
        <v>239</v>
      </c>
      <c r="G1463" t="s">
        <v>240</v>
      </c>
      <c r="J1463">
        <v>0.77280000000000004</v>
      </c>
      <c r="K1463">
        <v>17.727760700000001</v>
      </c>
      <c r="L1463">
        <v>17.303344620000001</v>
      </c>
      <c r="M1463">
        <v>38</v>
      </c>
      <c r="N1463">
        <v>38</v>
      </c>
      <c r="O1463">
        <f t="shared" si="87"/>
        <v>0.11341176</v>
      </c>
      <c r="P1463">
        <f t="shared" si="88"/>
        <v>0.7089137499999999</v>
      </c>
      <c r="Q1463">
        <f t="shared" si="89"/>
        <v>0.70882349999999994</v>
      </c>
      <c r="R1463">
        <v>1.0500073400000001</v>
      </c>
      <c r="S1463">
        <v>1.0254655699999999</v>
      </c>
      <c r="T1463">
        <f t="shared" si="90"/>
        <v>-1.1776817381291131E-2</v>
      </c>
      <c r="U1463">
        <v>0.52500367000000003</v>
      </c>
      <c r="V1463">
        <v>0.51273278499999997</v>
      </c>
      <c r="W1463">
        <v>2.008219178</v>
      </c>
      <c r="X1463">
        <v>0</v>
      </c>
      <c r="Y1463">
        <v>-6.1103319999999996E-3</v>
      </c>
      <c r="Z1463" s="1">
        <v>43239</v>
      </c>
      <c r="AA1463" s="1">
        <v>43972</v>
      </c>
      <c r="AB1463">
        <v>1</v>
      </c>
    </row>
    <row r="1464" spans="1:28" x14ac:dyDescent="0.25">
      <c r="A1464" t="s">
        <v>33</v>
      </c>
      <c r="B1464">
        <v>4</v>
      </c>
      <c r="C1464" t="s">
        <v>44</v>
      </c>
      <c r="D1464">
        <v>2463</v>
      </c>
      <c r="E1464" t="s">
        <v>224</v>
      </c>
      <c r="F1464" t="s">
        <v>225</v>
      </c>
      <c r="G1464" t="s">
        <v>226</v>
      </c>
      <c r="J1464">
        <v>0.52500000000000002</v>
      </c>
      <c r="K1464">
        <v>12.926326209999999</v>
      </c>
      <c r="L1464">
        <v>12.347467910000001</v>
      </c>
      <c r="M1464">
        <v>20.7</v>
      </c>
      <c r="N1464">
        <v>20.7</v>
      </c>
      <c r="O1464">
        <f t="shared" si="87"/>
        <v>3.3653604599999998E-2</v>
      </c>
      <c r="P1464">
        <f t="shared" si="88"/>
        <v>0.21036180937499996</v>
      </c>
      <c r="Q1464">
        <f t="shared" si="89"/>
        <v>0.21033502874999999</v>
      </c>
      <c r="R1464">
        <v>0.16160856300000001</v>
      </c>
      <c r="S1464">
        <v>0.154541348</v>
      </c>
      <c r="T1464">
        <f t="shared" si="90"/>
        <v>-2.2266219198672391E-2</v>
      </c>
      <c r="U1464">
        <v>8.0804281000000006E-2</v>
      </c>
      <c r="V1464">
        <v>7.7270673999999998E-2</v>
      </c>
      <c r="W1464">
        <v>2.008219178</v>
      </c>
      <c r="X1464">
        <v>0</v>
      </c>
      <c r="Y1464">
        <v>-1.759572E-3</v>
      </c>
      <c r="Z1464" s="1">
        <v>43239</v>
      </c>
      <c r="AA1464" s="1">
        <v>43972</v>
      </c>
      <c r="AB1464">
        <v>1</v>
      </c>
    </row>
    <row r="1465" spans="1:28" x14ac:dyDescent="0.25">
      <c r="A1465" t="s">
        <v>33</v>
      </c>
      <c r="B1465">
        <v>4</v>
      </c>
      <c r="C1465" t="s">
        <v>44</v>
      </c>
      <c r="D1465">
        <v>2464</v>
      </c>
      <c r="E1465" t="s">
        <v>64</v>
      </c>
      <c r="F1465" t="s">
        <v>65</v>
      </c>
      <c r="G1465" t="s">
        <v>66</v>
      </c>
      <c r="J1465">
        <v>0.65180000000000005</v>
      </c>
      <c r="K1465">
        <v>14.521068</v>
      </c>
      <c r="L1465">
        <v>14.539810320000001</v>
      </c>
      <c r="M1465">
        <v>25.4</v>
      </c>
      <c r="N1465">
        <v>27.2</v>
      </c>
      <c r="O1465">
        <f t="shared" si="87"/>
        <v>5.8107033600000003E-2</v>
      </c>
      <c r="P1465">
        <f t="shared" si="88"/>
        <v>0.31673323749999999</v>
      </c>
      <c r="Q1465">
        <f t="shared" si="89"/>
        <v>0.36316896000000004</v>
      </c>
      <c r="R1465">
        <v>0.333377806</v>
      </c>
      <c r="S1465">
        <v>0.38152808100000002</v>
      </c>
      <c r="T1465">
        <f t="shared" si="90"/>
        <v>6.7177953927610959E-2</v>
      </c>
      <c r="U1465">
        <v>0.166688903</v>
      </c>
      <c r="V1465">
        <v>0.19076404</v>
      </c>
      <c r="W1465">
        <v>2.008219178</v>
      </c>
      <c r="X1465">
        <v>0.89631650799999996</v>
      </c>
      <c r="Y1465">
        <v>1.1988301999999999E-2</v>
      </c>
      <c r="Z1465" s="1">
        <v>43239</v>
      </c>
      <c r="AA1465" s="1">
        <v>43972</v>
      </c>
      <c r="AB1465">
        <v>1</v>
      </c>
    </row>
    <row r="1466" spans="1:28" x14ac:dyDescent="0.25">
      <c r="A1466" t="s">
        <v>33</v>
      </c>
      <c r="B1466">
        <v>4</v>
      </c>
      <c r="C1466" t="s">
        <v>44</v>
      </c>
      <c r="D1466">
        <v>2465</v>
      </c>
      <c r="E1466" t="s">
        <v>238</v>
      </c>
      <c r="F1466" t="s">
        <v>239</v>
      </c>
      <c r="G1466" t="s">
        <v>240</v>
      </c>
      <c r="J1466">
        <v>0.77280000000000004</v>
      </c>
      <c r="K1466">
        <v>16.605030559999999</v>
      </c>
      <c r="L1466">
        <v>16.25957863</v>
      </c>
      <c r="M1466">
        <v>33</v>
      </c>
      <c r="N1466">
        <v>33.5</v>
      </c>
      <c r="O1466">
        <f t="shared" si="87"/>
        <v>8.8141515000000004E-2</v>
      </c>
      <c r="P1466">
        <f t="shared" si="88"/>
        <v>0.53463093750000001</v>
      </c>
      <c r="Q1466">
        <f t="shared" si="89"/>
        <v>0.55088446874999997</v>
      </c>
      <c r="R1466">
        <v>0.74793129400000002</v>
      </c>
      <c r="S1466">
        <v>0.75456853899999998</v>
      </c>
      <c r="T1466">
        <f t="shared" si="90"/>
        <v>4.3994169839547603E-3</v>
      </c>
      <c r="U1466">
        <v>0.37396564700000001</v>
      </c>
      <c r="V1466">
        <v>0.37728426999999998</v>
      </c>
      <c r="W1466">
        <v>2.008219178</v>
      </c>
      <c r="X1466">
        <v>0.24897680799999999</v>
      </c>
      <c r="Y1466">
        <v>1.65252E-3</v>
      </c>
      <c r="Z1466" s="1">
        <v>43239</v>
      </c>
      <c r="AA1466" s="1">
        <v>43972</v>
      </c>
      <c r="AB1466">
        <v>1</v>
      </c>
    </row>
    <row r="1467" spans="1:28" x14ac:dyDescent="0.25">
      <c r="A1467" t="s">
        <v>33</v>
      </c>
      <c r="B1467">
        <v>4</v>
      </c>
      <c r="C1467" t="s">
        <v>44</v>
      </c>
      <c r="D1467">
        <v>2466</v>
      </c>
      <c r="E1467" t="s">
        <v>46</v>
      </c>
      <c r="F1467" t="s">
        <v>47</v>
      </c>
      <c r="G1467" t="s">
        <v>48</v>
      </c>
      <c r="J1467">
        <v>0.60970000000000002</v>
      </c>
      <c r="K1467">
        <v>7.9966687759999999</v>
      </c>
      <c r="L1467">
        <v>7.511398282</v>
      </c>
      <c r="M1467">
        <v>10.199999999999999</v>
      </c>
      <c r="N1467">
        <v>10.4</v>
      </c>
      <c r="O1467">
        <f t="shared" si="87"/>
        <v>8.4948864000000002E-3</v>
      </c>
      <c r="P1467">
        <f t="shared" si="88"/>
        <v>5.1077137499999994E-2</v>
      </c>
      <c r="Q1467">
        <f t="shared" si="89"/>
        <v>5.3093040000000001E-2</v>
      </c>
      <c r="R1467">
        <v>2.9397830999999999E-2</v>
      </c>
      <c r="S1467">
        <v>2.8723743999999999E-2</v>
      </c>
      <c r="T1467">
        <f t="shared" si="90"/>
        <v>-1.1550929582982143E-2</v>
      </c>
      <c r="U1467">
        <v>1.4698915999999999E-2</v>
      </c>
      <c r="V1467">
        <v>1.4361871999999999E-2</v>
      </c>
      <c r="W1467">
        <v>2.008219178</v>
      </c>
      <c r="X1467">
        <v>9.9590723000000006E-2</v>
      </c>
      <c r="Y1467">
        <v>-1.67832E-4</v>
      </c>
      <c r="Z1467" s="1">
        <v>43239</v>
      </c>
      <c r="AA1467" s="1">
        <v>43972</v>
      </c>
      <c r="AB1467">
        <v>1</v>
      </c>
    </row>
    <row r="1468" spans="1:28" x14ac:dyDescent="0.25">
      <c r="A1468" t="s">
        <v>33</v>
      </c>
      <c r="B1468">
        <v>4</v>
      </c>
      <c r="C1468" t="s">
        <v>44</v>
      </c>
      <c r="D1468">
        <v>2467</v>
      </c>
      <c r="E1468" t="s">
        <v>64</v>
      </c>
      <c r="F1468" t="s">
        <v>65</v>
      </c>
      <c r="G1468" t="s">
        <v>66</v>
      </c>
      <c r="J1468">
        <v>0.65180000000000005</v>
      </c>
      <c r="K1468">
        <v>21.20070509</v>
      </c>
      <c r="L1468">
        <v>21.49978462</v>
      </c>
      <c r="M1468">
        <v>60</v>
      </c>
      <c r="N1468">
        <v>64.599999999999994</v>
      </c>
      <c r="O1468">
        <f t="shared" si="87"/>
        <v>0.32775998639999998</v>
      </c>
      <c r="P1468">
        <f t="shared" si="88"/>
        <v>1.7673749999999999</v>
      </c>
      <c r="Q1468">
        <f t="shared" si="89"/>
        <v>2.0484999149999998</v>
      </c>
      <c r="R1468">
        <v>2.5826158619999999</v>
      </c>
      <c r="S1468">
        <v>3.024267773</v>
      </c>
      <c r="T1468">
        <f t="shared" si="90"/>
        <v>7.861005417877423E-2</v>
      </c>
      <c r="U1468">
        <v>1.291307931</v>
      </c>
      <c r="V1468">
        <v>1.512133886</v>
      </c>
      <c r="W1468">
        <v>2.008219178</v>
      </c>
      <c r="X1468">
        <v>2.29058663</v>
      </c>
      <c r="Y1468">
        <v>0.109961083</v>
      </c>
      <c r="Z1468" s="1">
        <v>43239</v>
      </c>
      <c r="AA1468" s="1">
        <v>43972</v>
      </c>
      <c r="AB1468">
        <v>1</v>
      </c>
    </row>
    <row r="1469" spans="1:28" x14ac:dyDescent="0.25">
      <c r="A1469" t="s">
        <v>33</v>
      </c>
      <c r="B1469">
        <v>4</v>
      </c>
      <c r="C1469" t="s">
        <v>44</v>
      </c>
      <c r="D1469">
        <v>2468</v>
      </c>
      <c r="E1469" t="s">
        <v>238</v>
      </c>
      <c r="F1469" t="s">
        <v>239</v>
      </c>
      <c r="G1469" t="s">
        <v>240</v>
      </c>
      <c r="J1469">
        <v>0.77280000000000004</v>
      </c>
      <c r="K1469">
        <v>13.431092789999999</v>
      </c>
      <c r="L1469">
        <v>13.25032528</v>
      </c>
      <c r="M1469">
        <v>22.1</v>
      </c>
      <c r="N1469">
        <v>23.2</v>
      </c>
      <c r="O1469">
        <f t="shared" si="87"/>
        <v>4.2273369599999999E-2</v>
      </c>
      <c r="P1469">
        <f t="shared" si="88"/>
        <v>0.23977878437500003</v>
      </c>
      <c r="Q1469">
        <f t="shared" si="89"/>
        <v>0.26420855999999998</v>
      </c>
      <c r="R1469">
        <v>0.27800906800000003</v>
      </c>
      <c r="S1469">
        <v>0.30164366999999997</v>
      </c>
      <c r="T1469">
        <f t="shared" si="90"/>
        <v>4.0629374080259184E-2</v>
      </c>
      <c r="U1469">
        <v>0.13900453400000001</v>
      </c>
      <c r="V1469">
        <v>0.15082183499999999</v>
      </c>
      <c r="W1469">
        <v>2.008219178</v>
      </c>
      <c r="X1469">
        <v>0.54774897700000003</v>
      </c>
      <c r="Y1469">
        <v>5.8844680000000003E-3</v>
      </c>
      <c r="Z1469" s="1">
        <v>43239</v>
      </c>
      <c r="AA1469" s="1">
        <v>43972</v>
      </c>
      <c r="AB1469">
        <v>1</v>
      </c>
    </row>
    <row r="1470" spans="1:28" x14ac:dyDescent="0.25">
      <c r="A1470" t="s">
        <v>33</v>
      </c>
      <c r="B1470">
        <v>4</v>
      </c>
      <c r="C1470" t="s">
        <v>44</v>
      </c>
      <c r="D1470">
        <v>2469</v>
      </c>
      <c r="E1470" t="s">
        <v>207</v>
      </c>
      <c r="F1470" t="s">
        <v>208</v>
      </c>
      <c r="G1470" t="s">
        <v>209</v>
      </c>
      <c r="H1470">
        <v>10</v>
      </c>
      <c r="I1470">
        <v>15.2</v>
      </c>
      <c r="J1470">
        <v>0.58399999999999996</v>
      </c>
      <c r="K1470">
        <v>16.725058839999999</v>
      </c>
      <c r="L1470">
        <v>16.856069080000001</v>
      </c>
      <c r="M1470">
        <v>33.5</v>
      </c>
      <c r="N1470">
        <v>36</v>
      </c>
      <c r="O1470">
        <f t="shared" si="87"/>
        <v>0.10178784</v>
      </c>
      <c r="P1470">
        <f t="shared" si="88"/>
        <v>0.55095460937500007</v>
      </c>
      <c r="Q1470">
        <f t="shared" si="89"/>
        <v>0.63617400000000002</v>
      </c>
      <c r="R1470">
        <v>0.59010364500000001</v>
      </c>
      <c r="S1470">
        <v>0.68430645400000001</v>
      </c>
      <c r="T1470">
        <f t="shared" si="90"/>
        <v>7.3750743997047521E-2</v>
      </c>
      <c r="U1470">
        <v>0.29505182200000002</v>
      </c>
      <c r="V1470">
        <v>0.342153227</v>
      </c>
      <c r="W1470">
        <v>2.008219178</v>
      </c>
      <c r="X1470">
        <v>1.2448840379999999</v>
      </c>
      <c r="Y1470">
        <v>2.3454315E-2</v>
      </c>
      <c r="Z1470" s="1">
        <v>43239</v>
      </c>
      <c r="AA1470" s="1">
        <v>43972</v>
      </c>
      <c r="AB1470">
        <v>1</v>
      </c>
    </row>
    <row r="1471" spans="1:28" x14ac:dyDescent="0.25">
      <c r="A1471" t="s">
        <v>33</v>
      </c>
      <c r="B1471">
        <v>4</v>
      </c>
      <c r="C1471" t="s">
        <v>44</v>
      </c>
      <c r="D1471">
        <v>2470</v>
      </c>
      <c r="E1471" t="s">
        <v>64</v>
      </c>
      <c r="F1471" t="s">
        <v>65</v>
      </c>
      <c r="G1471" t="s">
        <v>66</v>
      </c>
      <c r="H1471">
        <v>8.8000000000000007</v>
      </c>
      <c r="I1471">
        <v>15.6</v>
      </c>
      <c r="J1471">
        <v>0.65180000000000005</v>
      </c>
      <c r="K1471">
        <v>16.507663010000002</v>
      </c>
      <c r="L1471">
        <v>16.25957863</v>
      </c>
      <c r="M1471">
        <v>32.6</v>
      </c>
      <c r="N1471">
        <v>33.5</v>
      </c>
      <c r="O1471">
        <f t="shared" si="87"/>
        <v>8.8141515000000004E-2</v>
      </c>
      <c r="P1471">
        <f t="shared" si="88"/>
        <v>0.52174873750000006</v>
      </c>
      <c r="Q1471">
        <f t="shared" si="89"/>
        <v>0.55088446874999997</v>
      </c>
      <c r="R1471">
        <v>0.61496807600000003</v>
      </c>
      <c r="S1471">
        <v>0.63902934600000005</v>
      </c>
      <c r="T1471">
        <f t="shared" si="90"/>
        <v>1.9111470057645352E-2</v>
      </c>
      <c r="U1471">
        <v>0.30748403800000002</v>
      </c>
      <c r="V1471">
        <v>0.31951467300000003</v>
      </c>
      <c r="W1471">
        <v>2.008219178</v>
      </c>
      <c r="X1471">
        <v>0.44815825399999998</v>
      </c>
      <c r="Y1471">
        <v>5.990698E-3</v>
      </c>
      <c r="Z1471" s="1">
        <v>43239</v>
      </c>
      <c r="AA1471" s="1">
        <v>43972</v>
      </c>
      <c r="AB1471">
        <v>1</v>
      </c>
    </row>
    <row r="1472" spans="1:28" x14ac:dyDescent="0.25">
      <c r="A1472" t="s">
        <v>33</v>
      </c>
      <c r="B1472">
        <v>4</v>
      </c>
      <c r="C1472" t="s">
        <v>44</v>
      </c>
      <c r="D1472">
        <v>2471</v>
      </c>
      <c r="E1472" t="s">
        <v>274</v>
      </c>
      <c r="F1472" t="s">
        <v>275</v>
      </c>
      <c r="G1472" t="s">
        <v>226</v>
      </c>
      <c r="J1472">
        <v>0.63300000000000001</v>
      </c>
      <c r="K1472">
        <v>9.0248816949999995</v>
      </c>
      <c r="L1472">
        <v>8.6811541870000006</v>
      </c>
      <c r="M1472">
        <v>12</v>
      </c>
      <c r="N1472">
        <v>12.5</v>
      </c>
      <c r="O1472">
        <f t="shared" si="87"/>
        <v>1.2271875E-2</v>
      </c>
      <c r="P1472">
        <f t="shared" si="88"/>
        <v>7.0694999999999994E-2</v>
      </c>
      <c r="Q1472">
        <f t="shared" si="89"/>
        <v>7.6699218749999992E-2</v>
      </c>
      <c r="R1472">
        <v>4.7125698000000001E-2</v>
      </c>
      <c r="S1472">
        <v>4.9136592999999999E-2</v>
      </c>
      <c r="T1472">
        <f t="shared" si="90"/>
        <v>2.0807278059227653E-2</v>
      </c>
      <c r="U1472">
        <v>2.3562849E-2</v>
      </c>
      <c r="V1472">
        <v>2.4568296999999999E-2</v>
      </c>
      <c r="W1472">
        <v>2.008219178</v>
      </c>
      <c r="X1472">
        <v>0.24897680799999999</v>
      </c>
      <c r="Y1472">
        <v>5.0066599999999998E-4</v>
      </c>
      <c r="Z1472" s="1">
        <v>43239</v>
      </c>
      <c r="AA1472" s="1">
        <v>43972</v>
      </c>
      <c r="AB1472">
        <v>1</v>
      </c>
    </row>
    <row r="1473" spans="1:28" x14ac:dyDescent="0.25">
      <c r="A1473" t="s">
        <v>33</v>
      </c>
      <c r="B1473">
        <v>1</v>
      </c>
      <c r="C1473" t="s">
        <v>146</v>
      </c>
      <c r="D1473">
        <v>2472</v>
      </c>
      <c r="E1473" t="s">
        <v>168</v>
      </c>
      <c r="F1473" t="s">
        <v>169</v>
      </c>
      <c r="G1473" t="s">
        <v>75</v>
      </c>
      <c r="H1473">
        <v>10</v>
      </c>
      <c r="I1473">
        <v>14.7</v>
      </c>
      <c r="J1473">
        <v>0.5524</v>
      </c>
      <c r="K1473">
        <v>21.655437880000001</v>
      </c>
      <c r="L1473">
        <v>21.431239789999999</v>
      </c>
      <c r="M1473">
        <v>64</v>
      </c>
      <c r="N1473">
        <v>64</v>
      </c>
      <c r="O1473">
        <f t="shared" si="87"/>
        <v>0.32169984000000001</v>
      </c>
      <c r="P1473">
        <f t="shared" si="88"/>
        <v>2.0108799999999998</v>
      </c>
      <c r="Q1473">
        <f t="shared" si="89"/>
        <v>2.010624</v>
      </c>
      <c r="R1473">
        <v>2.544669109</v>
      </c>
      <c r="S1473">
        <v>2.518953298</v>
      </c>
      <c r="T1473">
        <f t="shared" si="90"/>
        <v>-5.0577985954362997E-3</v>
      </c>
      <c r="U1473">
        <v>1.272334554</v>
      </c>
      <c r="V1473">
        <v>1.259476649</v>
      </c>
      <c r="W1473">
        <v>2.008219178</v>
      </c>
      <c r="X1473">
        <v>0</v>
      </c>
      <c r="Y1473">
        <v>-6.4026400000000002E-3</v>
      </c>
      <c r="Z1473" s="1">
        <v>43239</v>
      </c>
      <c r="AA1473" s="1">
        <v>43972</v>
      </c>
      <c r="AB1473">
        <v>1</v>
      </c>
    </row>
    <row r="1474" spans="1:28" x14ac:dyDescent="0.25">
      <c r="A1474" t="s">
        <v>33</v>
      </c>
      <c r="B1474">
        <v>1</v>
      </c>
      <c r="C1474" t="s">
        <v>146</v>
      </c>
      <c r="D1474">
        <v>2473</v>
      </c>
      <c r="E1474" t="s">
        <v>238</v>
      </c>
      <c r="F1474" t="s">
        <v>239</v>
      </c>
      <c r="G1474" t="s">
        <v>240</v>
      </c>
      <c r="J1474">
        <v>0.62109999999999999</v>
      </c>
      <c r="K1474">
        <v>13.073348899999999</v>
      </c>
      <c r="L1474">
        <v>12.49752494</v>
      </c>
      <c r="M1474">
        <v>21.1</v>
      </c>
      <c r="N1474">
        <v>21.1</v>
      </c>
      <c r="O1474">
        <f t="shared" si="87"/>
        <v>3.4966793400000008E-2</v>
      </c>
      <c r="P1474">
        <f t="shared" si="88"/>
        <v>0.21857028437500006</v>
      </c>
      <c r="Q1474">
        <f t="shared" si="89"/>
        <v>0.21854245875000006</v>
      </c>
      <c r="R1474">
        <v>0.19986356799999999</v>
      </c>
      <c r="S1474">
        <v>0.19126711399999999</v>
      </c>
      <c r="T1474">
        <f t="shared" si="90"/>
        <v>-2.1892042752224242E-2</v>
      </c>
      <c r="U1474">
        <v>9.9931783999999996E-2</v>
      </c>
      <c r="V1474">
        <v>9.5633556999999994E-2</v>
      </c>
      <c r="W1474">
        <v>2.008219178</v>
      </c>
      <c r="X1474">
        <v>0</v>
      </c>
      <c r="Y1474">
        <v>-2.140318E-3</v>
      </c>
      <c r="Z1474" s="1">
        <v>43239</v>
      </c>
      <c r="AA1474" s="1">
        <v>43972</v>
      </c>
      <c r="AB1474">
        <v>1</v>
      </c>
    </row>
    <row r="1475" spans="1:28" x14ac:dyDescent="0.25">
      <c r="A1475" t="s">
        <v>33</v>
      </c>
      <c r="B1475">
        <v>1</v>
      </c>
      <c r="C1475" t="s">
        <v>146</v>
      </c>
      <c r="D1475">
        <v>2474</v>
      </c>
      <c r="E1475" t="s">
        <v>64</v>
      </c>
      <c r="F1475" t="s">
        <v>65</v>
      </c>
      <c r="G1475" t="s">
        <v>66</v>
      </c>
      <c r="J1475">
        <v>0.65180000000000005</v>
      </c>
      <c r="K1475">
        <v>15.29398746</v>
      </c>
      <c r="L1475">
        <v>14.77761864</v>
      </c>
      <c r="M1475">
        <v>28</v>
      </c>
      <c r="N1475">
        <v>28</v>
      </c>
      <c r="O1475">
        <f t="shared" ref="O1475:O1538" si="91">(0.00007854*N1475*N1475)</f>
        <v>6.1575360000000003E-2</v>
      </c>
      <c r="P1475">
        <f t="shared" ref="P1475:P1538" si="92">(3.142*(M1475/200)^2)/0.16</f>
        <v>0.38489500000000004</v>
      </c>
      <c r="Q1475">
        <f t="shared" ref="Q1475:Q1538" si="93">O1475/0.16</f>
        <v>0.38484600000000002</v>
      </c>
      <c r="R1475">
        <v>0.42416554299999998</v>
      </c>
      <c r="S1475">
        <v>0.41018247499999999</v>
      </c>
      <c r="T1475">
        <f t="shared" ref="T1475:T1538" si="94">(LN(S1475)-LN(R1475))/W1475</f>
        <v>-1.6692246215289516E-2</v>
      </c>
      <c r="U1475">
        <v>0.212082771</v>
      </c>
      <c r="V1475">
        <v>0.20509123700000001</v>
      </c>
      <c r="W1475">
        <v>2.008219178</v>
      </c>
      <c r="X1475">
        <v>0</v>
      </c>
      <c r="Y1475">
        <v>-3.48146E-3</v>
      </c>
      <c r="Z1475" s="1">
        <v>43239</v>
      </c>
      <c r="AA1475" s="1">
        <v>43972</v>
      </c>
      <c r="AB1475">
        <v>1</v>
      </c>
    </row>
    <row r="1476" spans="1:28" x14ac:dyDescent="0.25">
      <c r="A1476" t="s">
        <v>33</v>
      </c>
      <c r="B1476">
        <v>1</v>
      </c>
      <c r="C1476" t="s">
        <v>146</v>
      </c>
      <c r="D1476">
        <v>2475</v>
      </c>
      <c r="E1476" t="s">
        <v>187</v>
      </c>
      <c r="F1476" t="s">
        <v>188</v>
      </c>
      <c r="G1476" t="s">
        <v>43</v>
      </c>
      <c r="J1476">
        <v>0.56310000000000004</v>
      </c>
      <c r="K1476">
        <v>14.074679529999999</v>
      </c>
      <c r="L1476">
        <v>13.52257664</v>
      </c>
      <c r="M1476">
        <v>24</v>
      </c>
      <c r="N1476">
        <v>24</v>
      </c>
      <c r="O1476">
        <f t="shared" si="91"/>
        <v>4.5239040000000008E-2</v>
      </c>
      <c r="P1476">
        <f t="shared" si="92"/>
        <v>0.28277999999999998</v>
      </c>
      <c r="Q1476">
        <f t="shared" si="93"/>
        <v>0.28274400000000005</v>
      </c>
      <c r="R1476">
        <v>0.25097754900000002</v>
      </c>
      <c r="S1476">
        <v>0.24136422900000001</v>
      </c>
      <c r="T1476">
        <f t="shared" si="94"/>
        <v>-1.9448261973627687E-2</v>
      </c>
      <c r="U1476">
        <v>0.125488774</v>
      </c>
      <c r="V1476">
        <v>0.12068211500000001</v>
      </c>
      <c r="W1476">
        <v>2.008219178</v>
      </c>
      <c r="X1476">
        <v>0</v>
      </c>
      <c r="Y1476">
        <v>-2.393493E-3</v>
      </c>
      <c r="Z1476" s="1">
        <v>43239</v>
      </c>
      <c r="AA1476" s="1">
        <v>43972</v>
      </c>
      <c r="AB1476">
        <v>1</v>
      </c>
    </row>
    <row r="1477" spans="1:28" x14ac:dyDescent="0.25">
      <c r="A1477" t="s">
        <v>33</v>
      </c>
      <c r="B1477">
        <v>1</v>
      </c>
      <c r="C1477" t="s">
        <v>146</v>
      </c>
      <c r="D1477">
        <v>2476</v>
      </c>
      <c r="E1477" t="s">
        <v>171</v>
      </c>
      <c r="F1477" t="s">
        <v>172</v>
      </c>
      <c r="G1477" t="s">
        <v>127</v>
      </c>
      <c r="H1477">
        <v>12</v>
      </c>
      <c r="I1477">
        <v>16</v>
      </c>
      <c r="J1477">
        <v>0.60040000000000004</v>
      </c>
      <c r="K1477">
        <v>20.153870040000001</v>
      </c>
      <c r="L1477">
        <v>19.87621613</v>
      </c>
      <c r="M1477">
        <v>52</v>
      </c>
      <c r="N1477">
        <v>52.2</v>
      </c>
      <c r="O1477">
        <f t="shared" si="91"/>
        <v>0.21400893360000001</v>
      </c>
      <c r="P1477">
        <f t="shared" si="92"/>
        <v>1.3274950000000001</v>
      </c>
      <c r="Q1477">
        <f t="shared" si="93"/>
        <v>1.3375558350000001</v>
      </c>
      <c r="R1477">
        <v>1.7157955970000001</v>
      </c>
      <c r="S1477">
        <v>1.705452762</v>
      </c>
      <c r="T1477">
        <f t="shared" si="94"/>
        <v>-3.0107535204410519E-3</v>
      </c>
      <c r="U1477">
        <v>0.85789779899999996</v>
      </c>
      <c r="V1477">
        <v>0.85272638099999998</v>
      </c>
      <c r="W1477">
        <v>2.008219178</v>
      </c>
      <c r="X1477">
        <v>9.9590723000000006E-2</v>
      </c>
      <c r="Y1477">
        <v>-2.5751260000000001E-3</v>
      </c>
      <c r="Z1477" s="1">
        <v>43239</v>
      </c>
      <c r="AA1477" s="1">
        <v>43972</v>
      </c>
      <c r="AB1477">
        <v>1</v>
      </c>
    </row>
    <row r="1478" spans="1:28" x14ac:dyDescent="0.25">
      <c r="A1478" t="s">
        <v>33</v>
      </c>
      <c r="B1478">
        <v>1</v>
      </c>
      <c r="C1478" t="s">
        <v>146</v>
      </c>
      <c r="D1478">
        <v>2477</v>
      </c>
      <c r="E1478" t="s">
        <v>64</v>
      </c>
      <c r="F1478" t="s">
        <v>65</v>
      </c>
      <c r="G1478" t="s">
        <v>66</v>
      </c>
      <c r="H1478">
        <v>2</v>
      </c>
      <c r="I1478">
        <v>16.8</v>
      </c>
      <c r="J1478">
        <v>0.65180000000000005</v>
      </c>
      <c r="K1478">
        <v>20.702135160000001</v>
      </c>
      <c r="L1478">
        <v>20.423820549999999</v>
      </c>
      <c r="M1478">
        <v>56</v>
      </c>
      <c r="N1478">
        <v>56</v>
      </c>
      <c r="O1478">
        <f t="shared" si="91"/>
        <v>0.24630144000000001</v>
      </c>
      <c r="P1478">
        <f t="shared" si="92"/>
        <v>1.5395800000000002</v>
      </c>
      <c r="Q1478">
        <f t="shared" si="93"/>
        <v>1.5393840000000001</v>
      </c>
      <c r="R1478">
        <v>2.2053853270000001</v>
      </c>
      <c r="S1478">
        <v>2.176443527</v>
      </c>
      <c r="T1478">
        <f t="shared" si="94"/>
        <v>-6.5780221003851336E-3</v>
      </c>
      <c r="U1478">
        <v>1.102692663</v>
      </c>
      <c r="V1478">
        <v>1.088221763</v>
      </c>
      <c r="W1478">
        <v>2.008219178</v>
      </c>
      <c r="X1478">
        <v>0</v>
      </c>
      <c r="Y1478">
        <v>-7.2058369999999997E-3</v>
      </c>
      <c r="Z1478" s="1">
        <v>43239</v>
      </c>
      <c r="AA1478" s="1">
        <v>43972</v>
      </c>
      <c r="AB1478">
        <v>1</v>
      </c>
    </row>
    <row r="1479" spans="1:28" x14ac:dyDescent="0.25">
      <c r="A1479" t="s">
        <v>33</v>
      </c>
      <c r="B1479">
        <v>1</v>
      </c>
      <c r="C1479" t="s">
        <v>146</v>
      </c>
      <c r="D1479">
        <v>2478</v>
      </c>
      <c r="E1479" t="s">
        <v>64</v>
      </c>
      <c r="F1479" t="s">
        <v>65</v>
      </c>
      <c r="G1479" t="s">
        <v>66</v>
      </c>
      <c r="H1479">
        <v>6.5</v>
      </c>
      <c r="I1479">
        <v>12.3</v>
      </c>
      <c r="J1479">
        <v>0.65180000000000005</v>
      </c>
      <c r="K1479">
        <v>16.157115130000001</v>
      </c>
      <c r="L1479">
        <v>15.72321228</v>
      </c>
      <c r="M1479">
        <v>31.2</v>
      </c>
      <c r="N1479">
        <v>31.4</v>
      </c>
      <c r="O1479">
        <f t="shared" si="91"/>
        <v>7.7437298400000007E-2</v>
      </c>
      <c r="P1479">
        <f t="shared" si="92"/>
        <v>0.4778982</v>
      </c>
      <c r="Q1479">
        <f t="shared" si="93"/>
        <v>0.48398311500000002</v>
      </c>
      <c r="R1479">
        <v>0.55276881200000005</v>
      </c>
      <c r="S1479">
        <v>0.54503154200000004</v>
      </c>
      <c r="T1479">
        <f t="shared" si="94"/>
        <v>-7.01924598867341E-3</v>
      </c>
      <c r="U1479">
        <v>0.27638440600000003</v>
      </c>
      <c r="V1479">
        <v>0.27251577100000002</v>
      </c>
      <c r="W1479">
        <v>2.008219178</v>
      </c>
      <c r="X1479">
        <v>9.9590723000000006E-2</v>
      </c>
      <c r="Y1479">
        <v>-1.9264009999999999E-3</v>
      </c>
      <c r="Z1479" s="1">
        <v>43239</v>
      </c>
      <c r="AA1479" s="1">
        <v>43972</v>
      </c>
      <c r="AB1479">
        <v>1</v>
      </c>
    </row>
    <row r="1480" spans="1:28" x14ac:dyDescent="0.25">
      <c r="A1480" t="s">
        <v>33</v>
      </c>
      <c r="B1480">
        <v>1</v>
      </c>
      <c r="C1480" t="s">
        <v>146</v>
      </c>
      <c r="D1480">
        <v>2479</v>
      </c>
      <c r="E1480" t="s">
        <v>46</v>
      </c>
      <c r="F1480" t="s">
        <v>47</v>
      </c>
      <c r="G1480" t="s">
        <v>48</v>
      </c>
      <c r="J1480">
        <v>0.60970000000000002</v>
      </c>
      <c r="K1480">
        <v>18.516017980000001</v>
      </c>
      <c r="L1480">
        <v>18.126862620000001</v>
      </c>
      <c r="M1480">
        <v>42</v>
      </c>
      <c r="N1480">
        <v>42</v>
      </c>
      <c r="O1480">
        <f t="shared" si="91"/>
        <v>0.13854456000000001</v>
      </c>
      <c r="P1480">
        <f t="shared" si="92"/>
        <v>0.8660137499999998</v>
      </c>
      <c r="Q1480">
        <f t="shared" si="93"/>
        <v>0.86590350000000005</v>
      </c>
      <c r="R1480">
        <v>1.056811516</v>
      </c>
      <c r="S1480">
        <v>1.0351278310000001</v>
      </c>
      <c r="T1480">
        <f t="shared" si="94"/>
        <v>-1.0323297445830767E-2</v>
      </c>
      <c r="U1480">
        <v>0.528405758</v>
      </c>
      <c r="V1480">
        <v>0.51756391499999999</v>
      </c>
      <c r="W1480">
        <v>2.008219178</v>
      </c>
      <c r="X1480">
        <v>0</v>
      </c>
      <c r="Y1480">
        <v>-5.398735E-3</v>
      </c>
      <c r="Z1480" s="1">
        <v>43239</v>
      </c>
      <c r="AA1480" s="1">
        <v>43972</v>
      </c>
      <c r="AB1480">
        <v>1</v>
      </c>
    </row>
    <row r="1481" spans="1:28" x14ac:dyDescent="0.25">
      <c r="A1481" t="s">
        <v>33</v>
      </c>
      <c r="B1481">
        <v>1</v>
      </c>
      <c r="C1481" t="s">
        <v>146</v>
      </c>
      <c r="D1481">
        <v>2480</v>
      </c>
      <c r="E1481" t="s">
        <v>125</v>
      </c>
      <c r="F1481" t="s">
        <v>126</v>
      </c>
      <c r="G1481" t="s">
        <v>127</v>
      </c>
      <c r="H1481">
        <v>11</v>
      </c>
      <c r="I1481">
        <v>18.8</v>
      </c>
      <c r="J1481">
        <v>0.68279999999999996</v>
      </c>
      <c r="K1481">
        <v>15.322363749999999</v>
      </c>
      <c r="L1481">
        <v>16.924789260000001</v>
      </c>
      <c r="M1481">
        <v>28.1</v>
      </c>
      <c r="N1481">
        <v>36.299999999999997</v>
      </c>
      <c r="O1481">
        <f t="shared" si="91"/>
        <v>0.10349137259999999</v>
      </c>
      <c r="P1481">
        <f t="shared" si="92"/>
        <v>0.38764915937500005</v>
      </c>
      <c r="Q1481">
        <f t="shared" si="93"/>
        <v>0.64682107874999994</v>
      </c>
      <c r="R1481">
        <v>0.44775270499999997</v>
      </c>
      <c r="S1481">
        <v>0.81332098100000005</v>
      </c>
      <c r="T1481">
        <f t="shared" si="94"/>
        <v>0.29722092414379675</v>
      </c>
      <c r="U1481">
        <v>0.223876353</v>
      </c>
      <c r="V1481">
        <v>0.40666048999999999</v>
      </c>
      <c r="W1481">
        <v>2.008219178</v>
      </c>
      <c r="X1481">
        <v>4.0832196449999998</v>
      </c>
      <c r="Y1481">
        <v>9.1018022000000004E-2</v>
      </c>
      <c r="Z1481" s="1">
        <v>43239</v>
      </c>
      <c r="AA1481" s="1">
        <v>43972</v>
      </c>
      <c r="AB1481">
        <v>1</v>
      </c>
    </row>
    <row r="1482" spans="1:28" x14ac:dyDescent="0.25">
      <c r="A1482" t="s">
        <v>33</v>
      </c>
      <c r="B1482">
        <v>1</v>
      </c>
      <c r="C1482" t="s">
        <v>146</v>
      </c>
      <c r="D1482">
        <v>2481</v>
      </c>
      <c r="E1482" t="s">
        <v>46</v>
      </c>
      <c r="F1482" t="s">
        <v>47</v>
      </c>
      <c r="G1482" t="s">
        <v>48</v>
      </c>
      <c r="H1482">
        <v>1.2</v>
      </c>
      <c r="I1482">
        <v>17.600000000000001</v>
      </c>
      <c r="J1482">
        <v>0.60970000000000002</v>
      </c>
      <c r="K1482">
        <v>21.600817039999999</v>
      </c>
      <c r="L1482">
        <v>21.465624859999998</v>
      </c>
      <c r="M1482">
        <v>63.5</v>
      </c>
      <c r="N1482">
        <v>64.3</v>
      </c>
      <c r="O1482">
        <f t="shared" si="91"/>
        <v>0.32472284459999995</v>
      </c>
      <c r="P1482">
        <f t="shared" si="92"/>
        <v>1.9795827343749999</v>
      </c>
      <c r="Q1482">
        <f t="shared" si="93"/>
        <v>2.0295177787499998</v>
      </c>
      <c r="R1482">
        <v>2.7526162959999998</v>
      </c>
      <c r="S1482">
        <v>2.8034833429999999</v>
      </c>
      <c r="T1482">
        <f t="shared" si="94"/>
        <v>9.1179565936763494E-3</v>
      </c>
      <c r="U1482">
        <v>1.3763081479999999</v>
      </c>
      <c r="V1482">
        <v>1.401741672</v>
      </c>
      <c r="W1482">
        <v>2.008219178</v>
      </c>
      <c r="X1482">
        <v>0.39836289200000002</v>
      </c>
      <c r="Y1482">
        <v>1.2664715E-2</v>
      </c>
      <c r="Z1482" s="1">
        <v>43239</v>
      </c>
      <c r="AA1482" s="1">
        <v>43972</v>
      </c>
      <c r="AB1482">
        <v>1</v>
      </c>
    </row>
    <row r="1483" spans="1:28" x14ac:dyDescent="0.25">
      <c r="A1483" t="s">
        <v>33</v>
      </c>
      <c r="B1483">
        <v>1</v>
      </c>
      <c r="C1483" t="s">
        <v>146</v>
      </c>
      <c r="D1483">
        <v>2482</v>
      </c>
      <c r="E1483" t="s">
        <v>64</v>
      </c>
      <c r="F1483" t="s">
        <v>65</v>
      </c>
      <c r="G1483" t="s">
        <v>66</v>
      </c>
      <c r="J1483">
        <v>0.65180000000000005</v>
      </c>
      <c r="K1483">
        <v>15.736850199999999</v>
      </c>
      <c r="L1483">
        <v>15.455483940000001</v>
      </c>
      <c r="M1483">
        <v>29.6</v>
      </c>
      <c r="N1483">
        <v>30.4</v>
      </c>
      <c r="O1483">
        <f t="shared" si="91"/>
        <v>7.2583526400000001E-2</v>
      </c>
      <c r="P1483">
        <f t="shared" si="92"/>
        <v>0.43013980000000013</v>
      </c>
      <c r="Q1483">
        <f t="shared" si="93"/>
        <v>0.45364704</v>
      </c>
      <c r="R1483">
        <v>0.48612043599999999</v>
      </c>
      <c r="S1483">
        <v>0.50315817900000004</v>
      </c>
      <c r="T1483">
        <f t="shared" si="94"/>
        <v>1.7153599723726664E-2</v>
      </c>
      <c r="U1483">
        <v>0.24306021799999999</v>
      </c>
      <c r="V1483">
        <v>0.25157908899999998</v>
      </c>
      <c r="W1483">
        <v>2.008219178</v>
      </c>
      <c r="X1483">
        <v>0.39836289200000002</v>
      </c>
      <c r="Y1483">
        <v>4.2420030000000003E-3</v>
      </c>
      <c r="Z1483" s="1">
        <v>43239</v>
      </c>
      <c r="AA1483" s="1">
        <v>43972</v>
      </c>
      <c r="AB1483">
        <v>1</v>
      </c>
    </row>
    <row r="1484" spans="1:28" x14ac:dyDescent="0.25">
      <c r="A1484" t="s">
        <v>33</v>
      </c>
      <c r="B1484">
        <v>1</v>
      </c>
      <c r="C1484" t="s">
        <v>146</v>
      </c>
      <c r="D1484">
        <v>2483</v>
      </c>
      <c r="E1484" t="s">
        <v>46</v>
      </c>
      <c r="F1484" t="s">
        <v>47</v>
      </c>
      <c r="G1484" t="s">
        <v>48</v>
      </c>
      <c r="J1484">
        <v>0.60970000000000002</v>
      </c>
      <c r="K1484">
        <v>22.322723799999999</v>
      </c>
      <c r="L1484">
        <v>22.246936219999998</v>
      </c>
      <c r="M1484">
        <v>70.599999999999994</v>
      </c>
      <c r="N1484">
        <v>71.7</v>
      </c>
      <c r="O1484">
        <f t="shared" si="91"/>
        <v>0.40376550060000005</v>
      </c>
      <c r="P1484">
        <f t="shared" si="92"/>
        <v>2.4470092374999997</v>
      </c>
      <c r="Q1484">
        <f t="shared" si="93"/>
        <v>2.5235343787500004</v>
      </c>
      <c r="R1484">
        <v>3.4956866839999998</v>
      </c>
      <c r="S1484">
        <v>3.5908526730000001</v>
      </c>
      <c r="T1484">
        <f t="shared" si="94"/>
        <v>1.3374961989944914E-2</v>
      </c>
      <c r="U1484">
        <v>1.7478433419999999</v>
      </c>
      <c r="V1484">
        <v>1.795426336</v>
      </c>
      <c r="W1484">
        <v>2.008219178</v>
      </c>
      <c r="X1484">
        <v>0.54774897700000003</v>
      </c>
      <c r="Y1484">
        <v>2.3694124E-2</v>
      </c>
      <c r="Z1484" s="1">
        <v>43239</v>
      </c>
      <c r="AA1484" s="1">
        <v>43972</v>
      </c>
      <c r="AB1484">
        <v>1</v>
      </c>
    </row>
    <row r="1485" spans="1:28" x14ac:dyDescent="0.25">
      <c r="A1485" t="s">
        <v>33</v>
      </c>
      <c r="B1485">
        <v>1</v>
      </c>
      <c r="C1485" t="s">
        <v>146</v>
      </c>
      <c r="D1485">
        <v>2484</v>
      </c>
      <c r="E1485" t="s">
        <v>64</v>
      </c>
      <c r="F1485" t="s">
        <v>65</v>
      </c>
      <c r="G1485" t="s">
        <v>66</v>
      </c>
      <c r="J1485">
        <v>0.65180000000000005</v>
      </c>
      <c r="K1485">
        <v>8.5798206970000006</v>
      </c>
      <c r="L1485">
        <v>8.2491407629999998</v>
      </c>
      <c r="M1485">
        <v>11.2</v>
      </c>
      <c r="N1485">
        <v>11.7</v>
      </c>
      <c r="O1485">
        <f t="shared" si="91"/>
        <v>1.0751340599999999E-2</v>
      </c>
      <c r="P1485">
        <f t="shared" si="92"/>
        <v>6.1583199999999984E-2</v>
      </c>
      <c r="Q1485">
        <f t="shared" si="93"/>
        <v>6.7195878749999993E-2</v>
      </c>
      <c r="R1485">
        <v>4.0340288000000002E-2</v>
      </c>
      <c r="S1485">
        <v>4.2277021999999997E-2</v>
      </c>
      <c r="T1485">
        <f t="shared" si="94"/>
        <v>2.3350564532364101E-2</v>
      </c>
      <c r="U1485">
        <v>2.0170144000000001E-2</v>
      </c>
      <c r="V1485">
        <v>2.1138510999999999E-2</v>
      </c>
      <c r="W1485">
        <v>2.008219178</v>
      </c>
      <c r="X1485">
        <v>0.24897680799999999</v>
      </c>
      <c r="Y1485">
        <v>4.8220199999999999E-4</v>
      </c>
      <c r="Z1485" s="1">
        <v>43239</v>
      </c>
      <c r="AA1485" s="1">
        <v>43972</v>
      </c>
      <c r="AB1485">
        <v>1</v>
      </c>
    </row>
    <row r="1486" spans="1:28" x14ac:dyDescent="0.25">
      <c r="A1486" t="s">
        <v>33</v>
      </c>
      <c r="B1486">
        <v>2</v>
      </c>
      <c r="C1486" t="s">
        <v>146</v>
      </c>
      <c r="D1486">
        <v>2485</v>
      </c>
      <c r="E1486" t="s">
        <v>64</v>
      </c>
      <c r="F1486" t="s">
        <v>65</v>
      </c>
      <c r="G1486" t="s">
        <v>66</v>
      </c>
      <c r="H1486">
        <v>7.1</v>
      </c>
      <c r="I1486">
        <v>11.3</v>
      </c>
      <c r="J1486">
        <v>0.65180000000000005</v>
      </c>
      <c r="K1486">
        <v>14.13983694</v>
      </c>
      <c r="L1486">
        <v>14.076655349999999</v>
      </c>
      <c r="M1486">
        <v>24.2</v>
      </c>
      <c r="N1486">
        <v>25.7</v>
      </c>
      <c r="O1486">
        <f t="shared" si="91"/>
        <v>5.1874884600000004E-2</v>
      </c>
      <c r="P1486">
        <f t="shared" si="92"/>
        <v>0.28751263749999995</v>
      </c>
      <c r="Q1486">
        <f t="shared" si="93"/>
        <v>0.32421802875</v>
      </c>
      <c r="R1486">
        <v>0.29555070900000002</v>
      </c>
      <c r="S1486">
        <v>0.33091436699999999</v>
      </c>
      <c r="T1486">
        <f t="shared" si="94"/>
        <v>5.6278322102201878E-2</v>
      </c>
      <c r="U1486">
        <v>0.147775355</v>
      </c>
      <c r="V1486">
        <v>0.16545718300000001</v>
      </c>
      <c r="W1486">
        <v>2.008219178</v>
      </c>
      <c r="X1486">
        <v>0.74693042300000001</v>
      </c>
      <c r="Y1486">
        <v>8.8047300000000002E-3</v>
      </c>
      <c r="Z1486" s="1">
        <v>43239</v>
      </c>
      <c r="AA1486" s="1">
        <v>43972</v>
      </c>
      <c r="AB1486">
        <v>1</v>
      </c>
    </row>
    <row r="1487" spans="1:28" x14ac:dyDescent="0.25">
      <c r="A1487" t="s">
        <v>33</v>
      </c>
      <c r="B1487">
        <v>2</v>
      </c>
      <c r="C1487" t="s">
        <v>146</v>
      </c>
      <c r="D1487">
        <v>2486</v>
      </c>
      <c r="E1487" t="s">
        <v>64</v>
      </c>
      <c r="F1487" t="s">
        <v>65</v>
      </c>
      <c r="G1487" t="s">
        <v>66</v>
      </c>
      <c r="J1487">
        <v>0.65180000000000005</v>
      </c>
      <c r="K1487">
        <v>14.583035669999999</v>
      </c>
      <c r="L1487">
        <v>14.17114984</v>
      </c>
      <c r="M1487">
        <v>25.6</v>
      </c>
      <c r="N1487">
        <v>26</v>
      </c>
      <c r="O1487">
        <f t="shared" si="91"/>
        <v>5.3093040000000008E-2</v>
      </c>
      <c r="P1487">
        <f t="shared" si="92"/>
        <v>0.32174079999999999</v>
      </c>
      <c r="Q1487">
        <f t="shared" si="93"/>
        <v>0.33183150000000006</v>
      </c>
      <c r="R1487">
        <v>0.33993092499999999</v>
      </c>
      <c r="S1487">
        <v>0.34071403099999997</v>
      </c>
      <c r="T1487">
        <f t="shared" si="94"/>
        <v>1.1458268587433479E-3</v>
      </c>
      <c r="U1487">
        <v>0.16996546200000001</v>
      </c>
      <c r="V1487">
        <v>0.170357016</v>
      </c>
      <c r="W1487">
        <v>2.008219178</v>
      </c>
      <c r="X1487">
        <v>0.19918144600000001</v>
      </c>
      <c r="Y1487">
        <v>1.94976E-4</v>
      </c>
      <c r="Z1487" s="1">
        <v>43239</v>
      </c>
      <c r="AA1487" s="1">
        <v>43972</v>
      </c>
      <c r="AB1487">
        <v>1</v>
      </c>
    </row>
    <row r="1488" spans="1:28" x14ac:dyDescent="0.25">
      <c r="A1488" t="s">
        <v>33</v>
      </c>
      <c r="B1488">
        <v>2</v>
      </c>
      <c r="C1488" t="s">
        <v>146</v>
      </c>
      <c r="D1488">
        <v>2487</v>
      </c>
      <c r="E1488" t="s">
        <v>224</v>
      </c>
      <c r="F1488" t="s">
        <v>225</v>
      </c>
      <c r="G1488" t="s">
        <v>226</v>
      </c>
      <c r="J1488">
        <v>0.52500000000000002</v>
      </c>
      <c r="K1488">
        <v>10.3068592</v>
      </c>
      <c r="L1488">
        <v>9.7915316249999993</v>
      </c>
      <c r="M1488">
        <v>14.5</v>
      </c>
      <c r="N1488">
        <v>14.7</v>
      </c>
      <c r="O1488">
        <f t="shared" si="91"/>
        <v>1.69717086E-2</v>
      </c>
      <c r="P1488">
        <f t="shared" si="92"/>
        <v>0.10321960937499999</v>
      </c>
      <c r="Q1488">
        <f t="shared" si="93"/>
        <v>0.10607317875</v>
      </c>
      <c r="R1488">
        <v>6.4668411999999995E-2</v>
      </c>
      <c r="S1488">
        <v>6.3177756000000002E-2</v>
      </c>
      <c r="T1488">
        <f t="shared" si="94"/>
        <v>-1.1612568390381415E-2</v>
      </c>
      <c r="U1488">
        <v>3.2334205999999997E-2</v>
      </c>
      <c r="V1488">
        <v>3.1588878000000001E-2</v>
      </c>
      <c r="W1488">
        <v>2.008219178</v>
      </c>
      <c r="X1488">
        <v>9.9590723000000006E-2</v>
      </c>
      <c r="Y1488">
        <v>-3.7113899999999998E-4</v>
      </c>
      <c r="Z1488" s="1">
        <v>43239</v>
      </c>
      <c r="AA1488" s="1">
        <v>43972</v>
      </c>
      <c r="AB1488">
        <v>1</v>
      </c>
    </row>
    <row r="1489" spans="1:28" x14ac:dyDescent="0.25">
      <c r="A1489" t="s">
        <v>33</v>
      </c>
      <c r="B1489">
        <v>2</v>
      </c>
      <c r="C1489" t="s">
        <v>146</v>
      </c>
      <c r="D1489">
        <v>2488</v>
      </c>
      <c r="E1489" t="s">
        <v>64</v>
      </c>
      <c r="F1489" t="s">
        <v>65</v>
      </c>
      <c r="G1489" t="s">
        <v>66</v>
      </c>
      <c r="J1489">
        <v>0.65180000000000005</v>
      </c>
      <c r="K1489">
        <v>9.5564772379999994</v>
      </c>
      <c r="L1489">
        <v>9.4993526970000008</v>
      </c>
      <c r="M1489">
        <v>13</v>
      </c>
      <c r="N1489">
        <v>14.1</v>
      </c>
      <c r="O1489">
        <f t="shared" si="91"/>
        <v>1.5614537399999998E-2</v>
      </c>
      <c r="P1489">
        <f t="shared" si="92"/>
        <v>8.2968437500000006E-2</v>
      </c>
      <c r="Q1489">
        <f t="shared" si="93"/>
        <v>9.7590858749999981E-2</v>
      </c>
      <c r="R1489">
        <v>5.9948564000000003E-2</v>
      </c>
      <c r="S1489">
        <v>6.9838634999999996E-2</v>
      </c>
      <c r="T1489">
        <f t="shared" si="94"/>
        <v>7.6037735545707141E-2</v>
      </c>
      <c r="U1489">
        <v>2.9974282000000001E-2</v>
      </c>
      <c r="V1489">
        <v>3.4919316999999998E-2</v>
      </c>
      <c r="W1489">
        <v>2.008219178</v>
      </c>
      <c r="X1489">
        <v>0.54774897700000003</v>
      </c>
      <c r="Y1489">
        <v>2.4623980000000002E-3</v>
      </c>
      <c r="Z1489" s="1">
        <v>43239</v>
      </c>
      <c r="AA1489" s="1">
        <v>43972</v>
      </c>
      <c r="AB1489">
        <v>1</v>
      </c>
    </row>
    <row r="1490" spans="1:28" x14ac:dyDescent="0.25">
      <c r="A1490" t="s">
        <v>33</v>
      </c>
      <c r="B1490">
        <v>2</v>
      </c>
      <c r="C1490" t="s">
        <v>146</v>
      </c>
      <c r="D1490">
        <v>2489</v>
      </c>
      <c r="E1490" t="s">
        <v>168</v>
      </c>
      <c r="F1490" t="s">
        <v>169</v>
      </c>
      <c r="G1490" t="s">
        <v>75</v>
      </c>
      <c r="J1490">
        <v>0.5524</v>
      </c>
      <c r="K1490">
        <v>18.878719159999999</v>
      </c>
      <c r="L1490">
        <v>19.15946842</v>
      </c>
      <c r="M1490">
        <v>44</v>
      </c>
      <c r="N1490">
        <v>47.7</v>
      </c>
      <c r="O1490">
        <f t="shared" si="91"/>
        <v>0.17870127660000004</v>
      </c>
      <c r="P1490">
        <f t="shared" si="92"/>
        <v>0.95045499999999983</v>
      </c>
      <c r="Q1490">
        <f t="shared" si="93"/>
        <v>1.1168829787500003</v>
      </c>
      <c r="R1490">
        <v>1.071083813</v>
      </c>
      <c r="S1490">
        <v>1.272122032</v>
      </c>
      <c r="T1490">
        <f t="shared" si="94"/>
        <v>8.5655666540046249E-2</v>
      </c>
      <c r="U1490">
        <v>0.53554190599999996</v>
      </c>
      <c r="V1490">
        <v>0.63606101599999998</v>
      </c>
      <c r="W1490">
        <v>2.008219178</v>
      </c>
      <c r="X1490">
        <v>1.8424283770000001</v>
      </c>
      <c r="Y1490">
        <v>5.0053854000000002E-2</v>
      </c>
      <c r="Z1490" s="1">
        <v>43239</v>
      </c>
      <c r="AA1490" s="1">
        <v>43972</v>
      </c>
      <c r="AB1490">
        <v>1</v>
      </c>
    </row>
    <row r="1491" spans="1:28" x14ac:dyDescent="0.25">
      <c r="A1491" t="s">
        <v>33</v>
      </c>
      <c r="B1491">
        <v>2</v>
      </c>
      <c r="C1491" t="s">
        <v>146</v>
      </c>
      <c r="D1491">
        <v>2490</v>
      </c>
      <c r="E1491" t="s">
        <v>331</v>
      </c>
      <c r="F1491" t="s">
        <v>332</v>
      </c>
      <c r="G1491" t="s">
        <v>226</v>
      </c>
      <c r="J1491">
        <v>0.62109999999999999</v>
      </c>
      <c r="K1491">
        <v>10.545425979999999</v>
      </c>
      <c r="L1491">
        <v>10.16953303</v>
      </c>
      <c r="M1491">
        <v>15</v>
      </c>
      <c r="N1491">
        <v>15.5</v>
      </c>
      <c r="O1491">
        <f t="shared" si="91"/>
        <v>1.8869234999999998E-2</v>
      </c>
      <c r="P1491">
        <f t="shared" si="92"/>
        <v>0.11046093749999999</v>
      </c>
      <c r="Q1491">
        <f t="shared" si="93"/>
        <v>0.11793271874999998</v>
      </c>
      <c r="R1491">
        <v>8.3249462999999996E-2</v>
      </c>
      <c r="S1491">
        <v>8.5663138E-2</v>
      </c>
      <c r="T1491">
        <f t="shared" si="94"/>
        <v>1.4231975593639409E-2</v>
      </c>
      <c r="U1491">
        <v>4.1624731999999998E-2</v>
      </c>
      <c r="V1491">
        <v>4.2831569E-2</v>
      </c>
      <c r="W1491">
        <v>2.008219178</v>
      </c>
      <c r="X1491">
        <v>0.24897680799999999</v>
      </c>
      <c r="Y1491">
        <v>6.0094900000000004E-4</v>
      </c>
      <c r="Z1491" s="1">
        <v>43239</v>
      </c>
      <c r="AA1491" s="1">
        <v>43972</v>
      </c>
      <c r="AB1491">
        <v>1</v>
      </c>
    </row>
    <row r="1492" spans="1:28" x14ac:dyDescent="0.25">
      <c r="A1492" t="s">
        <v>33</v>
      </c>
      <c r="B1492">
        <v>2</v>
      </c>
      <c r="C1492" t="s">
        <v>146</v>
      </c>
      <c r="D1492">
        <v>2491</v>
      </c>
      <c r="E1492" t="s">
        <v>236</v>
      </c>
      <c r="F1492" t="s">
        <v>237</v>
      </c>
      <c r="G1492" t="s">
        <v>226</v>
      </c>
      <c r="J1492">
        <v>0.56359999999999999</v>
      </c>
      <c r="K1492">
        <v>11.006521190000001</v>
      </c>
      <c r="L1492">
        <v>10.489949729999999</v>
      </c>
      <c r="M1492">
        <v>16</v>
      </c>
      <c r="N1492">
        <v>16.2</v>
      </c>
      <c r="O1492">
        <f t="shared" si="91"/>
        <v>2.0612037599999997E-2</v>
      </c>
      <c r="P1492">
        <f t="shared" si="92"/>
        <v>0.12567999999999999</v>
      </c>
      <c r="Q1492">
        <f t="shared" si="93"/>
        <v>0.12882523499999998</v>
      </c>
      <c r="R1492">
        <v>8.9547903999999998E-2</v>
      </c>
      <c r="S1492">
        <v>8.7540878000000003E-2</v>
      </c>
      <c r="T1492">
        <f t="shared" si="94"/>
        <v>-1.1287543286849297E-2</v>
      </c>
      <c r="U1492">
        <v>4.4773951999999999E-2</v>
      </c>
      <c r="V1492">
        <v>4.3770439000000001E-2</v>
      </c>
      <c r="W1492">
        <v>2.008219178</v>
      </c>
      <c r="X1492">
        <v>9.9590723000000006E-2</v>
      </c>
      <c r="Y1492">
        <v>-4.99703E-4</v>
      </c>
      <c r="Z1492" s="1">
        <v>43239</v>
      </c>
      <c r="AA1492" s="1">
        <v>43972</v>
      </c>
      <c r="AB1492">
        <v>1</v>
      </c>
    </row>
    <row r="1493" spans="1:28" x14ac:dyDescent="0.25">
      <c r="A1493" t="s">
        <v>33</v>
      </c>
      <c r="B1493">
        <v>2</v>
      </c>
      <c r="C1493" t="s">
        <v>146</v>
      </c>
      <c r="D1493">
        <v>2492</v>
      </c>
      <c r="E1493" t="s">
        <v>41</v>
      </c>
      <c r="F1493" t="s">
        <v>42</v>
      </c>
      <c r="G1493" t="s">
        <v>43</v>
      </c>
      <c r="J1493">
        <v>0.53910000000000002</v>
      </c>
      <c r="K1493">
        <v>15.46282656</v>
      </c>
      <c r="L1493">
        <v>15.670324770000001</v>
      </c>
      <c r="M1493">
        <v>28.6</v>
      </c>
      <c r="N1493">
        <v>31.2</v>
      </c>
      <c r="O1493">
        <f t="shared" si="91"/>
        <v>7.64539776E-2</v>
      </c>
      <c r="P1493">
        <f t="shared" si="92"/>
        <v>0.40156723750000012</v>
      </c>
      <c r="Q1493">
        <f t="shared" si="93"/>
        <v>0.47783735999999999</v>
      </c>
      <c r="R1493">
        <v>0.37127591799999998</v>
      </c>
      <c r="S1493">
        <v>0.44576937100000003</v>
      </c>
      <c r="T1493">
        <f t="shared" si="94"/>
        <v>9.1053912054154945E-2</v>
      </c>
      <c r="U1493">
        <v>0.18563795899999999</v>
      </c>
      <c r="V1493">
        <v>0.222884686</v>
      </c>
      <c r="W1493">
        <v>2.008219178</v>
      </c>
      <c r="X1493">
        <v>1.2946793999999999</v>
      </c>
      <c r="Y1493">
        <v>1.8547141999999999E-2</v>
      </c>
      <c r="Z1493" s="1">
        <v>43239</v>
      </c>
      <c r="AA1493" s="1">
        <v>43972</v>
      </c>
      <c r="AB1493">
        <v>1</v>
      </c>
    </row>
    <row r="1494" spans="1:28" x14ac:dyDescent="0.25">
      <c r="A1494" t="s">
        <v>33</v>
      </c>
      <c r="B1494">
        <v>2</v>
      </c>
      <c r="C1494" t="s">
        <v>146</v>
      </c>
      <c r="D1494">
        <v>2493</v>
      </c>
      <c r="E1494" t="s">
        <v>125</v>
      </c>
      <c r="F1494" t="s">
        <v>126</v>
      </c>
      <c r="G1494" t="s">
        <v>127</v>
      </c>
      <c r="J1494">
        <v>0.68279999999999996</v>
      </c>
      <c r="K1494">
        <v>17.451658909999999</v>
      </c>
      <c r="L1494">
        <v>17.149664600000001</v>
      </c>
      <c r="M1494">
        <v>36.700000000000003</v>
      </c>
      <c r="N1494">
        <v>37.299999999999997</v>
      </c>
      <c r="O1494">
        <f t="shared" si="91"/>
        <v>0.10927191659999999</v>
      </c>
      <c r="P1494">
        <f t="shared" si="92"/>
        <v>0.66123880937500013</v>
      </c>
      <c r="Q1494">
        <f t="shared" si="93"/>
        <v>0.68294947874999989</v>
      </c>
      <c r="R1494">
        <v>0.85614302900000006</v>
      </c>
      <c r="S1494">
        <v>0.86874969999999996</v>
      </c>
      <c r="T1494">
        <f t="shared" si="94"/>
        <v>7.2788864772804496E-3</v>
      </c>
      <c r="U1494">
        <v>0.42807151399999999</v>
      </c>
      <c r="V1494">
        <v>0.43437484999999998</v>
      </c>
      <c r="W1494">
        <v>2.008219178</v>
      </c>
      <c r="X1494">
        <v>0.29877216899999998</v>
      </c>
      <c r="Y1494">
        <v>3.138769E-3</v>
      </c>
      <c r="Z1494" s="1">
        <v>43239</v>
      </c>
      <c r="AA1494" s="1">
        <v>43972</v>
      </c>
      <c r="AB1494">
        <v>1</v>
      </c>
    </row>
    <row r="1495" spans="1:28" x14ac:dyDescent="0.25">
      <c r="A1495" t="s">
        <v>33</v>
      </c>
      <c r="B1495">
        <v>2</v>
      </c>
      <c r="C1495" t="s">
        <v>146</v>
      </c>
      <c r="D1495">
        <v>2494</v>
      </c>
      <c r="E1495" t="s">
        <v>125</v>
      </c>
      <c r="F1495" t="s">
        <v>126</v>
      </c>
      <c r="G1495" t="s">
        <v>127</v>
      </c>
      <c r="J1495">
        <v>0.68279999999999996</v>
      </c>
      <c r="K1495">
        <v>19.468881870000001</v>
      </c>
      <c r="L1495">
        <v>19.15946842</v>
      </c>
      <c r="M1495">
        <v>47.5</v>
      </c>
      <c r="N1495">
        <v>47.7</v>
      </c>
      <c r="O1495">
        <f t="shared" si="91"/>
        <v>0.17870127660000004</v>
      </c>
      <c r="P1495">
        <f t="shared" si="92"/>
        <v>1.1076777343749999</v>
      </c>
      <c r="Q1495">
        <f t="shared" si="93"/>
        <v>1.1168829787500003</v>
      </c>
      <c r="R1495">
        <v>1.576116385</v>
      </c>
      <c r="S1495">
        <v>1.564442699</v>
      </c>
      <c r="T1495">
        <f t="shared" si="94"/>
        <v>-3.701876490223497E-3</v>
      </c>
      <c r="U1495">
        <v>0.78805819300000002</v>
      </c>
      <c r="V1495">
        <v>0.78222134899999995</v>
      </c>
      <c r="W1495">
        <v>2.008219178</v>
      </c>
      <c r="X1495">
        <v>9.9590723000000006E-2</v>
      </c>
      <c r="Y1495">
        <v>-2.9064780000000001E-3</v>
      </c>
      <c r="Z1495" s="1">
        <v>43239</v>
      </c>
      <c r="AA1495" s="1">
        <v>43972</v>
      </c>
      <c r="AB1495">
        <v>1</v>
      </c>
    </row>
    <row r="1496" spans="1:28" x14ac:dyDescent="0.25">
      <c r="A1496" t="s">
        <v>33</v>
      </c>
      <c r="B1496">
        <v>2</v>
      </c>
      <c r="C1496" t="s">
        <v>146</v>
      </c>
      <c r="D1496">
        <v>2495</v>
      </c>
      <c r="E1496" t="s">
        <v>64</v>
      </c>
      <c r="F1496" t="s">
        <v>65</v>
      </c>
      <c r="G1496" t="s">
        <v>66</v>
      </c>
      <c r="J1496">
        <v>0.65180000000000005</v>
      </c>
      <c r="K1496">
        <v>17.164842719999999</v>
      </c>
      <c r="L1496">
        <v>16.716840640000001</v>
      </c>
      <c r="M1496">
        <v>35.4</v>
      </c>
      <c r="N1496">
        <v>35.4</v>
      </c>
      <c r="O1496">
        <f t="shared" si="91"/>
        <v>9.8423186400000001E-2</v>
      </c>
      <c r="P1496">
        <f t="shared" si="92"/>
        <v>0.61522323749999985</v>
      </c>
      <c r="Q1496">
        <f t="shared" si="93"/>
        <v>0.61514491500000001</v>
      </c>
      <c r="R1496">
        <v>0.75033208200000001</v>
      </c>
      <c r="S1496">
        <v>0.73121239500000001</v>
      </c>
      <c r="T1496">
        <f t="shared" si="94"/>
        <v>-1.2853135371906067E-2</v>
      </c>
      <c r="U1496">
        <v>0.37516604100000001</v>
      </c>
      <c r="V1496">
        <v>0.36560619799999999</v>
      </c>
      <c r="W1496">
        <v>2.008219178</v>
      </c>
      <c r="X1496">
        <v>0</v>
      </c>
      <c r="Y1496">
        <v>-4.7603580000000001E-3</v>
      </c>
      <c r="Z1496" s="1">
        <v>43239</v>
      </c>
      <c r="AA1496" s="1">
        <v>43972</v>
      </c>
      <c r="AB1496">
        <v>1</v>
      </c>
    </row>
    <row r="1497" spans="1:28" x14ac:dyDescent="0.25">
      <c r="A1497" t="s">
        <v>33</v>
      </c>
      <c r="B1497">
        <v>2</v>
      </c>
      <c r="C1497" t="s">
        <v>146</v>
      </c>
      <c r="D1497">
        <v>2496</v>
      </c>
      <c r="E1497" t="s">
        <v>125</v>
      </c>
      <c r="F1497" t="s">
        <v>126</v>
      </c>
      <c r="G1497" t="s">
        <v>127</v>
      </c>
      <c r="J1497">
        <v>0.68279999999999996</v>
      </c>
      <c r="K1497">
        <v>17.727760700000001</v>
      </c>
      <c r="L1497">
        <v>17.303344620000001</v>
      </c>
      <c r="M1497">
        <v>38</v>
      </c>
      <c r="N1497">
        <v>38</v>
      </c>
      <c r="O1497">
        <f t="shared" si="91"/>
        <v>0.11341176</v>
      </c>
      <c r="P1497">
        <f t="shared" si="92"/>
        <v>0.7089137499999999</v>
      </c>
      <c r="Q1497">
        <f t="shared" si="93"/>
        <v>0.70882349999999994</v>
      </c>
      <c r="R1497">
        <v>0.93048483699999995</v>
      </c>
      <c r="S1497">
        <v>0.90873666099999995</v>
      </c>
      <c r="T1497">
        <f t="shared" si="94"/>
        <v>-1.177681715870001E-2</v>
      </c>
      <c r="U1497">
        <v>0.46524241900000002</v>
      </c>
      <c r="V1497">
        <v>0.45436833100000001</v>
      </c>
      <c r="W1497">
        <v>2.008219178</v>
      </c>
      <c r="X1497">
        <v>0</v>
      </c>
      <c r="Y1497">
        <v>-5.4147910000000004E-3</v>
      </c>
      <c r="Z1497" s="1">
        <v>43239</v>
      </c>
      <c r="AA1497" s="1">
        <v>43972</v>
      </c>
      <c r="AB1497">
        <v>1</v>
      </c>
    </row>
    <row r="1498" spans="1:28" x14ac:dyDescent="0.25">
      <c r="A1498" t="s">
        <v>33</v>
      </c>
      <c r="B1498">
        <v>2</v>
      </c>
      <c r="C1498" t="s">
        <v>146</v>
      </c>
      <c r="D1498">
        <v>2497</v>
      </c>
      <c r="E1498" t="s">
        <v>58</v>
      </c>
      <c r="F1498" t="s">
        <v>59</v>
      </c>
      <c r="G1498" t="s">
        <v>60</v>
      </c>
      <c r="J1498">
        <v>0.62109999999999999</v>
      </c>
      <c r="K1498">
        <v>19.22255681</v>
      </c>
      <c r="L1498">
        <v>18.867161759999998</v>
      </c>
      <c r="M1498">
        <v>46</v>
      </c>
      <c r="N1498">
        <v>46</v>
      </c>
      <c r="O1498">
        <f t="shared" si="91"/>
        <v>0.16619064</v>
      </c>
      <c r="P1498">
        <f t="shared" si="92"/>
        <v>1.0388237499999999</v>
      </c>
      <c r="Q1498">
        <f t="shared" si="93"/>
        <v>1.0386914999999999</v>
      </c>
      <c r="R1498">
        <v>1.3330415600000001</v>
      </c>
      <c r="S1498">
        <v>1.3089818339999999</v>
      </c>
      <c r="T1498">
        <f t="shared" si="94"/>
        <v>-9.0695326697187804E-3</v>
      </c>
      <c r="U1498">
        <v>0.66652078000000003</v>
      </c>
      <c r="V1498">
        <v>0.65449091699999995</v>
      </c>
      <c r="W1498">
        <v>2.008219178</v>
      </c>
      <c r="X1498">
        <v>0</v>
      </c>
      <c r="Y1498">
        <v>-5.9903140000000001E-3</v>
      </c>
      <c r="Z1498" s="1">
        <v>43239</v>
      </c>
      <c r="AA1498" s="1">
        <v>43972</v>
      </c>
      <c r="AB1498">
        <v>1</v>
      </c>
    </row>
    <row r="1499" spans="1:28" x14ac:dyDescent="0.25">
      <c r="A1499" t="s">
        <v>33</v>
      </c>
      <c r="B1499">
        <v>2</v>
      </c>
      <c r="C1499" t="s">
        <v>146</v>
      </c>
      <c r="D1499">
        <v>2498</v>
      </c>
      <c r="E1499" t="s">
        <v>46</v>
      </c>
      <c r="F1499" t="s">
        <v>47</v>
      </c>
      <c r="G1499" t="s">
        <v>48</v>
      </c>
      <c r="J1499">
        <v>0.60970000000000002</v>
      </c>
      <c r="K1499">
        <v>19.705891000000001</v>
      </c>
      <c r="L1499">
        <v>19.374737159999999</v>
      </c>
      <c r="M1499">
        <v>49</v>
      </c>
      <c r="N1499">
        <v>49</v>
      </c>
      <c r="O1499">
        <f t="shared" si="91"/>
        <v>0.18857454000000001</v>
      </c>
      <c r="P1499">
        <f t="shared" si="92"/>
        <v>1.1787409374999998</v>
      </c>
      <c r="Q1499">
        <f t="shared" si="93"/>
        <v>1.178590875</v>
      </c>
      <c r="R1499">
        <v>1.5173193250000001</v>
      </c>
      <c r="S1499">
        <v>1.492427967</v>
      </c>
      <c r="T1499">
        <f t="shared" si="94"/>
        <v>-8.236588060485767E-3</v>
      </c>
      <c r="U1499">
        <v>0.75865966299999998</v>
      </c>
      <c r="V1499">
        <v>0.74621398299999997</v>
      </c>
      <c r="W1499">
        <v>2.008219178</v>
      </c>
      <c r="X1499">
        <v>0</v>
      </c>
      <c r="Y1499">
        <v>-6.1973710000000001E-3</v>
      </c>
      <c r="Z1499" s="1">
        <v>43239</v>
      </c>
      <c r="AA1499" s="1">
        <v>43972</v>
      </c>
      <c r="AB1499">
        <v>1</v>
      </c>
    </row>
    <row r="1500" spans="1:28" x14ac:dyDescent="0.25">
      <c r="A1500" t="s">
        <v>33</v>
      </c>
      <c r="B1500">
        <v>2</v>
      </c>
      <c r="C1500" t="s">
        <v>146</v>
      </c>
      <c r="D1500">
        <v>2499</v>
      </c>
      <c r="E1500" t="s">
        <v>41</v>
      </c>
      <c r="F1500" t="s">
        <v>42</v>
      </c>
      <c r="G1500" t="s">
        <v>43</v>
      </c>
      <c r="J1500">
        <v>0.53910000000000002</v>
      </c>
      <c r="K1500">
        <v>19.596414289999998</v>
      </c>
      <c r="L1500">
        <v>19.259689120000001</v>
      </c>
      <c r="M1500">
        <v>48.3</v>
      </c>
      <c r="N1500">
        <v>48.3</v>
      </c>
      <c r="O1500">
        <f t="shared" si="91"/>
        <v>0.18322518059999998</v>
      </c>
      <c r="P1500">
        <f t="shared" si="92"/>
        <v>1.1453031843749999</v>
      </c>
      <c r="Q1500">
        <f t="shared" si="93"/>
        <v>1.1451573787499998</v>
      </c>
      <c r="R1500">
        <v>1.3012283149999999</v>
      </c>
      <c r="S1500">
        <v>1.2794014</v>
      </c>
      <c r="T1500">
        <f t="shared" si="94"/>
        <v>-8.4235644952638678E-3</v>
      </c>
      <c r="U1500">
        <v>0.65061415700000003</v>
      </c>
      <c r="V1500">
        <v>0.63970070000000001</v>
      </c>
      <c r="W1500">
        <v>2.008219178</v>
      </c>
      <c r="X1500">
        <v>0</v>
      </c>
      <c r="Y1500">
        <v>-5.4343949999999999E-3</v>
      </c>
      <c r="Z1500" s="1">
        <v>43239</v>
      </c>
      <c r="AA1500" s="1">
        <v>43972</v>
      </c>
      <c r="AB1500">
        <v>1</v>
      </c>
    </row>
    <row r="1501" spans="1:28" x14ac:dyDescent="0.25">
      <c r="A1501" t="s">
        <v>33</v>
      </c>
      <c r="B1501">
        <v>2</v>
      </c>
      <c r="C1501" t="s">
        <v>146</v>
      </c>
      <c r="D1501">
        <v>2500</v>
      </c>
      <c r="E1501" t="s">
        <v>64</v>
      </c>
      <c r="F1501" t="s">
        <v>65</v>
      </c>
      <c r="G1501" t="s">
        <v>66</v>
      </c>
      <c r="J1501">
        <v>0.65180000000000005</v>
      </c>
      <c r="K1501">
        <v>15.322363749999999</v>
      </c>
      <c r="L1501">
        <v>14.80691221</v>
      </c>
      <c r="M1501">
        <v>28.1</v>
      </c>
      <c r="N1501">
        <v>28.1</v>
      </c>
      <c r="O1501">
        <f t="shared" si="91"/>
        <v>6.2015969400000003E-2</v>
      </c>
      <c r="P1501">
        <f t="shared" si="92"/>
        <v>0.38764915937500005</v>
      </c>
      <c r="Q1501">
        <f t="shared" si="93"/>
        <v>0.38759980875</v>
      </c>
      <c r="R1501">
        <v>0.42790106</v>
      </c>
      <c r="S1501">
        <v>0.41384600300000002</v>
      </c>
      <c r="T1501">
        <f t="shared" si="94"/>
        <v>-1.6630689420654245E-2</v>
      </c>
      <c r="U1501">
        <v>0.21395053</v>
      </c>
      <c r="V1501">
        <v>0.20692300199999999</v>
      </c>
      <c r="W1501">
        <v>2.008219178</v>
      </c>
      <c r="X1501">
        <v>0</v>
      </c>
      <c r="Y1501">
        <v>-3.499383E-3</v>
      </c>
      <c r="Z1501" s="1">
        <v>43239</v>
      </c>
      <c r="AA1501" s="1">
        <v>43972</v>
      </c>
      <c r="AB1501">
        <v>1</v>
      </c>
    </row>
    <row r="1502" spans="1:28" x14ac:dyDescent="0.25">
      <c r="A1502" t="s">
        <v>33</v>
      </c>
      <c r="B1502">
        <v>2</v>
      </c>
      <c r="C1502" t="s">
        <v>146</v>
      </c>
      <c r="D1502">
        <v>2501</v>
      </c>
      <c r="E1502" t="s">
        <v>168</v>
      </c>
      <c r="F1502" t="s">
        <v>169</v>
      </c>
      <c r="G1502" t="s">
        <v>75</v>
      </c>
      <c r="J1502">
        <v>0.5524</v>
      </c>
      <c r="K1502">
        <v>9.8631070049999998</v>
      </c>
      <c r="L1502">
        <v>9.5485815929999998</v>
      </c>
      <c r="M1502">
        <v>13.6</v>
      </c>
      <c r="N1502">
        <v>14.2</v>
      </c>
      <c r="O1502">
        <f t="shared" si="91"/>
        <v>1.58368056E-2</v>
      </c>
      <c r="P1502">
        <f t="shared" si="92"/>
        <v>9.0803800000000004E-2</v>
      </c>
      <c r="Q1502">
        <f t="shared" si="93"/>
        <v>9.8980034999999994E-2</v>
      </c>
      <c r="R1502">
        <v>5.7448673999999998E-2</v>
      </c>
      <c r="S1502">
        <v>6.0553859000000002E-2</v>
      </c>
      <c r="T1502">
        <f t="shared" si="94"/>
        <v>2.6212914361654138E-2</v>
      </c>
      <c r="U1502">
        <v>2.8724336999999999E-2</v>
      </c>
      <c r="V1502">
        <v>3.0276929000000001E-2</v>
      </c>
      <c r="W1502">
        <v>2.008219178</v>
      </c>
      <c r="X1502">
        <v>0.29877216899999998</v>
      </c>
      <c r="Y1502">
        <v>7.7311899999999995E-4</v>
      </c>
      <c r="Z1502" s="1">
        <v>43239</v>
      </c>
      <c r="AA1502" s="1">
        <v>43972</v>
      </c>
      <c r="AB1502">
        <v>1</v>
      </c>
    </row>
    <row r="1503" spans="1:28" x14ac:dyDescent="0.25">
      <c r="A1503" t="s">
        <v>33</v>
      </c>
      <c r="B1503">
        <v>2</v>
      </c>
      <c r="C1503" t="s">
        <v>146</v>
      </c>
      <c r="D1503">
        <v>2502</v>
      </c>
      <c r="E1503" t="s">
        <v>35</v>
      </c>
      <c r="F1503" t="s">
        <v>36</v>
      </c>
      <c r="G1503" t="s">
        <v>37</v>
      </c>
      <c r="J1503">
        <v>0.70189999999999997</v>
      </c>
      <c r="K1503">
        <v>20.95724191</v>
      </c>
      <c r="L1503">
        <v>21.000317840000001</v>
      </c>
      <c r="M1503">
        <v>58</v>
      </c>
      <c r="N1503">
        <v>60.4</v>
      </c>
      <c r="O1503">
        <f t="shared" si="91"/>
        <v>0.2865264864</v>
      </c>
      <c r="P1503">
        <f t="shared" si="92"/>
        <v>1.6515137499999999</v>
      </c>
      <c r="Q1503">
        <f t="shared" si="93"/>
        <v>1.7907905399999999</v>
      </c>
      <c r="R1503">
        <v>2.56929074</v>
      </c>
      <c r="S1503">
        <v>2.786482065</v>
      </c>
      <c r="T1503">
        <f t="shared" si="94"/>
        <v>4.0408939592417703E-2</v>
      </c>
      <c r="U1503">
        <v>1.28464537</v>
      </c>
      <c r="V1503">
        <v>1.393241033</v>
      </c>
      <c r="W1503">
        <v>2.008219178</v>
      </c>
      <c r="X1503">
        <v>1.195088677</v>
      </c>
      <c r="Y1503">
        <v>5.4075603E-2</v>
      </c>
      <c r="Z1503" s="1">
        <v>43239</v>
      </c>
      <c r="AA1503" s="1">
        <v>43972</v>
      </c>
      <c r="AB1503">
        <v>1</v>
      </c>
    </row>
    <row r="1504" spans="1:28" x14ac:dyDescent="0.25">
      <c r="A1504" t="s">
        <v>33</v>
      </c>
      <c r="B1504">
        <v>2</v>
      </c>
      <c r="C1504" t="s">
        <v>146</v>
      </c>
      <c r="D1504">
        <v>2503</v>
      </c>
      <c r="E1504" t="s">
        <v>224</v>
      </c>
      <c r="F1504" t="s">
        <v>225</v>
      </c>
      <c r="G1504" t="s">
        <v>226</v>
      </c>
      <c r="J1504">
        <v>0.52500000000000002</v>
      </c>
      <c r="K1504">
        <v>12.73926599</v>
      </c>
      <c r="L1504">
        <v>12.460219260000001</v>
      </c>
      <c r="M1504">
        <v>20.2</v>
      </c>
      <c r="N1504">
        <v>21</v>
      </c>
      <c r="O1504">
        <f t="shared" si="91"/>
        <v>3.4636140000000003E-2</v>
      </c>
      <c r="P1504">
        <f t="shared" si="92"/>
        <v>0.20032213749999997</v>
      </c>
      <c r="Q1504">
        <f t="shared" si="93"/>
        <v>0.21647587500000001</v>
      </c>
      <c r="R1504">
        <v>0.151899854</v>
      </c>
      <c r="S1504">
        <v>0.16035986299999999</v>
      </c>
      <c r="T1504">
        <f t="shared" si="94"/>
        <v>2.6988580528121246E-2</v>
      </c>
      <c r="U1504">
        <v>7.5949927E-2</v>
      </c>
      <c r="V1504">
        <v>8.0179930999999996E-2</v>
      </c>
      <c r="W1504">
        <v>2.008219178</v>
      </c>
      <c r="X1504">
        <v>0.39836289200000002</v>
      </c>
      <c r="Y1504">
        <v>2.1063459999999998E-3</v>
      </c>
      <c r="Z1504" s="1">
        <v>43239</v>
      </c>
      <c r="AA1504" s="1">
        <v>43972</v>
      </c>
      <c r="AB1504">
        <v>1</v>
      </c>
    </row>
    <row r="1505" spans="1:28" x14ac:dyDescent="0.25">
      <c r="A1505" t="s">
        <v>33</v>
      </c>
      <c r="B1505">
        <v>2</v>
      </c>
      <c r="C1505" t="s">
        <v>146</v>
      </c>
      <c r="D1505">
        <v>2504</v>
      </c>
      <c r="E1505" t="s">
        <v>171</v>
      </c>
      <c r="F1505" t="s">
        <v>172</v>
      </c>
      <c r="G1505" t="s">
        <v>127</v>
      </c>
      <c r="H1505">
        <v>8.1999999999999993</v>
      </c>
      <c r="I1505">
        <v>15.7</v>
      </c>
      <c r="J1505">
        <v>0.60040000000000004</v>
      </c>
      <c r="K1505">
        <v>19.782908859999999</v>
      </c>
      <c r="L1505">
        <v>19.455702639999998</v>
      </c>
      <c r="M1505">
        <v>49.5</v>
      </c>
      <c r="N1505">
        <v>49.5</v>
      </c>
      <c r="O1505">
        <f t="shared" si="91"/>
        <v>0.192442635</v>
      </c>
      <c r="P1505">
        <f t="shared" si="92"/>
        <v>1.2029196093749999</v>
      </c>
      <c r="Q1505">
        <f t="shared" si="93"/>
        <v>1.2027664687499999</v>
      </c>
      <c r="R1505">
        <v>1.530459024</v>
      </c>
      <c r="S1505">
        <v>1.5057480640000001</v>
      </c>
      <c r="T1505">
        <f t="shared" si="94"/>
        <v>-8.1056286437124429E-3</v>
      </c>
      <c r="U1505">
        <v>0.765229512</v>
      </c>
      <c r="V1505">
        <v>0.75287403200000003</v>
      </c>
      <c r="W1505">
        <v>2.008219178</v>
      </c>
      <c r="X1505">
        <v>0</v>
      </c>
      <c r="Y1505">
        <v>-6.1524559999999997E-3</v>
      </c>
      <c r="Z1505" s="1">
        <v>43239</v>
      </c>
      <c r="AA1505" s="1">
        <v>43972</v>
      </c>
      <c r="AB1505">
        <v>1</v>
      </c>
    </row>
    <row r="1506" spans="1:28" x14ac:dyDescent="0.25">
      <c r="A1506" t="s">
        <v>33</v>
      </c>
      <c r="B1506">
        <v>2</v>
      </c>
      <c r="C1506" t="s">
        <v>146</v>
      </c>
      <c r="D1506">
        <v>2505</v>
      </c>
      <c r="E1506" t="s">
        <v>46</v>
      </c>
      <c r="F1506" t="s">
        <v>47</v>
      </c>
      <c r="G1506" t="s">
        <v>48</v>
      </c>
      <c r="J1506">
        <v>0.60970000000000002</v>
      </c>
      <c r="K1506">
        <v>19.596414289999998</v>
      </c>
      <c r="L1506">
        <v>19.32567542</v>
      </c>
      <c r="M1506">
        <v>48.3</v>
      </c>
      <c r="N1506">
        <v>48.7</v>
      </c>
      <c r="O1506">
        <f t="shared" si="91"/>
        <v>0.18627253260000001</v>
      </c>
      <c r="P1506">
        <f t="shared" si="92"/>
        <v>1.1453031843749999</v>
      </c>
      <c r="Q1506">
        <f t="shared" si="93"/>
        <v>1.16420332875</v>
      </c>
      <c r="R1506">
        <v>1.467295695</v>
      </c>
      <c r="S1506">
        <v>1.4709992510000001</v>
      </c>
      <c r="T1506">
        <f t="shared" si="94"/>
        <v>1.2552858785097197E-3</v>
      </c>
      <c r="U1506">
        <v>0.73364784800000005</v>
      </c>
      <c r="V1506">
        <v>0.73549962599999996</v>
      </c>
      <c r="W1506">
        <v>2.008219178</v>
      </c>
      <c r="X1506">
        <v>0.19918144600000001</v>
      </c>
      <c r="Y1506">
        <v>9.2210000000000002E-4</v>
      </c>
      <c r="Z1506" s="1">
        <v>43239</v>
      </c>
      <c r="AA1506" s="1">
        <v>43972</v>
      </c>
      <c r="AB1506">
        <v>1</v>
      </c>
    </row>
    <row r="1507" spans="1:28" x14ac:dyDescent="0.25">
      <c r="A1507" t="s">
        <v>33</v>
      </c>
      <c r="B1507">
        <v>2</v>
      </c>
      <c r="C1507" t="s">
        <v>146</v>
      </c>
      <c r="D1507">
        <v>2506</v>
      </c>
      <c r="E1507" t="s">
        <v>46</v>
      </c>
      <c r="F1507" t="s">
        <v>47</v>
      </c>
      <c r="G1507" t="s">
        <v>48</v>
      </c>
      <c r="J1507">
        <v>0.60970000000000002</v>
      </c>
      <c r="K1507">
        <v>8.4656455259999994</v>
      </c>
      <c r="L1507">
        <v>8.3040261960000006</v>
      </c>
      <c r="M1507">
        <v>11</v>
      </c>
      <c r="N1507">
        <v>11.8</v>
      </c>
      <c r="O1507">
        <f t="shared" si="91"/>
        <v>1.0935909600000002E-2</v>
      </c>
      <c r="P1507">
        <f t="shared" si="92"/>
        <v>5.9403437499999989E-2</v>
      </c>
      <c r="Q1507">
        <f t="shared" si="93"/>
        <v>6.8349435000000014E-2</v>
      </c>
      <c r="R1507">
        <v>3.6014984E-2</v>
      </c>
      <c r="S1507">
        <v>4.0534790000000001E-2</v>
      </c>
      <c r="T1507">
        <f t="shared" si="94"/>
        <v>5.8870836874524428E-2</v>
      </c>
      <c r="U1507">
        <v>1.8007492E-2</v>
      </c>
      <c r="V1507">
        <v>2.0267395000000001E-2</v>
      </c>
      <c r="W1507">
        <v>2.008219178</v>
      </c>
      <c r="X1507">
        <v>0.39836289200000002</v>
      </c>
      <c r="Y1507">
        <v>1.125327E-3</v>
      </c>
      <c r="Z1507" s="1">
        <v>43239</v>
      </c>
      <c r="AA1507" s="1">
        <v>43972</v>
      </c>
      <c r="AB1507">
        <v>1</v>
      </c>
    </row>
    <row r="1508" spans="1:28" x14ac:dyDescent="0.25">
      <c r="A1508" t="s">
        <v>33</v>
      </c>
      <c r="B1508">
        <v>2</v>
      </c>
      <c r="C1508" t="s">
        <v>146</v>
      </c>
      <c r="D1508">
        <v>2507</v>
      </c>
      <c r="E1508" t="s">
        <v>64</v>
      </c>
      <c r="F1508" t="s">
        <v>65</v>
      </c>
      <c r="G1508" t="s">
        <v>66</v>
      </c>
      <c r="J1508">
        <v>0.65180000000000005</v>
      </c>
      <c r="K1508">
        <v>16.105757319999999</v>
      </c>
      <c r="L1508">
        <v>16.622672590000001</v>
      </c>
      <c r="M1508">
        <v>31</v>
      </c>
      <c r="N1508">
        <v>35</v>
      </c>
      <c r="O1508">
        <f t="shared" si="91"/>
        <v>9.6211500000000005E-2</v>
      </c>
      <c r="P1508">
        <f t="shared" si="92"/>
        <v>0.47179093750000001</v>
      </c>
      <c r="Q1508">
        <f t="shared" si="93"/>
        <v>0.60132187500000001</v>
      </c>
      <c r="R1508">
        <v>0.54417966100000004</v>
      </c>
      <c r="S1508">
        <v>0.71123894499999996</v>
      </c>
      <c r="T1508">
        <f t="shared" si="94"/>
        <v>0.1333166188587174</v>
      </c>
      <c r="U1508">
        <v>0.27208982999999998</v>
      </c>
      <c r="V1508">
        <v>0.35561947199999999</v>
      </c>
      <c r="W1508">
        <v>2.008219178</v>
      </c>
      <c r="X1508">
        <v>1.9918144609999999</v>
      </c>
      <c r="Y1508">
        <v>4.1593887000000003E-2</v>
      </c>
      <c r="Z1508" s="1">
        <v>43239</v>
      </c>
      <c r="AA1508" s="1">
        <v>43972</v>
      </c>
      <c r="AB1508">
        <v>1</v>
      </c>
    </row>
    <row r="1509" spans="1:28" x14ac:dyDescent="0.25">
      <c r="A1509" t="s">
        <v>33</v>
      </c>
      <c r="B1509">
        <v>2</v>
      </c>
      <c r="C1509" t="s">
        <v>146</v>
      </c>
      <c r="D1509">
        <v>2508</v>
      </c>
      <c r="E1509" t="s">
        <v>274</v>
      </c>
      <c r="F1509" t="s">
        <v>275</v>
      </c>
      <c r="G1509" t="s">
        <v>226</v>
      </c>
      <c r="J1509">
        <v>0.62109999999999999</v>
      </c>
      <c r="K1509">
        <v>8.3502647650000004</v>
      </c>
      <c r="L1509">
        <v>8.0829271640000009</v>
      </c>
      <c r="M1509">
        <v>10.8</v>
      </c>
      <c r="N1509">
        <v>11.4</v>
      </c>
      <c r="O1509">
        <f t="shared" si="91"/>
        <v>1.02070584E-2</v>
      </c>
      <c r="P1509">
        <f t="shared" si="92"/>
        <v>5.7262950000000014E-2</v>
      </c>
      <c r="Q1509">
        <f t="shared" si="93"/>
        <v>6.3794114999999998E-2</v>
      </c>
      <c r="R1509">
        <v>3.4911083000000002E-2</v>
      </c>
      <c r="S1509">
        <v>3.7584260000000001E-2</v>
      </c>
      <c r="T1509">
        <f t="shared" si="94"/>
        <v>3.6739516917726894E-2</v>
      </c>
      <c r="U1509">
        <v>1.7455542000000001E-2</v>
      </c>
      <c r="V1509">
        <v>1.8792130000000001E-2</v>
      </c>
      <c r="W1509">
        <v>2.008219178</v>
      </c>
      <c r="X1509">
        <v>0.29877216899999998</v>
      </c>
      <c r="Y1509">
        <v>6.6555900000000003E-4</v>
      </c>
      <c r="Z1509" s="1">
        <v>43239</v>
      </c>
      <c r="AA1509" s="1">
        <v>43972</v>
      </c>
      <c r="AB1509">
        <v>1</v>
      </c>
    </row>
    <row r="1510" spans="1:28" x14ac:dyDescent="0.25">
      <c r="A1510" t="s">
        <v>33</v>
      </c>
      <c r="B1510">
        <v>2</v>
      </c>
      <c r="C1510" t="s">
        <v>146</v>
      </c>
      <c r="D1510">
        <v>2509</v>
      </c>
      <c r="E1510" t="s">
        <v>224</v>
      </c>
      <c r="F1510" t="s">
        <v>225</v>
      </c>
      <c r="G1510" t="s">
        <v>226</v>
      </c>
      <c r="J1510">
        <v>0.52500000000000002</v>
      </c>
      <c r="K1510">
        <v>15.004875670000001</v>
      </c>
      <c r="L1510">
        <v>14.47937939</v>
      </c>
      <c r="M1510">
        <v>27</v>
      </c>
      <c r="N1510">
        <v>27</v>
      </c>
      <c r="O1510">
        <f t="shared" si="91"/>
        <v>5.725566E-2</v>
      </c>
      <c r="P1510">
        <f t="shared" si="92"/>
        <v>0.35789343749999997</v>
      </c>
      <c r="Q1510">
        <f t="shared" si="93"/>
        <v>0.35784787499999998</v>
      </c>
      <c r="R1510">
        <v>0.31398972400000003</v>
      </c>
      <c r="S1510">
        <v>0.303252619</v>
      </c>
      <c r="T1510">
        <f t="shared" si="94"/>
        <v>-1.7325835453526974E-2</v>
      </c>
      <c r="U1510">
        <v>0.15699486200000001</v>
      </c>
      <c r="V1510">
        <v>0.15162630999999999</v>
      </c>
      <c r="W1510">
        <v>2.008219178</v>
      </c>
      <c r="X1510">
        <v>0</v>
      </c>
      <c r="Y1510">
        <v>-2.67329E-3</v>
      </c>
      <c r="Z1510" s="1">
        <v>43239</v>
      </c>
      <c r="AA1510" s="1">
        <v>43972</v>
      </c>
      <c r="AB1510">
        <v>1</v>
      </c>
    </row>
    <row r="1511" spans="1:28" x14ac:dyDescent="0.25">
      <c r="A1511" t="s">
        <v>33</v>
      </c>
      <c r="B1511">
        <v>3</v>
      </c>
      <c r="C1511" t="s">
        <v>146</v>
      </c>
      <c r="D1511">
        <v>2510</v>
      </c>
      <c r="E1511" t="s">
        <v>224</v>
      </c>
      <c r="F1511" t="s">
        <v>225</v>
      </c>
      <c r="G1511" t="s">
        <v>226</v>
      </c>
      <c r="J1511">
        <v>0.52500000000000002</v>
      </c>
      <c r="K1511">
        <v>12.47104212</v>
      </c>
      <c r="L1511">
        <v>11.962336479999999</v>
      </c>
      <c r="M1511">
        <v>19.5</v>
      </c>
      <c r="N1511">
        <v>19.7</v>
      </c>
      <c r="O1511">
        <f t="shared" si="91"/>
        <v>3.0480588600000001E-2</v>
      </c>
      <c r="P1511">
        <f t="shared" si="92"/>
        <v>0.18667898437500002</v>
      </c>
      <c r="Q1511">
        <f t="shared" si="93"/>
        <v>0.19050367874999999</v>
      </c>
      <c r="R1511">
        <v>0.13887983300000001</v>
      </c>
      <c r="S1511">
        <v>0.13603073600000001</v>
      </c>
      <c r="T1511">
        <f t="shared" si="94"/>
        <v>-1.0321676268973205E-2</v>
      </c>
      <c r="U1511">
        <v>6.9439917000000004E-2</v>
      </c>
      <c r="V1511">
        <v>6.8015368000000007E-2</v>
      </c>
      <c r="W1511">
        <v>2.008219178</v>
      </c>
      <c r="X1511">
        <v>9.9590723000000006E-2</v>
      </c>
      <c r="Y1511">
        <v>-7.0935900000000001E-4</v>
      </c>
      <c r="Z1511" s="1">
        <v>43239</v>
      </c>
      <c r="AA1511" s="1">
        <v>43972</v>
      </c>
      <c r="AB1511">
        <v>1</v>
      </c>
    </row>
    <row r="1512" spans="1:28" x14ac:dyDescent="0.25">
      <c r="A1512" t="s">
        <v>33</v>
      </c>
      <c r="B1512">
        <v>3</v>
      </c>
      <c r="C1512" t="s">
        <v>146</v>
      </c>
      <c r="D1512">
        <v>2511</v>
      </c>
      <c r="E1512" t="s">
        <v>178</v>
      </c>
      <c r="F1512" t="s">
        <v>179</v>
      </c>
      <c r="G1512" t="s">
        <v>180</v>
      </c>
      <c r="J1512">
        <v>0.55810000000000004</v>
      </c>
      <c r="K1512">
        <v>21.080383879999999</v>
      </c>
      <c r="L1512">
        <v>20.823128950000001</v>
      </c>
      <c r="M1512">
        <v>59</v>
      </c>
      <c r="N1512">
        <v>59</v>
      </c>
      <c r="O1512">
        <f t="shared" si="91"/>
        <v>0.27339774</v>
      </c>
      <c r="P1512">
        <f t="shared" si="92"/>
        <v>1.7089534374999995</v>
      </c>
      <c r="Q1512">
        <f t="shared" si="93"/>
        <v>1.7087358749999999</v>
      </c>
      <c r="R1512">
        <v>2.1360654509999999</v>
      </c>
      <c r="S1512">
        <v>2.110619808</v>
      </c>
      <c r="T1512">
        <f t="shared" si="94"/>
        <v>-5.967431440699506E-3</v>
      </c>
      <c r="U1512">
        <v>1.068032726</v>
      </c>
      <c r="V1512">
        <v>1.055309904</v>
      </c>
      <c r="W1512">
        <v>2.008219178</v>
      </c>
      <c r="X1512">
        <v>0</v>
      </c>
      <c r="Y1512">
        <v>-6.3353749999999999E-3</v>
      </c>
      <c r="Z1512" s="1">
        <v>43239</v>
      </c>
      <c r="AA1512" s="1">
        <v>43972</v>
      </c>
      <c r="AB1512">
        <v>1</v>
      </c>
    </row>
    <row r="1513" spans="1:28" x14ac:dyDescent="0.25">
      <c r="A1513" t="s">
        <v>33</v>
      </c>
      <c r="B1513">
        <v>3</v>
      </c>
      <c r="C1513" t="s">
        <v>146</v>
      </c>
      <c r="D1513">
        <v>2512</v>
      </c>
      <c r="E1513" t="s">
        <v>125</v>
      </c>
      <c r="F1513" t="s">
        <v>126</v>
      </c>
      <c r="G1513" t="s">
        <v>127</v>
      </c>
      <c r="H1513">
        <v>11.1</v>
      </c>
      <c r="I1513">
        <v>14</v>
      </c>
      <c r="J1513">
        <v>0.68279999999999996</v>
      </c>
      <c r="K1513">
        <v>18.03378099</v>
      </c>
      <c r="L1513">
        <v>17.62274824</v>
      </c>
      <c r="M1513">
        <v>39.5</v>
      </c>
      <c r="N1513">
        <v>39.5</v>
      </c>
      <c r="O1513">
        <f t="shared" si="91"/>
        <v>0.12254203499999999</v>
      </c>
      <c r="P1513">
        <f t="shared" si="92"/>
        <v>0.7659852343750001</v>
      </c>
      <c r="Q1513">
        <f t="shared" si="93"/>
        <v>0.76588771874999995</v>
      </c>
      <c r="R1513">
        <v>1.020431299</v>
      </c>
      <c r="S1513">
        <v>0.99772517999999999</v>
      </c>
      <c r="T1513">
        <f t="shared" si="94"/>
        <v>-1.1205346339009449E-2</v>
      </c>
      <c r="U1513">
        <v>0.51021565000000002</v>
      </c>
      <c r="V1513">
        <v>0.49886258999999999</v>
      </c>
      <c r="W1513">
        <v>2.008219178</v>
      </c>
      <c r="X1513">
        <v>0</v>
      </c>
      <c r="Y1513">
        <v>-5.6532969999999998E-3</v>
      </c>
      <c r="Z1513" s="1">
        <v>43239</v>
      </c>
      <c r="AA1513" s="1">
        <v>43972</v>
      </c>
      <c r="AB1513">
        <v>1</v>
      </c>
    </row>
    <row r="1514" spans="1:28" x14ac:dyDescent="0.25">
      <c r="A1514" t="s">
        <v>33</v>
      </c>
      <c r="B1514">
        <v>3</v>
      </c>
      <c r="C1514" t="s">
        <v>146</v>
      </c>
      <c r="D1514">
        <v>2513</v>
      </c>
      <c r="E1514" t="s">
        <v>284</v>
      </c>
      <c r="F1514" t="s">
        <v>188</v>
      </c>
      <c r="G1514" t="s">
        <v>226</v>
      </c>
      <c r="J1514">
        <v>0.67979999999999996</v>
      </c>
      <c r="K1514">
        <v>8.7488692019999998</v>
      </c>
      <c r="L1514">
        <v>8.3040261960000006</v>
      </c>
      <c r="M1514">
        <v>11.5</v>
      </c>
      <c r="N1514">
        <v>11.8</v>
      </c>
      <c r="O1514">
        <f t="shared" si="91"/>
        <v>1.0935909600000002E-2</v>
      </c>
      <c r="P1514">
        <f t="shared" si="92"/>
        <v>6.4926484374999996E-2</v>
      </c>
      <c r="Q1514">
        <f t="shared" si="93"/>
        <v>6.8349435000000014E-2</v>
      </c>
      <c r="R1514">
        <v>4.5107249000000002E-2</v>
      </c>
      <c r="S1514">
        <v>4.5077367E-2</v>
      </c>
      <c r="T1514">
        <f t="shared" si="94"/>
        <v>-3.2998644640100031E-4</v>
      </c>
      <c r="U1514">
        <v>2.2553624000000001E-2</v>
      </c>
      <c r="V1514">
        <v>2.2538683E-2</v>
      </c>
      <c r="W1514">
        <v>2.008219178</v>
      </c>
      <c r="X1514">
        <v>0.149386085</v>
      </c>
      <c r="Y1514" s="2">
        <v>-7.4399200000000003E-6</v>
      </c>
      <c r="Z1514" s="1">
        <v>43239</v>
      </c>
      <c r="AA1514" s="1">
        <v>43972</v>
      </c>
      <c r="AB1514">
        <v>1</v>
      </c>
    </row>
    <row r="1515" spans="1:28" x14ac:dyDescent="0.25">
      <c r="A1515" t="s">
        <v>33</v>
      </c>
      <c r="B1515">
        <v>3</v>
      </c>
      <c r="C1515" t="s">
        <v>146</v>
      </c>
      <c r="D1515">
        <v>2514</v>
      </c>
      <c r="E1515" t="s">
        <v>35</v>
      </c>
      <c r="F1515" t="s">
        <v>36</v>
      </c>
      <c r="G1515" t="s">
        <v>37</v>
      </c>
      <c r="H1515">
        <v>13.2</v>
      </c>
      <c r="I1515">
        <v>16.8</v>
      </c>
      <c r="J1515">
        <v>0.70189999999999997</v>
      </c>
      <c r="K1515">
        <v>18.327125070000001</v>
      </c>
      <c r="L1515">
        <v>18.84957197</v>
      </c>
      <c r="M1515">
        <v>41</v>
      </c>
      <c r="N1515">
        <v>45.9</v>
      </c>
      <c r="O1515">
        <f t="shared" si="91"/>
        <v>0.1654688574</v>
      </c>
      <c r="P1515">
        <f t="shared" si="92"/>
        <v>0.82526593749999988</v>
      </c>
      <c r="Q1515">
        <f t="shared" si="93"/>
        <v>1.03418035875</v>
      </c>
      <c r="R1515">
        <v>1.14528578</v>
      </c>
      <c r="S1515">
        <v>1.4673452819999999</v>
      </c>
      <c r="T1515">
        <f t="shared" si="94"/>
        <v>0.12339322562539487</v>
      </c>
      <c r="U1515">
        <v>0.57264289000000002</v>
      </c>
      <c r="V1515">
        <v>0.73367264099999996</v>
      </c>
      <c r="W1515">
        <v>2.008219178</v>
      </c>
      <c r="X1515">
        <v>2.4399727150000001</v>
      </c>
      <c r="Y1515">
        <v>8.0185347000000004E-2</v>
      </c>
      <c r="Z1515" s="1">
        <v>43239</v>
      </c>
      <c r="AA1515" s="1">
        <v>43972</v>
      </c>
      <c r="AB1515">
        <v>1</v>
      </c>
    </row>
    <row r="1516" spans="1:28" x14ac:dyDescent="0.25">
      <c r="A1516" t="s">
        <v>33</v>
      </c>
      <c r="B1516">
        <v>3</v>
      </c>
      <c r="C1516" t="s">
        <v>146</v>
      </c>
      <c r="D1516">
        <v>2515</v>
      </c>
      <c r="E1516" t="s">
        <v>224</v>
      </c>
      <c r="F1516" t="s">
        <v>225</v>
      </c>
      <c r="G1516" t="s">
        <v>226</v>
      </c>
      <c r="J1516">
        <v>0.52500000000000002</v>
      </c>
      <c r="K1516">
        <v>12.31433337</v>
      </c>
      <c r="L1516">
        <v>11.80414182</v>
      </c>
      <c r="M1516">
        <v>19.100000000000001</v>
      </c>
      <c r="N1516">
        <v>19.3</v>
      </c>
      <c r="O1516">
        <f t="shared" si="91"/>
        <v>2.9255364600000007E-2</v>
      </c>
      <c r="P1516">
        <f t="shared" si="92"/>
        <v>0.179098909375</v>
      </c>
      <c r="Q1516">
        <f t="shared" si="93"/>
        <v>0.18284602875000003</v>
      </c>
      <c r="R1516">
        <v>0.13173728900000001</v>
      </c>
      <c r="S1516">
        <v>0.12900424599999999</v>
      </c>
      <c r="T1516">
        <f t="shared" si="94"/>
        <v>-1.0439291821217776E-2</v>
      </c>
      <c r="U1516">
        <v>6.5868645000000003E-2</v>
      </c>
      <c r="V1516">
        <v>6.4502122999999995E-2</v>
      </c>
      <c r="W1516">
        <v>2.008219178</v>
      </c>
      <c r="X1516">
        <v>9.9590723000000006E-2</v>
      </c>
      <c r="Y1516">
        <v>-6.80465E-4</v>
      </c>
      <c r="Z1516" s="1">
        <v>43239</v>
      </c>
      <c r="AA1516" s="1">
        <v>43972</v>
      </c>
      <c r="AB1516">
        <v>1</v>
      </c>
    </row>
    <row r="1517" spans="1:28" x14ac:dyDescent="0.25">
      <c r="A1517" t="s">
        <v>33</v>
      </c>
      <c r="B1517">
        <v>3</v>
      </c>
      <c r="C1517" t="s">
        <v>146</v>
      </c>
      <c r="D1517">
        <v>2516</v>
      </c>
      <c r="E1517" t="s">
        <v>64</v>
      </c>
      <c r="F1517" t="s">
        <v>65</v>
      </c>
      <c r="G1517" t="s">
        <v>66</v>
      </c>
      <c r="H1517">
        <v>3</v>
      </c>
      <c r="I1517">
        <v>6.8</v>
      </c>
      <c r="J1517">
        <v>0.65180000000000005</v>
      </c>
      <c r="K1517">
        <v>13.775489690000001</v>
      </c>
      <c r="L1517">
        <v>13.42137696</v>
      </c>
      <c r="M1517">
        <v>23.1</v>
      </c>
      <c r="N1517">
        <v>23.7</v>
      </c>
      <c r="O1517">
        <f t="shared" si="91"/>
        <v>4.4115132599999995E-2</v>
      </c>
      <c r="P1517">
        <f t="shared" si="92"/>
        <v>0.26196915937499998</v>
      </c>
      <c r="Q1517">
        <f t="shared" si="93"/>
        <v>0.27571957874999997</v>
      </c>
      <c r="R1517">
        <v>0.26310538500000002</v>
      </c>
      <c r="S1517">
        <v>0.26966798600000003</v>
      </c>
      <c r="T1517">
        <f t="shared" si="94"/>
        <v>1.2268016244688896E-2</v>
      </c>
      <c r="U1517">
        <v>0.131552693</v>
      </c>
      <c r="V1517">
        <v>0.13483399300000001</v>
      </c>
      <c r="W1517">
        <v>2.008219178</v>
      </c>
      <c r="X1517">
        <v>0.29877216899999998</v>
      </c>
      <c r="Y1517">
        <v>1.633935E-3</v>
      </c>
      <c r="Z1517" s="1">
        <v>43239</v>
      </c>
      <c r="AA1517" s="1">
        <v>43972</v>
      </c>
      <c r="AB1517">
        <v>1</v>
      </c>
    </row>
    <row r="1518" spans="1:28" x14ac:dyDescent="0.25">
      <c r="A1518" t="s">
        <v>33</v>
      </c>
      <c r="B1518">
        <v>3</v>
      </c>
      <c r="C1518" t="s">
        <v>146</v>
      </c>
      <c r="D1518">
        <v>2517</v>
      </c>
      <c r="E1518" t="s">
        <v>125</v>
      </c>
      <c r="F1518" t="s">
        <v>126</v>
      </c>
      <c r="G1518" t="s">
        <v>127</v>
      </c>
      <c r="J1518">
        <v>0.68279999999999996</v>
      </c>
      <c r="K1518">
        <v>18.230704599999999</v>
      </c>
      <c r="L1518">
        <v>17.848758310000001</v>
      </c>
      <c r="M1518">
        <v>40.5</v>
      </c>
      <c r="N1518">
        <v>40.6</v>
      </c>
      <c r="O1518">
        <f t="shared" si="91"/>
        <v>0.12946219440000001</v>
      </c>
      <c r="P1518">
        <f t="shared" si="92"/>
        <v>0.80526023437500016</v>
      </c>
      <c r="Q1518">
        <f t="shared" si="93"/>
        <v>0.80913871500000001</v>
      </c>
      <c r="R1518">
        <v>1.0828839299999999</v>
      </c>
      <c r="S1518">
        <v>1.0658541159999999</v>
      </c>
      <c r="T1518">
        <f t="shared" si="94"/>
        <v>-7.8932236766987799E-3</v>
      </c>
      <c r="U1518">
        <v>0.54144196499999997</v>
      </c>
      <c r="V1518">
        <v>0.53292705799999995</v>
      </c>
      <c r="W1518">
        <v>2.008219178</v>
      </c>
      <c r="X1518">
        <v>4.9795362000000003E-2</v>
      </c>
      <c r="Y1518">
        <v>-4.2400290000000002E-3</v>
      </c>
      <c r="Z1518" s="1">
        <v>43239</v>
      </c>
      <c r="AA1518" s="1">
        <v>43972</v>
      </c>
      <c r="AB1518">
        <v>1</v>
      </c>
    </row>
    <row r="1519" spans="1:28" x14ac:dyDescent="0.25">
      <c r="A1519" t="s">
        <v>33</v>
      </c>
      <c r="B1519">
        <v>3</v>
      </c>
      <c r="C1519" t="s">
        <v>146</v>
      </c>
      <c r="D1519">
        <v>2518</v>
      </c>
      <c r="E1519" t="s">
        <v>64</v>
      </c>
      <c r="F1519" t="s">
        <v>65</v>
      </c>
      <c r="G1519" t="s">
        <v>66</v>
      </c>
      <c r="J1519">
        <v>0.65180000000000005</v>
      </c>
      <c r="K1519">
        <v>8.1748854380000004</v>
      </c>
      <c r="L1519">
        <v>7.5697990400000004</v>
      </c>
      <c r="M1519">
        <v>10.5</v>
      </c>
      <c r="N1519">
        <v>10.5</v>
      </c>
      <c r="O1519">
        <f t="shared" si="91"/>
        <v>8.6590350000000007E-3</v>
      </c>
      <c r="P1519">
        <f t="shared" si="92"/>
        <v>5.4125859374999988E-2</v>
      </c>
      <c r="Q1519">
        <f t="shared" si="93"/>
        <v>5.4118968750000003E-2</v>
      </c>
      <c r="R1519">
        <v>3.3926128E-2</v>
      </c>
      <c r="S1519">
        <v>3.1473027000000001E-2</v>
      </c>
      <c r="T1519">
        <f t="shared" si="94"/>
        <v>-3.7373690337633374E-2</v>
      </c>
      <c r="U1519">
        <v>1.6963064E-2</v>
      </c>
      <c r="V1519">
        <v>1.5736513000000001E-2</v>
      </c>
      <c r="W1519">
        <v>2.008219178</v>
      </c>
      <c r="X1519">
        <v>0</v>
      </c>
      <c r="Y1519">
        <v>-6.10766E-4</v>
      </c>
      <c r="Z1519" s="1">
        <v>43239</v>
      </c>
      <c r="AA1519" s="1">
        <v>43972</v>
      </c>
      <c r="AB1519">
        <v>1</v>
      </c>
    </row>
    <row r="1520" spans="1:28" x14ac:dyDescent="0.25">
      <c r="A1520" t="s">
        <v>33</v>
      </c>
      <c r="B1520">
        <v>3</v>
      </c>
      <c r="C1520" t="s">
        <v>146</v>
      </c>
      <c r="D1520">
        <v>2519</v>
      </c>
      <c r="E1520" t="s">
        <v>64</v>
      </c>
      <c r="F1520" t="s">
        <v>65</v>
      </c>
      <c r="G1520" t="s">
        <v>66</v>
      </c>
      <c r="J1520">
        <v>0.65180000000000005</v>
      </c>
      <c r="K1520">
        <v>13.535776569999999</v>
      </c>
      <c r="L1520">
        <v>13.005702550000001</v>
      </c>
      <c r="M1520">
        <v>22.4</v>
      </c>
      <c r="N1520">
        <v>22.5</v>
      </c>
      <c r="O1520">
        <f t="shared" si="91"/>
        <v>3.9760875000000001E-2</v>
      </c>
      <c r="P1520">
        <f t="shared" si="92"/>
        <v>0.24633279999999994</v>
      </c>
      <c r="Q1520">
        <f t="shared" si="93"/>
        <v>0.24850546875000001</v>
      </c>
      <c r="R1520">
        <v>0.243557994</v>
      </c>
      <c r="S1520">
        <v>0.23629011699999999</v>
      </c>
      <c r="T1520">
        <f t="shared" si="94"/>
        <v>-1.5085366930635287E-2</v>
      </c>
      <c r="U1520">
        <v>0.121778997</v>
      </c>
      <c r="V1520">
        <v>0.118145058</v>
      </c>
      <c r="W1520">
        <v>2.008219178</v>
      </c>
      <c r="X1520">
        <v>4.9795362000000003E-2</v>
      </c>
      <c r="Y1520">
        <v>-1.8095330000000001E-3</v>
      </c>
      <c r="Z1520" s="1">
        <v>43239</v>
      </c>
      <c r="AA1520" s="1">
        <v>43972</v>
      </c>
      <c r="AB1520">
        <v>1</v>
      </c>
    </row>
    <row r="1521" spans="1:29" x14ac:dyDescent="0.25">
      <c r="A1521" t="s">
        <v>33</v>
      </c>
      <c r="B1521">
        <v>3</v>
      </c>
      <c r="C1521" t="s">
        <v>146</v>
      </c>
      <c r="D1521">
        <v>2520</v>
      </c>
      <c r="E1521" t="s">
        <v>58</v>
      </c>
      <c r="F1521" t="s">
        <v>59</v>
      </c>
      <c r="G1521" t="s">
        <v>60</v>
      </c>
      <c r="J1521">
        <v>0.62109999999999999</v>
      </c>
      <c r="K1521">
        <v>19.736814880000001</v>
      </c>
      <c r="L1521">
        <v>19.407243279999999</v>
      </c>
      <c r="M1521">
        <v>49.2</v>
      </c>
      <c r="N1521">
        <v>49.2</v>
      </c>
      <c r="O1521">
        <f t="shared" si="91"/>
        <v>0.19011706560000002</v>
      </c>
      <c r="P1521">
        <f t="shared" si="92"/>
        <v>1.18838295</v>
      </c>
      <c r="Q1521">
        <f t="shared" si="93"/>
        <v>1.18823166</v>
      </c>
      <c r="R1521">
        <v>1.559721344</v>
      </c>
      <c r="S1521">
        <v>1.534296573</v>
      </c>
      <c r="T1521">
        <f t="shared" si="94"/>
        <v>-8.183948480496795E-3</v>
      </c>
      <c r="U1521">
        <v>0.77986067199999998</v>
      </c>
      <c r="V1521">
        <v>0.76714828700000004</v>
      </c>
      <c r="W1521">
        <v>2.008219178</v>
      </c>
      <c r="X1521">
        <v>0</v>
      </c>
      <c r="Y1521">
        <v>-6.3301779999999997E-3</v>
      </c>
      <c r="Z1521" s="1">
        <v>43239</v>
      </c>
      <c r="AA1521" s="1">
        <v>43972</v>
      </c>
      <c r="AB1521">
        <v>1</v>
      </c>
    </row>
    <row r="1522" spans="1:29" x14ac:dyDescent="0.25">
      <c r="A1522" t="s">
        <v>33</v>
      </c>
      <c r="B1522">
        <v>3</v>
      </c>
      <c r="C1522" t="s">
        <v>146</v>
      </c>
      <c r="D1522">
        <v>2521</v>
      </c>
      <c r="E1522" t="s">
        <v>64</v>
      </c>
      <c r="F1522" t="s">
        <v>65</v>
      </c>
      <c r="G1522" t="s">
        <v>66</v>
      </c>
      <c r="H1522">
        <v>6.7</v>
      </c>
      <c r="I1522">
        <v>11.8</v>
      </c>
      <c r="J1522">
        <v>0.65180000000000005</v>
      </c>
      <c r="K1522">
        <v>14.705669049999999</v>
      </c>
      <c r="L1522">
        <v>14.23361963</v>
      </c>
      <c r="M1522">
        <v>26</v>
      </c>
      <c r="N1522">
        <v>26.2</v>
      </c>
      <c r="O1522">
        <f t="shared" si="91"/>
        <v>5.3912997599999998E-2</v>
      </c>
      <c r="P1522">
        <f t="shared" si="92"/>
        <v>0.33187375000000002</v>
      </c>
      <c r="Q1522">
        <f t="shared" si="93"/>
        <v>0.33695623499999999</v>
      </c>
      <c r="R1522">
        <v>0.353251329</v>
      </c>
      <c r="S1522">
        <v>0.34733662799999998</v>
      </c>
      <c r="T1522">
        <f t="shared" si="94"/>
        <v>-8.4081283287130784E-3</v>
      </c>
      <c r="U1522">
        <v>0.17662566399999999</v>
      </c>
      <c r="V1522">
        <v>0.17366831399999999</v>
      </c>
      <c r="W1522">
        <v>2.008219178</v>
      </c>
      <c r="X1522">
        <v>9.9590723000000006E-2</v>
      </c>
      <c r="Y1522">
        <v>-1.4726229999999999E-3</v>
      </c>
      <c r="Z1522" s="1">
        <v>43239</v>
      </c>
      <c r="AA1522" s="1">
        <v>43972</v>
      </c>
      <c r="AB1522">
        <v>1</v>
      </c>
    </row>
    <row r="1523" spans="1:29" x14ac:dyDescent="0.25">
      <c r="A1523" t="s">
        <v>33</v>
      </c>
      <c r="B1523">
        <v>3</v>
      </c>
      <c r="C1523" t="s">
        <v>146</v>
      </c>
      <c r="D1523">
        <v>2522</v>
      </c>
      <c r="E1523" t="s">
        <v>64</v>
      </c>
      <c r="F1523" t="s">
        <v>65</v>
      </c>
      <c r="G1523" t="s">
        <v>66</v>
      </c>
      <c r="J1523">
        <v>0.65180000000000005</v>
      </c>
      <c r="K1523">
        <v>11.53344077</v>
      </c>
      <c r="L1523">
        <v>11.188538619999999</v>
      </c>
      <c r="M1523">
        <v>17.2</v>
      </c>
      <c r="N1523">
        <v>17.8</v>
      </c>
      <c r="O1523">
        <f t="shared" si="91"/>
        <v>2.4884613600000004E-2</v>
      </c>
      <c r="P1523">
        <f t="shared" si="92"/>
        <v>0.14523894999999998</v>
      </c>
      <c r="Q1523">
        <f t="shared" si="93"/>
        <v>0.15552883500000003</v>
      </c>
      <c r="R1523">
        <v>0.124398195</v>
      </c>
      <c r="S1523">
        <v>0.12912588899999999</v>
      </c>
      <c r="T1523">
        <f t="shared" si="94"/>
        <v>1.85737403928629E-2</v>
      </c>
      <c r="U1523">
        <v>6.2199098000000001E-2</v>
      </c>
      <c r="V1523">
        <v>6.4562944999999997E-2</v>
      </c>
      <c r="W1523">
        <v>2.008219178</v>
      </c>
      <c r="X1523">
        <v>0.29877216899999998</v>
      </c>
      <c r="Y1523">
        <v>1.1770859999999999E-3</v>
      </c>
      <c r="Z1523" s="1">
        <v>43239</v>
      </c>
      <c r="AA1523" s="1">
        <v>43972</v>
      </c>
      <c r="AB1523">
        <v>1</v>
      </c>
    </row>
    <row r="1524" spans="1:29" x14ac:dyDescent="0.25">
      <c r="A1524" t="s">
        <v>33</v>
      </c>
      <c r="B1524">
        <v>3</v>
      </c>
      <c r="C1524" t="s">
        <v>146</v>
      </c>
      <c r="D1524">
        <v>2523</v>
      </c>
      <c r="E1524" t="s">
        <v>58</v>
      </c>
      <c r="F1524" t="s">
        <v>59</v>
      </c>
      <c r="G1524" t="s">
        <v>60</v>
      </c>
      <c r="J1524">
        <v>0.62109999999999999</v>
      </c>
      <c r="K1524">
        <v>20.29595642</v>
      </c>
      <c r="L1524">
        <v>20.156164610000001</v>
      </c>
      <c r="M1524">
        <v>53</v>
      </c>
      <c r="N1524">
        <v>54.1</v>
      </c>
      <c r="O1524">
        <f t="shared" si="91"/>
        <v>0.22987165740000004</v>
      </c>
      <c r="P1524">
        <f t="shared" si="92"/>
        <v>1.3790434375000002</v>
      </c>
      <c r="Q1524">
        <f t="shared" si="93"/>
        <v>1.4366978587500001</v>
      </c>
      <c r="R1524">
        <v>1.853356252</v>
      </c>
      <c r="S1524">
        <v>1.916213454</v>
      </c>
      <c r="T1524">
        <f t="shared" si="94"/>
        <v>1.6608193995040085E-2</v>
      </c>
      <c r="U1524">
        <v>0.92667812599999999</v>
      </c>
      <c r="V1524">
        <v>0.95810672699999999</v>
      </c>
      <c r="W1524">
        <v>2.008219178</v>
      </c>
      <c r="X1524">
        <v>0.54774897700000003</v>
      </c>
      <c r="Y1524">
        <v>1.5649985000000002E-2</v>
      </c>
      <c r="Z1524" s="1">
        <v>43239</v>
      </c>
      <c r="AA1524" s="1">
        <v>43972</v>
      </c>
      <c r="AB1524">
        <v>1</v>
      </c>
    </row>
    <row r="1525" spans="1:29" x14ac:dyDescent="0.25">
      <c r="A1525" t="s">
        <v>33</v>
      </c>
      <c r="B1525">
        <v>3</v>
      </c>
      <c r="C1525" t="s">
        <v>146</v>
      </c>
      <c r="D1525">
        <v>2524</v>
      </c>
      <c r="E1525" t="s">
        <v>171</v>
      </c>
      <c r="F1525" t="s">
        <v>172</v>
      </c>
      <c r="G1525" t="s">
        <v>127</v>
      </c>
      <c r="J1525">
        <v>0.60040000000000004</v>
      </c>
      <c r="K1525">
        <v>18.681661210000001</v>
      </c>
      <c r="L1525">
        <v>18.300240070000001</v>
      </c>
      <c r="M1525">
        <v>42.9</v>
      </c>
      <c r="N1525">
        <v>42.9</v>
      </c>
      <c r="O1525">
        <f t="shared" si="91"/>
        <v>0.14454580139999998</v>
      </c>
      <c r="P1525">
        <f t="shared" si="92"/>
        <v>0.90352628437499993</v>
      </c>
      <c r="Q1525">
        <f t="shared" si="93"/>
        <v>0.90341125874999983</v>
      </c>
      <c r="R1525">
        <v>1.094539215</v>
      </c>
      <c r="S1525">
        <v>1.072723093</v>
      </c>
      <c r="T1525">
        <f t="shared" si="94"/>
        <v>-1.0025352011121541E-2</v>
      </c>
      <c r="U1525">
        <v>0.54726960700000005</v>
      </c>
      <c r="V1525">
        <v>0.53636154599999997</v>
      </c>
      <c r="W1525">
        <v>2.008219178</v>
      </c>
      <c r="X1525">
        <v>0</v>
      </c>
      <c r="Y1525">
        <v>-5.4317080000000004E-3</v>
      </c>
      <c r="Z1525" s="1">
        <v>43239</v>
      </c>
      <c r="AA1525" s="1">
        <v>43972</v>
      </c>
      <c r="AB1525">
        <v>0</v>
      </c>
      <c r="AC1525" t="s">
        <v>84</v>
      </c>
    </row>
    <row r="1526" spans="1:29" x14ac:dyDescent="0.25">
      <c r="A1526" t="s">
        <v>33</v>
      </c>
      <c r="B1526">
        <v>3</v>
      </c>
      <c r="C1526" t="s">
        <v>146</v>
      </c>
      <c r="D1526">
        <v>2525</v>
      </c>
      <c r="E1526" t="s">
        <v>64</v>
      </c>
      <c r="F1526" t="s">
        <v>65</v>
      </c>
      <c r="G1526" t="s">
        <v>66</v>
      </c>
      <c r="H1526">
        <v>7.6</v>
      </c>
      <c r="I1526">
        <v>11</v>
      </c>
      <c r="J1526">
        <v>0.65180000000000005</v>
      </c>
      <c r="K1526">
        <v>14.521068</v>
      </c>
      <c r="L1526">
        <v>14.418548960000001</v>
      </c>
      <c r="M1526">
        <v>25.4</v>
      </c>
      <c r="N1526">
        <v>26.8</v>
      </c>
      <c r="O1526">
        <f t="shared" si="91"/>
        <v>5.6410569600000009E-2</v>
      </c>
      <c r="P1526">
        <f t="shared" si="92"/>
        <v>0.31673323749999999</v>
      </c>
      <c r="Q1526">
        <f t="shared" si="93"/>
        <v>0.35256606000000007</v>
      </c>
      <c r="R1526">
        <v>0.333377806</v>
      </c>
      <c r="S1526">
        <v>0.36763532300000001</v>
      </c>
      <c r="T1526">
        <f t="shared" si="94"/>
        <v>4.8707371377415279E-2</v>
      </c>
      <c r="U1526">
        <v>0.166688903</v>
      </c>
      <c r="V1526">
        <v>0.18381766199999999</v>
      </c>
      <c r="W1526">
        <v>2.008219178</v>
      </c>
      <c r="X1526">
        <v>0.697135061</v>
      </c>
      <c r="Y1526">
        <v>8.5293269999999997E-3</v>
      </c>
      <c r="Z1526" s="1">
        <v>43239</v>
      </c>
      <c r="AA1526" s="1">
        <v>43972</v>
      </c>
      <c r="AB1526">
        <v>1</v>
      </c>
    </row>
    <row r="1527" spans="1:29" x14ac:dyDescent="0.25">
      <c r="A1527" t="s">
        <v>33</v>
      </c>
      <c r="B1527">
        <v>3</v>
      </c>
      <c r="C1527" t="s">
        <v>146</v>
      </c>
      <c r="D1527">
        <v>2526</v>
      </c>
      <c r="E1527" t="s">
        <v>64</v>
      </c>
      <c r="F1527" t="s">
        <v>65</v>
      </c>
      <c r="G1527" t="s">
        <v>66</v>
      </c>
      <c r="J1527">
        <v>0.65180000000000005</v>
      </c>
      <c r="K1527">
        <v>12.03383251</v>
      </c>
      <c r="L1527">
        <v>11.962336479999999</v>
      </c>
      <c r="M1527">
        <v>18.399999999999999</v>
      </c>
      <c r="N1527">
        <v>19.7</v>
      </c>
      <c r="O1527">
        <f t="shared" si="91"/>
        <v>3.0480588600000001E-2</v>
      </c>
      <c r="P1527">
        <f t="shared" si="92"/>
        <v>0.16621179999999997</v>
      </c>
      <c r="Q1527">
        <f t="shared" si="93"/>
        <v>0.19050367874999999</v>
      </c>
      <c r="R1527">
        <v>0.14790720600000001</v>
      </c>
      <c r="S1527">
        <v>0.16801079199999999</v>
      </c>
      <c r="T1527">
        <f t="shared" si="94"/>
        <v>6.3460764737261505E-2</v>
      </c>
      <c r="U1527">
        <v>7.3953603000000007E-2</v>
      </c>
      <c r="V1527">
        <v>8.4005395999999996E-2</v>
      </c>
      <c r="W1527">
        <v>2.008219178</v>
      </c>
      <c r="X1527">
        <v>0.64733969999999996</v>
      </c>
      <c r="Y1527">
        <v>5.0053270000000004E-3</v>
      </c>
      <c r="Z1527" s="1">
        <v>43239</v>
      </c>
      <c r="AA1527" s="1">
        <v>43972</v>
      </c>
      <c r="AB1527">
        <v>1</v>
      </c>
    </row>
    <row r="1528" spans="1:29" x14ac:dyDescent="0.25">
      <c r="A1528" t="s">
        <v>33</v>
      </c>
      <c r="B1528">
        <v>3</v>
      </c>
      <c r="C1528" t="s">
        <v>146</v>
      </c>
      <c r="D1528">
        <v>2527</v>
      </c>
      <c r="E1528" t="s">
        <v>284</v>
      </c>
      <c r="F1528" t="s">
        <v>188</v>
      </c>
      <c r="G1528" t="s">
        <v>226</v>
      </c>
      <c r="J1528">
        <v>0.67979999999999996</v>
      </c>
      <c r="K1528">
        <v>8.4656455259999994</v>
      </c>
      <c r="L1528">
        <v>7.8576009679999999</v>
      </c>
      <c r="M1528">
        <v>11</v>
      </c>
      <c r="N1528">
        <v>11</v>
      </c>
      <c r="O1528">
        <f t="shared" si="91"/>
        <v>9.5033400000000007E-3</v>
      </c>
      <c r="P1528">
        <f t="shared" si="92"/>
        <v>5.9403437499999989E-2</v>
      </c>
      <c r="Q1528">
        <f t="shared" si="93"/>
        <v>5.9395875000000001E-2</v>
      </c>
      <c r="R1528">
        <v>4.0051044000000001E-2</v>
      </c>
      <c r="S1528">
        <v>3.7240938000000001E-2</v>
      </c>
      <c r="T1528">
        <f t="shared" si="94"/>
        <v>-3.6224183757281959E-2</v>
      </c>
      <c r="U1528">
        <v>2.0025522E-2</v>
      </c>
      <c r="V1528">
        <v>1.8620469000000001E-2</v>
      </c>
      <c r="W1528">
        <v>2.008219178</v>
      </c>
      <c r="X1528">
        <v>0</v>
      </c>
      <c r="Y1528">
        <v>-6.9965100000000003E-4</v>
      </c>
      <c r="Z1528" s="1">
        <v>43239</v>
      </c>
      <c r="AA1528" s="1">
        <v>43972</v>
      </c>
      <c r="AB1528">
        <v>1</v>
      </c>
    </row>
    <row r="1529" spans="1:29" x14ac:dyDescent="0.25">
      <c r="A1529" t="s">
        <v>33</v>
      </c>
      <c r="B1529">
        <v>3</v>
      </c>
      <c r="C1529" t="s">
        <v>146</v>
      </c>
      <c r="D1529">
        <v>2528</v>
      </c>
      <c r="E1529" t="s">
        <v>64</v>
      </c>
      <c r="F1529" t="s">
        <v>65</v>
      </c>
      <c r="G1529" t="s">
        <v>66</v>
      </c>
      <c r="J1529">
        <v>0.65180000000000005</v>
      </c>
      <c r="K1529">
        <v>14.85656825</v>
      </c>
      <c r="L1529">
        <v>14.32654533</v>
      </c>
      <c r="M1529">
        <v>26.5</v>
      </c>
      <c r="N1529">
        <v>26.5</v>
      </c>
      <c r="O1529">
        <f t="shared" si="91"/>
        <v>5.5154715000000007E-2</v>
      </c>
      <c r="P1529">
        <f t="shared" si="92"/>
        <v>0.34476085937500006</v>
      </c>
      <c r="Q1529">
        <f t="shared" si="93"/>
        <v>0.34471696875000002</v>
      </c>
      <c r="R1529">
        <v>0.37030457700000002</v>
      </c>
      <c r="S1529">
        <v>0.35740506599999999</v>
      </c>
      <c r="T1529">
        <f t="shared" si="94"/>
        <v>-1.7655478675279251E-2</v>
      </c>
      <c r="U1529">
        <v>0.185152289</v>
      </c>
      <c r="V1529">
        <v>0.178702533</v>
      </c>
      <c r="W1529">
        <v>2.008219178</v>
      </c>
      <c r="X1529">
        <v>0</v>
      </c>
      <c r="Y1529">
        <v>-3.2116789999999998E-3</v>
      </c>
      <c r="Z1529" s="1">
        <v>43239</v>
      </c>
      <c r="AA1529" s="1">
        <v>43972</v>
      </c>
      <c r="AB1529">
        <v>1</v>
      </c>
    </row>
    <row r="1530" spans="1:29" x14ac:dyDescent="0.25">
      <c r="A1530" t="s">
        <v>33</v>
      </c>
      <c r="B1530">
        <v>3</v>
      </c>
      <c r="C1530" t="s">
        <v>146</v>
      </c>
      <c r="D1530">
        <v>2529</v>
      </c>
      <c r="E1530" t="s">
        <v>125</v>
      </c>
      <c r="F1530" t="s">
        <v>126</v>
      </c>
      <c r="G1530" t="s">
        <v>127</v>
      </c>
      <c r="H1530">
        <v>16.5</v>
      </c>
      <c r="I1530">
        <v>19.399999999999999</v>
      </c>
      <c r="J1530">
        <v>0.68279999999999996</v>
      </c>
      <c r="K1530">
        <v>20.037659949999998</v>
      </c>
      <c r="L1530">
        <v>19.723676059999999</v>
      </c>
      <c r="M1530">
        <v>51.2</v>
      </c>
      <c r="N1530">
        <v>51.2</v>
      </c>
      <c r="O1530">
        <f t="shared" si="91"/>
        <v>0.20588789760000004</v>
      </c>
      <c r="P1530">
        <f t="shared" si="92"/>
        <v>1.2869632</v>
      </c>
      <c r="Q1530">
        <f t="shared" si="93"/>
        <v>1.2867993600000003</v>
      </c>
      <c r="R1530">
        <v>1.876649512</v>
      </c>
      <c r="S1530">
        <v>1.847943329</v>
      </c>
      <c r="T1530">
        <f t="shared" si="94"/>
        <v>-7.6758084758108865E-3</v>
      </c>
      <c r="U1530">
        <v>0.93832475599999998</v>
      </c>
      <c r="V1530">
        <v>0.92397166500000005</v>
      </c>
      <c r="W1530">
        <v>2.008219178</v>
      </c>
      <c r="X1530">
        <v>0</v>
      </c>
      <c r="Y1530">
        <v>-7.1471740000000001E-3</v>
      </c>
      <c r="Z1530" s="1">
        <v>43239</v>
      </c>
      <c r="AA1530" s="1">
        <v>43972</v>
      </c>
      <c r="AB1530">
        <v>1</v>
      </c>
    </row>
    <row r="1531" spans="1:29" x14ac:dyDescent="0.25">
      <c r="A1531" t="s">
        <v>33</v>
      </c>
      <c r="B1531">
        <v>3</v>
      </c>
      <c r="C1531" t="s">
        <v>146</v>
      </c>
      <c r="D1531">
        <v>2530</v>
      </c>
      <c r="E1531" t="s">
        <v>64</v>
      </c>
      <c r="F1531" t="s">
        <v>65</v>
      </c>
      <c r="G1531" t="s">
        <v>66</v>
      </c>
      <c r="J1531">
        <v>0.65180000000000005</v>
      </c>
      <c r="K1531">
        <v>14.85656825</v>
      </c>
      <c r="L1531">
        <v>14.68916611</v>
      </c>
      <c r="M1531">
        <v>26.5</v>
      </c>
      <c r="N1531">
        <v>27.7</v>
      </c>
      <c r="O1531">
        <f t="shared" si="91"/>
        <v>6.0262956600000001E-2</v>
      </c>
      <c r="P1531">
        <f t="shared" si="92"/>
        <v>0.34476085937500006</v>
      </c>
      <c r="Q1531">
        <f t="shared" si="93"/>
        <v>0.37664347874999998</v>
      </c>
      <c r="R1531">
        <v>0.37030457700000002</v>
      </c>
      <c r="S1531">
        <v>0.39930099800000002</v>
      </c>
      <c r="T1531">
        <f t="shared" si="94"/>
        <v>3.7540556416461819E-2</v>
      </c>
      <c r="U1531">
        <v>0.185152289</v>
      </c>
      <c r="V1531">
        <v>0.19965049900000001</v>
      </c>
      <c r="W1531">
        <v>2.008219178</v>
      </c>
      <c r="X1531">
        <v>0.59754433799999995</v>
      </c>
      <c r="Y1531">
        <v>7.2194360000000001E-3</v>
      </c>
      <c r="Z1531" s="1">
        <v>43239</v>
      </c>
      <c r="AA1531" s="1">
        <v>43972</v>
      </c>
      <c r="AB1531">
        <v>1</v>
      </c>
    </row>
    <row r="1532" spans="1:29" x14ac:dyDescent="0.25">
      <c r="A1532" t="s">
        <v>33</v>
      </c>
      <c r="B1532">
        <v>4</v>
      </c>
      <c r="C1532" t="s">
        <v>146</v>
      </c>
      <c r="D1532">
        <v>2531</v>
      </c>
      <c r="E1532" t="s">
        <v>64</v>
      </c>
      <c r="F1532" t="s">
        <v>65</v>
      </c>
      <c r="G1532" t="s">
        <v>66</v>
      </c>
      <c r="J1532">
        <v>0.65180000000000005</v>
      </c>
      <c r="K1532">
        <v>12.66339672</v>
      </c>
      <c r="L1532">
        <v>12.079407310000001</v>
      </c>
      <c r="M1532">
        <v>20</v>
      </c>
      <c r="N1532">
        <v>20</v>
      </c>
      <c r="O1532">
        <f t="shared" si="91"/>
        <v>3.1415999999999999E-2</v>
      </c>
      <c r="P1532">
        <f t="shared" si="92"/>
        <v>0.19637500000000002</v>
      </c>
      <c r="Q1532">
        <f t="shared" si="93"/>
        <v>0.19635</v>
      </c>
      <c r="R1532">
        <v>0.182932233</v>
      </c>
      <c r="S1532">
        <v>0.17469390700000001</v>
      </c>
      <c r="T1532">
        <f t="shared" si="94"/>
        <v>-2.2945918298501358E-2</v>
      </c>
      <c r="U1532">
        <v>9.1466116E-2</v>
      </c>
      <c r="V1532">
        <v>8.7346954000000004E-2</v>
      </c>
      <c r="W1532">
        <v>2.008219178</v>
      </c>
      <c r="X1532">
        <v>0</v>
      </c>
      <c r="Y1532">
        <v>-2.0511520000000001E-3</v>
      </c>
      <c r="Z1532" s="1">
        <v>43239</v>
      </c>
      <c r="AA1532" s="1">
        <v>43972</v>
      </c>
      <c r="AB1532">
        <v>0</v>
      </c>
      <c r="AC1532" t="s">
        <v>84</v>
      </c>
    </row>
    <row r="1533" spans="1:29" x14ac:dyDescent="0.25">
      <c r="A1533" t="s">
        <v>33</v>
      </c>
      <c r="B1533">
        <v>4</v>
      </c>
      <c r="C1533" t="s">
        <v>146</v>
      </c>
      <c r="D1533">
        <v>2532</v>
      </c>
      <c r="E1533" t="s">
        <v>265</v>
      </c>
      <c r="F1533" t="s">
        <v>266</v>
      </c>
      <c r="G1533" t="s">
        <v>267</v>
      </c>
      <c r="J1533">
        <v>0.58699999999999997</v>
      </c>
      <c r="K1533">
        <v>9.5564772379999994</v>
      </c>
      <c r="L1533">
        <v>9.3503607479999999</v>
      </c>
      <c r="M1533">
        <v>13</v>
      </c>
      <c r="N1533">
        <v>13.8</v>
      </c>
      <c r="O1533">
        <f t="shared" si="91"/>
        <v>1.4957157600000003E-2</v>
      </c>
      <c r="P1533">
        <f t="shared" si="92"/>
        <v>8.2968437500000006E-2</v>
      </c>
      <c r="Q1533">
        <f t="shared" si="93"/>
        <v>9.3482235000000025E-2</v>
      </c>
      <c r="R1533">
        <v>5.4124507000000002E-2</v>
      </c>
      <c r="S1533">
        <v>5.9535815999999998E-2</v>
      </c>
      <c r="T1533">
        <f t="shared" si="94"/>
        <v>4.7450499596963215E-2</v>
      </c>
      <c r="U1533">
        <v>2.7062254000000001E-2</v>
      </c>
      <c r="V1533">
        <v>2.9767907999999999E-2</v>
      </c>
      <c r="W1533">
        <v>2.008219178</v>
      </c>
      <c r="X1533">
        <v>0.39836289200000002</v>
      </c>
      <c r="Y1533">
        <v>1.3472899999999999E-3</v>
      </c>
      <c r="Z1533" s="1">
        <v>43239</v>
      </c>
      <c r="AA1533" s="1">
        <v>43972</v>
      </c>
      <c r="AB1533">
        <v>1</v>
      </c>
    </row>
    <row r="1534" spans="1:29" x14ac:dyDescent="0.25">
      <c r="A1534" t="s">
        <v>33</v>
      </c>
      <c r="B1534">
        <v>4</v>
      </c>
      <c r="C1534" t="s">
        <v>146</v>
      </c>
      <c r="D1534">
        <v>2533</v>
      </c>
      <c r="E1534" t="s">
        <v>64</v>
      </c>
      <c r="F1534" t="s">
        <v>65</v>
      </c>
      <c r="G1534" t="s">
        <v>66</v>
      </c>
      <c r="J1534">
        <v>0.65180000000000005</v>
      </c>
      <c r="K1534">
        <v>16.105757319999999</v>
      </c>
      <c r="L1534">
        <v>15.64375894</v>
      </c>
      <c r="M1534">
        <v>31</v>
      </c>
      <c r="N1534">
        <v>31.1</v>
      </c>
      <c r="O1534">
        <f t="shared" si="91"/>
        <v>7.5964673400000016E-2</v>
      </c>
      <c r="P1534">
        <f t="shared" si="92"/>
        <v>0.47179093750000001</v>
      </c>
      <c r="Q1534">
        <f t="shared" si="93"/>
        <v>0.47477920875000007</v>
      </c>
      <c r="R1534">
        <v>0.54417966100000004</v>
      </c>
      <c r="S1534">
        <v>0.53227477300000003</v>
      </c>
      <c r="T1534">
        <f t="shared" si="94"/>
        <v>-1.1014537236816615E-2</v>
      </c>
      <c r="U1534">
        <v>0.27208982999999998</v>
      </c>
      <c r="V1534">
        <v>0.266137387</v>
      </c>
      <c r="W1534">
        <v>2.008219178</v>
      </c>
      <c r="X1534">
        <v>4.9795362000000003E-2</v>
      </c>
      <c r="Y1534">
        <v>-2.9640410000000002E-3</v>
      </c>
      <c r="Z1534" s="1">
        <v>43239</v>
      </c>
      <c r="AA1534" s="1">
        <v>43972</v>
      </c>
      <c r="AB1534">
        <v>1</v>
      </c>
    </row>
    <row r="1535" spans="1:29" x14ac:dyDescent="0.25">
      <c r="A1535" t="s">
        <v>33</v>
      </c>
      <c r="B1535">
        <v>4</v>
      </c>
      <c r="C1535" t="s">
        <v>146</v>
      </c>
      <c r="D1535">
        <v>2534</v>
      </c>
      <c r="E1535" t="s">
        <v>274</v>
      </c>
      <c r="F1535" t="s">
        <v>275</v>
      </c>
      <c r="G1535" t="s">
        <v>226</v>
      </c>
      <c r="J1535">
        <v>0.62109999999999999</v>
      </c>
      <c r="K1535">
        <v>9.7109067840000005</v>
      </c>
      <c r="L1535">
        <v>9.2499293770000008</v>
      </c>
      <c r="M1535">
        <v>13.3</v>
      </c>
      <c r="N1535">
        <v>13.6</v>
      </c>
      <c r="O1535">
        <f t="shared" si="91"/>
        <v>1.4526758400000001E-2</v>
      </c>
      <c r="P1535">
        <f t="shared" si="92"/>
        <v>8.6841934375000013E-2</v>
      </c>
      <c r="Q1535">
        <f t="shared" si="93"/>
        <v>9.079224000000001E-2</v>
      </c>
      <c r="R1535">
        <v>6.0738584999999998E-2</v>
      </c>
      <c r="S1535">
        <v>6.0500611000000003E-2</v>
      </c>
      <c r="T1535">
        <f t="shared" si="94"/>
        <v>-1.9548160948238465E-3</v>
      </c>
      <c r="U1535">
        <v>3.0369292999999999E-2</v>
      </c>
      <c r="V1535">
        <v>3.0250306000000001E-2</v>
      </c>
      <c r="W1535">
        <v>2.008219178</v>
      </c>
      <c r="X1535">
        <v>0.149386085</v>
      </c>
      <c r="Y1535" s="2">
        <v>-5.9249999999999997E-5</v>
      </c>
      <c r="Z1535" s="1">
        <v>43239</v>
      </c>
      <c r="AA1535" s="1">
        <v>43972</v>
      </c>
      <c r="AB1535">
        <v>1</v>
      </c>
    </row>
    <row r="1536" spans="1:29" x14ac:dyDescent="0.25">
      <c r="A1536" t="s">
        <v>33</v>
      </c>
      <c r="B1536">
        <v>4</v>
      </c>
      <c r="C1536" t="s">
        <v>146</v>
      </c>
      <c r="D1536">
        <v>2535</v>
      </c>
      <c r="E1536" t="s">
        <v>168</v>
      </c>
      <c r="F1536" t="s">
        <v>169</v>
      </c>
      <c r="G1536" t="s">
        <v>75</v>
      </c>
      <c r="H1536">
        <v>10.3</v>
      </c>
      <c r="I1536">
        <v>15.1</v>
      </c>
      <c r="J1536">
        <v>0.5524</v>
      </c>
      <c r="K1536">
        <v>17.790017070000001</v>
      </c>
      <c r="L1536">
        <v>17.368291930000002</v>
      </c>
      <c r="M1536">
        <v>38.299999999999997</v>
      </c>
      <c r="N1536">
        <v>38.299999999999997</v>
      </c>
      <c r="O1536">
        <f t="shared" si="91"/>
        <v>0.11520954059999999</v>
      </c>
      <c r="P1536">
        <f t="shared" si="92"/>
        <v>0.72015130937499983</v>
      </c>
      <c r="Q1536">
        <f t="shared" si="93"/>
        <v>0.72005962874999996</v>
      </c>
      <c r="R1536">
        <v>0.77095811599999997</v>
      </c>
      <c r="S1536">
        <v>0.75311551099999996</v>
      </c>
      <c r="T1536">
        <f t="shared" si="94"/>
        <v>-1.1659798388763182E-2</v>
      </c>
      <c r="U1536">
        <v>0.38547905799999999</v>
      </c>
      <c r="V1536">
        <v>0.37655775600000002</v>
      </c>
      <c r="W1536">
        <v>2.008219178</v>
      </c>
      <c r="X1536">
        <v>0</v>
      </c>
      <c r="Y1536">
        <v>-4.442395E-3</v>
      </c>
      <c r="Z1536" s="1">
        <v>43239</v>
      </c>
      <c r="AA1536" s="1">
        <v>43972</v>
      </c>
      <c r="AB1536">
        <v>1</v>
      </c>
    </row>
    <row r="1537" spans="1:28" x14ac:dyDescent="0.25">
      <c r="A1537" t="s">
        <v>33</v>
      </c>
      <c r="B1537">
        <v>4</v>
      </c>
      <c r="C1537" t="s">
        <v>146</v>
      </c>
      <c r="D1537">
        <v>2536</v>
      </c>
      <c r="E1537" t="s">
        <v>224</v>
      </c>
      <c r="F1537" t="s">
        <v>225</v>
      </c>
      <c r="G1537" t="s">
        <v>226</v>
      </c>
      <c r="J1537">
        <v>0.52500000000000002</v>
      </c>
      <c r="K1537">
        <v>11.91110078</v>
      </c>
      <c r="L1537">
        <v>12.0405319</v>
      </c>
      <c r="M1537">
        <v>18.100000000000001</v>
      </c>
      <c r="N1537">
        <v>19.899999999999999</v>
      </c>
      <c r="O1537">
        <f t="shared" si="91"/>
        <v>3.1102625399999997E-2</v>
      </c>
      <c r="P1537">
        <f t="shared" si="92"/>
        <v>0.16083603437500002</v>
      </c>
      <c r="Q1537">
        <f t="shared" si="93"/>
        <v>0.19439140874999997</v>
      </c>
      <c r="R1537">
        <v>0.114817524</v>
      </c>
      <c r="S1537">
        <v>0.13962459499999999</v>
      </c>
      <c r="T1537">
        <f t="shared" si="94"/>
        <v>9.7406318285305452E-2</v>
      </c>
      <c r="U1537">
        <v>5.7408762000000002E-2</v>
      </c>
      <c r="V1537">
        <v>6.9812296999999995E-2</v>
      </c>
      <c r="W1537">
        <v>2.008219178</v>
      </c>
      <c r="X1537">
        <v>0.89631650799999996</v>
      </c>
      <c r="Y1537">
        <v>6.1763850000000004E-3</v>
      </c>
      <c r="Z1537" s="1">
        <v>43239</v>
      </c>
      <c r="AA1537" s="1">
        <v>43972</v>
      </c>
      <c r="AB1537">
        <v>1</v>
      </c>
    </row>
    <row r="1538" spans="1:28" x14ac:dyDescent="0.25">
      <c r="A1538" t="s">
        <v>33</v>
      </c>
      <c r="B1538">
        <v>4</v>
      </c>
      <c r="C1538" t="s">
        <v>146</v>
      </c>
      <c r="D1538">
        <v>2537</v>
      </c>
      <c r="E1538" t="s">
        <v>168</v>
      </c>
      <c r="F1538" t="s">
        <v>169</v>
      </c>
      <c r="G1538" t="s">
        <v>75</v>
      </c>
      <c r="J1538">
        <v>0.5524</v>
      </c>
      <c r="K1538">
        <v>19.25595685</v>
      </c>
      <c r="L1538">
        <v>18.902207239999999</v>
      </c>
      <c r="M1538">
        <v>46.2</v>
      </c>
      <c r="N1538">
        <v>46.2</v>
      </c>
      <c r="O1538">
        <f t="shared" si="91"/>
        <v>0.16763891760000005</v>
      </c>
      <c r="P1538">
        <f t="shared" si="92"/>
        <v>1.0478766374999999</v>
      </c>
      <c r="Q1538">
        <f t="shared" si="93"/>
        <v>1.0477432350000002</v>
      </c>
      <c r="R1538">
        <v>1.2010783089999999</v>
      </c>
      <c r="S1538">
        <v>1.179538178</v>
      </c>
      <c r="T1538">
        <f t="shared" si="94"/>
        <v>-9.0113454946591405E-3</v>
      </c>
      <c r="U1538">
        <v>0.60053915400000002</v>
      </c>
      <c r="V1538">
        <v>0.58976908900000002</v>
      </c>
      <c r="W1538">
        <v>2.008219178</v>
      </c>
      <c r="X1538">
        <v>0</v>
      </c>
      <c r="Y1538">
        <v>-5.3629929999999999E-3</v>
      </c>
      <c r="Z1538" s="1">
        <v>43239</v>
      </c>
      <c r="AA1538" s="1">
        <v>43972</v>
      </c>
      <c r="AB1538">
        <v>1</v>
      </c>
    </row>
    <row r="1539" spans="1:28" x14ac:dyDescent="0.25">
      <c r="A1539" t="s">
        <v>33</v>
      </c>
      <c r="B1539">
        <v>4</v>
      </c>
      <c r="C1539" t="s">
        <v>146</v>
      </c>
      <c r="D1539">
        <v>2538</v>
      </c>
      <c r="E1539" t="s">
        <v>64</v>
      </c>
      <c r="F1539" t="s">
        <v>65</v>
      </c>
      <c r="G1539" t="s">
        <v>66</v>
      </c>
      <c r="J1539">
        <v>0.65180000000000005</v>
      </c>
      <c r="K1539">
        <v>17.685957129999998</v>
      </c>
      <c r="L1539">
        <v>17.368291930000002</v>
      </c>
      <c r="M1539">
        <v>37.799999999999997</v>
      </c>
      <c r="N1539">
        <v>38.299999999999997</v>
      </c>
      <c r="O1539">
        <f t="shared" ref="O1539:O1602" si="95">(0.00007854*N1539*N1539)</f>
        <v>0.11520954059999999</v>
      </c>
      <c r="P1539">
        <f t="shared" ref="P1539:P1602" si="96">(3.142*(M1539/200)^2)/0.16</f>
        <v>0.70147113749999979</v>
      </c>
      <c r="Q1539">
        <f t="shared" ref="Q1539:Q1602" si="97">O1539/0.16</f>
        <v>0.72005962874999996</v>
      </c>
      <c r="R1539">
        <v>0.87809226500000004</v>
      </c>
      <c r="S1539">
        <v>0.88511076399999999</v>
      </c>
      <c r="T1539">
        <f t="shared" ref="T1539:T1602" si="98">(LN(S1539)-LN(R1539))/W1539</f>
        <v>3.9642688359695756E-3</v>
      </c>
      <c r="U1539">
        <v>0.43904613199999998</v>
      </c>
      <c r="V1539">
        <v>0.442555382</v>
      </c>
      <c r="W1539">
        <v>2.008219178</v>
      </c>
      <c r="X1539">
        <v>0.24897680799999999</v>
      </c>
      <c r="Y1539">
        <v>1.7474439999999999E-3</v>
      </c>
      <c r="Z1539" s="1">
        <v>43239</v>
      </c>
      <c r="AA1539" s="1">
        <v>43972</v>
      </c>
      <c r="AB1539">
        <v>1</v>
      </c>
    </row>
    <row r="1540" spans="1:28" x14ac:dyDescent="0.25">
      <c r="A1540" t="s">
        <v>33</v>
      </c>
      <c r="B1540">
        <v>4</v>
      </c>
      <c r="C1540" t="s">
        <v>146</v>
      </c>
      <c r="D1540">
        <v>2539</v>
      </c>
      <c r="E1540" t="s">
        <v>35</v>
      </c>
      <c r="F1540" t="s">
        <v>36</v>
      </c>
      <c r="G1540" t="s">
        <v>37</v>
      </c>
      <c r="J1540">
        <v>0.70189999999999997</v>
      </c>
      <c r="K1540">
        <v>21.410445230000001</v>
      </c>
      <c r="L1540">
        <v>21.243966669999999</v>
      </c>
      <c r="M1540">
        <v>61.8</v>
      </c>
      <c r="N1540">
        <v>62.4</v>
      </c>
      <c r="O1540">
        <f t="shared" si="95"/>
        <v>0.3058159104</v>
      </c>
      <c r="P1540">
        <f t="shared" si="96"/>
        <v>1.8750081374999998</v>
      </c>
      <c r="Q1540">
        <f t="shared" si="97"/>
        <v>1.91134944</v>
      </c>
      <c r="R1540">
        <v>2.969476453</v>
      </c>
      <c r="S1540">
        <v>3.0030459440000001</v>
      </c>
      <c r="T1540">
        <f t="shared" si="98"/>
        <v>5.5977104242657437E-3</v>
      </c>
      <c r="U1540">
        <v>1.484738227</v>
      </c>
      <c r="V1540">
        <v>1.5015229720000001</v>
      </c>
      <c r="W1540">
        <v>2.008219178</v>
      </c>
      <c r="X1540">
        <v>0.29877216899999998</v>
      </c>
      <c r="Y1540">
        <v>8.3580240000000004E-3</v>
      </c>
      <c r="Z1540" s="1">
        <v>43239</v>
      </c>
      <c r="AA1540" s="1">
        <v>43972</v>
      </c>
      <c r="AB1540">
        <v>1</v>
      </c>
    </row>
    <row r="1541" spans="1:28" x14ac:dyDescent="0.25">
      <c r="A1541" t="s">
        <v>33</v>
      </c>
      <c r="B1541">
        <v>4</v>
      </c>
      <c r="C1541" t="s">
        <v>146</v>
      </c>
      <c r="D1541">
        <v>2540</v>
      </c>
      <c r="E1541" t="s">
        <v>224</v>
      </c>
      <c r="F1541" t="s">
        <v>225</v>
      </c>
      <c r="G1541" t="s">
        <v>226</v>
      </c>
      <c r="J1541">
        <v>0.52500000000000002</v>
      </c>
      <c r="K1541">
        <v>9.5564772379999994</v>
      </c>
      <c r="L1541">
        <v>9.7433625549999991</v>
      </c>
      <c r="M1541">
        <v>13</v>
      </c>
      <c r="N1541">
        <v>14.6</v>
      </c>
      <c r="O1541">
        <f t="shared" si="95"/>
        <v>1.6741586400000001E-2</v>
      </c>
      <c r="P1541">
        <f t="shared" si="96"/>
        <v>8.2968437500000006E-2</v>
      </c>
      <c r="Q1541">
        <f t="shared" si="97"/>
        <v>0.10463491500000001</v>
      </c>
      <c r="R1541">
        <v>4.8537639E-2</v>
      </c>
      <c r="S1541">
        <v>6.2042197E-2</v>
      </c>
      <c r="T1541">
        <f t="shared" si="98"/>
        <v>0.12223525907365813</v>
      </c>
      <c r="U1541">
        <v>2.426882E-2</v>
      </c>
      <c r="V1541">
        <v>3.1021099E-2</v>
      </c>
      <c r="W1541">
        <v>2.008219178</v>
      </c>
      <c r="X1541">
        <v>0.79672578400000005</v>
      </c>
      <c r="Y1541">
        <v>3.3623220000000001E-3</v>
      </c>
      <c r="Z1541" s="1">
        <v>43239</v>
      </c>
      <c r="AA1541" s="1">
        <v>43972</v>
      </c>
      <c r="AB1541">
        <v>1</v>
      </c>
    </row>
    <row r="1542" spans="1:28" x14ac:dyDescent="0.25">
      <c r="A1542" t="s">
        <v>33</v>
      </c>
      <c r="B1542">
        <v>4</v>
      </c>
      <c r="C1542" t="s">
        <v>146</v>
      </c>
      <c r="D1542">
        <v>2541</v>
      </c>
      <c r="E1542" t="s">
        <v>224</v>
      </c>
      <c r="F1542" t="s">
        <v>225</v>
      </c>
      <c r="G1542" t="s">
        <v>226</v>
      </c>
      <c r="J1542">
        <v>0.52500000000000002</v>
      </c>
      <c r="K1542">
        <v>11.5761222</v>
      </c>
      <c r="L1542">
        <v>11.0609792</v>
      </c>
      <c r="M1542">
        <v>17.3</v>
      </c>
      <c r="N1542">
        <v>17.5</v>
      </c>
      <c r="O1542">
        <f t="shared" si="95"/>
        <v>2.4052875000000001E-2</v>
      </c>
      <c r="P1542">
        <f t="shared" si="96"/>
        <v>0.14693268437500001</v>
      </c>
      <c r="Q1542">
        <f t="shared" si="97"/>
        <v>0.15033046875</v>
      </c>
      <c r="R1542">
        <v>0.102233711</v>
      </c>
      <c r="S1542">
        <v>0.100009981</v>
      </c>
      <c r="T1542">
        <f t="shared" si="98"/>
        <v>-1.0950739761108863E-2</v>
      </c>
      <c r="U1542">
        <v>5.1116856000000002E-2</v>
      </c>
      <c r="V1542">
        <v>5.0004990999999999E-2</v>
      </c>
      <c r="W1542">
        <v>2.008219178</v>
      </c>
      <c r="X1542">
        <v>9.9590723000000006E-2</v>
      </c>
      <c r="Y1542">
        <v>-5.5365700000000004E-4</v>
      </c>
      <c r="Z1542" s="1">
        <v>43239</v>
      </c>
      <c r="AA1542" s="1">
        <v>43972</v>
      </c>
      <c r="AB1542">
        <v>1</v>
      </c>
    </row>
    <row r="1543" spans="1:28" x14ac:dyDescent="0.25">
      <c r="A1543" t="s">
        <v>33</v>
      </c>
      <c r="B1543">
        <v>4</v>
      </c>
      <c r="C1543" t="s">
        <v>146</v>
      </c>
      <c r="D1543">
        <v>2542</v>
      </c>
      <c r="E1543" t="s">
        <v>125</v>
      </c>
      <c r="F1543" t="s">
        <v>126</v>
      </c>
      <c r="G1543" t="s">
        <v>127</v>
      </c>
      <c r="J1543">
        <v>0.68279999999999996</v>
      </c>
      <c r="K1543">
        <v>18.230704599999999</v>
      </c>
      <c r="L1543">
        <v>19.487810589999999</v>
      </c>
      <c r="M1543">
        <v>40.5</v>
      </c>
      <c r="N1543">
        <v>49.7</v>
      </c>
      <c r="O1543">
        <f t="shared" si="95"/>
        <v>0.19400086860000004</v>
      </c>
      <c r="P1543">
        <f t="shared" si="96"/>
        <v>0.80526023437500016</v>
      </c>
      <c r="Q1543">
        <f t="shared" si="97"/>
        <v>1.2125054287500003</v>
      </c>
      <c r="R1543">
        <v>1.0828839299999999</v>
      </c>
      <c r="S1543">
        <v>1.7233835369999999</v>
      </c>
      <c r="T1543">
        <f t="shared" si="98"/>
        <v>0.23137999501235637</v>
      </c>
      <c r="U1543">
        <v>0.54144196499999997</v>
      </c>
      <c r="V1543">
        <v>0.86169176800000002</v>
      </c>
      <c r="W1543">
        <v>2.008219178</v>
      </c>
      <c r="X1543">
        <v>4.581173261</v>
      </c>
      <c r="Y1543">
        <v>0.15946954699999999</v>
      </c>
      <c r="Z1543" s="1">
        <v>43239</v>
      </c>
      <c r="AA1543" s="1">
        <v>43972</v>
      </c>
      <c r="AB1543">
        <v>1</v>
      </c>
    </row>
    <row r="1544" spans="1:28" x14ac:dyDescent="0.25">
      <c r="A1544" t="s">
        <v>33</v>
      </c>
      <c r="B1544">
        <v>4</v>
      </c>
      <c r="C1544" t="s">
        <v>146</v>
      </c>
      <c r="D1544">
        <v>2543</v>
      </c>
      <c r="E1544" t="s">
        <v>64</v>
      </c>
      <c r="F1544" t="s">
        <v>65</v>
      </c>
      <c r="G1544" t="s">
        <v>66</v>
      </c>
      <c r="J1544">
        <v>0.65180000000000005</v>
      </c>
      <c r="K1544">
        <v>17.727760700000001</v>
      </c>
      <c r="L1544">
        <v>17.303344620000001</v>
      </c>
      <c r="M1544">
        <v>38</v>
      </c>
      <c r="N1544">
        <v>38</v>
      </c>
      <c r="O1544">
        <f t="shared" si="95"/>
        <v>0.11341176</v>
      </c>
      <c r="P1544">
        <f t="shared" si="96"/>
        <v>0.7089137499999999</v>
      </c>
      <c r="Q1544">
        <f t="shared" si="97"/>
        <v>0.70882349999999994</v>
      </c>
      <c r="R1544">
        <v>0.88923069200000004</v>
      </c>
      <c r="S1544">
        <v>0.86844674700000002</v>
      </c>
      <c r="T1544">
        <f t="shared" si="98"/>
        <v>-1.1776817208813666E-2</v>
      </c>
      <c r="U1544">
        <v>0.44461534600000002</v>
      </c>
      <c r="V1544">
        <v>0.43422337300000002</v>
      </c>
      <c r="W1544">
        <v>2.008219178</v>
      </c>
      <c r="X1544">
        <v>0</v>
      </c>
      <c r="Y1544">
        <v>-5.1747210000000002E-3</v>
      </c>
      <c r="Z1544" s="1">
        <v>43239</v>
      </c>
      <c r="AA1544" s="1">
        <v>43972</v>
      </c>
      <c r="AB1544">
        <v>1</v>
      </c>
    </row>
    <row r="1545" spans="1:28" x14ac:dyDescent="0.25">
      <c r="A1545" t="s">
        <v>33</v>
      </c>
      <c r="B1545">
        <v>4</v>
      </c>
      <c r="C1545" t="s">
        <v>146</v>
      </c>
      <c r="D1545">
        <v>2544</v>
      </c>
      <c r="E1545" t="s">
        <v>64</v>
      </c>
      <c r="F1545" t="s">
        <v>65</v>
      </c>
      <c r="G1545" t="s">
        <v>66</v>
      </c>
      <c r="J1545">
        <v>0.65180000000000005</v>
      </c>
      <c r="K1545">
        <v>15.004875670000001</v>
      </c>
      <c r="L1545">
        <v>14.47937939</v>
      </c>
      <c r="M1545">
        <v>27</v>
      </c>
      <c r="N1545">
        <v>27</v>
      </c>
      <c r="O1545">
        <f t="shared" si="95"/>
        <v>5.725566E-2</v>
      </c>
      <c r="P1545">
        <f t="shared" si="96"/>
        <v>0.35789343749999997</v>
      </c>
      <c r="Q1545">
        <f t="shared" si="97"/>
        <v>0.35784787499999998</v>
      </c>
      <c r="R1545">
        <v>0.38780693100000002</v>
      </c>
      <c r="S1545">
        <v>0.37454559399999998</v>
      </c>
      <c r="T1545">
        <f t="shared" si="98"/>
        <v>-1.732583463474863E-2</v>
      </c>
      <c r="U1545">
        <v>0.193903466</v>
      </c>
      <c r="V1545">
        <v>0.18727279699999999</v>
      </c>
      <c r="W1545">
        <v>2.008219178</v>
      </c>
      <c r="X1545">
        <v>0</v>
      </c>
      <c r="Y1545">
        <v>-3.3017659999999998E-3</v>
      </c>
      <c r="Z1545" s="1">
        <v>43239</v>
      </c>
      <c r="AA1545" s="1">
        <v>43972</v>
      </c>
      <c r="AB1545">
        <v>1</v>
      </c>
    </row>
    <row r="1546" spans="1:28" x14ac:dyDescent="0.25">
      <c r="A1546" t="s">
        <v>33</v>
      </c>
      <c r="B1546">
        <v>1</v>
      </c>
      <c r="C1546" t="s">
        <v>52</v>
      </c>
      <c r="D1546">
        <v>2545</v>
      </c>
      <c r="E1546" t="s">
        <v>64</v>
      </c>
      <c r="F1546" t="s">
        <v>65</v>
      </c>
      <c r="G1546" t="s">
        <v>66</v>
      </c>
      <c r="H1546">
        <v>7.2</v>
      </c>
      <c r="I1546">
        <v>8</v>
      </c>
      <c r="J1546">
        <v>0.65180000000000005</v>
      </c>
      <c r="K1546">
        <v>10.870370510000001</v>
      </c>
      <c r="L1546">
        <v>10.35377733</v>
      </c>
      <c r="M1546">
        <v>15.7</v>
      </c>
      <c r="N1546">
        <v>15.9</v>
      </c>
      <c r="O1546">
        <f t="shared" si="95"/>
        <v>1.98556974E-2</v>
      </c>
      <c r="P1546">
        <f t="shared" si="96"/>
        <v>0.121011184375</v>
      </c>
      <c r="Q1546">
        <f t="shared" si="97"/>
        <v>0.12409810875000001</v>
      </c>
      <c r="R1546">
        <v>9.8256497999999998E-2</v>
      </c>
      <c r="S1546">
        <v>9.6040477999999999E-2</v>
      </c>
      <c r="T1546">
        <f t="shared" si="98"/>
        <v>-1.135913738068295E-2</v>
      </c>
      <c r="U1546">
        <v>4.9128248999999999E-2</v>
      </c>
      <c r="V1546">
        <v>4.8020238999999999E-2</v>
      </c>
      <c r="W1546">
        <v>2.008219178</v>
      </c>
      <c r="X1546">
        <v>9.9590723000000006E-2</v>
      </c>
      <c r="Y1546">
        <v>-5.5173799999999997E-4</v>
      </c>
      <c r="Z1546" s="1">
        <v>43239</v>
      </c>
      <c r="AA1546" s="1">
        <v>43972</v>
      </c>
      <c r="AB1546">
        <v>1</v>
      </c>
    </row>
    <row r="1547" spans="1:28" x14ac:dyDescent="0.25">
      <c r="A1547" t="s">
        <v>33</v>
      </c>
      <c r="B1547">
        <v>1</v>
      </c>
      <c r="C1547" t="s">
        <v>52</v>
      </c>
      <c r="D1547">
        <v>2546</v>
      </c>
      <c r="E1547" t="s">
        <v>125</v>
      </c>
      <c r="F1547" t="s">
        <v>126</v>
      </c>
      <c r="G1547" t="s">
        <v>127</v>
      </c>
      <c r="H1547">
        <v>8.1999999999999993</v>
      </c>
      <c r="I1547">
        <v>14.8</v>
      </c>
      <c r="J1547">
        <v>0.68279999999999996</v>
      </c>
      <c r="K1547">
        <v>19.08719481</v>
      </c>
      <c r="L1547">
        <v>18.725176650000002</v>
      </c>
      <c r="M1547">
        <v>45.2</v>
      </c>
      <c r="N1547">
        <v>45.2</v>
      </c>
      <c r="O1547">
        <f t="shared" si="95"/>
        <v>0.16046036160000002</v>
      </c>
      <c r="P1547">
        <f t="shared" si="96"/>
        <v>1.00300495</v>
      </c>
      <c r="Q1547">
        <f t="shared" si="97"/>
        <v>1.00287726</v>
      </c>
      <c r="R1547">
        <v>1.40320154</v>
      </c>
      <c r="S1547">
        <v>1.377220436</v>
      </c>
      <c r="T1547">
        <f t="shared" si="98"/>
        <v>-9.3063292870916702E-3</v>
      </c>
      <c r="U1547">
        <v>0.70160076999999998</v>
      </c>
      <c r="V1547">
        <v>0.688610218</v>
      </c>
      <c r="W1547">
        <v>2.008219178</v>
      </c>
      <c r="X1547">
        <v>0</v>
      </c>
      <c r="Y1547">
        <v>-6.4686919999999998E-3</v>
      </c>
      <c r="Z1547" s="1">
        <v>43239</v>
      </c>
      <c r="AA1547" s="1">
        <v>43972</v>
      </c>
      <c r="AB1547">
        <v>1</v>
      </c>
    </row>
    <row r="1548" spans="1:28" x14ac:dyDescent="0.25">
      <c r="A1548" t="s">
        <v>33</v>
      </c>
      <c r="B1548">
        <v>1</v>
      </c>
      <c r="C1548" t="s">
        <v>52</v>
      </c>
      <c r="D1548">
        <v>2547</v>
      </c>
      <c r="E1548" t="s">
        <v>64</v>
      </c>
      <c r="F1548" t="s">
        <v>65</v>
      </c>
      <c r="G1548" t="s">
        <v>66</v>
      </c>
      <c r="J1548">
        <v>0.65180000000000005</v>
      </c>
      <c r="K1548">
        <v>12.81453419</v>
      </c>
      <c r="L1548">
        <v>12.6820038</v>
      </c>
      <c r="M1548">
        <v>20.399999999999999</v>
      </c>
      <c r="N1548">
        <v>21.6</v>
      </c>
      <c r="O1548">
        <f t="shared" si="95"/>
        <v>3.6643622400000006E-2</v>
      </c>
      <c r="P1548">
        <f t="shared" si="96"/>
        <v>0.20430854999999998</v>
      </c>
      <c r="Q1548">
        <f t="shared" si="97"/>
        <v>0.22902264000000003</v>
      </c>
      <c r="R1548">
        <v>0.19235643499999999</v>
      </c>
      <c r="S1548">
        <v>0.212890248</v>
      </c>
      <c r="T1548">
        <f t="shared" si="98"/>
        <v>5.0505783004294424E-2</v>
      </c>
      <c r="U1548">
        <v>9.6178216999999996E-2</v>
      </c>
      <c r="V1548">
        <v>0.106445124</v>
      </c>
      <c r="W1548">
        <v>2.008219178</v>
      </c>
      <c r="X1548">
        <v>0.59754433799999995</v>
      </c>
      <c r="Y1548">
        <v>5.1124430000000004E-3</v>
      </c>
      <c r="Z1548" s="1">
        <v>43239</v>
      </c>
      <c r="AA1548" s="1">
        <v>43972</v>
      </c>
      <c r="AB1548">
        <v>1</v>
      </c>
    </row>
    <row r="1549" spans="1:28" x14ac:dyDescent="0.25">
      <c r="A1549" t="s">
        <v>33</v>
      </c>
      <c r="B1549">
        <v>1</v>
      </c>
      <c r="C1549" t="s">
        <v>52</v>
      </c>
      <c r="D1549">
        <v>2548</v>
      </c>
      <c r="E1549" t="s">
        <v>125</v>
      </c>
      <c r="F1549" t="s">
        <v>126</v>
      </c>
      <c r="G1549" t="s">
        <v>127</v>
      </c>
      <c r="J1549">
        <v>0.68279999999999996</v>
      </c>
      <c r="K1549">
        <v>17.622797720000001</v>
      </c>
      <c r="L1549">
        <v>17.193881699999999</v>
      </c>
      <c r="M1549">
        <v>37.5</v>
      </c>
      <c r="N1549">
        <v>37.5</v>
      </c>
      <c r="O1549">
        <f t="shared" si="95"/>
        <v>0.110446875</v>
      </c>
      <c r="P1549">
        <f t="shared" si="96"/>
        <v>0.69038085937499993</v>
      </c>
      <c r="Q1549">
        <f t="shared" si="97"/>
        <v>0.69029296875000001</v>
      </c>
      <c r="R1549">
        <v>0.90149563200000005</v>
      </c>
      <c r="S1549">
        <v>0.88007468099999997</v>
      </c>
      <c r="T1549">
        <f t="shared" si="98"/>
        <v>-1.1975002028171018E-2</v>
      </c>
      <c r="U1549">
        <v>0.45074781600000002</v>
      </c>
      <c r="V1549">
        <v>0.44003734</v>
      </c>
      <c r="W1549">
        <v>2.008219178</v>
      </c>
      <c r="X1549">
        <v>0</v>
      </c>
      <c r="Y1549">
        <v>-5.3333199999999999E-3</v>
      </c>
      <c r="Z1549" s="1">
        <v>43239</v>
      </c>
      <c r="AA1549" s="1">
        <v>43972</v>
      </c>
      <c r="AB1549">
        <v>1</v>
      </c>
    </row>
    <row r="1550" spans="1:28" x14ac:dyDescent="0.25">
      <c r="A1550" t="s">
        <v>33</v>
      </c>
      <c r="B1550">
        <v>1</v>
      </c>
      <c r="C1550" t="s">
        <v>52</v>
      </c>
      <c r="D1550">
        <v>2549</v>
      </c>
      <c r="E1550" t="s">
        <v>46</v>
      </c>
      <c r="F1550" t="s">
        <v>47</v>
      </c>
      <c r="G1550" t="s">
        <v>48</v>
      </c>
      <c r="H1550">
        <v>6.8</v>
      </c>
      <c r="I1550">
        <v>15.4</v>
      </c>
      <c r="J1550">
        <v>0.60970000000000002</v>
      </c>
      <c r="K1550">
        <v>21.15290955</v>
      </c>
      <c r="L1550">
        <v>20.89975476</v>
      </c>
      <c r="M1550">
        <v>59.6</v>
      </c>
      <c r="N1550">
        <v>59.6</v>
      </c>
      <c r="O1550">
        <f t="shared" si="95"/>
        <v>0.27898664639999998</v>
      </c>
      <c r="P1550">
        <f t="shared" si="96"/>
        <v>1.7438885499999996</v>
      </c>
      <c r="Q1550">
        <f t="shared" si="97"/>
        <v>1.7436665399999998</v>
      </c>
      <c r="R1550">
        <v>2.3830348809999999</v>
      </c>
      <c r="S1550">
        <v>2.3551955449999999</v>
      </c>
      <c r="T1550">
        <f t="shared" si="98"/>
        <v>-5.8514914997788072E-3</v>
      </c>
      <c r="U1550">
        <v>1.1915174399999999</v>
      </c>
      <c r="V1550">
        <v>1.177597773</v>
      </c>
      <c r="W1550">
        <v>2.008219178</v>
      </c>
      <c r="X1550">
        <v>0</v>
      </c>
      <c r="Y1550">
        <v>-6.9313489999999998E-3</v>
      </c>
      <c r="Z1550" s="1">
        <v>43239</v>
      </c>
      <c r="AA1550" s="1">
        <v>43972</v>
      </c>
      <c r="AB1550">
        <v>1</v>
      </c>
    </row>
    <row r="1551" spans="1:28" x14ac:dyDescent="0.25">
      <c r="A1551" t="s">
        <v>33</v>
      </c>
      <c r="B1551">
        <v>1</v>
      </c>
      <c r="C1551" t="s">
        <v>52</v>
      </c>
      <c r="D1551">
        <v>2550</v>
      </c>
      <c r="E1551" t="s">
        <v>46</v>
      </c>
      <c r="F1551" t="s">
        <v>47</v>
      </c>
      <c r="G1551" t="s">
        <v>48</v>
      </c>
      <c r="J1551">
        <v>0.60970000000000002</v>
      </c>
      <c r="K1551">
        <v>18.053722990000001</v>
      </c>
      <c r="L1551">
        <v>17.767354350000002</v>
      </c>
      <c r="M1551">
        <v>39.6</v>
      </c>
      <c r="N1551">
        <v>40.200000000000003</v>
      </c>
      <c r="O1551">
        <f t="shared" si="95"/>
        <v>0.12692378160000001</v>
      </c>
      <c r="P1551">
        <f t="shared" si="96"/>
        <v>0.76986854999999998</v>
      </c>
      <c r="Q1551">
        <f t="shared" si="97"/>
        <v>0.79327363500000003</v>
      </c>
      <c r="R1551">
        <v>0.91917593500000006</v>
      </c>
      <c r="S1551">
        <v>0.93190049799999997</v>
      </c>
      <c r="T1551">
        <f t="shared" si="98"/>
        <v>6.8461159601442643E-3</v>
      </c>
      <c r="U1551">
        <v>0.45958796699999999</v>
      </c>
      <c r="V1551">
        <v>0.46595024899999998</v>
      </c>
      <c r="W1551">
        <v>2.008219178</v>
      </c>
      <c r="X1551">
        <v>0.29877216899999998</v>
      </c>
      <c r="Y1551">
        <v>3.1681209999999999E-3</v>
      </c>
      <c r="Z1551" s="1">
        <v>43239</v>
      </c>
      <c r="AA1551" s="1">
        <v>43972</v>
      </c>
      <c r="AB1551">
        <v>1</v>
      </c>
    </row>
    <row r="1552" spans="1:28" x14ac:dyDescent="0.25">
      <c r="A1552" t="s">
        <v>33</v>
      </c>
      <c r="B1552">
        <v>1</v>
      </c>
      <c r="C1552" t="s">
        <v>52</v>
      </c>
      <c r="D1552">
        <v>2551</v>
      </c>
      <c r="E1552" t="s">
        <v>58</v>
      </c>
      <c r="F1552" t="s">
        <v>59</v>
      </c>
      <c r="G1552" t="s">
        <v>60</v>
      </c>
      <c r="H1552">
        <v>10</v>
      </c>
      <c r="I1552">
        <v>12</v>
      </c>
      <c r="J1552">
        <v>0.62960000000000005</v>
      </c>
      <c r="K1552">
        <v>20.434622520000001</v>
      </c>
      <c r="L1552">
        <v>20.270317330000001</v>
      </c>
      <c r="M1552">
        <v>54</v>
      </c>
      <c r="N1552">
        <v>54.9</v>
      </c>
      <c r="O1552">
        <f t="shared" si="95"/>
        <v>0.2367203454</v>
      </c>
      <c r="P1552">
        <f t="shared" si="96"/>
        <v>1.4315737499999999</v>
      </c>
      <c r="Q1552">
        <f t="shared" si="97"/>
        <v>1.4795021587499999</v>
      </c>
      <c r="R1552">
        <v>1.960887464</v>
      </c>
      <c r="S1552">
        <v>2.0092933240000002</v>
      </c>
      <c r="T1552">
        <f t="shared" si="98"/>
        <v>1.2143057839388877E-2</v>
      </c>
      <c r="U1552">
        <v>0.98044373200000001</v>
      </c>
      <c r="V1552">
        <v>1.0046466620000001</v>
      </c>
      <c r="W1552">
        <v>2.008219178</v>
      </c>
      <c r="X1552">
        <v>0.44815825399999998</v>
      </c>
      <c r="Y1552">
        <v>1.2051935999999999E-2</v>
      </c>
      <c r="Z1552" s="1">
        <v>43239</v>
      </c>
      <c r="AA1552" s="1">
        <v>43972</v>
      </c>
      <c r="AB1552">
        <v>1</v>
      </c>
    </row>
    <row r="1553" spans="1:29" x14ac:dyDescent="0.25">
      <c r="A1553" t="s">
        <v>33</v>
      </c>
      <c r="B1553">
        <v>1</v>
      </c>
      <c r="C1553" t="s">
        <v>52</v>
      </c>
      <c r="D1553">
        <v>2552</v>
      </c>
      <c r="E1553" t="s">
        <v>64</v>
      </c>
      <c r="F1553" t="s">
        <v>65</v>
      </c>
      <c r="G1553" t="s">
        <v>66</v>
      </c>
      <c r="J1553">
        <v>0.65180000000000005</v>
      </c>
      <c r="K1553">
        <v>12.23501424</v>
      </c>
      <c r="L1553">
        <v>12.0405319</v>
      </c>
      <c r="M1553">
        <v>18.899999999999999</v>
      </c>
      <c r="N1553">
        <v>19.899999999999999</v>
      </c>
      <c r="O1553">
        <f t="shared" si="95"/>
        <v>3.1102625399999997E-2</v>
      </c>
      <c r="P1553">
        <f t="shared" si="96"/>
        <v>0.17536778437499995</v>
      </c>
      <c r="Q1553">
        <f t="shared" si="97"/>
        <v>0.19439140874999997</v>
      </c>
      <c r="R1553">
        <v>0.15839668500000001</v>
      </c>
      <c r="S1553">
        <v>0.17244954700000001</v>
      </c>
      <c r="T1553">
        <f t="shared" si="98"/>
        <v>4.2327133577453477E-2</v>
      </c>
      <c r="U1553">
        <v>7.9198343000000004E-2</v>
      </c>
      <c r="V1553">
        <v>8.6224773000000005E-2</v>
      </c>
      <c r="W1553">
        <v>2.008219178</v>
      </c>
      <c r="X1553">
        <v>0.49795361500000002</v>
      </c>
      <c r="Y1553">
        <v>3.498836E-3</v>
      </c>
      <c r="Z1553" s="1">
        <v>43239</v>
      </c>
      <c r="AA1553" s="1">
        <v>43972</v>
      </c>
      <c r="AB1553">
        <v>1</v>
      </c>
    </row>
    <row r="1554" spans="1:29" x14ac:dyDescent="0.25">
      <c r="A1554" t="s">
        <v>33</v>
      </c>
      <c r="B1554">
        <v>1</v>
      </c>
      <c r="C1554" t="s">
        <v>52</v>
      </c>
      <c r="D1554">
        <v>2553</v>
      </c>
      <c r="E1554" t="s">
        <v>46</v>
      </c>
      <c r="F1554" t="s">
        <v>47</v>
      </c>
      <c r="G1554" t="s">
        <v>48</v>
      </c>
      <c r="J1554">
        <v>0.60970000000000002</v>
      </c>
      <c r="K1554">
        <v>19.155230799999998</v>
      </c>
      <c r="L1554">
        <v>18.79653244</v>
      </c>
      <c r="M1554">
        <v>45.6</v>
      </c>
      <c r="N1554">
        <v>45.6</v>
      </c>
      <c r="O1554">
        <f t="shared" si="95"/>
        <v>0.1633129344</v>
      </c>
      <c r="P1554">
        <f t="shared" si="96"/>
        <v>1.0208358</v>
      </c>
      <c r="Q1554">
        <f t="shared" si="97"/>
        <v>1.02070584</v>
      </c>
      <c r="R1554">
        <v>1.282626874</v>
      </c>
      <c r="S1554">
        <v>1.259179708</v>
      </c>
      <c r="T1554">
        <f t="shared" si="98"/>
        <v>-9.1871130950003394E-3</v>
      </c>
      <c r="U1554">
        <v>0.64131343699999999</v>
      </c>
      <c r="V1554">
        <v>0.629589854</v>
      </c>
      <c r="W1554">
        <v>2.008219178</v>
      </c>
      <c r="X1554">
        <v>0</v>
      </c>
      <c r="Y1554">
        <v>-5.8378010000000001E-3</v>
      </c>
      <c r="Z1554" s="1">
        <v>43239</v>
      </c>
      <c r="AA1554" s="1">
        <v>43972</v>
      </c>
      <c r="AB1554">
        <v>1</v>
      </c>
    </row>
    <row r="1555" spans="1:29" x14ac:dyDescent="0.25">
      <c r="A1555" t="s">
        <v>33</v>
      </c>
      <c r="B1555">
        <v>1</v>
      </c>
      <c r="C1555" t="s">
        <v>52</v>
      </c>
      <c r="D1555">
        <v>2554</v>
      </c>
      <c r="E1555" t="s">
        <v>58</v>
      </c>
      <c r="F1555" t="s">
        <v>59</v>
      </c>
      <c r="G1555" t="s">
        <v>60</v>
      </c>
      <c r="J1555">
        <v>0.62960000000000005</v>
      </c>
      <c r="K1555">
        <v>17.831224930000001</v>
      </c>
      <c r="L1555">
        <v>17.517747910000001</v>
      </c>
      <c r="M1555">
        <v>38.5</v>
      </c>
      <c r="N1555">
        <v>39</v>
      </c>
      <c r="O1555">
        <f t="shared" si="95"/>
        <v>0.11945934000000001</v>
      </c>
      <c r="P1555">
        <f t="shared" si="96"/>
        <v>0.72769210937499995</v>
      </c>
      <c r="Q1555">
        <f t="shared" si="97"/>
        <v>0.74662087500000007</v>
      </c>
      <c r="R1555">
        <v>0.88689948799999996</v>
      </c>
      <c r="S1555">
        <v>0.89391276099999994</v>
      </c>
      <c r="T1555">
        <f t="shared" si="98"/>
        <v>3.9221458661950715E-3</v>
      </c>
      <c r="U1555">
        <v>0.44344974399999998</v>
      </c>
      <c r="V1555">
        <v>0.44695637999999999</v>
      </c>
      <c r="W1555">
        <v>2.008219178</v>
      </c>
      <c r="X1555">
        <v>0.24897680799999999</v>
      </c>
      <c r="Y1555">
        <v>1.746142E-3</v>
      </c>
      <c r="Z1555" s="1">
        <v>43239</v>
      </c>
      <c r="AA1555" s="1">
        <v>43972</v>
      </c>
      <c r="AB1555">
        <v>1</v>
      </c>
    </row>
    <row r="1556" spans="1:29" x14ac:dyDescent="0.25">
      <c r="A1556" t="s">
        <v>33</v>
      </c>
      <c r="B1556">
        <v>1</v>
      </c>
      <c r="C1556" t="s">
        <v>52</v>
      </c>
      <c r="D1556">
        <v>2555</v>
      </c>
      <c r="E1556" t="s">
        <v>64</v>
      </c>
      <c r="F1556" t="s">
        <v>65</v>
      </c>
      <c r="G1556" t="s">
        <v>66</v>
      </c>
      <c r="J1556">
        <v>0.65180000000000005</v>
      </c>
      <c r="K1556">
        <v>13.109747540000001</v>
      </c>
      <c r="L1556">
        <v>12.898972710000001</v>
      </c>
      <c r="M1556">
        <v>21.2</v>
      </c>
      <c r="N1556">
        <v>22.2</v>
      </c>
      <c r="O1556">
        <f t="shared" si="95"/>
        <v>3.8707653600000003E-2</v>
      </c>
      <c r="P1556">
        <f t="shared" si="96"/>
        <v>0.22064694999999995</v>
      </c>
      <c r="Q1556">
        <f t="shared" si="97"/>
        <v>0.241922835</v>
      </c>
      <c r="R1556">
        <v>0.21201683199999999</v>
      </c>
      <c r="S1556">
        <v>0.22833552400000001</v>
      </c>
      <c r="T1556">
        <f t="shared" si="98"/>
        <v>3.6923497581478629E-2</v>
      </c>
      <c r="U1556">
        <v>0.10600841599999999</v>
      </c>
      <c r="V1556">
        <v>0.11416776200000001</v>
      </c>
      <c r="W1556">
        <v>2.008219178</v>
      </c>
      <c r="X1556">
        <v>0.49795361500000002</v>
      </c>
      <c r="Y1556">
        <v>4.0629760000000003E-3</v>
      </c>
      <c r="Z1556" s="1">
        <v>43239</v>
      </c>
      <c r="AA1556" s="1">
        <v>43972</v>
      </c>
      <c r="AB1556">
        <v>1</v>
      </c>
    </row>
    <row r="1557" spans="1:29" x14ac:dyDescent="0.25">
      <c r="A1557" t="s">
        <v>33</v>
      </c>
      <c r="B1557">
        <v>1</v>
      </c>
      <c r="C1557" t="s">
        <v>52</v>
      </c>
      <c r="D1557">
        <v>2556</v>
      </c>
      <c r="E1557" t="s">
        <v>64</v>
      </c>
      <c r="F1557" t="s">
        <v>65</v>
      </c>
      <c r="G1557" t="s">
        <v>66</v>
      </c>
      <c r="J1557">
        <v>0.65180000000000005</v>
      </c>
      <c r="K1557">
        <v>9.6596806770000008</v>
      </c>
      <c r="L1557">
        <v>9.0463605810000001</v>
      </c>
      <c r="M1557">
        <v>13.2</v>
      </c>
      <c r="N1557">
        <v>13.2</v>
      </c>
      <c r="O1557">
        <f t="shared" si="95"/>
        <v>1.3684809599999999E-2</v>
      </c>
      <c r="P1557">
        <f t="shared" si="96"/>
        <v>8.5540950000000004E-2</v>
      </c>
      <c r="Q1557">
        <f t="shared" si="97"/>
        <v>8.5530059999999991E-2</v>
      </c>
      <c r="R1557">
        <v>6.2412941999999999E-2</v>
      </c>
      <c r="S1557">
        <v>5.8542263999999997E-2</v>
      </c>
      <c r="T1557">
        <f t="shared" si="98"/>
        <v>-3.1880834269060986E-2</v>
      </c>
      <c r="U1557">
        <v>3.1206471E-2</v>
      </c>
      <c r="V1557">
        <v>2.9271131999999998E-2</v>
      </c>
      <c r="W1557">
        <v>2.008219178</v>
      </c>
      <c r="X1557">
        <v>0</v>
      </c>
      <c r="Y1557">
        <v>-9.6370899999999998E-4</v>
      </c>
      <c r="Z1557" s="1">
        <v>43239</v>
      </c>
      <c r="AA1557" s="1">
        <v>43972</v>
      </c>
      <c r="AB1557">
        <v>0</v>
      </c>
      <c r="AC1557" t="s">
        <v>84</v>
      </c>
    </row>
    <row r="1558" spans="1:29" x14ac:dyDescent="0.25">
      <c r="A1558" t="s">
        <v>33</v>
      </c>
      <c r="B1558">
        <v>1</v>
      </c>
      <c r="C1558" t="s">
        <v>52</v>
      </c>
      <c r="D1558">
        <v>2557</v>
      </c>
      <c r="E1558" t="s">
        <v>64</v>
      </c>
      <c r="F1558" t="s">
        <v>65</v>
      </c>
      <c r="G1558" t="s">
        <v>66</v>
      </c>
      <c r="J1558">
        <v>0.65180000000000005</v>
      </c>
      <c r="K1558">
        <v>9.2407056220000001</v>
      </c>
      <c r="L1558">
        <v>8.6280231290000007</v>
      </c>
      <c r="M1558">
        <v>12.4</v>
      </c>
      <c r="N1558">
        <v>12.4</v>
      </c>
      <c r="O1558">
        <f t="shared" si="95"/>
        <v>1.20763104E-2</v>
      </c>
      <c r="P1558">
        <f t="shared" si="96"/>
        <v>7.5486549999999986E-2</v>
      </c>
      <c r="Q1558">
        <f t="shared" si="97"/>
        <v>7.5476939999999992E-2</v>
      </c>
      <c r="R1558">
        <v>5.2902721999999999E-2</v>
      </c>
      <c r="S1558">
        <v>4.9476529999999998E-2</v>
      </c>
      <c r="T1558">
        <f t="shared" si="98"/>
        <v>-3.3341170192281132E-2</v>
      </c>
      <c r="U1558">
        <v>2.6451361E-2</v>
      </c>
      <c r="V1558">
        <v>2.4738264999999999E-2</v>
      </c>
      <c r="W1558">
        <v>2.008219178</v>
      </c>
      <c r="X1558">
        <v>0</v>
      </c>
      <c r="Y1558">
        <v>-8.5304200000000004E-4</v>
      </c>
      <c r="Z1558" s="1">
        <v>43239</v>
      </c>
      <c r="AA1558" s="1">
        <v>43972</v>
      </c>
      <c r="AB1558">
        <v>1</v>
      </c>
    </row>
    <row r="1559" spans="1:29" x14ac:dyDescent="0.25">
      <c r="A1559" t="s">
        <v>33</v>
      </c>
      <c r="B1559">
        <v>1</v>
      </c>
      <c r="C1559" t="s">
        <v>52</v>
      </c>
      <c r="D1559">
        <v>2558</v>
      </c>
      <c r="E1559" t="s">
        <v>58</v>
      </c>
      <c r="F1559" t="s">
        <v>59</v>
      </c>
      <c r="G1559" t="s">
        <v>60</v>
      </c>
      <c r="H1559">
        <v>3.8</v>
      </c>
      <c r="I1559">
        <v>11.9</v>
      </c>
      <c r="J1559">
        <v>0.62960000000000005</v>
      </c>
      <c r="K1559">
        <v>18.327125070000001</v>
      </c>
      <c r="L1559">
        <v>17.949283189999999</v>
      </c>
      <c r="M1559">
        <v>41</v>
      </c>
      <c r="N1559">
        <v>41.1</v>
      </c>
      <c r="O1559">
        <f t="shared" si="95"/>
        <v>0.1326705534</v>
      </c>
      <c r="P1559">
        <f t="shared" si="96"/>
        <v>0.82526593749999988</v>
      </c>
      <c r="Q1559">
        <f t="shared" si="97"/>
        <v>0.82919095875000004</v>
      </c>
      <c r="R1559">
        <v>1.0299980390000001</v>
      </c>
      <c r="S1559">
        <v>1.014078198</v>
      </c>
      <c r="T1559">
        <f t="shared" si="98"/>
        <v>-7.7565626243197034E-3</v>
      </c>
      <c r="U1559">
        <v>0.51499901999999997</v>
      </c>
      <c r="V1559">
        <v>0.50703909899999999</v>
      </c>
      <c r="W1559">
        <v>2.008219178</v>
      </c>
      <c r="X1559">
        <v>4.9795362000000003E-2</v>
      </c>
      <c r="Y1559">
        <v>-3.9636710000000002E-3</v>
      </c>
      <c r="Z1559" s="1">
        <v>43239</v>
      </c>
      <c r="AA1559" s="1">
        <v>43972</v>
      </c>
      <c r="AB1559">
        <v>1</v>
      </c>
    </row>
    <row r="1560" spans="1:29" x14ac:dyDescent="0.25">
      <c r="A1560" t="s">
        <v>33</v>
      </c>
      <c r="B1560">
        <v>1</v>
      </c>
      <c r="C1560" t="s">
        <v>52</v>
      </c>
      <c r="D1560">
        <v>2559</v>
      </c>
      <c r="E1560" t="s">
        <v>58</v>
      </c>
      <c r="F1560" t="s">
        <v>59</v>
      </c>
      <c r="G1560" t="s">
        <v>60</v>
      </c>
      <c r="J1560">
        <v>0.62960000000000005</v>
      </c>
      <c r="K1560">
        <v>15.35064481</v>
      </c>
      <c r="L1560">
        <v>14.836111239999999</v>
      </c>
      <c r="M1560">
        <v>28.2</v>
      </c>
      <c r="N1560">
        <v>28.2</v>
      </c>
      <c r="O1560">
        <f t="shared" si="95"/>
        <v>6.2458149599999992E-2</v>
      </c>
      <c r="P1560">
        <f t="shared" si="96"/>
        <v>0.3904131374999999</v>
      </c>
      <c r="Q1560">
        <f t="shared" si="97"/>
        <v>0.39036343499999993</v>
      </c>
      <c r="R1560">
        <v>0.41729970100000002</v>
      </c>
      <c r="S1560">
        <v>0.40364250099999999</v>
      </c>
      <c r="T1560">
        <f t="shared" si="98"/>
        <v>-1.6569448075385535E-2</v>
      </c>
      <c r="U1560">
        <v>0.208649851</v>
      </c>
      <c r="V1560">
        <v>0.20182125100000001</v>
      </c>
      <c r="W1560">
        <v>2.008219178</v>
      </c>
      <c r="X1560">
        <v>0</v>
      </c>
      <c r="Y1560">
        <v>-3.400326E-3</v>
      </c>
      <c r="Z1560" s="1">
        <v>43239</v>
      </c>
      <c r="AA1560" s="1">
        <v>43972</v>
      </c>
      <c r="AB1560">
        <v>1</v>
      </c>
    </row>
    <row r="1561" spans="1:29" x14ac:dyDescent="0.25">
      <c r="A1561" t="s">
        <v>33</v>
      </c>
      <c r="B1561">
        <v>1</v>
      </c>
      <c r="C1561" t="s">
        <v>52</v>
      </c>
      <c r="D1561">
        <v>2560</v>
      </c>
      <c r="E1561" t="s">
        <v>64</v>
      </c>
      <c r="F1561" t="s">
        <v>65</v>
      </c>
      <c r="G1561" t="s">
        <v>66</v>
      </c>
      <c r="J1561">
        <v>0.65180000000000005</v>
      </c>
      <c r="K1561">
        <v>8.8601220030000007</v>
      </c>
      <c r="L1561">
        <v>8.2491407629999998</v>
      </c>
      <c r="M1561">
        <v>11.7</v>
      </c>
      <c r="N1561">
        <v>11.7</v>
      </c>
      <c r="O1561">
        <f t="shared" si="95"/>
        <v>1.0751340599999999E-2</v>
      </c>
      <c r="P1561">
        <f t="shared" si="96"/>
        <v>6.7204434374999997E-2</v>
      </c>
      <c r="Q1561">
        <f t="shared" si="97"/>
        <v>6.7195878749999993E-2</v>
      </c>
      <c r="R1561">
        <v>4.5330512000000003E-2</v>
      </c>
      <c r="S1561">
        <v>4.2277021999999997E-2</v>
      </c>
      <c r="T1561">
        <f t="shared" si="98"/>
        <v>-3.4725610268876439E-2</v>
      </c>
      <c r="U1561">
        <v>2.2665256000000002E-2</v>
      </c>
      <c r="V1561">
        <v>2.1138510999999999E-2</v>
      </c>
      <c r="W1561">
        <v>2.008219178</v>
      </c>
      <c r="X1561">
        <v>0</v>
      </c>
      <c r="Y1561">
        <v>-7.6024800000000004E-4</v>
      </c>
      <c r="Z1561" s="1">
        <v>43239</v>
      </c>
      <c r="AA1561" s="1">
        <v>43972</v>
      </c>
      <c r="AB1561">
        <v>1</v>
      </c>
    </row>
    <row r="1562" spans="1:29" x14ac:dyDescent="0.25">
      <c r="A1562" t="s">
        <v>33</v>
      </c>
      <c r="B1562">
        <v>1</v>
      </c>
      <c r="C1562" t="s">
        <v>52</v>
      </c>
      <c r="D1562">
        <v>2561</v>
      </c>
      <c r="E1562" t="s">
        <v>168</v>
      </c>
      <c r="F1562" t="s">
        <v>169</v>
      </c>
      <c r="G1562" t="s">
        <v>75</v>
      </c>
      <c r="J1562">
        <v>0.5524</v>
      </c>
      <c r="K1562">
        <v>10.1610323</v>
      </c>
      <c r="L1562">
        <v>9.6463959819999996</v>
      </c>
      <c r="M1562">
        <v>14.2</v>
      </c>
      <c r="N1562">
        <v>14.4</v>
      </c>
      <c r="O1562">
        <f t="shared" si="95"/>
        <v>1.6286054400000003E-2</v>
      </c>
      <c r="P1562">
        <f t="shared" si="96"/>
        <v>9.8992637499999994E-2</v>
      </c>
      <c r="Q1562">
        <f t="shared" si="97"/>
        <v>0.10178784000000002</v>
      </c>
      <c r="R1562">
        <v>6.4341743000000007E-2</v>
      </c>
      <c r="S1562">
        <v>6.2851921000000005E-2</v>
      </c>
      <c r="T1562">
        <f t="shared" si="98"/>
        <v>-1.1665615362833334E-2</v>
      </c>
      <c r="U1562">
        <v>3.2170870999999997E-2</v>
      </c>
      <c r="V1562">
        <v>3.1425960000000003E-2</v>
      </c>
      <c r="W1562">
        <v>2.008219178</v>
      </c>
      <c r="X1562">
        <v>9.9590723000000006E-2</v>
      </c>
      <c r="Y1562">
        <v>-3.7093100000000002E-4</v>
      </c>
      <c r="Z1562" s="1">
        <v>43239</v>
      </c>
      <c r="AA1562" s="1">
        <v>43972</v>
      </c>
      <c r="AB1562">
        <v>1</v>
      </c>
    </row>
    <row r="1563" spans="1:29" x14ac:dyDescent="0.25">
      <c r="A1563" t="s">
        <v>33</v>
      </c>
      <c r="B1563">
        <v>1</v>
      </c>
      <c r="C1563" t="s">
        <v>52</v>
      </c>
      <c r="D1563">
        <v>2562</v>
      </c>
      <c r="E1563" t="s">
        <v>64</v>
      </c>
      <c r="F1563" t="s">
        <v>65</v>
      </c>
      <c r="G1563" t="s">
        <v>66</v>
      </c>
      <c r="J1563">
        <v>0.65180000000000005</v>
      </c>
      <c r="K1563">
        <v>9.1333366419999997</v>
      </c>
      <c r="L1563">
        <v>8.5746470299999995</v>
      </c>
      <c r="M1563">
        <v>12.2</v>
      </c>
      <c r="N1563">
        <v>12.3</v>
      </c>
      <c r="O1563">
        <f t="shared" si="95"/>
        <v>1.1882316600000001E-2</v>
      </c>
      <c r="P1563">
        <f t="shared" si="96"/>
        <v>7.3071137499999994E-2</v>
      </c>
      <c r="Q1563">
        <f t="shared" si="97"/>
        <v>7.4264478750000001E-2</v>
      </c>
      <c r="R1563">
        <v>5.0668660999999997E-2</v>
      </c>
      <c r="S1563">
        <v>4.8406592999999998E-2</v>
      </c>
      <c r="T1563">
        <f t="shared" si="98"/>
        <v>-2.2742323294221198E-2</v>
      </c>
      <c r="U1563">
        <v>2.5334329999999999E-2</v>
      </c>
      <c r="V1563">
        <v>2.4203295999999999E-2</v>
      </c>
      <c r="W1563">
        <v>2.008219178</v>
      </c>
      <c r="X1563">
        <v>4.9795362000000003E-2</v>
      </c>
      <c r="Y1563">
        <v>-5.6320199999999995E-4</v>
      </c>
      <c r="Z1563" s="1">
        <v>43239</v>
      </c>
      <c r="AA1563" s="1">
        <v>43972</v>
      </c>
      <c r="AB1563">
        <v>1</v>
      </c>
    </row>
    <row r="1564" spans="1:29" x14ac:dyDescent="0.25">
      <c r="A1564" t="s">
        <v>33</v>
      </c>
      <c r="B1564">
        <v>1</v>
      </c>
      <c r="C1564" t="s">
        <v>52</v>
      </c>
      <c r="D1564">
        <v>2563</v>
      </c>
      <c r="E1564" t="s">
        <v>224</v>
      </c>
      <c r="F1564" t="s">
        <v>225</v>
      </c>
      <c r="G1564" t="s">
        <v>226</v>
      </c>
      <c r="J1564">
        <v>0.52500000000000002</v>
      </c>
      <c r="K1564">
        <v>9.5564772379999994</v>
      </c>
      <c r="L1564">
        <v>9.1486003510000007</v>
      </c>
      <c r="M1564">
        <v>13</v>
      </c>
      <c r="N1564">
        <v>13.4</v>
      </c>
      <c r="O1564">
        <f t="shared" si="95"/>
        <v>1.4102642400000002E-2</v>
      </c>
      <c r="P1564">
        <f t="shared" si="96"/>
        <v>8.2968437500000006E-2</v>
      </c>
      <c r="Q1564">
        <f t="shared" si="97"/>
        <v>8.8141515000000017E-2</v>
      </c>
      <c r="R1564">
        <v>4.8537639E-2</v>
      </c>
      <c r="S1564">
        <v>4.9349328999999997E-2</v>
      </c>
      <c r="T1564">
        <f t="shared" si="98"/>
        <v>8.2583666126041736E-3</v>
      </c>
      <c r="U1564">
        <v>2.426882E-2</v>
      </c>
      <c r="V1564">
        <v>2.4674664999999998E-2</v>
      </c>
      <c r="W1564">
        <v>2.008219178</v>
      </c>
      <c r="X1564">
        <v>0.19918144600000001</v>
      </c>
      <c r="Y1564">
        <v>2.0209199999999999E-4</v>
      </c>
      <c r="Z1564" s="1">
        <v>43239</v>
      </c>
      <c r="AA1564" s="1">
        <v>43972</v>
      </c>
      <c r="AB1564">
        <v>1</v>
      </c>
    </row>
    <row r="1565" spans="1:29" x14ac:dyDescent="0.25">
      <c r="A1565" t="s">
        <v>33</v>
      </c>
      <c r="B1565">
        <v>1</v>
      </c>
      <c r="C1565" t="s">
        <v>52</v>
      </c>
      <c r="D1565">
        <v>2564</v>
      </c>
      <c r="E1565" t="s">
        <v>64</v>
      </c>
      <c r="F1565" t="s">
        <v>65</v>
      </c>
      <c r="G1565" t="s">
        <v>66</v>
      </c>
      <c r="J1565">
        <v>0.65180000000000005</v>
      </c>
      <c r="K1565">
        <v>16.359317010000002</v>
      </c>
      <c r="L1565">
        <v>15.87994849</v>
      </c>
      <c r="M1565">
        <v>32</v>
      </c>
      <c r="N1565">
        <v>32</v>
      </c>
      <c r="O1565">
        <f t="shared" si="95"/>
        <v>8.0424960000000004E-2</v>
      </c>
      <c r="P1565">
        <f t="shared" si="96"/>
        <v>0.50271999999999994</v>
      </c>
      <c r="Q1565">
        <f t="shared" si="97"/>
        <v>0.50265599999999999</v>
      </c>
      <c r="R1565">
        <v>0.58786585700000005</v>
      </c>
      <c r="S1565">
        <v>0.57104738200000005</v>
      </c>
      <c r="T1565">
        <f t="shared" si="98"/>
        <v>-1.4453900693420316E-2</v>
      </c>
      <c r="U1565">
        <v>0.29393292900000001</v>
      </c>
      <c r="V1565">
        <v>0.28552369100000002</v>
      </c>
      <c r="W1565">
        <v>2.008219178</v>
      </c>
      <c r="X1565">
        <v>0</v>
      </c>
      <c r="Y1565">
        <v>-4.1874099999999999E-3</v>
      </c>
      <c r="Z1565" s="1">
        <v>43239</v>
      </c>
      <c r="AA1565" s="1">
        <v>43972</v>
      </c>
      <c r="AB1565">
        <v>1</v>
      </c>
    </row>
    <row r="1566" spans="1:29" x14ac:dyDescent="0.25">
      <c r="A1566" t="s">
        <v>33</v>
      </c>
      <c r="B1566">
        <v>1</v>
      </c>
      <c r="C1566" t="s">
        <v>52</v>
      </c>
      <c r="D1566">
        <v>2565</v>
      </c>
      <c r="E1566" t="s">
        <v>178</v>
      </c>
      <c r="F1566" t="s">
        <v>179</v>
      </c>
      <c r="G1566" t="s">
        <v>180</v>
      </c>
      <c r="J1566">
        <v>0.55810000000000004</v>
      </c>
      <c r="K1566">
        <v>14.85656825</v>
      </c>
      <c r="L1566">
        <v>14.32654533</v>
      </c>
      <c r="M1566">
        <v>26.5</v>
      </c>
      <c r="N1566">
        <v>26.5</v>
      </c>
      <c r="O1566">
        <f t="shared" si="95"/>
        <v>5.5154715000000007E-2</v>
      </c>
      <c r="P1566">
        <f t="shared" si="96"/>
        <v>0.34476085937500006</v>
      </c>
      <c r="Q1566">
        <f t="shared" si="97"/>
        <v>0.34471696875000002</v>
      </c>
      <c r="R1566">
        <v>0.31825439</v>
      </c>
      <c r="S1566">
        <v>0.30716803999999998</v>
      </c>
      <c r="T1566">
        <f t="shared" si="98"/>
        <v>-1.765547929964089E-2</v>
      </c>
      <c r="U1566">
        <v>0.159127195</v>
      </c>
      <c r="V1566">
        <v>0.15358401999999999</v>
      </c>
      <c r="W1566">
        <v>2.008219178</v>
      </c>
      <c r="X1566">
        <v>0</v>
      </c>
      <c r="Y1566">
        <v>-2.7602439999999998E-3</v>
      </c>
      <c r="Z1566" s="1">
        <v>43239</v>
      </c>
      <c r="AA1566" s="1">
        <v>43972</v>
      </c>
      <c r="AB1566">
        <v>1</v>
      </c>
    </row>
    <row r="1567" spans="1:29" x14ac:dyDescent="0.25">
      <c r="A1567" t="s">
        <v>33</v>
      </c>
      <c r="B1567">
        <v>1</v>
      </c>
      <c r="C1567" t="s">
        <v>52</v>
      </c>
      <c r="D1567">
        <v>2566</v>
      </c>
      <c r="E1567" t="s">
        <v>64</v>
      </c>
      <c r="F1567" t="s">
        <v>65</v>
      </c>
      <c r="G1567" t="s">
        <v>66</v>
      </c>
      <c r="J1567">
        <v>0.65180000000000005</v>
      </c>
      <c r="K1567">
        <v>8.9153220579999992</v>
      </c>
      <c r="L1567">
        <v>8.4130300850000008</v>
      </c>
      <c r="M1567">
        <v>11.8</v>
      </c>
      <c r="N1567">
        <v>12</v>
      </c>
      <c r="O1567">
        <f t="shared" si="95"/>
        <v>1.1309760000000002E-2</v>
      </c>
      <c r="P1567">
        <f t="shared" si="96"/>
        <v>6.8358137499999999E-2</v>
      </c>
      <c r="Q1567">
        <f t="shared" si="97"/>
        <v>7.0686000000000013E-2</v>
      </c>
      <c r="R1567">
        <v>4.6370107000000001E-2</v>
      </c>
      <c r="S1567">
        <v>4.5279962E-2</v>
      </c>
      <c r="T1567">
        <f t="shared" si="98"/>
        <v>-1.1846521293984259E-2</v>
      </c>
      <c r="U1567">
        <v>2.3185054E-2</v>
      </c>
      <c r="V1567">
        <v>2.2639981E-2</v>
      </c>
      <c r="W1567">
        <v>2.008219178</v>
      </c>
      <c r="X1567">
        <v>9.9590723000000006E-2</v>
      </c>
      <c r="Y1567">
        <v>-2.7142099999999999E-4</v>
      </c>
      <c r="Z1567" s="1">
        <v>43239</v>
      </c>
      <c r="AA1567" s="1">
        <v>43972</v>
      </c>
      <c r="AB1567">
        <v>1</v>
      </c>
    </row>
    <row r="1568" spans="1:29" x14ac:dyDescent="0.25">
      <c r="A1568" t="s">
        <v>33</v>
      </c>
      <c r="B1568">
        <v>1</v>
      </c>
      <c r="C1568" t="s">
        <v>52</v>
      </c>
      <c r="D1568">
        <v>2567</v>
      </c>
      <c r="E1568" t="s">
        <v>64</v>
      </c>
      <c r="F1568" t="s">
        <v>65</v>
      </c>
      <c r="G1568" t="s">
        <v>66</v>
      </c>
      <c r="J1568">
        <v>0.65180000000000005</v>
      </c>
      <c r="K1568">
        <v>8.1748854380000004</v>
      </c>
      <c r="L1568">
        <v>7.8005937019999996</v>
      </c>
      <c r="M1568">
        <v>10.5</v>
      </c>
      <c r="N1568">
        <v>10.9</v>
      </c>
      <c r="O1568">
        <f t="shared" si="95"/>
        <v>9.3313374000000004E-3</v>
      </c>
      <c r="P1568">
        <f t="shared" si="96"/>
        <v>5.4125859374999988E-2</v>
      </c>
      <c r="Q1568">
        <f t="shared" si="97"/>
        <v>5.8320858750000003E-2</v>
      </c>
      <c r="R1568">
        <v>3.3926128E-2</v>
      </c>
      <c r="S1568">
        <v>3.4862922999999997E-2</v>
      </c>
      <c r="T1568">
        <f t="shared" si="98"/>
        <v>1.3563475329583021E-2</v>
      </c>
      <c r="U1568">
        <v>1.6963064E-2</v>
      </c>
      <c r="V1568">
        <v>1.7431460999999999E-2</v>
      </c>
      <c r="W1568">
        <v>2.008219178</v>
      </c>
      <c r="X1568">
        <v>0.19918144600000001</v>
      </c>
      <c r="Y1568">
        <v>2.3324000000000001E-4</v>
      </c>
      <c r="Z1568" s="1">
        <v>43239</v>
      </c>
      <c r="AA1568" s="1">
        <v>43972</v>
      </c>
      <c r="AB1568">
        <v>1</v>
      </c>
    </row>
    <row r="1569" spans="1:28" x14ac:dyDescent="0.25">
      <c r="A1569" t="s">
        <v>33</v>
      </c>
      <c r="B1569">
        <v>1</v>
      </c>
      <c r="C1569" t="s">
        <v>52</v>
      </c>
      <c r="D1569">
        <v>2568</v>
      </c>
      <c r="E1569" t="s">
        <v>64</v>
      </c>
      <c r="F1569" t="s">
        <v>65</v>
      </c>
      <c r="G1569" t="s">
        <v>66</v>
      </c>
      <c r="J1569">
        <v>0.65180000000000005</v>
      </c>
      <c r="K1569">
        <v>9.0248816949999995</v>
      </c>
      <c r="L1569">
        <v>8.6280231290000007</v>
      </c>
      <c r="M1569">
        <v>12</v>
      </c>
      <c r="N1569">
        <v>12.4</v>
      </c>
      <c r="O1569">
        <f t="shared" si="95"/>
        <v>1.20763104E-2</v>
      </c>
      <c r="P1569">
        <f t="shared" si="96"/>
        <v>7.0694999999999994E-2</v>
      </c>
      <c r="Q1569">
        <f t="shared" si="97"/>
        <v>7.5476939999999992E-2</v>
      </c>
      <c r="R1569">
        <v>4.8491250999999999E-2</v>
      </c>
      <c r="S1569">
        <v>4.9476529999999998E-2</v>
      </c>
      <c r="T1569">
        <f t="shared" si="98"/>
        <v>1.0016349819765019E-2</v>
      </c>
      <c r="U1569">
        <v>2.4245625999999999E-2</v>
      </c>
      <c r="V1569">
        <v>2.4738264999999999E-2</v>
      </c>
      <c r="W1569">
        <v>2.008219178</v>
      </c>
      <c r="X1569">
        <v>0.19918144600000001</v>
      </c>
      <c r="Y1569">
        <v>2.4531100000000001E-4</v>
      </c>
      <c r="Z1569" s="1">
        <v>43239</v>
      </c>
      <c r="AA1569" s="1">
        <v>43972</v>
      </c>
      <c r="AB1569">
        <v>1</v>
      </c>
    </row>
    <row r="1570" spans="1:28" x14ac:dyDescent="0.25">
      <c r="A1570" t="s">
        <v>33</v>
      </c>
      <c r="B1570">
        <v>1</v>
      </c>
      <c r="C1570" t="s">
        <v>52</v>
      </c>
      <c r="D1570">
        <v>2569</v>
      </c>
      <c r="E1570" t="s">
        <v>64</v>
      </c>
      <c r="F1570" t="s">
        <v>65</v>
      </c>
      <c r="G1570" t="s">
        <v>66</v>
      </c>
      <c r="J1570">
        <v>0.65180000000000005</v>
      </c>
      <c r="K1570">
        <v>16.105757319999999</v>
      </c>
      <c r="L1570">
        <v>15.64375894</v>
      </c>
      <c r="M1570">
        <v>31</v>
      </c>
      <c r="N1570">
        <v>31.1</v>
      </c>
      <c r="O1570">
        <f t="shared" si="95"/>
        <v>7.5964673400000016E-2</v>
      </c>
      <c r="P1570">
        <f t="shared" si="96"/>
        <v>0.47179093750000001</v>
      </c>
      <c r="Q1570">
        <f t="shared" si="97"/>
        <v>0.47477920875000007</v>
      </c>
      <c r="R1570">
        <v>0.54417966100000004</v>
      </c>
      <c r="S1570">
        <v>0.53227477300000003</v>
      </c>
      <c r="T1570">
        <f t="shared" si="98"/>
        <v>-1.1014537236816615E-2</v>
      </c>
      <c r="U1570">
        <v>0.27208982999999998</v>
      </c>
      <c r="V1570">
        <v>0.266137387</v>
      </c>
      <c r="W1570">
        <v>2.008219178</v>
      </c>
      <c r="X1570">
        <v>4.9795362000000003E-2</v>
      </c>
      <c r="Y1570">
        <v>-2.9640410000000002E-3</v>
      </c>
      <c r="Z1570" s="1">
        <v>43239</v>
      </c>
      <c r="AA1570" s="1">
        <v>43972</v>
      </c>
      <c r="AB1570">
        <v>1</v>
      </c>
    </row>
    <row r="1571" spans="1:28" x14ac:dyDescent="0.25">
      <c r="A1571" t="s">
        <v>33</v>
      </c>
      <c r="B1571">
        <v>1</v>
      </c>
      <c r="C1571" t="s">
        <v>52</v>
      </c>
      <c r="D1571">
        <v>2570</v>
      </c>
      <c r="E1571" t="s">
        <v>64</v>
      </c>
      <c r="F1571" t="s">
        <v>65</v>
      </c>
      <c r="G1571" t="s">
        <v>66</v>
      </c>
      <c r="J1571">
        <v>0.65180000000000005</v>
      </c>
      <c r="K1571">
        <v>12.586918539999999</v>
      </c>
      <c r="L1571">
        <v>12.53469291</v>
      </c>
      <c r="M1571">
        <v>19.8</v>
      </c>
      <c r="N1571">
        <v>21.2</v>
      </c>
      <c r="O1571">
        <f t="shared" si="95"/>
        <v>3.5299017599999996E-2</v>
      </c>
      <c r="P1571">
        <f t="shared" si="96"/>
        <v>0.1924671375</v>
      </c>
      <c r="Q1571">
        <f t="shared" si="97"/>
        <v>0.22061885999999997</v>
      </c>
      <c r="R1571">
        <v>0.17832099700000001</v>
      </c>
      <c r="S1571">
        <v>0.20293513599999999</v>
      </c>
      <c r="T1571">
        <f t="shared" si="98"/>
        <v>6.4385960541961981E-2</v>
      </c>
      <c r="U1571">
        <v>8.9160498000000005E-2</v>
      </c>
      <c r="V1571">
        <v>0.10146756799999999</v>
      </c>
      <c r="W1571">
        <v>2.008219178</v>
      </c>
      <c r="X1571">
        <v>0.697135061</v>
      </c>
      <c r="Y1571">
        <v>6.1283500000000003E-3</v>
      </c>
      <c r="Z1571" s="1">
        <v>43239</v>
      </c>
      <c r="AA1571" s="1">
        <v>43972</v>
      </c>
      <c r="AB1571">
        <v>1</v>
      </c>
    </row>
    <row r="1572" spans="1:28" x14ac:dyDescent="0.25">
      <c r="A1572" t="s">
        <v>33</v>
      </c>
      <c r="B1572">
        <v>1</v>
      </c>
      <c r="C1572" t="s">
        <v>52</v>
      </c>
      <c r="D1572">
        <v>2571</v>
      </c>
      <c r="E1572" t="s">
        <v>64</v>
      </c>
      <c r="F1572" t="s">
        <v>65</v>
      </c>
      <c r="G1572" t="s">
        <v>66</v>
      </c>
      <c r="H1572">
        <v>6.6</v>
      </c>
      <c r="I1572">
        <v>7.8</v>
      </c>
      <c r="J1572">
        <v>0.65180000000000005</v>
      </c>
      <c r="K1572">
        <v>8.1748854380000004</v>
      </c>
      <c r="L1572">
        <v>7.9708005230000003</v>
      </c>
      <c r="M1572">
        <v>10.5</v>
      </c>
      <c r="N1572">
        <v>11.2</v>
      </c>
      <c r="O1572">
        <f t="shared" si="95"/>
        <v>9.8520576000000002E-3</v>
      </c>
      <c r="P1572">
        <f t="shared" si="96"/>
        <v>5.4125859374999988E-2</v>
      </c>
      <c r="Q1572">
        <f t="shared" si="97"/>
        <v>6.1575360000000003E-2</v>
      </c>
      <c r="R1572">
        <v>3.3926128E-2</v>
      </c>
      <c r="S1572">
        <v>3.7543102000000002E-2</v>
      </c>
      <c r="T1572">
        <f t="shared" si="98"/>
        <v>5.0444794935599592E-2</v>
      </c>
      <c r="U1572">
        <v>1.6963064E-2</v>
      </c>
      <c r="V1572">
        <v>1.8771551000000001E-2</v>
      </c>
      <c r="W1572">
        <v>2.008219178</v>
      </c>
      <c r="X1572">
        <v>0.34856753099999999</v>
      </c>
      <c r="Y1572">
        <v>9.0054299999999996E-4</v>
      </c>
      <c r="Z1572" s="1">
        <v>43239</v>
      </c>
      <c r="AA1572" s="1">
        <v>43972</v>
      </c>
      <c r="AB1572">
        <v>1</v>
      </c>
    </row>
    <row r="1573" spans="1:28" x14ac:dyDescent="0.25">
      <c r="A1573" t="s">
        <v>33</v>
      </c>
      <c r="B1573">
        <v>1</v>
      </c>
      <c r="C1573" t="s">
        <v>52</v>
      </c>
      <c r="D1573">
        <v>2572</v>
      </c>
      <c r="E1573" t="s">
        <v>238</v>
      </c>
      <c r="F1573" t="s">
        <v>239</v>
      </c>
      <c r="G1573" t="s">
        <v>240</v>
      </c>
      <c r="H1573">
        <v>9.4</v>
      </c>
      <c r="I1573">
        <v>11.8</v>
      </c>
      <c r="J1573">
        <v>0.77280000000000004</v>
      </c>
      <c r="K1573">
        <v>14.76634426</v>
      </c>
      <c r="L1573">
        <v>14.35731496</v>
      </c>
      <c r="M1573">
        <v>26.2</v>
      </c>
      <c r="N1573">
        <v>26.6</v>
      </c>
      <c r="O1573">
        <f t="shared" si="95"/>
        <v>5.5571762400000009E-2</v>
      </c>
      <c r="P1573">
        <f t="shared" si="96"/>
        <v>0.33699913750000005</v>
      </c>
      <c r="Q1573">
        <f t="shared" si="97"/>
        <v>0.34732351500000003</v>
      </c>
      <c r="R1573">
        <v>0.425111766</v>
      </c>
      <c r="S1573">
        <v>0.42603079399999999</v>
      </c>
      <c r="T1573">
        <f t="shared" si="98"/>
        <v>1.0753392310923512E-3</v>
      </c>
      <c r="U1573">
        <v>0.212555883</v>
      </c>
      <c r="V1573">
        <v>0.213015397</v>
      </c>
      <c r="W1573">
        <v>2.008219178</v>
      </c>
      <c r="X1573">
        <v>0.19918144600000001</v>
      </c>
      <c r="Y1573">
        <v>2.28817E-4</v>
      </c>
      <c r="Z1573" s="1">
        <v>43239</v>
      </c>
      <c r="AA1573" s="1">
        <v>43972</v>
      </c>
      <c r="AB1573">
        <v>1</v>
      </c>
    </row>
    <row r="1574" spans="1:28" x14ac:dyDescent="0.25">
      <c r="A1574" t="s">
        <v>33</v>
      </c>
      <c r="B1574">
        <v>1</v>
      </c>
      <c r="C1574" t="s">
        <v>52</v>
      </c>
      <c r="D1574">
        <v>2573</v>
      </c>
      <c r="E1574" t="s">
        <v>64</v>
      </c>
      <c r="F1574" t="s">
        <v>65</v>
      </c>
      <c r="G1574" t="s">
        <v>66</v>
      </c>
      <c r="J1574">
        <v>0.65180000000000005</v>
      </c>
      <c r="K1574">
        <v>11.360861269999999</v>
      </c>
      <c r="L1574">
        <v>10.9750821</v>
      </c>
      <c r="M1574">
        <v>16.8</v>
      </c>
      <c r="N1574">
        <v>17.3</v>
      </c>
      <c r="O1574">
        <f t="shared" si="95"/>
        <v>2.3506236600000001E-2</v>
      </c>
      <c r="P1574">
        <f t="shared" si="96"/>
        <v>0.1385622</v>
      </c>
      <c r="Q1574">
        <f t="shared" si="97"/>
        <v>0.14691397875000001</v>
      </c>
      <c r="R1574">
        <v>0.117078131</v>
      </c>
      <c r="S1574">
        <v>0.119865627</v>
      </c>
      <c r="T1574">
        <f t="shared" si="98"/>
        <v>1.1716769947673303E-2</v>
      </c>
      <c r="U1574">
        <v>5.8539065000000001E-2</v>
      </c>
      <c r="V1574">
        <v>5.9932813000000001E-2</v>
      </c>
      <c r="W1574">
        <v>2.008219178</v>
      </c>
      <c r="X1574">
        <v>0.24897680799999999</v>
      </c>
      <c r="Y1574">
        <v>6.9402199999999998E-4</v>
      </c>
      <c r="Z1574" s="1">
        <v>43239</v>
      </c>
      <c r="AA1574" s="1">
        <v>43972</v>
      </c>
      <c r="AB1574">
        <v>1</v>
      </c>
    </row>
    <row r="1575" spans="1:28" x14ac:dyDescent="0.25">
      <c r="A1575" t="s">
        <v>33</v>
      </c>
      <c r="B1575">
        <v>1</v>
      </c>
      <c r="C1575" t="s">
        <v>52</v>
      </c>
      <c r="D1575">
        <v>2574</v>
      </c>
      <c r="E1575" t="s">
        <v>58</v>
      </c>
      <c r="F1575" t="s">
        <v>59</v>
      </c>
      <c r="G1575" t="s">
        <v>60</v>
      </c>
      <c r="H1575">
        <v>8</v>
      </c>
      <c r="I1575">
        <v>19.2</v>
      </c>
      <c r="J1575">
        <v>0.62960000000000005</v>
      </c>
      <c r="K1575">
        <v>18.03378099</v>
      </c>
      <c r="L1575">
        <v>17.664346689999999</v>
      </c>
      <c r="M1575">
        <v>39.5</v>
      </c>
      <c r="N1575">
        <v>39.700000000000003</v>
      </c>
      <c r="O1575">
        <f t="shared" si="95"/>
        <v>0.12378610860000003</v>
      </c>
      <c r="P1575">
        <f t="shared" si="96"/>
        <v>0.7659852343750001</v>
      </c>
      <c r="Q1575">
        <f t="shared" si="97"/>
        <v>0.77366317875000012</v>
      </c>
      <c r="R1575">
        <v>0.94275852699999996</v>
      </c>
      <c r="S1575">
        <v>0.933057778</v>
      </c>
      <c r="T1575">
        <f t="shared" si="98"/>
        <v>-5.1503615640177769E-3</v>
      </c>
      <c r="U1575">
        <v>0.47137926299999999</v>
      </c>
      <c r="V1575">
        <v>0.466528889</v>
      </c>
      <c r="W1575">
        <v>2.008219178</v>
      </c>
      <c r="X1575">
        <v>9.9590723000000006E-2</v>
      </c>
      <c r="Y1575">
        <v>-2.4152610000000001E-3</v>
      </c>
      <c r="Z1575" s="1">
        <v>43239</v>
      </c>
      <c r="AA1575" s="1">
        <v>43972</v>
      </c>
      <c r="AB1575">
        <v>1</v>
      </c>
    </row>
    <row r="1576" spans="1:28" x14ac:dyDescent="0.25">
      <c r="A1576" t="s">
        <v>33</v>
      </c>
      <c r="B1576">
        <v>1</v>
      </c>
      <c r="C1576" t="s">
        <v>52</v>
      </c>
      <c r="D1576">
        <v>2575</v>
      </c>
      <c r="E1576" t="s">
        <v>35</v>
      </c>
      <c r="F1576" t="s">
        <v>36</v>
      </c>
      <c r="G1576" t="s">
        <v>37</v>
      </c>
      <c r="J1576">
        <v>0.70189999999999997</v>
      </c>
      <c r="K1576">
        <v>24.807177329999998</v>
      </c>
      <c r="L1576">
        <v>24.786638119999999</v>
      </c>
      <c r="M1576">
        <v>108.5</v>
      </c>
      <c r="N1576">
        <v>108.5</v>
      </c>
      <c r="O1576">
        <f t="shared" si="95"/>
        <v>0.92459251500000006</v>
      </c>
      <c r="P1576">
        <f t="shared" si="96"/>
        <v>5.7794389843749991</v>
      </c>
      <c r="Q1576">
        <f t="shared" si="97"/>
        <v>5.7787032187500005</v>
      </c>
      <c r="R1576">
        <v>10.285988740000001</v>
      </c>
      <c r="S1576">
        <v>10.277676720000001</v>
      </c>
      <c r="T1576">
        <f t="shared" si="98"/>
        <v>-4.025547529854508E-4</v>
      </c>
      <c r="U1576">
        <v>5.1429943690000002</v>
      </c>
      <c r="V1576">
        <v>5.1388383580000001</v>
      </c>
      <c r="W1576">
        <v>2.008219178</v>
      </c>
      <c r="X1576">
        <v>0</v>
      </c>
      <c r="Y1576">
        <v>-2.0695010000000001E-3</v>
      </c>
      <c r="Z1576" s="1">
        <v>43239</v>
      </c>
      <c r="AA1576" s="1">
        <v>43972</v>
      </c>
      <c r="AB1576">
        <v>1</v>
      </c>
    </row>
    <row r="1577" spans="1:28" x14ac:dyDescent="0.25">
      <c r="A1577" t="s">
        <v>33</v>
      </c>
      <c r="B1577">
        <v>1</v>
      </c>
      <c r="C1577" t="s">
        <v>52</v>
      </c>
      <c r="D1577">
        <v>2576</v>
      </c>
      <c r="E1577" t="s">
        <v>58</v>
      </c>
      <c r="F1577" t="s">
        <v>59</v>
      </c>
      <c r="G1577" t="s">
        <v>60</v>
      </c>
      <c r="J1577">
        <v>0.62960000000000005</v>
      </c>
      <c r="K1577">
        <v>17.11972682</v>
      </c>
      <c r="L1577">
        <v>16.693400820000001</v>
      </c>
      <c r="M1577">
        <v>35.200000000000003</v>
      </c>
      <c r="N1577">
        <v>35.299999999999997</v>
      </c>
      <c r="O1577">
        <f t="shared" si="95"/>
        <v>9.7867908599999984E-2</v>
      </c>
      <c r="P1577">
        <f t="shared" si="96"/>
        <v>0.60829120000000014</v>
      </c>
      <c r="Q1577">
        <f t="shared" si="97"/>
        <v>0.61167442874999989</v>
      </c>
      <c r="R1577">
        <v>0.71556059400000005</v>
      </c>
      <c r="S1577">
        <v>0.70204055499999996</v>
      </c>
      <c r="T1577">
        <f t="shared" si="98"/>
        <v>-9.4985200013443342E-3</v>
      </c>
      <c r="U1577">
        <v>0.35778029700000002</v>
      </c>
      <c r="V1577">
        <v>0.35102027699999999</v>
      </c>
      <c r="W1577">
        <v>2.008219178</v>
      </c>
      <c r="X1577">
        <v>4.9795362000000003E-2</v>
      </c>
      <c r="Y1577">
        <v>-3.3661759999999998E-3</v>
      </c>
      <c r="Z1577" s="1">
        <v>43239</v>
      </c>
      <c r="AA1577" s="1">
        <v>43972</v>
      </c>
      <c r="AB1577">
        <v>1</v>
      </c>
    </row>
    <row r="1578" spans="1:28" x14ac:dyDescent="0.25">
      <c r="A1578" t="s">
        <v>33</v>
      </c>
      <c r="B1578">
        <v>1</v>
      </c>
      <c r="C1578" t="s">
        <v>52</v>
      </c>
      <c r="D1578">
        <v>2577</v>
      </c>
      <c r="E1578" t="s">
        <v>64</v>
      </c>
      <c r="F1578" t="s">
        <v>65</v>
      </c>
      <c r="G1578" t="s">
        <v>66</v>
      </c>
      <c r="J1578">
        <v>0.65180000000000005</v>
      </c>
      <c r="K1578">
        <v>8.1748854380000004</v>
      </c>
      <c r="L1578">
        <v>7.5697990400000004</v>
      </c>
      <c r="M1578">
        <v>10.5</v>
      </c>
      <c r="N1578">
        <v>10.5</v>
      </c>
      <c r="O1578">
        <f t="shared" si="95"/>
        <v>8.6590350000000007E-3</v>
      </c>
      <c r="P1578">
        <f t="shared" si="96"/>
        <v>5.4125859374999988E-2</v>
      </c>
      <c r="Q1578">
        <f t="shared" si="97"/>
        <v>5.4118968750000003E-2</v>
      </c>
      <c r="R1578">
        <v>3.3926128E-2</v>
      </c>
      <c r="S1578">
        <v>3.1473027000000001E-2</v>
      </c>
      <c r="T1578">
        <f t="shared" si="98"/>
        <v>-3.7373690337633374E-2</v>
      </c>
      <c r="U1578">
        <v>1.6963064E-2</v>
      </c>
      <c r="V1578">
        <v>1.5736513000000001E-2</v>
      </c>
      <c r="W1578">
        <v>2.008219178</v>
      </c>
      <c r="X1578">
        <v>0</v>
      </c>
      <c r="Y1578">
        <v>-6.10766E-4</v>
      </c>
      <c r="Z1578" s="1">
        <v>43239</v>
      </c>
      <c r="AA1578" s="1">
        <v>43972</v>
      </c>
      <c r="AB1578">
        <v>1</v>
      </c>
    </row>
    <row r="1579" spans="1:28" x14ac:dyDescent="0.25">
      <c r="A1579" t="s">
        <v>33</v>
      </c>
      <c r="B1579">
        <v>1</v>
      </c>
      <c r="C1579" t="s">
        <v>52</v>
      </c>
      <c r="D1579">
        <v>2578</v>
      </c>
      <c r="E1579" t="s">
        <v>125</v>
      </c>
      <c r="F1579" t="s">
        <v>126</v>
      </c>
      <c r="G1579" t="s">
        <v>127</v>
      </c>
      <c r="J1579">
        <v>0.68279999999999996</v>
      </c>
      <c r="K1579">
        <v>15.709852189999999</v>
      </c>
      <c r="L1579">
        <v>15.263062870000001</v>
      </c>
      <c r="M1579">
        <v>29.5</v>
      </c>
      <c r="N1579">
        <v>29.7</v>
      </c>
      <c r="O1579">
        <f t="shared" si="95"/>
        <v>6.9279348599999999E-2</v>
      </c>
      <c r="P1579">
        <f t="shared" si="96"/>
        <v>0.42723835937499988</v>
      </c>
      <c r="Q1579">
        <f t="shared" si="97"/>
        <v>0.43299592874999998</v>
      </c>
      <c r="R1579">
        <v>0.50447781899999999</v>
      </c>
      <c r="S1579">
        <v>0.49698171899999999</v>
      </c>
      <c r="T1579">
        <f t="shared" si="98"/>
        <v>-7.4546792321765008E-3</v>
      </c>
      <c r="U1579">
        <v>0.25223890999999998</v>
      </c>
      <c r="V1579">
        <v>0.24849086000000001</v>
      </c>
      <c r="W1579">
        <v>2.008219178</v>
      </c>
      <c r="X1579">
        <v>9.9590723000000006E-2</v>
      </c>
      <c r="Y1579">
        <v>-1.8663550000000001E-3</v>
      </c>
      <c r="Z1579" s="1">
        <v>43239</v>
      </c>
      <c r="AA1579" s="1">
        <v>43972</v>
      </c>
      <c r="AB1579">
        <v>1</v>
      </c>
    </row>
    <row r="1580" spans="1:28" x14ac:dyDescent="0.25">
      <c r="A1580" t="s">
        <v>33</v>
      </c>
      <c r="B1580">
        <v>1</v>
      </c>
      <c r="C1580" t="s">
        <v>52</v>
      </c>
      <c r="D1580">
        <v>2579</v>
      </c>
      <c r="E1580" t="s">
        <v>58</v>
      </c>
      <c r="F1580" t="s">
        <v>59</v>
      </c>
      <c r="G1580" t="s">
        <v>60</v>
      </c>
      <c r="J1580">
        <v>0.62960000000000005</v>
      </c>
      <c r="K1580">
        <v>15.923391000000001</v>
      </c>
      <c r="L1580">
        <v>15.42825225</v>
      </c>
      <c r="M1580">
        <v>30.3</v>
      </c>
      <c r="N1580">
        <v>30.3</v>
      </c>
      <c r="O1580">
        <f t="shared" si="95"/>
        <v>7.2106788599999999E-2</v>
      </c>
      <c r="P1580">
        <f t="shared" si="96"/>
        <v>0.45072480937499998</v>
      </c>
      <c r="Q1580">
        <f t="shared" si="97"/>
        <v>0.45066742874999999</v>
      </c>
      <c r="R1580">
        <v>0.49758232699999999</v>
      </c>
      <c r="S1580">
        <v>0.48247561700000002</v>
      </c>
      <c r="T1580">
        <f t="shared" si="98"/>
        <v>-1.535222841500614E-2</v>
      </c>
      <c r="U1580">
        <v>0.24879116400000001</v>
      </c>
      <c r="V1580">
        <v>0.241237809</v>
      </c>
      <c r="W1580">
        <v>2.008219178</v>
      </c>
      <c r="X1580">
        <v>0</v>
      </c>
      <c r="Y1580">
        <v>-3.76122E-3</v>
      </c>
      <c r="Z1580" s="1">
        <v>43239</v>
      </c>
      <c r="AA1580" s="1">
        <v>43972</v>
      </c>
      <c r="AB1580">
        <v>1</v>
      </c>
    </row>
    <row r="1581" spans="1:28" x14ac:dyDescent="0.25">
      <c r="A1581" t="s">
        <v>33</v>
      </c>
      <c r="B1581">
        <v>2</v>
      </c>
      <c r="C1581" t="s">
        <v>52</v>
      </c>
      <c r="D1581">
        <v>2580</v>
      </c>
      <c r="E1581" t="s">
        <v>274</v>
      </c>
      <c r="F1581" t="s">
        <v>275</v>
      </c>
      <c r="G1581" t="s">
        <v>226</v>
      </c>
      <c r="J1581">
        <v>0.62960000000000005</v>
      </c>
      <c r="K1581">
        <v>15.29398746</v>
      </c>
      <c r="L1581">
        <v>14.95197143</v>
      </c>
      <c r="M1581">
        <v>28</v>
      </c>
      <c r="N1581">
        <v>28.6</v>
      </c>
      <c r="O1581">
        <f t="shared" si="95"/>
        <v>6.42425784E-2</v>
      </c>
      <c r="P1581">
        <f t="shared" si="96"/>
        <v>0.38489500000000004</v>
      </c>
      <c r="Q1581">
        <f t="shared" si="97"/>
        <v>0.40151611500000001</v>
      </c>
      <c r="R1581">
        <v>0.41005955900000002</v>
      </c>
      <c r="S1581">
        <v>0.41805596299999997</v>
      </c>
      <c r="T1581">
        <f t="shared" si="98"/>
        <v>9.6169240628710545E-3</v>
      </c>
      <c r="U1581">
        <v>0.205029779</v>
      </c>
      <c r="V1581">
        <v>0.209027981</v>
      </c>
      <c r="W1581">
        <v>2.008219178</v>
      </c>
      <c r="X1581">
        <v>0.29877216899999998</v>
      </c>
      <c r="Y1581">
        <v>1.9909189999999998E-3</v>
      </c>
      <c r="Z1581" s="1">
        <v>43239</v>
      </c>
      <c r="AA1581" s="1">
        <v>43972</v>
      </c>
      <c r="AB1581">
        <v>1</v>
      </c>
    </row>
    <row r="1582" spans="1:28" x14ac:dyDescent="0.25">
      <c r="A1582" t="s">
        <v>33</v>
      </c>
      <c r="B1582">
        <v>2</v>
      </c>
      <c r="C1582" t="s">
        <v>52</v>
      </c>
      <c r="D1582">
        <v>2581</v>
      </c>
      <c r="E1582" t="s">
        <v>168</v>
      </c>
      <c r="F1582" t="s">
        <v>169</v>
      </c>
      <c r="G1582" t="s">
        <v>75</v>
      </c>
      <c r="H1582">
        <v>8.8000000000000007</v>
      </c>
      <c r="I1582">
        <v>13.8</v>
      </c>
      <c r="J1582">
        <v>0.5524</v>
      </c>
      <c r="K1582">
        <v>18.03378099</v>
      </c>
      <c r="L1582">
        <v>17.62274824</v>
      </c>
      <c r="M1582">
        <v>39.5</v>
      </c>
      <c r="N1582">
        <v>39.5</v>
      </c>
      <c r="O1582">
        <f t="shared" si="95"/>
        <v>0.12254203499999999</v>
      </c>
      <c r="P1582">
        <f t="shared" si="96"/>
        <v>0.7659852343750001</v>
      </c>
      <c r="Q1582">
        <f t="shared" si="97"/>
        <v>0.76588771874999995</v>
      </c>
      <c r="R1582">
        <v>0.82976074499999997</v>
      </c>
      <c r="S1582">
        <v>0.81129733000000004</v>
      </c>
      <c r="T1582">
        <f t="shared" si="98"/>
        <v>-1.1205346540463372E-2</v>
      </c>
      <c r="U1582">
        <v>0.414880372</v>
      </c>
      <c r="V1582">
        <v>0.40564866500000002</v>
      </c>
      <c r="W1582">
        <v>2.008219178</v>
      </c>
      <c r="X1582">
        <v>0</v>
      </c>
      <c r="Y1582">
        <v>-4.5969619999999996E-3</v>
      </c>
      <c r="Z1582" s="1">
        <v>43239</v>
      </c>
      <c r="AA1582" s="1">
        <v>43972</v>
      </c>
      <c r="AB1582">
        <v>1</v>
      </c>
    </row>
    <row r="1583" spans="1:28" x14ac:dyDescent="0.25">
      <c r="A1583" t="s">
        <v>33</v>
      </c>
      <c r="B1583">
        <v>2</v>
      </c>
      <c r="C1583" t="s">
        <v>52</v>
      </c>
      <c r="D1583">
        <v>2582</v>
      </c>
      <c r="E1583" t="s">
        <v>64</v>
      </c>
      <c r="F1583" t="s">
        <v>65</v>
      </c>
      <c r="G1583" t="s">
        <v>66</v>
      </c>
      <c r="J1583">
        <v>0.65180000000000005</v>
      </c>
      <c r="K1583">
        <v>15.790582029999999</v>
      </c>
      <c r="L1583">
        <v>15.29081066</v>
      </c>
      <c r="M1583">
        <v>29.8</v>
      </c>
      <c r="N1583">
        <v>29.8</v>
      </c>
      <c r="O1583">
        <f t="shared" si="95"/>
        <v>6.9746661599999996E-2</v>
      </c>
      <c r="P1583">
        <f t="shared" si="96"/>
        <v>0.43597213749999991</v>
      </c>
      <c r="Q1583">
        <f t="shared" si="97"/>
        <v>0.43591663499999994</v>
      </c>
      <c r="R1583">
        <v>0.49419392899999998</v>
      </c>
      <c r="S1583">
        <v>0.478922236</v>
      </c>
      <c r="T1583">
        <f t="shared" si="98"/>
        <v>-1.563065010371548E-2</v>
      </c>
      <c r="U1583">
        <v>0.247096965</v>
      </c>
      <c r="V1583">
        <v>0.239461118</v>
      </c>
      <c r="W1583">
        <v>2.008219178</v>
      </c>
      <c r="X1583">
        <v>0</v>
      </c>
      <c r="Y1583">
        <v>-3.802298E-3</v>
      </c>
      <c r="Z1583" s="1">
        <v>43239</v>
      </c>
      <c r="AA1583" s="1">
        <v>43972</v>
      </c>
      <c r="AB1583">
        <v>1</v>
      </c>
    </row>
    <row r="1584" spans="1:28" x14ac:dyDescent="0.25">
      <c r="A1584" t="s">
        <v>33</v>
      </c>
      <c r="B1584">
        <v>2</v>
      </c>
      <c r="C1584" t="s">
        <v>52</v>
      </c>
      <c r="D1584">
        <v>2583</v>
      </c>
      <c r="E1584" t="s">
        <v>64</v>
      </c>
      <c r="F1584" t="s">
        <v>65</v>
      </c>
      <c r="G1584" t="s">
        <v>66</v>
      </c>
      <c r="J1584">
        <v>0.65180000000000005</v>
      </c>
      <c r="K1584">
        <v>17.074340150000001</v>
      </c>
      <c r="L1584">
        <v>16.786755400000001</v>
      </c>
      <c r="M1584">
        <v>35</v>
      </c>
      <c r="N1584">
        <v>35.700000000000003</v>
      </c>
      <c r="O1584">
        <f t="shared" si="95"/>
        <v>0.10009844460000003</v>
      </c>
      <c r="P1584">
        <f t="shared" si="96"/>
        <v>0.60139843749999988</v>
      </c>
      <c r="Q1584">
        <f t="shared" si="97"/>
        <v>0.62561527875000023</v>
      </c>
      <c r="R1584">
        <v>0.73009466199999995</v>
      </c>
      <c r="S1584">
        <v>0.74639134299999998</v>
      </c>
      <c r="T1584">
        <f t="shared" si="98"/>
        <v>1.0992750024959549E-2</v>
      </c>
      <c r="U1584">
        <v>0.36504733099999997</v>
      </c>
      <c r="V1584">
        <v>0.37319567199999998</v>
      </c>
      <c r="W1584">
        <v>2.008219178</v>
      </c>
      <c r="X1584">
        <v>0.34856753099999999</v>
      </c>
      <c r="Y1584">
        <v>4.0574959999999998E-3</v>
      </c>
      <c r="Z1584" s="1">
        <v>43239</v>
      </c>
      <c r="AA1584" s="1">
        <v>43972</v>
      </c>
      <c r="AB1584">
        <v>1</v>
      </c>
    </row>
    <row r="1585" spans="1:29" x14ac:dyDescent="0.25">
      <c r="A1585" t="s">
        <v>33</v>
      </c>
      <c r="B1585">
        <v>2</v>
      </c>
      <c r="C1585" t="s">
        <v>52</v>
      </c>
      <c r="D1585">
        <v>2584</v>
      </c>
      <c r="E1585" t="s">
        <v>224</v>
      </c>
      <c r="F1585" t="s">
        <v>225</v>
      </c>
      <c r="G1585" t="s">
        <v>226</v>
      </c>
      <c r="J1585">
        <v>0.52500000000000002</v>
      </c>
      <c r="K1585">
        <v>14.009045309999999</v>
      </c>
      <c r="L1585">
        <v>13.589457489999999</v>
      </c>
      <c r="M1585">
        <v>23.8</v>
      </c>
      <c r="N1585">
        <v>24.2</v>
      </c>
      <c r="O1585">
        <f t="shared" si="95"/>
        <v>4.59961656E-2</v>
      </c>
      <c r="P1585">
        <f t="shared" si="96"/>
        <v>0.27808663750000001</v>
      </c>
      <c r="Q1585">
        <f t="shared" si="97"/>
        <v>0.28747603500000002</v>
      </c>
      <c r="R1585">
        <v>0.22954270700000001</v>
      </c>
      <c r="S1585">
        <v>0.23019898699999999</v>
      </c>
      <c r="T1585">
        <f t="shared" si="98"/>
        <v>1.4216557901579345E-3</v>
      </c>
      <c r="U1585">
        <v>0.11477135400000001</v>
      </c>
      <c r="V1585">
        <v>0.115099493</v>
      </c>
      <c r="W1585">
        <v>2.008219178</v>
      </c>
      <c r="X1585">
        <v>0.19918144600000001</v>
      </c>
      <c r="Y1585">
        <v>1.6339800000000001E-4</v>
      </c>
      <c r="Z1585" s="1">
        <v>43239</v>
      </c>
      <c r="AA1585" s="1">
        <v>43972</v>
      </c>
      <c r="AB1585">
        <v>1</v>
      </c>
    </row>
    <row r="1586" spans="1:29" x14ac:dyDescent="0.25">
      <c r="A1586" t="s">
        <v>33</v>
      </c>
      <c r="B1586">
        <v>2</v>
      </c>
      <c r="C1586" t="s">
        <v>52</v>
      </c>
      <c r="D1586">
        <v>2585</v>
      </c>
      <c r="E1586" t="s">
        <v>238</v>
      </c>
      <c r="F1586" t="s">
        <v>239</v>
      </c>
      <c r="G1586" t="s">
        <v>240</v>
      </c>
      <c r="J1586">
        <v>0.77280000000000004</v>
      </c>
      <c r="K1586">
        <v>16.23354148</v>
      </c>
      <c r="L1586">
        <v>15.775776779999999</v>
      </c>
      <c r="M1586">
        <v>31.5</v>
      </c>
      <c r="N1586">
        <v>31.6</v>
      </c>
      <c r="O1586">
        <f t="shared" si="95"/>
        <v>7.8426902400000012E-2</v>
      </c>
      <c r="P1586">
        <f t="shared" si="96"/>
        <v>0.48713273437500004</v>
      </c>
      <c r="Q1586">
        <f t="shared" si="97"/>
        <v>0.49016814000000009</v>
      </c>
      <c r="R1586">
        <v>0.66808869699999995</v>
      </c>
      <c r="S1586">
        <v>0.65372745799999998</v>
      </c>
      <c r="T1586">
        <f t="shared" si="98"/>
        <v>-1.0820736693705795E-2</v>
      </c>
      <c r="U1586">
        <v>0.33404434900000002</v>
      </c>
      <c r="V1586">
        <v>0.32686372899999999</v>
      </c>
      <c r="W1586">
        <v>2.008219178</v>
      </c>
      <c r="X1586">
        <v>4.9795362000000003E-2</v>
      </c>
      <c r="Y1586">
        <v>-3.5756160000000002E-3</v>
      </c>
      <c r="Z1586" s="1">
        <v>43239</v>
      </c>
      <c r="AA1586" s="1">
        <v>43972</v>
      </c>
      <c r="AB1586">
        <v>1</v>
      </c>
    </row>
    <row r="1587" spans="1:29" x14ac:dyDescent="0.25">
      <c r="A1587" t="s">
        <v>33</v>
      </c>
      <c r="B1587">
        <v>2</v>
      </c>
      <c r="C1587" t="s">
        <v>52</v>
      </c>
      <c r="D1587">
        <v>2586</v>
      </c>
      <c r="E1587" t="s">
        <v>64</v>
      </c>
      <c r="F1587" t="s">
        <v>65</v>
      </c>
      <c r="G1587" t="s">
        <v>66</v>
      </c>
      <c r="J1587">
        <v>0.65180000000000005</v>
      </c>
      <c r="K1587">
        <v>12.07440291</v>
      </c>
      <c r="L1587">
        <v>11.64349236</v>
      </c>
      <c r="M1587">
        <v>18.5</v>
      </c>
      <c r="N1587">
        <v>18.899999999999999</v>
      </c>
      <c r="O1587">
        <f t="shared" si="95"/>
        <v>2.8055273399999997E-2</v>
      </c>
      <c r="P1587">
        <f t="shared" si="96"/>
        <v>0.16802335937499999</v>
      </c>
      <c r="Q1587">
        <f t="shared" si="97"/>
        <v>0.17534545874999999</v>
      </c>
      <c r="R1587">
        <v>0.149972205</v>
      </c>
      <c r="S1587">
        <v>0.15091811799999999</v>
      </c>
      <c r="T1587">
        <f t="shared" si="98"/>
        <v>3.1308574174907116E-3</v>
      </c>
      <c r="U1587">
        <v>7.4986102999999998E-2</v>
      </c>
      <c r="V1587">
        <v>7.5459058999999995E-2</v>
      </c>
      <c r="W1587">
        <v>2.008219178</v>
      </c>
      <c r="X1587">
        <v>0.19918144600000001</v>
      </c>
      <c r="Y1587">
        <v>2.3551E-4</v>
      </c>
      <c r="Z1587" s="1">
        <v>43239</v>
      </c>
      <c r="AA1587" s="1">
        <v>43972</v>
      </c>
      <c r="AB1587">
        <v>1</v>
      </c>
    </row>
    <row r="1588" spans="1:29" x14ac:dyDescent="0.25">
      <c r="A1588" t="s">
        <v>33</v>
      </c>
      <c r="B1588">
        <v>2</v>
      </c>
      <c r="C1588" t="s">
        <v>52</v>
      </c>
      <c r="D1588">
        <v>2587</v>
      </c>
      <c r="E1588" t="s">
        <v>125</v>
      </c>
      <c r="F1588" t="s">
        <v>126</v>
      </c>
      <c r="G1588" t="s">
        <v>127</v>
      </c>
      <c r="J1588">
        <v>0.68279999999999996</v>
      </c>
      <c r="K1588">
        <v>17.164842719999999</v>
      </c>
      <c r="L1588">
        <v>16.924789260000001</v>
      </c>
      <c r="M1588">
        <v>35.4</v>
      </c>
      <c r="N1588">
        <v>36.299999999999997</v>
      </c>
      <c r="O1588">
        <f t="shared" si="95"/>
        <v>0.10349137259999999</v>
      </c>
      <c r="P1588">
        <f t="shared" si="96"/>
        <v>0.61522323749999985</v>
      </c>
      <c r="Q1588">
        <f t="shared" si="97"/>
        <v>0.64682107874999994</v>
      </c>
      <c r="R1588">
        <v>0.78514229400000002</v>
      </c>
      <c r="S1588">
        <v>0.81332098100000005</v>
      </c>
      <c r="T1588">
        <f t="shared" si="98"/>
        <v>1.7558279991199931E-2</v>
      </c>
      <c r="U1588">
        <v>0.39257114700000001</v>
      </c>
      <c r="V1588">
        <v>0.40666048999999999</v>
      </c>
      <c r="W1588">
        <v>2.008219178</v>
      </c>
      <c r="X1588">
        <v>0.44815825399999998</v>
      </c>
      <c r="Y1588">
        <v>7.0158390000000003E-3</v>
      </c>
      <c r="Z1588" s="1">
        <v>43239</v>
      </c>
      <c r="AA1588" s="1">
        <v>43972</v>
      </c>
      <c r="AB1588">
        <v>1</v>
      </c>
    </row>
    <row r="1589" spans="1:29" x14ac:dyDescent="0.25">
      <c r="A1589" t="s">
        <v>33</v>
      </c>
      <c r="B1589">
        <v>2</v>
      </c>
      <c r="C1589" t="s">
        <v>52</v>
      </c>
      <c r="D1589">
        <v>2588</v>
      </c>
      <c r="E1589" t="s">
        <v>58</v>
      </c>
      <c r="F1589" t="s">
        <v>59</v>
      </c>
      <c r="G1589" t="s">
        <v>60</v>
      </c>
      <c r="J1589">
        <v>0.62960000000000005</v>
      </c>
      <c r="K1589">
        <v>24.465402529999999</v>
      </c>
      <c r="L1589">
        <v>24.453264489999999</v>
      </c>
      <c r="M1589">
        <v>101.3</v>
      </c>
      <c r="N1589">
        <v>101.9</v>
      </c>
      <c r="O1589">
        <f t="shared" si="95"/>
        <v>0.8155287294000001</v>
      </c>
      <c r="P1589">
        <f t="shared" si="96"/>
        <v>5.0378484343749994</v>
      </c>
      <c r="Q1589">
        <f t="shared" si="97"/>
        <v>5.0970545587500009</v>
      </c>
      <c r="R1589">
        <v>7.9813981590000003</v>
      </c>
      <c r="S1589">
        <v>8.070027198</v>
      </c>
      <c r="T1589">
        <f t="shared" si="98"/>
        <v>5.4990255287052708E-3</v>
      </c>
      <c r="U1589">
        <v>3.9906990800000002</v>
      </c>
      <c r="V1589">
        <v>4.035013599</v>
      </c>
      <c r="W1589">
        <v>2.008219178</v>
      </c>
      <c r="X1589">
        <v>0.29877216899999998</v>
      </c>
      <c r="Y1589">
        <v>2.2066575000000001E-2</v>
      </c>
      <c r="Z1589" s="1">
        <v>43239</v>
      </c>
      <c r="AA1589" s="1">
        <v>43972</v>
      </c>
      <c r="AB1589">
        <v>1</v>
      </c>
    </row>
    <row r="1590" spans="1:29" x14ac:dyDescent="0.25">
      <c r="A1590" t="s">
        <v>33</v>
      </c>
      <c r="B1590">
        <v>2</v>
      </c>
      <c r="C1590" t="s">
        <v>52</v>
      </c>
      <c r="D1590">
        <v>2589</v>
      </c>
      <c r="E1590" t="s">
        <v>58</v>
      </c>
      <c r="F1590" t="s">
        <v>59</v>
      </c>
      <c r="G1590" t="s">
        <v>60</v>
      </c>
      <c r="J1590">
        <v>0.62960000000000005</v>
      </c>
      <c r="K1590">
        <v>17.386443610000001</v>
      </c>
      <c r="L1590">
        <v>16.947565390000001</v>
      </c>
      <c r="M1590">
        <v>36.4</v>
      </c>
      <c r="N1590">
        <v>36.4</v>
      </c>
      <c r="O1590">
        <f t="shared" si="95"/>
        <v>0.1040623584</v>
      </c>
      <c r="P1590">
        <f t="shared" si="96"/>
        <v>0.65047255000000004</v>
      </c>
      <c r="Q1590">
        <f t="shared" si="97"/>
        <v>0.65038973999999994</v>
      </c>
      <c r="R1590">
        <v>0.77556433499999999</v>
      </c>
      <c r="S1590">
        <v>0.75645112599999997</v>
      </c>
      <c r="T1590">
        <f t="shared" si="98"/>
        <v>-1.2425442953818972E-2</v>
      </c>
      <c r="U1590">
        <v>0.38778216700000001</v>
      </c>
      <c r="V1590">
        <v>0.37822556299999999</v>
      </c>
      <c r="W1590">
        <v>2.008219178</v>
      </c>
      <c r="X1590">
        <v>0</v>
      </c>
      <c r="Y1590">
        <v>-4.7587460000000003E-3</v>
      </c>
      <c r="Z1590" s="1">
        <v>43239</v>
      </c>
      <c r="AA1590" s="1">
        <v>43972</v>
      </c>
      <c r="AB1590">
        <v>1</v>
      </c>
    </row>
    <row r="1591" spans="1:29" x14ac:dyDescent="0.25">
      <c r="A1591" t="s">
        <v>33</v>
      </c>
      <c r="B1591">
        <v>2</v>
      </c>
      <c r="C1591" t="s">
        <v>52</v>
      </c>
      <c r="D1591">
        <v>2590</v>
      </c>
      <c r="E1591" t="s">
        <v>64</v>
      </c>
      <c r="F1591" t="s">
        <v>65</v>
      </c>
      <c r="G1591" t="s">
        <v>66</v>
      </c>
      <c r="J1591">
        <v>0.65180000000000005</v>
      </c>
      <c r="K1591">
        <v>17.55908719</v>
      </c>
      <c r="L1591">
        <v>17.21589719</v>
      </c>
      <c r="M1591">
        <v>37.200000000000003</v>
      </c>
      <c r="N1591">
        <v>37.6</v>
      </c>
      <c r="O1591">
        <f t="shared" si="95"/>
        <v>0.11103671040000002</v>
      </c>
      <c r="P1591">
        <f t="shared" si="96"/>
        <v>0.67937895000000015</v>
      </c>
      <c r="Q1591">
        <f t="shared" si="97"/>
        <v>0.69397944000000011</v>
      </c>
      <c r="R1591">
        <v>0.84513168299999997</v>
      </c>
      <c r="S1591">
        <v>0.84649558599999997</v>
      </c>
      <c r="T1591">
        <f t="shared" si="98"/>
        <v>8.0296716585391645E-4</v>
      </c>
      <c r="U1591">
        <v>0.42256584200000002</v>
      </c>
      <c r="V1591">
        <v>0.42324779299999998</v>
      </c>
      <c r="W1591">
        <v>2.008219178</v>
      </c>
      <c r="X1591">
        <v>0.19918144600000001</v>
      </c>
      <c r="Y1591">
        <v>3.3958000000000003E-4</v>
      </c>
      <c r="Z1591" s="1">
        <v>43239</v>
      </c>
      <c r="AA1591" s="1">
        <v>43972</v>
      </c>
      <c r="AB1591">
        <v>1</v>
      </c>
    </row>
    <row r="1592" spans="1:29" x14ac:dyDescent="0.25">
      <c r="A1592" t="s">
        <v>33</v>
      </c>
      <c r="B1592">
        <v>2</v>
      </c>
      <c r="C1592" t="s">
        <v>52</v>
      </c>
      <c r="D1592">
        <v>2591</v>
      </c>
      <c r="E1592" t="s">
        <v>171</v>
      </c>
      <c r="F1592" t="s">
        <v>172</v>
      </c>
      <c r="G1592" t="s">
        <v>127</v>
      </c>
      <c r="J1592">
        <v>0.60040000000000004</v>
      </c>
      <c r="K1592">
        <v>20.754123610000001</v>
      </c>
      <c r="L1592">
        <v>20.47867123</v>
      </c>
      <c r="M1592">
        <v>56.4</v>
      </c>
      <c r="N1592">
        <v>56.4</v>
      </c>
      <c r="O1592">
        <f t="shared" si="95"/>
        <v>0.24983259839999997</v>
      </c>
      <c r="P1592">
        <f t="shared" si="96"/>
        <v>1.5616525499999996</v>
      </c>
      <c r="Q1592">
        <f t="shared" si="97"/>
        <v>1.5614537399999997</v>
      </c>
      <c r="R1592">
        <v>2.0690161269999998</v>
      </c>
      <c r="S1592">
        <v>2.0422105419999999</v>
      </c>
      <c r="T1592">
        <f t="shared" si="98"/>
        <v>-6.4935009368277397E-3</v>
      </c>
      <c r="U1592">
        <v>1.0345080630000001</v>
      </c>
      <c r="V1592">
        <v>1.0211052709999999</v>
      </c>
      <c r="W1592">
        <v>2.008219178</v>
      </c>
      <c r="X1592">
        <v>0</v>
      </c>
      <c r="Y1592">
        <v>-6.6739690000000001E-3</v>
      </c>
      <c r="Z1592" s="1">
        <v>43239</v>
      </c>
      <c r="AA1592" s="1">
        <v>43972</v>
      </c>
      <c r="AB1592">
        <v>0</v>
      </c>
      <c r="AC1592" t="s">
        <v>84</v>
      </c>
    </row>
    <row r="1593" spans="1:29" x14ac:dyDescent="0.25">
      <c r="A1593" t="s">
        <v>33</v>
      </c>
      <c r="B1593">
        <v>2</v>
      </c>
      <c r="C1593" t="s">
        <v>52</v>
      </c>
      <c r="D1593">
        <v>2592</v>
      </c>
      <c r="E1593" t="s">
        <v>64</v>
      </c>
      <c r="F1593" t="s">
        <v>65</v>
      </c>
      <c r="G1593" t="s">
        <v>66</v>
      </c>
      <c r="J1593">
        <v>0.65180000000000005</v>
      </c>
      <c r="K1593">
        <v>20.609957990000002</v>
      </c>
      <c r="L1593">
        <v>20.326593949999999</v>
      </c>
      <c r="M1593">
        <v>55.3</v>
      </c>
      <c r="N1593">
        <v>55.3</v>
      </c>
      <c r="O1593">
        <f t="shared" si="95"/>
        <v>0.24018238859999996</v>
      </c>
      <c r="P1593">
        <f t="shared" si="96"/>
        <v>1.5013310593749998</v>
      </c>
      <c r="Q1593">
        <f t="shared" si="97"/>
        <v>1.5011399287499998</v>
      </c>
      <c r="R1593">
        <v>2.1425422169999999</v>
      </c>
      <c r="S1593">
        <v>2.1137868559999999</v>
      </c>
      <c r="T1593">
        <f t="shared" si="98"/>
        <v>-6.7283584411153103E-3</v>
      </c>
      <c r="U1593">
        <v>1.071271109</v>
      </c>
      <c r="V1593">
        <v>1.056893428</v>
      </c>
      <c r="W1593">
        <v>2.008219178</v>
      </c>
      <c r="X1593">
        <v>0</v>
      </c>
      <c r="Y1593">
        <v>-7.1594179999999999E-3</v>
      </c>
      <c r="Z1593" s="1">
        <v>43239</v>
      </c>
      <c r="AA1593" s="1">
        <v>43972</v>
      </c>
      <c r="AB1593">
        <v>1</v>
      </c>
    </row>
    <row r="1594" spans="1:29" x14ac:dyDescent="0.25">
      <c r="A1594" t="s">
        <v>33</v>
      </c>
      <c r="B1594">
        <v>2</v>
      </c>
      <c r="C1594" t="s">
        <v>52</v>
      </c>
      <c r="D1594">
        <v>2593</v>
      </c>
      <c r="E1594" t="s">
        <v>64</v>
      </c>
      <c r="F1594" t="s">
        <v>65</v>
      </c>
      <c r="G1594" t="s">
        <v>66</v>
      </c>
      <c r="J1594">
        <v>0.65180000000000005</v>
      </c>
      <c r="K1594">
        <v>11.993092799999999</v>
      </c>
      <c r="L1594">
        <v>11.56222796</v>
      </c>
      <c r="M1594">
        <v>18.3</v>
      </c>
      <c r="N1594">
        <v>18.7</v>
      </c>
      <c r="O1594">
        <f t="shared" si="95"/>
        <v>2.74646526E-2</v>
      </c>
      <c r="P1594">
        <f t="shared" si="96"/>
        <v>0.16441005937499997</v>
      </c>
      <c r="Q1594">
        <f t="shared" si="97"/>
        <v>0.17165407874999999</v>
      </c>
      <c r="R1594">
        <v>0.145858603</v>
      </c>
      <c r="S1594">
        <v>0.14680945400000001</v>
      </c>
      <c r="T1594">
        <f t="shared" si="98"/>
        <v>3.2356203396201716E-3</v>
      </c>
      <c r="U1594">
        <v>7.2929301000000002E-2</v>
      </c>
      <c r="V1594">
        <v>7.3404727000000003E-2</v>
      </c>
      <c r="W1594">
        <v>2.008219178</v>
      </c>
      <c r="X1594">
        <v>0.19918144600000001</v>
      </c>
      <c r="Y1594">
        <v>2.3673999999999999E-4</v>
      </c>
      <c r="Z1594" s="1">
        <v>43239</v>
      </c>
      <c r="AA1594" s="1">
        <v>43972</v>
      </c>
      <c r="AB1594">
        <v>1</v>
      </c>
    </row>
    <row r="1595" spans="1:29" x14ac:dyDescent="0.25">
      <c r="A1595" t="s">
        <v>33</v>
      </c>
      <c r="B1595">
        <v>2</v>
      </c>
      <c r="C1595" t="s">
        <v>52</v>
      </c>
      <c r="D1595">
        <v>2594</v>
      </c>
      <c r="E1595" t="s">
        <v>224</v>
      </c>
      <c r="F1595" t="s">
        <v>225</v>
      </c>
      <c r="G1595" t="s">
        <v>226</v>
      </c>
      <c r="J1595">
        <v>0.52500000000000002</v>
      </c>
      <c r="K1595">
        <v>12.66339672</v>
      </c>
      <c r="L1595">
        <v>12.271596799999999</v>
      </c>
      <c r="M1595">
        <v>20</v>
      </c>
      <c r="N1595">
        <v>20.5</v>
      </c>
      <c r="O1595">
        <f t="shared" si="95"/>
        <v>3.3006435000000001E-2</v>
      </c>
      <c r="P1595">
        <f t="shared" si="96"/>
        <v>0.19637500000000002</v>
      </c>
      <c r="Q1595">
        <f t="shared" si="97"/>
        <v>0.20629021875</v>
      </c>
      <c r="R1595">
        <v>0.14811195099999999</v>
      </c>
      <c r="S1595">
        <v>0.150730636</v>
      </c>
      <c r="T1595">
        <f t="shared" si="98"/>
        <v>8.7271165302689104E-3</v>
      </c>
      <c r="U1595">
        <v>7.4055975999999996E-2</v>
      </c>
      <c r="V1595">
        <v>7.5365318000000001E-2</v>
      </c>
      <c r="W1595">
        <v>2.008219178</v>
      </c>
      <c r="X1595">
        <v>0.24897680799999999</v>
      </c>
      <c r="Y1595">
        <v>6.51992E-4</v>
      </c>
      <c r="Z1595" s="1">
        <v>43239</v>
      </c>
      <c r="AA1595" s="1">
        <v>43972</v>
      </c>
      <c r="AB1595">
        <v>1</v>
      </c>
    </row>
    <row r="1596" spans="1:29" x14ac:dyDescent="0.25">
      <c r="A1596" t="s">
        <v>33</v>
      </c>
      <c r="B1596">
        <v>2</v>
      </c>
      <c r="C1596" t="s">
        <v>52</v>
      </c>
      <c r="D1596">
        <v>2595</v>
      </c>
      <c r="E1596" t="s">
        <v>224</v>
      </c>
      <c r="F1596" t="s">
        <v>225</v>
      </c>
      <c r="G1596" t="s">
        <v>226</v>
      </c>
      <c r="J1596">
        <v>0.52500000000000002</v>
      </c>
      <c r="K1596">
        <v>9.8126179479999998</v>
      </c>
      <c r="L1596">
        <v>9.6463959819999996</v>
      </c>
      <c r="M1596">
        <v>13.5</v>
      </c>
      <c r="N1596">
        <v>14.4</v>
      </c>
      <c r="O1596">
        <f t="shared" si="95"/>
        <v>1.6286054400000003E-2</v>
      </c>
      <c r="P1596">
        <f t="shared" si="96"/>
        <v>8.9473359374999992E-2</v>
      </c>
      <c r="Q1596">
        <f t="shared" si="97"/>
        <v>0.10178784000000002</v>
      </c>
      <c r="R1596">
        <v>5.3614729E-2</v>
      </c>
      <c r="S1596">
        <v>5.9807335000000003E-2</v>
      </c>
      <c r="T1596">
        <f t="shared" si="98"/>
        <v>5.4428564566657435E-2</v>
      </c>
      <c r="U1596">
        <v>2.6807364E-2</v>
      </c>
      <c r="V1596">
        <v>2.9903668000000001E-2</v>
      </c>
      <c r="W1596">
        <v>2.008219178</v>
      </c>
      <c r="X1596">
        <v>0.44815825399999998</v>
      </c>
      <c r="Y1596">
        <v>1.5418160000000001E-3</v>
      </c>
      <c r="Z1596" s="1">
        <v>43239</v>
      </c>
      <c r="AA1596" s="1">
        <v>43972</v>
      </c>
      <c r="AB1596">
        <v>1</v>
      </c>
    </row>
    <row r="1597" spans="1:29" x14ac:dyDescent="0.25">
      <c r="A1597" t="s">
        <v>33</v>
      </c>
      <c r="B1597">
        <v>2</v>
      </c>
      <c r="C1597" t="s">
        <v>52</v>
      </c>
      <c r="D1597">
        <v>2596</v>
      </c>
      <c r="E1597" t="s">
        <v>238</v>
      </c>
      <c r="F1597" t="s">
        <v>239</v>
      </c>
      <c r="G1597" t="s">
        <v>240</v>
      </c>
      <c r="H1597">
        <v>5</v>
      </c>
      <c r="I1597">
        <v>14.6</v>
      </c>
      <c r="J1597">
        <v>0.77280000000000004</v>
      </c>
      <c r="K1597">
        <v>17.23201413</v>
      </c>
      <c r="L1597">
        <v>16.809926369999999</v>
      </c>
      <c r="M1597">
        <v>35.700000000000003</v>
      </c>
      <c r="N1597">
        <v>35.799999999999997</v>
      </c>
      <c r="O1597">
        <f t="shared" si="95"/>
        <v>0.10066000559999999</v>
      </c>
      <c r="P1597">
        <f t="shared" si="96"/>
        <v>0.62569493437500023</v>
      </c>
      <c r="Q1597">
        <f t="shared" si="97"/>
        <v>0.62912503499999994</v>
      </c>
      <c r="R1597">
        <v>0.904150864</v>
      </c>
      <c r="S1597">
        <v>0.88736126400000004</v>
      </c>
      <c r="T1597">
        <f t="shared" si="98"/>
        <v>-9.3336647478877675E-3</v>
      </c>
      <c r="U1597">
        <v>0.452075432</v>
      </c>
      <c r="V1597">
        <v>0.44368063200000002</v>
      </c>
      <c r="W1597">
        <v>2.008219178</v>
      </c>
      <c r="X1597">
        <v>4.9795362000000003E-2</v>
      </c>
      <c r="Y1597">
        <v>-4.1802209999999996E-3</v>
      </c>
      <c r="Z1597" s="1">
        <v>43239</v>
      </c>
      <c r="AA1597" s="1">
        <v>43972</v>
      </c>
      <c r="AB1597">
        <v>1</v>
      </c>
    </row>
    <row r="1598" spans="1:29" x14ac:dyDescent="0.25">
      <c r="A1598" t="s">
        <v>33</v>
      </c>
      <c r="B1598">
        <v>2</v>
      </c>
      <c r="C1598" t="s">
        <v>52</v>
      </c>
      <c r="D1598">
        <v>2597</v>
      </c>
      <c r="E1598" t="s">
        <v>224</v>
      </c>
      <c r="F1598" t="s">
        <v>225</v>
      </c>
      <c r="G1598" t="s">
        <v>226</v>
      </c>
      <c r="J1598">
        <v>0.52500000000000002</v>
      </c>
      <c r="K1598">
        <v>12.2747551</v>
      </c>
      <c r="L1598">
        <v>11.80414182</v>
      </c>
      <c r="M1598">
        <v>19</v>
      </c>
      <c r="N1598">
        <v>19.3</v>
      </c>
      <c r="O1598">
        <f t="shared" si="95"/>
        <v>2.9255364600000007E-2</v>
      </c>
      <c r="P1598">
        <f t="shared" si="96"/>
        <v>0.17722843749999997</v>
      </c>
      <c r="Q1598">
        <f t="shared" si="97"/>
        <v>0.18284602875000003</v>
      </c>
      <c r="R1598">
        <v>0.12998525799999999</v>
      </c>
      <c r="S1598">
        <v>0.12900424599999999</v>
      </c>
      <c r="T1598">
        <f t="shared" si="98"/>
        <v>-3.7723598896134834E-3</v>
      </c>
      <c r="U1598">
        <v>6.4992628999999996E-2</v>
      </c>
      <c r="V1598">
        <v>6.4502122999999995E-2</v>
      </c>
      <c r="W1598">
        <v>2.008219178</v>
      </c>
      <c r="X1598">
        <v>0.149386085</v>
      </c>
      <c r="Y1598">
        <v>-2.4424899999999999E-4</v>
      </c>
      <c r="Z1598" s="1">
        <v>43239</v>
      </c>
      <c r="AA1598" s="1">
        <v>43972</v>
      </c>
      <c r="AB1598">
        <v>1</v>
      </c>
    </row>
    <row r="1599" spans="1:29" x14ac:dyDescent="0.25">
      <c r="A1599" t="s">
        <v>33</v>
      </c>
      <c r="B1599">
        <v>2</v>
      </c>
      <c r="C1599" t="s">
        <v>52</v>
      </c>
      <c r="D1599">
        <v>2598</v>
      </c>
      <c r="E1599" t="s">
        <v>46</v>
      </c>
      <c r="F1599" t="s">
        <v>47</v>
      </c>
      <c r="G1599" t="s">
        <v>48</v>
      </c>
      <c r="J1599">
        <v>0.60970000000000002</v>
      </c>
      <c r="K1599">
        <v>18.55317896</v>
      </c>
      <c r="L1599">
        <v>19.057730320000001</v>
      </c>
      <c r="M1599">
        <v>42.2</v>
      </c>
      <c r="N1599">
        <v>47.1</v>
      </c>
      <c r="O1599">
        <f t="shared" si="95"/>
        <v>0.17423392140000002</v>
      </c>
      <c r="P1599">
        <f t="shared" si="96"/>
        <v>0.87428113750000025</v>
      </c>
      <c r="Q1599">
        <f t="shared" si="97"/>
        <v>1.08896200875</v>
      </c>
      <c r="R1599">
        <v>1.0687464090000001</v>
      </c>
      <c r="S1599">
        <v>1.359486033</v>
      </c>
      <c r="T1599">
        <f t="shared" si="98"/>
        <v>0.11981776331010373</v>
      </c>
      <c r="U1599">
        <v>0.53437320499999996</v>
      </c>
      <c r="V1599">
        <v>0.67974301599999998</v>
      </c>
      <c r="W1599">
        <v>2.008219178</v>
      </c>
      <c r="X1599">
        <v>2.4399727150000001</v>
      </c>
      <c r="Y1599">
        <v>7.2387423000000006E-2</v>
      </c>
      <c r="Z1599" s="1">
        <v>43239</v>
      </c>
      <c r="AA1599" s="1">
        <v>43972</v>
      </c>
      <c r="AB1599">
        <v>1</v>
      </c>
    </row>
    <row r="1600" spans="1:29" x14ac:dyDescent="0.25">
      <c r="A1600" t="s">
        <v>33</v>
      </c>
      <c r="B1600">
        <v>2</v>
      </c>
      <c r="C1600" t="s">
        <v>52</v>
      </c>
      <c r="D1600">
        <v>2599</v>
      </c>
      <c r="E1600" t="s">
        <v>125</v>
      </c>
      <c r="F1600" t="s">
        <v>126</v>
      </c>
      <c r="G1600" t="s">
        <v>127</v>
      </c>
      <c r="J1600">
        <v>0.68279999999999996</v>
      </c>
      <c r="K1600">
        <v>17.142318469999999</v>
      </c>
      <c r="L1600">
        <v>16.693400820000001</v>
      </c>
      <c r="M1600">
        <v>35.299999999999997</v>
      </c>
      <c r="N1600">
        <v>35.299999999999997</v>
      </c>
      <c r="O1600">
        <f t="shared" si="95"/>
        <v>9.7867908599999984E-2</v>
      </c>
      <c r="P1600">
        <f t="shared" si="96"/>
        <v>0.61175230937499991</v>
      </c>
      <c r="Q1600">
        <f t="shared" si="97"/>
        <v>0.61167442874999989</v>
      </c>
      <c r="R1600">
        <v>0.779818703</v>
      </c>
      <c r="S1600">
        <v>0.75988085500000002</v>
      </c>
      <c r="T1600">
        <f t="shared" si="98"/>
        <v>-1.289690370737246E-2</v>
      </c>
      <c r="U1600">
        <v>0.38990935100000002</v>
      </c>
      <c r="V1600">
        <v>0.37994042700000002</v>
      </c>
      <c r="W1600">
        <v>2.008219178</v>
      </c>
      <c r="X1600">
        <v>0</v>
      </c>
      <c r="Y1600">
        <v>-4.964062E-3</v>
      </c>
      <c r="Z1600" s="1">
        <v>43239</v>
      </c>
      <c r="AA1600" s="1">
        <v>43972</v>
      </c>
      <c r="AB1600">
        <v>1</v>
      </c>
    </row>
    <row r="1601" spans="1:29" x14ac:dyDescent="0.25">
      <c r="A1601" t="s">
        <v>33</v>
      </c>
      <c r="B1601">
        <v>2</v>
      </c>
      <c r="C1601" t="s">
        <v>52</v>
      </c>
      <c r="D1601">
        <v>2600</v>
      </c>
      <c r="E1601" t="s">
        <v>171</v>
      </c>
      <c r="F1601" t="s">
        <v>172</v>
      </c>
      <c r="G1601" t="s">
        <v>127</v>
      </c>
      <c r="H1601">
        <v>1.9</v>
      </c>
      <c r="I1601">
        <v>16.399999999999999</v>
      </c>
      <c r="J1601">
        <v>0.60040000000000004</v>
      </c>
      <c r="K1601">
        <v>20.702135160000001</v>
      </c>
      <c r="L1601">
        <v>20.423820549999999</v>
      </c>
      <c r="M1601">
        <v>56</v>
      </c>
      <c r="N1601">
        <v>56</v>
      </c>
      <c r="O1601">
        <f t="shared" si="95"/>
        <v>0.24630144000000001</v>
      </c>
      <c r="P1601">
        <f t="shared" si="96"/>
        <v>1.5395800000000002</v>
      </c>
      <c r="Q1601">
        <f t="shared" si="97"/>
        <v>1.5393840000000001</v>
      </c>
      <c r="R1601">
        <v>2.0354806409999999</v>
      </c>
      <c r="S1601">
        <v>2.0087685409999998</v>
      </c>
      <c r="T1601">
        <f t="shared" si="98"/>
        <v>-6.5780220753940211E-3</v>
      </c>
      <c r="U1601">
        <v>1.017740321</v>
      </c>
      <c r="V1601">
        <v>1.0043842709999999</v>
      </c>
      <c r="W1601">
        <v>2.008219178</v>
      </c>
      <c r="X1601">
        <v>0</v>
      </c>
      <c r="Y1601">
        <v>-6.6506930000000001E-3</v>
      </c>
      <c r="Z1601" s="1">
        <v>43239</v>
      </c>
      <c r="AA1601" s="1">
        <v>43972</v>
      </c>
      <c r="AB1601">
        <v>1</v>
      </c>
    </row>
    <row r="1602" spans="1:29" x14ac:dyDescent="0.25">
      <c r="A1602" t="s">
        <v>33</v>
      </c>
      <c r="B1602">
        <v>2</v>
      </c>
      <c r="C1602" t="s">
        <v>52</v>
      </c>
      <c r="D1602">
        <v>2601</v>
      </c>
      <c r="E1602" t="s">
        <v>64</v>
      </c>
      <c r="F1602" t="s">
        <v>65</v>
      </c>
      <c r="G1602" t="s">
        <v>66</v>
      </c>
      <c r="J1602">
        <v>0.65180000000000005</v>
      </c>
      <c r="K1602">
        <v>14.55210658</v>
      </c>
      <c r="L1602">
        <v>14.38798266</v>
      </c>
      <c r="M1602">
        <v>25.5</v>
      </c>
      <c r="N1602">
        <v>26.7</v>
      </c>
      <c r="O1602">
        <f t="shared" si="95"/>
        <v>5.59903806E-2</v>
      </c>
      <c r="P1602">
        <f t="shared" si="96"/>
        <v>0.31923210937500002</v>
      </c>
      <c r="Q1602">
        <f t="shared" si="97"/>
        <v>0.34993987874999999</v>
      </c>
      <c r="R1602">
        <v>0.33664545400000001</v>
      </c>
      <c r="S1602">
        <v>0.36420723300000002</v>
      </c>
      <c r="T1602">
        <f t="shared" si="98"/>
        <v>3.9185322331401012E-2</v>
      </c>
      <c r="U1602">
        <v>0.16832272700000001</v>
      </c>
      <c r="V1602">
        <v>0.182103616</v>
      </c>
      <c r="W1602">
        <v>2.008219178</v>
      </c>
      <c r="X1602">
        <v>0.59754433799999995</v>
      </c>
      <c r="Y1602">
        <v>6.8622429999999996E-3</v>
      </c>
      <c r="Z1602" s="1">
        <v>43239</v>
      </c>
      <c r="AA1602" s="1">
        <v>43972</v>
      </c>
      <c r="AB1602">
        <v>1</v>
      </c>
    </row>
    <row r="1603" spans="1:29" x14ac:dyDescent="0.25">
      <c r="A1603" t="s">
        <v>33</v>
      </c>
      <c r="B1603">
        <v>2</v>
      </c>
      <c r="C1603" t="s">
        <v>52</v>
      </c>
      <c r="D1603">
        <v>2602</v>
      </c>
      <c r="E1603" t="s">
        <v>64</v>
      </c>
      <c r="F1603" t="s">
        <v>65</v>
      </c>
      <c r="G1603" t="s">
        <v>66</v>
      </c>
      <c r="J1603">
        <v>0.65180000000000005</v>
      </c>
      <c r="K1603">
        <v>15.004875670000001</v>
      </c>
      <c r="L1603">
        <v>15.29081066</v>
      </c>
      <c r="M1603">
        <v>27</v>
      </c>
      <c r="N1603">
        <v>29.8</v>
      </c>
      <c r="O1603">
        <f t="shared" ref="O1603:O1666" si="99">(0.00007854*N1603*N1603)</f>
        <v>6.9746661599999996E-2</v>
      </c>
      <c r="P1603">
        <f t="shared" ref="P1603:P1666" si="100">(3.142*(M1603/200)^2)/0.16</f>
        <v>0.35789343749999997</v>
      </c>
      <c r="Q1603">
        <f t="shared" ref="Q1603:Q1666" si="101">O1603/0.16</f>
        <v>0.43591663499999994</v>
      </c>
      <c r="R1603">
        <v>0.38780693100000002</v>
      </c>
      <c r="S1603">
        <v>0.478922236</v>
      </c>
      <c r="T1603">
        <f t="shared" ref="T1603:T1666" si="102">(LN(S1603)-LN(R1603))/W1603</f>
        <v>0.10508346136926246</v>
      </c>
      <c r="U1603">
        <v>0.193903466</v>
      </c>
      <c r="V1603">
        <v>0.239461118</v>
      </c>
      <c r="W1603">
        <v>2.008219178</v>
      </c>
      <c r="X1603">
        <v>1.3942701230000001</v>
      </c>
      <c r="Y1603">
        <v>2.2685598000000001E-2</v>
      </c>
      <c r="Z1603" s="1">
        <v>43239</v>
      </c>
      <c r="AA1603" s="1">
        <v>43972</v>
      </c>
      <c r="AB1603">
        <v>1</v>
      </c>
    </row>
    <row r="1604" spans="1:29" x14ac:dyDescent="0.25">
      <c r="A1604" t="s">
        <v>33</v>
      </c>
      <c r="B1604">
        <v>2</v>
      </c>
      <c r="C1604" t="s">
        <v>52</v>
      </c>
      <c r="D1604">
        <v>2603</v>
      </c>
      <c r="E1604" t="s">
        <v>224</v>
      </c>
      <c r="F1604" t="s">
        <v>225</v>
      </c>
      <c r="G1604" t="s">
        <v>226</v>
      </c>
      <c r="J1604">
        <v>0.52500000000000002</v>
      </c>
      <c r="K1604">
        <v>10.77857932</v>
      </c>
      <c r="L1604">
        <v>10.16953303</v>
      </c>
      <c r="M1604">
        <v>15.5</v>
      </c>
      <c r="N1604">
        <v>15.5</v>
      </c>
      <c r="O1604">
        <f t="shared" si="99"/>
        <v>1.8869234999999998E-2</v>
      </c>
      <c r="P1604">
        <f t="shared" si="100"/>
        <v>0.117947734375</v>
      </c>
      <c r="Q1604">
        <f t="shared" si="101"/>
        <v>0.11793271874999998</v>
      </c>
      <c r="R1604">
        <v>7.6948129000000004E-2</v>
      </c>
      <c r="S1604">
        <v>7.2701573000000005E-2</v>
      </c>
      <c r="T1604">
        <f t="shared" si="102"/>
        <v>-2.8268091925438957E-2</v>
      </c>
      <c r="U1604">
        <v>3.8474065000000002E-2</v>
      </c>
      <c r="V1604">
        <v>3.6350786000000003E-2</v>
      </c>
      <c r="W1604">
        <v>2.008219178</v>
      </c>
      <c r="X1604">
        <v>0</v>
      </c>
      <c r="Y1604">
        <v>-1.0572940000000001E-3</v>
      </c>
      <c r="Z1604" s="1">
        <v>43239</v>
      </c>
      <c r="AA1604" s="1">
        <v>43972</v>
      </c>
      <c r="AB1604">
        <v>1</v>
      </c>
    </row>
    <row r="1605" spans="1:29" x14ac:dyDescent="0.25">
      <c r="A1605" t="s">
        <v>33</v>
      </c>
      <c r="B1605">
        <v>2</v>
      </c>
      <c r="C1605" t="s">
        <v>52</v>
      </c>
      <c r="D1605">
        <v>2604</v>
      </c>
      <c r="E1605" t="s">
        <v>224</v>
      </c>
      <c r="F1605" t="s">
        <v>225</v>
      </c>
      <c r="G1605" t="s">
        <v>226</v>
      </c>
      <c r="J1605">
        <v>0.52500000000000002</v>
      </c>
      <c r="K1605">
        <v>10.545425979999999</v>
      </c>
      <c r="L1605">
        <v>10.16953303</v>
      </c>
      <c r="M1605">
        <v>15</v>
      </c>
      <c r="N1605">
        <v>15.5</v>
      </c>
      <c r="O1605">
        <f t="shared" si="99"/>
        <v>1.8869234999999998E-2</v>
      </c>
      <c r="P1605">
        <f t="shared" si="100"/>
        <v>0.11046093749999999</v>
      </c>
      <c r="Q1605">
        <f t="shared" si="101"/>
        <v>0.11793271874999998</v>
      </c>
      <c r="R1605">
        <v>7.0653108000000006E-2</v>
      </c>
      <c r="S1605">
        <v>7.2701573000000005E-2</v>
      </c>
      <c r="T1605">
        <f t="shared" si="102"/>
        <v>1.4231973188961539E-2</v>
      </c>
      <c r="U1605">
        <v>3.5326554000000003E-2</v>
      </c>
      <c r="V1605">
        <v>3.6350786000000003E-2</v>
      </c>
      <c r="W1605">
        <v>2.008219178</v>
      </c>
      <c r="X1605">
        <v>0.24897680799999999</v>
      </c>
      <c r="Y1605">
        <v>5.1002000000000003E-4</v>
      </c>
      <c r="Z1605" s="1">
        <v>43239</v>
      </c>
      <c r="AA1605" s="1">
        <v>43972</v>
      </c>
      <c r="AB1605">
        <v>1</v>
      </c>
    </row>
    <row r="1606" spans="1:29" x14ac:dyDescent="0.25">
      <c r="A1606" t="s">
        <v>33</v>
      </c>
      <c r="B1606">
        <v>2</v>
      </c>
      <c r="C1606" t="s">
        <v>52</v>
      </c>
      <c r="D1606">
        <v>2605</v>
      </c>
      <c r="E1606" t="s">
        <v>64</v>
      </c>
      <c r="F1606" t="s">
        <v>65</v>
      </c>
      <c r="G1606" t="s">
        <v>66</v>
      </c>
      <c r="H1606">
        <v>9.6</v>
      </c>
      <c r="I1606">
        <v>12.8</v>
      </c>
      <c r="J1606">
        <v>0.65180000000000005</v>
      </c>
      <c r="K1606">
        <v>12.701406970000001</v>
      </c>
      <c r="L1606">
        <v>12.460219260000001</v>
      </c>
      <c r="M1606">
        <v>20.100000000000001</v>
      </c>
      <c r="N1606">
        <v>21</v>
      </c>
      <c r="O1606">
        <f t="shared" si="99"/>
        <v>3.4636140000000003E-2</v>
      </c>
      <c r="P1606">
        <f t="shared" si="100"/>
        <v>0.19834365937500004</v>
      </c>
      <c r="Q1606">
        <f t="shared" si="101"/>
        <v>0.21647587500000001</v>
      </c>
      <c r="R1606">
        <v>0.18526303199999999</v>
      </c>
      <c r="S1606">
        <v>0.198059559</v>
      </c>
      <c r="T1606">
        <f t="shared" si="102"/>
        <v>3.3258908860325731E-2</v>
      </c>
      <c r="U1606">
        <v>9.2631515999999997E-2</v>
      </c>
      <c r="V1606">
        <v>9.9029778999999998E-2</v>
      </c>
      <c r="W1606">
        <v>2.008219178</v>
      </c>
      <c r="X1606">
        <v>0.44815825399999998</v>
      </c>
      <c r="Y1606">
        <v>3.186038E-3</v>
      </c>
      <c r="Z1606" s="1">
        <v>43239</v>
      </c>
      <c r="AA1606" s="1">
        <v>43972</v>
      </c>
      <c r="AB1606">
        <v>1</v>
      </c>
    </row>
    <row r="1607" spans="1:29" x14ac:dyDescent="0.25">
      <c r="A1607" t="s">
        <v>33</v>
      </c>
      <c r="B1607">
        <v>2</v>
      </c>
      <c r="C1607" t="s">
        <v>52</v>
      </c>
      <c r="D1607">
        <v>2606</v>
      </c>
      <c r="E1607" t="s">
        <v>58</v>
      </c>
      <c r="F1607" t="s">
        <v>59</v>
      </c>
      <c r="G1607" t="s">
        <v>60</v>
      </c>
      <c r="H1607">
        <v>18</v>
      </c>
      <c r="I1607">
        <v>22</v>
      </c>
      <c r="J1607">
        <v>0.62960000000000005</v>
      </c>
      <c r="K1607">
        <v>21.376083779999998</v>
      </c>
      <c r="L1607">
        <v>21.326713259999998</v>
      </c>
      <c r="M1607">
        <v>61.5</v>
      </c>
      <c r="N1607">
        <v>63.1</v>
      </c>
      <c r="O1607">
        <f t="shared" si="99"/>
        <v>0.31271564940000007</v>
      </c>
      <c r="P1607">
        <f t="shared" si="100"/>
        <v>1.8568483593749996</v>
      </c>
      <c r="Q1607">
        <f t="shared" si="101"/>
        <v>1.9544728087500005</v>
      </c>
      <c r="R1607">
        <v>2.6411698060000002</v>
      </c>
      <c r="S1607">
        <v>2.770698662</v>
      </c>
      <c r="T1607">
        <f t="shared" si="102"/>
        <v>2.384081683969861E-2</v>
      </c>
      <c r="U1607">
        <v>1.3205849030000001</v>
      </c>
      <c r="V1607">
        <v>1.385349331</v>
      </c>
      <c r="W1607">
        <v>2.008219178</v>
      </c>
      <c r="X1607">
        <v>0.79672578400000005</v>
      </c>
      <c r="Y1607">
        <v>3.2249681000000002E-2</v>
      </c>
      <c r="Z1607" s="1">
        <v>43239</v>
      </c>
      <c r="AA1607" s="1">
        <v>43972</v>
      </c>
      <c r="AB1607">
        <v>1</v>
      </c>
    </row>
    <row r="1608" spans="1:29" x14ac:dyDescent="0.25">
      <c r="A1608" t="s">
        <v>33</v>
      </c>
      <c r="B1608">
        <v>2</v>
      </c>
      <c r="C1608" t="s">
        <v>52</v>
      </c>
      <c r="D1608">
        <v>2607</v>
      </c>
      <c r="E1608" t="s">
        <v>64</v>
      </c>
      <c r="F1608" t="s">
        <v>65</v>
      </c>
      <c r="G1608" t="s">
        <v>66</v>
      </c>
      <c r="J1608">
        <v>0.65180000000000005</v>
      </c>
      <c r="K1608">
        <v>10.545425979999999</v>
      </c>
      <c r="L1608">
        <v>9.9347994570000004</v>
      </c>
      <c r="M1608">
        <v>15</v>
      </c>
      <c r="N1608">
        <v>15</v>
      </c>
      <c r="O1608">
        <f t="shared" si="99"/>
        <v>1.76715E-2</v>
      </c>
      <c r="P1608">
        <f t="shared" si="100"/>
        <v>0.11046093749999999</v>
      </c>
      <c r="Q1608">
        <f t="shared" si="101"/>
        <v>0.110446875</v>
      </c>
      <c r="R1608">
        <v>8.7263253999999998E-2</v>
      </c>
      <c r="S1608">
        <v>8.2328101000000001E-2</v>
      </c>
      <c r="T1608">
        <f t="shared" si="102"/>
        <v>-2.8989346959587128E-2</v>
      </c>
      <c r="U1608">
        <v>4.3631626999999999E-2</v>
      </c>
      <c r="V1608">
        <v>4.1164051E-2</v>
      </c>
      <c r="W1608">
        <v>2.008219178</v>
      </c>
      <c r="X1608">
        <v>0</v>
      </c>
      <c r="Y1608">
        <v>-1.2287380000000001E-3</v>
      </c>
      <c r="Z1608" s="1">
        <v>43239</v>
      </c>
      <c r="AA1608" s="1">
        <v>43972</v>
      </c>
      <c r="AB1608">
        <v>1</v>
      </c>
    </row>
    <row r="1609" spans="1:29" x14ac:dyDescent="0.25">
      <c r="A1609" t="s">
        <v>33</v>
      </c>
      <c r="B1609">
        <v>2</v>
      </c>
      <c r="C1609" t="s">
        <v>52</v>
      </c>
      <c r="D1609">
        <v>2608</v>
      </c>
      <c r="E1609" t="s">
        <v>168</v>
      </c>
      <c r="F1609" t="s">
        <v>169</v>
      </c>
      <c r="G1609" t="s">
        <v>75</v>
      </c>
      <c r="J1609">
        <v>0.5524</v>
      </c>
      <c r="K1609">
        <v>10.11196492</v>
      </c>
      <c r="L1609">
        <v>9.7915316249999993</v>
      </c>
      <c r="M1609">
        <v>14.1</v>
      </c>
      <c r="N1609">
        <v>14.7</v>
      </c>
      <c r="O1609">
        <f t="shared" si="99"/>
        <v>1.69717086E-2</v>
      </c>
      <c r="P1609">
        <f t="shared" si="100"/>
        <v>9.7603284374999974E-2</v>
      </c>
      <c r="Q1609">
        <f t="shared" si="101"/>
        <v>0.10607317875</v>
      </c>
      <c r="R1609">
        <v>6.3161124999999999E-2</v>
      </c>
      <c r="S1609">
        <v>6.6393917999999996E-2</v>
      </c>
      <c r="T1609">
        <f t="shared" si="102"/>
        <v>2.4856079113969896E-2</v>
      </c>
      <c r="U1609">
        <v>3.1580562E-2</v>
      </c>
      <c r="V1609">
        <v>3.3196958999999998E-2</v>
      </c>
      <c r="W1609">
        <v>2.008219178</v>
      </c>
      <c r="X1609">
        <v>0.29877216899999998</v>
      </c>
      <c r="Y1609">
        <v>8.0489099999999996E-4</v>
      </c>
      <c r="Z1609" s="1">
        <v>43239</v>
      </c>
      <c r="AA1609" s="1">
        <v>43972</v>
      </c>
      <c r="AB1609">
        <v>1</v>
      </c>
    </row>
    <row r="1610" spans="1:29" x14ac:dyDescent="0.25">
      <c r="A1610" t="s">
        <v>33</v>
      </c>
      <c r="B1610">
        <v>3</v>
      </c>
      <c r="C1610" t="s">
        <v>52</v>
      </c>
      <c r="D1610">
        <v>2609</v>
      </c>
      <c r="E1610" t="s">
        <v>64</v>
      </c>
      <c r="F1610" t="s">
        <v>65</v>
      </c>
      <c r="G1610" t="s">
        <v>66</v>
      </c>
      <c r="J1610">
        <v>0.65180000000000005</v>
      </c>
      <c r="K1610">
        <v>16.23354148</v>
      </c>
      <c r="L1610">
        <v>15.74953472</v>
      </c>
      <c r="M1610">
        <v>31.5</v>
      </c>
      <c r="N1610">
        <v>31.5</v>
      </c>
      <c r="O1610">
        <f t="shared" si="99"/>
        <v>7.7931315000000001E-2</v>
      </c>
      <c r="P1610">
        <f t="shared" si="100"/>
        <v>0.48713273437500004</v>
      </c>
      <c r="Q1610">
        <f t="shared" si="101"/>
        <v>0.48707071875000002</v>
      </c>
      <c r="R1610">
        <v>0.56579125799999996</v>
      </c>
      <c r="S1610">
        <v>0.54932097199999996</v>
      </c>
      <c r="T1610">
        <f t="shared" si="102"/>
        <v>-1.4710689580853456E-2</v>
      </c>
      <c r="U1610">
        <v>0.28289562899999998</v>
      </c>
      <c r="V1610">
        <v>0.27466048599999998</v>
      </c>
      <c r="W1610">
        <v>2.008219178</v>
      </c>
      <c r="X1610">
        <v>0</v>
      </c>
      <c r="Y1610">
        <v>-4.1007190000000001E-3</v>
      </c>
      <c r="Z1610" s="1">
        <v>43239</v>
      </c>
      <c r="AA1610" s="1">
        <v>43972</v>
      </c>
      <c r="AB1610">
        <v>1</v>
      </c>
    </row>
    <row r="1611" spans="1:29" x14ac:dyDescent="0.25">
      <c r="A1611" t="s">
        <v>33</v>
      </c>
      <c r="B1611">
        <v>3</v>
      </c>
      <c r="C1611" t="s">
        <v>52</v>
      </c>
      <c r="D1611">
        <v>2610</v>
      </c>
      <c r="E1611" t="s">
        <v>64</v>
      </c>
      <c r="F1611" t="s">
        <v>65</v>
      </c>
      <c r="G1611" t="s">
        <v>66</v>
      </c>
      <c r="J1611">
        <v>0.65180000000000005</v>
      </c>
      <c r="K1611">
        <v>14.236690980000001</v>
      </c>
      <c r="L1611">
        <v>14.01312604</v>
      </c>
      <c r="M1611">
        <v>24.5</v>
      </c>
      <c r="N1611">
        <v>25.5</v>
      </c>
      <c r="O1611">
        <f t="shared" si="99"/>
        <v>5.1070635000000003E-2</v>
      </c>
      <c r="P1611">
        <f t="shared" si="100"/>
        <v>0.29468523437499994</v>
      </c>
      <c r="Q1611">
        <f t="shared" si="101"/>
        <v>0.31919146875000004</v>
      </c>
      <c r="R1611">
        <v>0.30476852500000001</v>
      </c>
      <c r="S1611">
        <v>0.32447055800000002</v>
      </c>
      <c r="T1611">
        <f t="shared" si="102"/>
        <v>3.1192933677306543E-2</v>
      </c>
      <c r="U1611">
        <v>0.15238426299999999</v>
      </c>
      <c r="V1611">
        <v>0.16223527900000001</v>
      </c>
      <c r="W1611">
        <v>2.008219178</v>
      </c>
      <c r="X1611">
        <v>0.49795361500000002</v>
      </c>
      <c r="Y1611">
        <v>4.9053489999999998E-3</v>
      </c>
      <c r="Z1611" s="1">
        <v>43239</v>
      </c>
      <c r="AA1611" s="1">
        <v>43972</v>
      </c>
      <c r="AB1611">
        <v>1</v>
      </c>
    </row>
    <row r="1612" spans="1:29" x14ac:dyDescent="0.25">
      <c r="A1612" t="s">
        <v>33</v>
      </c>
      <c r="B1612">
        <v>3</v>
      </c>
      <c r="C1612" t="s">
        <v>52</v>
      </c>
      <c r="D1612">
        <v>2611</v>
      </c>
      <c r="E1612" t="s">
        <v>224</v>
      </c>
      <c r="F1612" t="s">
        <v>225</v>
      </c>
      <c r="G1612" t="s">
        <v>226</v>
      </c>
      <c r="J1612">
        <v>0.52500000000000002</v>
      </c>
      <c r="K1612">
        <v>12.963297900000001</v>
      </c>
      <c r="L1612">
        <v>12.6820038</v>
      </c>
      <c r="M1612">
        <v>20.8</v>
      </c>
      <c r="N1612">
        <v>21.6</v>
      </c>
      <c r="O1612">
        <f t="shared" si="99"/>
        <v>3.6643622400000006E-2</v>
      </c>
      <c r="P1612">
        <f t="shared" si="100"/>
        <v>0.21239920000000004</v>
      </c>
      <c r="Q1612">
        <f t="shared" si="101"/>
        <v>0.22902264000000003</v>
      </c>
      <c r="R1612">
        <v>0.16359141299999999</v>
      </c>
      <c r="S1612">
        <v>0.17236760100000001</v>
      </c>
      <c r="T1612">
        <f t="shared" si="102"/>
        <v>2.6021799259148798E-2</v>
      </c>
      <c r="U1612">
        <v>8.1795706999999995E-2</v>
      </c>
      <c r="V1612">
        <v>8.6183800000000005E-2</v>
      </c>
      <c r="W1612">
        <v>2.008219178</v>
      </c>
      <c r="X1612">
        <v>0.39836289200000002</v>
      </c>
      <c r="Y1612">
        <v>2.1850670000000002E-3</v>
      </c>
      <c r="Z1612" s="1">
        <v>43239</v>
      </c>
      <c r="AA1612" s="1">
        <v>43972</v>
      </c>
      <c r="AB1612">
        <v>1</v>
      </c>
    </row>
    <row r="1613" spans="1:29" x14ac:dyDescent="0.25">
      <c r="A1613" t="s">
        <v>33</v>
      </c>
      <c r="B1613">
        <v>3</v>
      </c>
      <c r="C1613" t="s">
        <v>52</v>
      </c>
      <c r="D1613">
        <v>2612</v>
      </c>
      <c r="E1613" t="s">
        <v>64</v>
      </c>
      <c r="F1613" t="s">
        <v>65</v>
      </c>
      <c r="G1613" t="s">
        <v>66</v>
      </c>
      <c r="J1613">
        <v>0.65180000000000005</v>
      </c>
      <c r="K1613">
        <v>13.67352445</v>
      </c>
      <c r="L1613">
        <v>13.52257664</v>
      </c>
      <c r="M1613">
        <v>22.8</v>
      </c>
      <c r="N1613">
        <v>24</v>
      </c>
      <c r="O1613">
        <f t="shared" si="99"/>
        <v>4.5239040000000008E-2</v>
      </c>
      <c r="P1613">
        <f t="shared" si="100"/>
        <v>0.25520894999999999</v>
      </c>
      <c r="Q1613">
        <f t="shared" si="101"/>
        <v>0.28274400000000005</v>
      </c>
      <c r="R1613">
        <v>0.25462370699999998</v>
      </c>
      <c r="S1613">
        <v>0.27840500899999998</v>
      </c>
      <c r="T1613">
        <f t="shared" si="102"/>
        <v>4.4462340015556781E-2</v>
      </c>
      <c r="U1613">
        <v>0.127311854</v>
      </c>
      <c r="V1613">
        <v>0.139202504</v>
      </c>
      <c r="W1613">
        <v>2.008219178</v>
      </c>
      <c r="X1613">
        <v>0.59754433799999995</v>
      </c>
      <c r="Y1613">
        <v>5.9209919999999999E-3</v>
      </c>
      <c r="Z1613" s="1">
        <v>43239</v>
      </c>
      <c r="AA1613" s="1">
        <v>43972</v>
      </c>
      <c r="AB1613">
        <v>1</v>
      </c>
    </row>
    <row r="1614" spans="1:29" x14ac:dyDescent="0.25">
      <c r="A1614" t="s">
        <v>33</v>
      </c>
      <c r="B1614">
        <v>3</v>
      </c>
      <c r="C1614" t="s">
        <v>52</v>
      </c>
      <c r="D1614">
        <v>2613</v>
      </c>
      <c r="E1614" t="s">
        <v>224</v>
      </c>
      <c r="F1614" t="s">
        <v>225</v>
      </c>
      <c r="G1614" t="s">
        <v>226</v>
      </c>
      <c r="J1614">
        <v>0.52500000000000002</v>
      </c>
      <c r="K1614">
        <v>10.1610323</v>
      </c>
      <c r="L1614">
        <v>9.9347994570000004</v>
      </c>
      <c r="M1614">
        <v>14.2</v>
      </c>
      <c r="N1614">
        <v>15</v>
      </c>
      <c r="O1614">
        <f t="shared" si="99"/>
        <v>1.76715E-2</v>
      </c>
      <c r="P1614">
        <f t="shared" si="100"/>
        <v>9.8992637499999994E-2</v>
      </c>
      <c r="Q1614">
        <f t="shared" si="101"/>
        <v>0.110446875</v>
      </c>
      <c r="R1614">
        <v>6.1224989E-2</v>
      </c>
      <c r="S1614">
        <v>6.6657337999999997E-2</v>
      </c>
      <c r="T1614">
        <f t="shared" si="102"/>
        <v>4.2330894877932068E-2</v>
      </c>
      <c r="U1614">
        <v>3.0612495E-2</v>
      </c>
      <c r="V1614">
        <v>3.3328668999999998E-2</v>
      </c>
      <c r="W1614">
        <v>2.008219178</v>
      </c>
      <c r="X1614">
        <v>0.39836289200000002</v>
      </c>
      <c r="Y1614">
        <v>1.3525290000000001E-3</v>
      </c>
      <c r="Z1614" s="1">
        <v>43239</v>
      </c>
      <c r="AA1614" s="1">
        <v>43972</v>
      </c>
      <c r="AB1614">
        <v>1</v>
      </c>
    </row>
    <row r="1615" spans="1:29" x14ac:dyDescent="0.25">
      <c r="A1615" t="s">
        <v>33</v>
      </c>
      <c r="B1615">
        <v>3</v>
      </c>
      <c r="C1615" t="s">
        <v>52</v>
      </c>
      <c r="D1615">
        <v>2614</v>
      </c>
      <c r="E1615" t="s">
        <v>46</v>
      </c>
      <c r="F1615" t="s">
        <v>47</v>
      </c>
      <c r="G1615" t="s">
        <v>48</v>
      </c>
      <c r="J1615">
        <v>0.60970000000000002</v>
      </c>
      <c r="K1615">
        <v>21.318290919999999</v>
      </c>
      <c r="L1615">
        <v>21.07456032</v>
      </c>
      <c r="M1615">
        <v>61</v>
      </c>
      <c r="N1615">
        <v>61</v>
      </c>
      <c r="O1615">
        <f t="shared" si="99"/>
        <v>0.29224734000000002</v>
      </c>
      <c r="P1615">
        <f t="shared" si="100"/>
        <v>1.8267784374999998</v>
      </c>
      <c r="Q1615">
        <f t="shared" si="101"/>
        <v>1.8265458750000001</v>
      </c>
      <c r="R1615">
        <v>2.5125495529999999</v>
      </c>
      <c r="S1615">
        <v>2.4845093</v>
      </c>
      <c r="T1615">
        <f t="shared" si="102"/>
        <v>-5.5884440501293734E-3</v>
      </c>
      <c r="U1615">
        <v>1.256274777</v>
      </c>
      <c r="V1615">
        <v>1.24225465</v>
      </c>
      <c r="W1615">
        <v>2.008219178</v>
      </c>
      <c r="X1615">
        <v>0</v>
      </c>
      <c r="Y1615">
        <v>-6.9813729999999999E-3</v>
      </c>
      <c r="Z1615" s="1">
        <v>43239</v>
      </c>
      <c r="AA1615" s="1">
        <v>43972</v>
      </c>
      <c r="AB1615">
        <v>0</v>
      </c>
      <c r="AC1615" t="s">
        <v>84</v>
      </c>
    </row>
    <row r="1616" spans="1:29" x14ac:dyDescent="0.25">
      <c r="A1616" t="s">
        <v>33</v>
      </c>
      <c r="B1616">
        <v>3</v>
      </c>
      <c r="C1616" t="s">
        <v>52</v>
      </c>
      <c r="D1616">
        <v>2615</v>
      </c>
      <c r="E1616" t="s">
        <v>224</v>
      </c>
      <c r="F1616" t="s">
        <v>225</v>
      </c>
      <c r="G1616" t="s">
        <v>226</v>
      </c>
      <c r="J1616">
        <v>0.52500000000000002</v>
      </c>
      <c r="K1616">
        <v>11.86984612</v>
      </c>
      <c r="L1616">
        <v>11.27273353</v>
      </c>
      <c r="M1616">
        <v>18</v>
      </c>
      <c r="N1616">
        <v>18</v>
      </c>
      <c r="O1616">
        <f t="shared" si="99"/>
        <v>2.5446960000000001E-2</v>
      </c>
      <c r="P1616">
        <f t="shared" si="100"/>
        <v>0.15906375</v>
      </c>
      <c r="Q1616">
        <f t="shared" si="101"/>
        <v>0.1590435</v>
      </c>
      <c r="R1616">
        <v>0.11319855400000001</v>
      </c>
      <c r="S1616">
        <v>0.107637354</v>
      </c>
      <c r="T1616">
        <f t="shared" si="102"/>
        <v>-2.5084736153805076E-2</v>
      </c>
      <c r="U1616">
        <v>5.6599277000000003E-2</v>
      </c>
      <c r="V1616">
        <v>5.3818677000000002E-2</v>
      </c>
      <c r="W1616">
        <v>2.008219178</v>
      </c>
      <c r="X1616">
        <v>0</v>
      </c>
      <c r="Y1616">
        <v>-1.3846100000000001E-3</v>
      </c>
      <c r="Z1616" s="1">
        <v>43239</v>
      </c>
      <c r="AA1616" s="1">
        <v>43972</v>
      </c>
      <c r="AB1616">
        <v>1</v>
      </c>
    </row>
    <row r="1617" spans="1:28" x14ac:dyDescent="0.25">
      <c r="A1617" t="s">
        <v>33</v>
      </c>
      <c r="B1617">
        <v>3</v>
      </c>
      <c r="C1617" t="s">
        <v>52</v>
      </c>
      <c r="D1617">
        <v>2616</v>
      </c>
      <c r="E1617" t="s">
        <v>171</v>
      </c>
      <c r="F1617" t="s">
        <v>172</v>
      </c>
      <c r="G1617" t="s">
        <v>127</v>
      </c>
      <c r="J1617">
        <v>0.60040000000000004</v>
      </c>
      <c r="K1617">
        <v>21.50094167</v>
      </c>
      <c r="L1617">
        <v>21.267739599999999</v>
      </c>
      <c r="M1617">
        <v>62.6</v>
      </c>
      <c r="N1617">
        <v>62.6</v>
      </c>
      <c r="O1617">
        <f t="shared" si="99"/>
        <v>0.30777941040000006</v>
      </c>
      <c r="P1617">
        <f t="shared" si="100"/>
        <v>1.9238662375</v>
      </c>
      <c r="Q1617">
        <f t="shared" si="101"/>
        <v>1.9236213150000003</v>
      </c>
      <c r="R1617">
        <v>2.6252143600000002</v>
      </c>
      <c r="S1617">
        <v>2.5974206679999998</v>
      </c>
      <c r="T1617">
        <f t="shared" si="102"/>
        <v>-5.300044899652097E-3</v>
      </c>
      <c r="U1617">
        <v>1.3126071800000001</v>
      </c>
      <c r="V1617">
        <v>1.2987103339999999</v>
      </c>
      <c r="W1617">
        <v>2.008219178</v>
      </c>
      <c r="X1617">
        <v>0</v>
      </c>
      <c r="Y1617">
        <v>-6.919985E-3</v>
      </c>
      <c r="Z1617" s="1">
        <v>43239</v>
      </c>
      <c r="AA1617" s="1">
        <v>43972</v>
      </c>
      <c r="AB1617">
        <v>1</v>
      </c>
    </row>
    <row r="1618" spans="1:28" x14ac:dyDescent="0.25">
      <c r="A1618" t="s">
        <v>33</v>
      </c>
      <c r="B1618">
        <v>3</v>
      </c>
      <c r="C1618" t="s">
        <v>52</v>
      </c>
      <c r="D1618">
        <v>2617</v>
      </c>
      <c r="E1618" t="s">
        <v>238</v>
      </c>
      <c r="F1618" t="s">
        <v>239</v>
      </c>
      <c r="G1618" t="s">
        <v>240</v>
      </c>
      <c r="J1618">
        <v>0.77280000000000004</v>
      </c>
      <c r="K1618">
        <v>9.8126179479999998</v>
      </c>
      <c r="L1618">
        <v>9.1993778830000004</v>
      </c>
      <c r="M1618">
        <v>13.5</v>
      </c>
      <c r="N1618">
        <v>13.5</v>
      </c>
      <c r="O1618">
        <f t="shared" si="99"/>
        <v>1.4313915E-2</v>
      </c>
      <c r="P1618">
        <f t="shared" si="100"/>
        <v>8.9473359374999992E-2</v>
      </c>
      <c r="Q1618">
        <f t="shared" si="101"/>
        <v>8.9461968749999995E-2</v>
      </c>
      <c r="R1618">
        <v>7.8191967000000001E-2</v>
      </c>
      <c r="S1618">
        <v>7.3418978999999995E-2</v>
      </c>
      <c r="T1618">
        <f t="shared" si="102"/>
        <v>-3.1363332996822299E-2</v>
      </c>
      <c r="U1618">
        <v>3.9095983000000001E-2</v>
      </c>
      <c r="V1618">
        <v>3.6709488999999998E-2</v>
      </c>
      <c r="W1618">
        <v>2.008219178</v>
      </c>
      <c r="X1618">
        <v>0</v>
      </c>
      <c r="Y1618">
        <v>-1.188363E-3</v>
      </c>
      <c r="Z1618" s="1">
        <v>43239</v>
      </c>
      <c r="AA1618" s="1">
        <v>43972</v>
      </c>
      <c r="AB1618">
        <v>1</v>
      </c>
    </row>
    <row r="1619" spans="1:28" x14ac:dyDescent="0.25">
      <c r="A1619" t="s">
        <v>33</v>
      </c>
      <c r="B1619">
        <v>3</v>
      </c>
      <c r="C1619" t="s">
        <v>52</v>
      </c>
      <c r="D1619">
        <v>2618</v>
      </c>
      <c r="E1619" t="s">
        <v>168</v>
      </c>
      <c r="F1619" t="s">
        <v>169</v>
      </c>
      <c r="G1619" t="s">
        <v>75</v>
      </c>
      <c r="J1619">
        <v>0.5524</v>
      </c>
      <c r="K1619">
        <v>17.622797720000001</v>
      </c>
      <c r="L1619">
        <v>17.58092117</v>
      </c>
      <c r="M1619">
        <v>37.5</v>
      </c>
      <c r="N1619">
        <v>39.299999999999997</v>
      </c>
      <c r="O1619">
        <f t="shared" si="99"/>
        <v>0.12130424459999999</v>
      </c>
      <c r="P1619">
        <f t="shared" si="100"/>
        <v>0.69038085937499993</v>
      </c>
      <c r="Q1619">
        <f t="shared" si="101"/>
        <v>0.75815152874999991</v>
      </c>
      <c r="R1619">
        <v>0.73304855199999996</v>
      </c>
      <c r="S1619">
        <v>0.80143726500000001</v>
      </c>
      <c r="T1619">
        <f t="shared" si="102"/>
        <v>4.4414853169227296E-2</v>
      </c>
      <c r="U1619">
        <v>0.36652427599999998</v>
      </c>
      <c r="V1619">
        <v>0.40071863200000002</v>
      </c>
      <c r="W1619">
        <v>2.008219178</v>
      </c>
      <c r="X1619">
        <v>0.89631650799999996</v>
      </c>
      <c r="Y1619">
        <v>1.7027203000000001E-2</v>
      </c>
      <c r="Z1619" s="1">
        <v>43239</v>
      </c>
      <c r="AA1619" s="1">
        <v>43972</v>
      </c>
      <c r="AB1619">
        <v>1</v>
      </c>
    </row>
    <row r="1620" spans="1:28" x14ac:dyDescent="0.25">
      <c r="A1620" t="s">
        <v>33</v>
      </c>
      <c r="B1620">
        <v>3</v>
      </c>
      <c r="C1620" t="s">
        <v>52</v>
      </c>
      <c r="D1620">
        <v>2619</v>
      </c>
      <c r="E1620" t="s">
        <v>64</v>
      </c>
      <c r="F1620" t="s">
        <v>65</v>
      </c>
      <c r="G1620" t="s">
        <v>66</v>
      </c>
      <c r="J1620">
        <v>0.65180000000000005</v>
      </c>
      <c r="K1620">
        <v>18.983786219999999</v>
      </c>
      <c r="L1620">
        <v>18.671176719999998</v>
      </c>
      <c r="M1620">
        <v>44.6</v>
      </c>
      <c r="N1620">
        <v>44.9</v>
      </c>
      <c r="O1620">
        <f t="shared" si="99"/>
        <v>0.15833742539999998</v>
      </c>
      <c r="P1620">
        <f t="shared" si="100"/>
        <v>0.9765532375</v>
      </c>
      <c r="Q1620">
        <f t="shared" si="101"/>
        <v>0.98960890874999985</v>
      </c>
      <c r="R1620">
        <v>1.2995529109999999</v>
      </c>
      <c r="S1620">
        <v>1.2955050260000001</v>
      </c>
      <c r="T1620">
        <f t="shared" si="102"/>
        <v>-1.5534609660210351E-3</v>
      </c>
      <c r="U1620">
        <v>0.649776456</v>
      </c>
      <c r="V1620">
        <v>0.64775251300000003</v>
      </c>
      <c r="W1620">
        <v>2.008219178</v>
      </c>
      <c r="X1620">
        <v>0.149386085</v>
      </c>
      <c r="Y1620">
        <v>-1.0078299999999999E-3</v>
      </c>
      <c r="Z1620" s="1">
        <v>43239</v>
      </c>
      <c r="AA1620" s="1">
        <v>43972</v>
      </c>
      <c r="AB1620">
        <v>1</v>
      </c>
    </row>
    <row r="1621" spans="1:28" x14ac:dyDescent="0.25">
      <c r="A1621" t="s">
        <v>33</v>
      </c>
      <c r="B1621">
        <v>3</v>
      </c>
      <c r="C1621" t="s">
        <v>52</v>
      </c>
      <c r="D1621">
        <v>2620</v>
      </c>
      <c r="E1621" t="s">
        <v>64</v>
      </c>
      <c r="F1621" t="s">
        <v>65</v>
      </c>
      <c r="G1621" t="s">
        <v>66</v>
      </c>
      <c r="J1621">
        <v>0.65180000000000005</v>
      </c>
      <c r="K1621">
        <v>21.655437880000001</v>
      </c>
      <c r="L1621">
        <v>21.57862518</v>
      </c>
      <c r="M1621">
        <v>64</v>
      </c>
      <c r="N1621">
        <v>65.3</v>
      </c>
      <c r="O1621">
        <f t="shared" si="99"/>
        <v>0.3349016286</v>
      </c>
      <c r="P1621">
        <f t="shared" si="100"/>
        <v>2.0108799999999998</v>
      </c>
      <c r="Q1621">
        <f t="shared" si="101"/>
        <v>2.0931351787499999</v>
      </c>
      <c r="R1621">
        <v>2.990662103</v>
      </c>
      <c r="S1621">
        <v>3.0996196579999999</v>
      </c>
      <c r="T1621">
        <f t="shared" si="102"/>
        <v>1.7819076408203457E-2</v>
      </c>
      <c r="U1621">
        <v>1.495331051</v>
      </c>
      <c r="V1621">
        <v>1.549809829</v>
      </c>
      <c r="W1621">
        <v>2.008219178</v>
      </c>
      <c r="X1621">
        <v>0.64733969999999996</v>
      </c>
      <c r="Y1621">
        <v>2.7127904000000001E-2</v>
      </c>
      <c r="Z1621" s="1">
        <v>43239</v>
      </c>
      <c r="AA1621" s="1">
        <v>43972</v>
      </c>
      <c r="AB1621">
        <v>1</v>
      </c>
    </row>
    <row r="1622" spans="1:28" x14ac:dyDescent="0.25">
      <c r="A1622" t="s">
        <v>33</v>
      </c>
      <c r="B1622">
        <v>3</v>
      </c>
      <c r="C1622" t="s">
        <v>52</v>
      </c>
      <c r="D1622">
        <v>2621</v>
      </c>
      <c r="E1622" t="s">
        <v>64</v>
      </c>
      <c r="F1622" t="s">
        <v>65</v>
      </c>
      <c r="G1622" t="s">
        <v>66</v>
      </c>
      <c r="J1622">
        <v>0.65180000000000005</v>
      </c>
      <c r="K1622">
        <v>10.498152360000001</v>
      </c>
      <c r="L1622">
        <v>10.02929282</v>
      </c>
      <c r="M1622">
        <v>14.9</v>
      </c>
      <c r="N1622">
        <v>15.2</v>
      </c>
      <c r="O1622">
        <f t="shared" si="99"/>
        <v>1.81458816E-2</v>
      </c>
      <c r="P1622">
        <f t="shared" si="100"/>
        <v>0.10899303437499998</v>
      </c>
      <c r="Q1622">
        <f t="shared" si="101"/>
        <v>0.11341176</v>
      </c>
      <c r="R1622">
        <v>8.5754404000000006E-2</v>
      </c>
      <c r="S1622">
        <v>8.5268609999999995E-2</v>
      </c>
      <c r="T1622">
        <f t="shared" si="102"/>
        <v>-2.8289003162530789E-3</v>
      </c>
      <c r="U1622">
        <v>4.2877202000000003E-2</v>
      </c>
      <c r="V1622">
        <v>4.2634304999999997E-2</v>
      </c>
      <c r="W1622">
        <v>2.008219178</v>
      </c>
      <c r="X1622">
        <v>0.149386085</v>
      </c>
      <c r="Y1622">
        <v>-1.20951E-4</v>
      </c>
      <c r="Z1622" s="1">
        <v>43239</v>
      </c>
      <c r="AA1622" s="1">
        <v>43972</v>
      </c>
      <c r="AB1622">
        <v>1</v>
      </c>
    </row>
    <row r="1623" spans="1:28" x14ac:dyDescent="0.25">
      <c r="A1623" t="s">
        <v>33</v>
      </c>
      <c r="B1623">
        <v>3</v>
      </c>
      <c r="C1623" t="s">
        <v>52</v>
      </c>
      <c r="D1623">
        <v>2622</v>
      </c>
      <c r="E1623" t="s">
        <v>64</v>
      </c>
      <c r="F1623" t="s">
        <v>65</v>
      </c>
      <c r="G1623" t="s">
        <v>66</v>
      </c>
      <c r="J1623">
        <v>0.65180000000000005</v>
      </c>
      <c r="K1623">
        <v>10.258477640000001</v>
      </c>
      <c r="L1623">
        <v>10.02929282</v>
      </c>
      <c r="M1623">
        <v>14.4</v>
      </c>
      <c r="N1623">
        <v>15.2</v>
      </c>
      <c r="O1623">
        <f t="shared" si="99"/>
        <v>1.81458816E-2</v>
      </c>
      <c r="P1623">
        <f t="shared" si="100"/>
        <v>0.10180080000000001</v>
      </c>
      <c r="Q1623">
        <f t="shared" si="101"/>
        <v>0.11341176</v>
      </c>
      <c r="R1623">
        <v>7.8438843999999994E-2</v>
      </c>
      <c r="S1623">
        <v>8.5268609999999995E-2</v>
      </c>
      <c r="T1623">
        <f t="shared" si="102"/>
        <v>4.1572717029104089E-2</v>
      </c>
      <c r="U1623">
        <v>3.9219421999999997E-2</v>
      </c>
      <c r="V1623">
        <v>4.2634304999999997E-2</v>
      </c>
      <c r="W1623">
        <v>2.008219178</v>
      </c>
      <c r="X1623">
        <v>0.39836289200000002</v>
      </c>
      <c r="Y1623">
        <v>1.700453E-3</v>
      </c>
      <c r="Z1623" s="1">
        <v>43239</v>
      </c>
      <c r="AA1623" s="1">
        <v>43972</v>
      </c>
      <c r="AB1623">
        <v>1</v>
      </c>
    </row>
    <row r="1624" spans="1:28" x14ac:dyDescent="0.25">
      <c r="A1624" t="s">
        <v>33</v>
      </c>
      <c r="B1624">
        <v>3</v>
      </c>
      <c r="C1624" t="s">
        <v>52</v>
      </c>
      <c r="D1624">
        <v>2623</v>
      </c>
      <c r="E1624" t="s">
        <v>224</v>
      </c>
      <c r="F1624" t="s">
        <v>225</v>
      </c>
      <c r="G1624" t="s">
        <v>226</v>
      </c>
      <c r="J1624">
        <v>0.52500000000000002</v>
      </c>
      <c r="K1624">
        <v>15.736850199999999</v>
      </c>
      <c r="L1624">
        <v>15.23522762</v>
      </c>
      <c r="M1624">
        <v>29.6</v>
      </c>
      <c r="N1624">
        <v>29.6</v>
      </c>
      <c r="O1624">
        <f t="shared" si="99"/>
        <v>6.8813606400000019E-2</v>
      </c>
      <c r="P1624">
        <f t="shared" si="100"/>
        <v>0.43013980000000013</v>
      </c>
      <c r="Q1624">
        <f t="shared" si="101"/>
        <v>0.43008504000000009</v>
      </c>
      <c r="R1624">
        <v>0.393589721</v>
      </c>
      <c r="S1624">
        <v>0.38134015300000002</v>
      </c>
      <c r="T1624">
        <f t="shared" si="102"/>
        <v>-1.574394019584361E-2</v>
      </c>
      <c r="U1624">
        <v>0.19679485999999999</v>
      </c>
      <c r="V1624">
        <v>0.19067007699999999</v>
      </c>
      <c r="W1624">
        <v>2.008219178</v>
      </c>
      <c r="X1624">
        <v>0</v>
      </c>
      <c r="Y1624">
        <v>-3.0498579999999999E-3</v>
      </c>
      <c r="Z1624" s="1">
        <v>43239</v>
      </c>
      <c r="AA1624" s="1">
        <v>43972</v>
      </c>
      <c r="AB1624">
        <v>1</v>
      </c>
    </row>
    <row r="1625" spans="1:28" x14ac:dyDescent="0.25">
      <c r="A1625" t="s">
        <v>33</v>
      </c>
      <c r="B1625">
        <v>3</v>
      </c>
      <c r="C1625" t="s">
        <v>52</v>
      </c>
      <c r="D1625">
        <v>2624</v>
      </c>
      <c r="E1625" t="s">
        <v>224</v>
      </c>
      <c r="F1625" t="s">
        <v>225</v>
      </c>
      <c r="G1625" t="s">
        <v>226</v>
      </c>
      <c r="J1625">
        <v>0.52500000000000002</v>
      </c>
      <c r="K1625">
        <v>12.432103469999999</v>
      </c>
      <c r="L1625">
        <v>12.00150859</v>
      </c>
      <c r="M1625">
        <v>19.399999999999999</v>
      </c>
      <c r="N1625">
        <v>19.8</v>
      </c>
      <c r="O1625">
        <f t="shared" si="99"/>
        <v>3.0790821600000004E-2</v>
      </c>
      <c r="P1625">
        <f t="shared" si="100"/>
        <v>0.18476923749999993</v>
      </c>
      <c r="Q1625">
        <f t="shared" si="101"/>
        <v>0.19244263500000003</v>
      </c>
      <c r="R1625">
        <v>0.137073994</v>
      </c>
      <c r="S1625">
        <v>0.13782093000000001</v>
      </c>
      <c r="T1625">
        <f t="shared" si="102"/>
        <v>2.7060550375668157E-3</v>
      </c>
      <c r="U1625">
        <v>6.8536997000000002E-2</v>
      </c>
      <c r="V1625">
        <v>6.8910465000000004E-2</v>
      </c>
      <c r="W1625">
        <v>2.008219178</v>
      </c>
      <c r="X1625">
        <v>0.19918144600000001</v>
      </c>
      <c r="Y1625">
        <v>1.8597000000000001E-4</v>
      </c>
      <c r="Z1625" s="1">
        <v>43239</v>
      </c>
      <c r="AA1625" s="1">
        <v>43972</v>
      </c>
      <c r="AB1625">
        <v>1</v>
      </c>
    </row>
    <row r="1626" spans="1:28" x14ac:dyDescent="0.25">
      <c r="A1626" t="s">
        <v>33</v>
      </c>
      <c r="B1626">
        <v>3</v>
      </c>
      <c r="C1626" t="s">
        <v>52</v>
      </c>
      <c r="D1626">
        <v>2625</v>
      </c>
      <c r="E1626" t="s">
        <v>125</v>
      </c>
      <c r="F1626" t="s">
        <v>126</v>
      </c>
      <c r="G1626" t="s">
        <v>127</v>
      </c>
      <c r="J1626">
        <v>0.68279999999999996</v>
      </c>
      <c r="K1626">
        <v>19.052907250000001</v>
      </c>
      <c r="L1626">
        <v>18.760946010000001</v>
      </c>
      <c r="M1626">
        <v>45</v>
      </c>
      <c r="N1626">
        <v>45.4</v>
      </c>
      <c r="O1626">
        <f t="shared" si="99"/>
        <v>0.16188350639999999</v>
      </c>
      <c r="P1626">
        <f t="shared" si="100"/>
        <v>0.99414843750000004</v>
      </c>
      <c r="Q1626">
        <f t="shared" si="101"/>
        <v>1.011771915</v>
      </c>
      <c r="R1626">
        <v>1.3886683660000001</v>
      </c>
      <c r="S1626">
        <v>1.3917306030000001</v>
      </c>
      <c r="T1626">
        <f t="shared" si="102"/>
        <v>1.0968588455178166E-3</v>
      </c>
      <c r="U1626">
        <v>0.69433418300000005</v>
      </c>
      <c r="V1626">
        <v>0.69586530099999999</v>
      </c>
      <c r="W1626">
        <v>2.008219178</v>
      </c>
      <c r="X1626">
        <v>0.19918144600000001</v>
      </c>
      <c r="Y1626">
        <v>7.6242599999999997E-4</v>
      </c>
      <c r="Z1626" s="1">
        <v>43239</v>
      </c>
      <c r="AA1626" s="1">
        <v>43972</v>
      </c>
      <c r="AB1626">
        <v>1</v>
      </c>
    </row>
    <row r="1627" spans="1:28" x14ac:dyDescent="0.25">
      <c r="A1627" t="s">
        <v>33</v>
      </c>
      <c r="B1627">
        <v>3</v>
      </c>
      <c r="C1627" t="s">
        <v>52</v>
      </c>
      <c r="D1627">
        <v>2626</v>
      </c>
      <c r="E1627" t="s">
        <v>168</v>
      </c>
      <c r="F1627" t="s">
        <v>169</v>
      </c>
      <c r="G1627" t="s">
        <v>75</v>
      </c>
      <c r="J1627">
        <v>0.5524</v>
      </c>
      <c r="K1627">
        <v>15.1217018</v>
      </c>
      <c r="L1627">
        <v>14.836111239999999</v>
      </c>
      <c r="M1627">
        <v>27.4</v>
      </c>
      <c r="N1627">
        <v>28.2</v>
      </c>
      <c r="O1627">
        <f t="shared" si="99"/>
        <v>6.2458149599999992E-2</v>
      </c>
      <c r="P1627">
        <f t="shared" si="100"/>
        <v>0.3685762374999999</v>
      </c>
      <c r="Q1627">
        <f t="shared" si="101"/>
        <v>0.39036343499999993</v>
      </c>
      <c r="R1627">
        <v>0.34216375100000002</v>
      </c>
      <c r="S1627">
        <v>0.35526244800000001</v>
      </c>
      <c r="T1627">
        <f t="shared" si="102"/>
        <v>1.8706812643459345E-2</v>
      </c>
      <c r="U1627">
        <v>0.17108187499999999</v>
      </c>
      <c r="V1627">
        <v>0.177631224</v>
      </c>
      <c r="W1627">
        <v>2.008219178</v>
      </c>
      <c r="X1627">
        <v>0.39836289200000002</v>
      </c>
      <c r="Y1627">
        <v>3.261272E-3</v>
      </c>
      <c r="Z1627" s="1">
        <v>43239</v>
      </c>
      <c r="AA1627" s="1">
        <v>43972</v>
      </c>
      <c r="AB1627">
        <v>1</v>
      </c>
    </row>
    <row r="1628" spans="1:28" x14ac:dyDescent="0.25">
      <c r="A1628" t="s">
        <v>33</v>
      </c>
      <c r="B1628">
        <v>3</v>
      </c>
      <c r="C1628" t="s">
        <v>52</v>
      </c>
      <c r="D1628">
        <v>2627</v>
      </c>
      <c r="E1628" t="s">
        <v>224</v>
      </c>
      <c r="F1628" t="s">
        <v>225</v>
      </c>
      <c r="G1628" t="s">
        <v>226</v>
      </c>
      <c r="J1628">
        <v>0.52500000000000002</v>
      </c>
      <c r="K1628">
        <v>12.47104212</v>
      </c>
      <c r="L1628">
        <v>12.53469291</v>
      </c>
      <c r="M1628">
        <v>19.5</v>
      </c>
      <c r="N1628">
        <v>21.2</v>
      </c>
      <c r="O1628">
        <f t="shared" si="99"/>
        <v>3.5299017599999996E-2</v>
      </c>
      <c r="P1628">
        <f t="shared" si="100"/>
        <v>0.18667898437500002</v>
      </c>
      <c r="Q1628">
        <f t="shared" si="101"/>
        <v>0.22061885999999997</v>
      </c>
      <c r="R1628">
        <v>0.13887983300000001</v>
      </c>
      <c r="S1628">
        <v>0.16430739699999999</v>
      </c>
      <c r="T1628">
        <f t="shared" si="102"/>
        <v>8.3720939795711186E-2</v>
      </c>
      <c r="U1628">
        <v>6.9439917000000004E-2</v>
      </c>
      <c r="V1628">
        <v>8.2153697999999997E-2</v>
      </c>
      <c r="W1628">
        <v>2.008219178</v>
      </c>
      <c r="X1628">
        <v>0.84652114599999995</v>
      </c>
      <c r="Y1628">
        <v>6.3308729999999999E-3</v>
      </c>
      <c r="Z1628" s="1">
        <v>43239</v>
      </c>
      <c r="AA1628" s="1">
        <v>43972</v>
      </c>
      <c r="AB1628">
        <v>1</v>
      </c>
    </row>
    <row r="1629" spans="1:28" x14ac:dyDescent="0.25">
      <c r="A1629" t="s">
        <v>33</v>
      </c>
      <c r="B1629">
        <v>4</v>
      </c>
      <c r="C1629" t="s">
        <v>52</v>
      </c>
      <c r="D1629">
        <v>2628</v>
      </c>
      <c r="E1629" t="s">
        <v>224</v>
      </c>
      <c r="F1629" t="s">
        <v>225</v>
      </c>
      <c r="G1629" t="s">
        <v>226</v>
      </c>
      <c r="J1629">
        <v>0.52500000000000002</v>
      </c>
      <c r="K1629">
        <v>12.393006489999999</v>
      </c>
      <c r="L1629">
        <v>11.883542240000001</v>
      </c>
      <c r="M1629">
        <v>19.3</v>
      </c>
      <c r="N1629">
        <v>19.5</v>
      </c>
      <c r="O1629">
        <f t="shared" si="99"/>
        <v>2.9864835000000003E-2</v>
      </c>
      <c r="P1629">
        <f t="shared" si="100"/>
        <v>0.18286930937500001</v>
      </c>
      <c r="Q1629">
        <f t="shared" si="101"/>
        <v>0.18665521875000002</v>
      </c>
      <c r="R1629">
        <v>0.13528163700000001</v>
      </c>
      <c r="S1629">
        <v>0.132490677</v>
      </c>
      <c r="T1629">
        <f t="shared" si="102"/>
        <v>-1.038060232011054E-2</v>
      </c>
      <c r="U1629">
        <v>6.7640818000000005E-2</v>
      </c>
      <c r="V1629">
        <v>6.6245338000000001E-2</v>
      </c>
      <c r="W1629">
        <v>2.008219178</v>
      </c>
      <c r="X1629">
        <v>9.9590723000000006E-2</v>
      </c>
      <c r="Y1629">
        <v>-6.94884E-4</v>
      </c>
      <c r="Z1629" s="1">
        <v>43239</v>
      </c>
      <c r="AA1629" s="1">
        <v>43972</v>
      </c>
      <c r="AB1629">
        <v>1</v>
      </c>
    </row>
    <row r="1630" spans="1:28" x14ac:dyDescent="0.25">
      <c r="A1630" t="s">
        <v>33</v>
      </c>
      <c r="B1630">
        <v>4</v>
      </c>
      <c r="C1630" t="s">
        <v>52</v>
      </c>
      <c r="D1630">
        <v>2629</v>
      </c>
      <c r="E1630" t="s">
        <v>35</v>
      </c>
      <c r="F1630" t="s">
        <v>36</v>
      </c>
      <c r="G1630" t="s">
        <v>37</v>
      </c>
      <c r="H1630">
        <v>4.5999999999999996</v>
      </c>
      <c r="I1630">
        <v>12</v>
      </c>
      <c r="J1630">
        <v>0.70189999999999997</v>
      </c>
      <c r="K1630">
        <v>20.767043959999999</v>
      </c>
      <c r="L1630">
        <v>20.89975476</v>
      </c>
      <c r="M1630">
        <v>56.5</v>
      </c>
      <c r="N1630">
        <v>59.6</v>
      </c>
      <c r="O1630">
        <f t="shared" si="99"/>
        <v>0.27898664639999998</v>
      </c>
      <c r="P1630">
        <f t="shared" si="100"/>
        <v>1.5671952343749995</v>
      </c>
      <c r="Q1630">
        <f t="shared" si="101"/>
        <v>1.7436665399999998</v>
      </c>
      <c r="R1630">
        <v>2.4195575740000002</v>
      </c>
      <c r="S1630">
        <v>2.702204429</v>
      </c>
      <c r="T1630">
        <f t="shared" si="102"/>
        <v>5.5015505027477124E-2</v>
      </c>
      <c r="U1630">
        <v>1.2097787870000001</v>
      </c>
      <c r="V1630">
        <v>1.351102214</v>
      </c>
      <c r="W1630">
        <v>2.008219178</v>
      </c>
      <c r="X1630">
        <v>1.5436562069999999</v>
      </c>
      <c r="Y1630">
        <v>7.0372510999999999E-2</v>
      </c>
      <c r="Z1630" s="1">
        <v>43239</v>
      </c>
      <c r="AA1630" s="1">
        <v>43972</v>
      </c>
      <c r="AB1630">
        <v>1</v>
      </c>
    </row>
    <row r="1631" spans="1:28" x14ac:dyDescent="0.25">
      <c r="A1631" t="s">
        <v>33</v>
      </c>
      <c r="B1631">
        <v>4</v>
      </c>
      <c r="C1631" t="s">
        <v>52</v>
      </c>
      <c r="D1631">
        <v>2630</v>
      </c>
      <c r="E1631" t="s">
        <v>46</v>
      </c>
      <c r="F1631" t="s">
        <v>47</v>
      </c>
      <c r="G1631" t="s">
        <v>48</v>
      </c>
      <c r="J1631">
        <v>0.60970000000000002</v>
      </c>
      <c r="K1631">
        <v>18.250095959999999</v>
      </c>
      <c r="L1631">
        <v>17.848758310000001</v>
      </c>
      <c r="M1631">
        <v>40.6</v>
      </c>
      <c r="N1631">
        <v>40.6</v>
      </c>
      <c r="O1631">
        <f t="shared" si="99"/>
        <v>0.12946219440000001</v>
      </c>
      <c r="P1631">
        <f t="shared" si="100"/>
        <v>0.80924173750000006</v>
      </c>
      <c r="Q1631">
        <f t="shared" si="101"/>
        <v>0.80913871500000001</v>
      </c>
      <c r="R1631">
        <v>0.97527272099999995</v>
      </c>
      <c r="S1631">
        <v>0.95433467699999996</v>
      </c>
      <c r="T1631">
        <f t="shared" si="102"/>
        <v>-1.0806948552449232E-2</v>
      </c>
      <c r="U1631">
        <v>0.48763635999999999</v>
      </c>
      <c r="V1631">
        <v>0.47716733900000002</v>
      </c>
      <c r="W1631">
        <v>2.008219178</v>
      </c>
      <c r="X1631">
        <v>0</v>
      </c>
      <c r="Y1631">
        <v>-5.2130869999999999E-3</v>
      </c>
      <c r="Z1631" s="1">
        <v>43239</v>
      </c>
      <c r="AA1631" s="1">
        <v>43972</v>
      </c>
      <c r="AB1631">
        <v>1</v>
      </c>
    </row>
    <row r="1632" spans="1:28" x14ac:dyDescent="0.25">
      <c r="A1632" t="s">
        <v>33</v>
      </c>
      <c r="B1632">
        <v>4</v>
      </c>
      <c r="C1632" t="s">
        <v>52</v>
      </c>
      <c r="D1632">
        <v>2631</v>
      </c>
      <c r="E1632" t="s">
        <v>238</v>
      </c>
      <c r="F1632" t="s">
        <v>239</v>
      </c>
      <c r="G1632" t="s">
        <v>240</v>
      </c>
      <c r="J1632">
        <v>0.77280000000000004</v>
      </c>
      <c r="K1632">
        <v>11.53344077</v>
      </c>
      <c r="L1632">
        <v>11.146188840000001</v>
      </c>
      <c r="M1632">
        <v>17.2</v>
      </c>
      <c r="N1632">
        <v>17.7</v>
      </c>
      <c r="O1632">
        <f t="shared" si="99"/>
        <v>2.46057966E-2</v>
      </c>
      <c r="P1632">
        <f t="shared" si="100"/>
        <v>0.14523894999999998</v>
      </c>
      <c r="Q1632">
        <f t="shared" si="101"/>
        <v>0.15378622875</v>
      </c>
      <c r="R1632">
        <v>0.14688991200000001</v>
      </c>
      <c r="S1632">
        <v>0.15024767</v>
      </c>
      <c r="T1632">
        <f t="shared" si="102"/>
        <v>1.1254577089872989E-2</v>
      </c>
      <c r="U1632">
        <v>7.3444956000000006E-2</v>
      </c>
      <c r="V1632">
        <v>7.5123835E-2</v>
      </c>
      <c r="W1632">
        <v>2.008219178</v>
      </c>
      <c r="X1632">
        <v>0.24897680799999999</v>
      </c>
      <c r="Y1632">
        <v>8.36004E-4</v>
      </c>
      <c r="Z1632" s="1">
        <v>43239</v>
      </c>
      <c r="AA1632" s="1">
        <v>43972</v>
      </c>
      <c r="AB1632">
        <v>1</v>
      </c>
    </row>
    <row r="1633" spans="1:28" x14ac:dyDescent="0.25">
      <c r="A1633" t="s">
        <v>33</v>
      </c>
      <c r="B1633">
        <v>4</v>
      </c>
      <c r="C1633" t="s">
        <v>52</v>
      </c>
      <c r="D1633">
        <v>2632</v>
      </c>
      <c r="E1633" t="s">
        <v>46</v>
      </c>
      <c r="F1633" t="s">
        <v>47</v>
      </c>
      <c r="G1633" t="s">
        <v>48</v>
      </c>
      <c r="J1633">
        <v>0.60970000000000002</v>
      </c>
      <c r="K1633">
        <v>16.507663010000002</v>
      </c>
      <c r="L1633">
        <v>16.033856050000001</v>
      </c>
      <c r="M1633">
        <v>32.6</v>
      </c>
      <c r="N1633">
        <v>32.6</v>
      </c>
      <c r="O1633">
        <f t="shared" si="99"/>
        <v>8.3469170400000001E-2</v>
      </c>
      <c r="P1633">
        <f t="shared" si="100"/>
        <v>0.52174873750000006</v>
      </c>
      <c r="Q1633">
        <f t="shared" si="101"/>
        <v>0.52168231499999995</v>
      </c>
      <c r="R1633">
        <v>0.57616963499999996</v>
      </c>
      <c r="S1633">
        <v>0.56002355599999998</v>
      </c>
      <c r="T1633">
        <f t="shared" si="102"/>
        <v>-1.4153472751989787E-2</v>
      </c>
      <c r="U1633">
        <v>0.28808481699999999</v>
      </c>
      <c r="V1633">
        <v>0.28001177799999999</v>
      </c>
      <c r="W1633">
        <v>2.008219178</v>
      </c>
      <c r="X1633">
        <v>0</v>
      </c>
      <c r="Y1633">
        <v>-4.0199989999999998E-3</v>
      </c>
      <c r="Z1633" s="1">
        <v>43239</v>
      </c>
      <c r="AA1633" s="1">
        <v>43972</v>
      </c>
      <c r="AB1633">
        <v>1</v>
      </c>
    </row>
    <row r="1634" spans="1:28" x14ac:dyDescent="0.25">
      <c r="A1634" t="s">
        <v>33</v>
      </c>
      <c r="B1634">
        <v>4</v>
      </c>
      <c r="C1634" t="s">
        <v>52</v>
      </c>
      <c r="D1634">
        <v>2633</v>
      </c>
      <c r="E1634" t="s">
        <v>224</v>
      </c>
      <c r="F1634" t="s">
        <v>225</v>
      </c>
      <c r="G1634" t="s">
        <v>226</v>
      </c>
      <c r="J1634">
        <v>0.52500000000000002</v>
      </c>
      <c r="K1634">
        <v>12.1951097</v>
      </c>
      <c r="L1634">
        <v>12.7184952</v>
      </c>
      <c r="M1634">
        <v>18.8</v>
      </c>
      <c r="N1634">
        <v>21.7</v>
      </c>
      <c r="O1634">
        <f t="shared" si="99"/>
        <v>3.6983700600000002E-2</v>
      </c>
      <c r="P1634">
        <f t="shared" si="100"/>
        <v>0.17351694999999998</v>
      </c>
      <c r="Q1634">
        <f t="shared" si="101"/>
        <v>0.23114812875000001</v>
      </c>
      <c r="R1634">
        <v>0.12652137999999999</v>
      </c>
      <c r="S1634">
        <v>0.17441716299999999</v>
      </c>
      <c r="T1634">
        <f t="shared" si="102"/>
        <v>0.15986233778792552</v>
      </c>
      <c r="U1634">
        <v>6.3260689999999994E-2</v>
      </c>
      <c r="V1634">
        <v>8.7208580999999993E-2</v>
      </c>
      <c r="W1634">
        <v>2.008219178</v>
      </c>
      <c r="X1634">
        <v>1.444065484</v>
      </c>
      <c r="Y1634">
        <v>1.1924939000000001E-2</v>
      </c>
      <c r="Z1634" s="1">
        <v>43239</v>
      </c>
      <c r="AA1634" s="1">
        <v>43972</v>
      </c>
      <c r="AB1634">
        <v>1</v>
      </c>
    </row>
    <row r="1635" spans="1:28" x14ac:dyDescent="0.25">
      <c r="A1635" t="s">
        <v>33</v>
      </c>
      <c r="B1635">
        <v>4</v>
      </c>
      <c r="C1635" t="s">
        <v>52</v>
      </c>
      <c r="D1635">
        <v>2634</v>
      </c>
      <c r="E1635" t="s">
        <v>152</v>
      </c>
      <c r="F1635" t="s">
        <v>241</v>
      </c>
      <c r="G1635" t="s">
        <v>154</v>
      </c>
      <c r="J1635">
        <v>0.62960000000000005</v>
      </c>
      <c r="K1635">
        <v>8.4656455259999994</v>
      </c>
      <c r="L1635">
        <v>7.8576009679999999</v>
      </c>
      <c r="M1635">
        <v>11</v>
      </c>
      <c r="N1635">
        <v>11</v>
      </c>
      <c r="O1635">
        <f t="shared" si="99"/>
        <v>9.5033400000000007E-3</v>
      </c>
      <c r="P1635">
        <f t="shared" si="100"/>
        <v>5.9403437499999989E-2</v>
      </c>
      <c r="Q1635">
        <f t="shared" si="101"/>
        <v>5.9395875000000001E-2</v>
      </c>
      <c r="R1635">
        <v>3.7161820999999998E-2</v>
      </c>
      <c r="S1635">
        <v>3.4554432000000003E-2</v>
      </c>
      <c r="T1635">
        <f t="shared" si="102"/>
        <v>-3.6224182102555513E-2</v>
      </c>
      <c r="U1635">
        <v>1.8580910999999999E-2</v>
      </c>
      <c r="V1635">
        <v>1.7277216000000001E-2</v>
      </c>
      <c r="W1635">
        <v>2.008219178</v>
      </c>
      <c r="X1635">
        <v>0</v>
      </c>
      <c r="Y1635">
        <v>-6.4917999999999996E-4</v>
      </c>
      <c r="Z1635" s="1">
        <v>43239</v>
      </c>
      <c r="AA1635" s="1">
        <v>43972</v>
      </c>
      <c r="AB1635">
        <v>1</v>
      </c>
    </row>
    <row r="1636" spans="1:28" x14ac:dyDescent="0.25">
      <c r="A1636" t="s">
        <v>33</v>
      </c>
      <c r="B1636">
        <v>4</v>
      </c>
      <c r="C1636" t="s">
        <v>52</v>
      </c>
      <c r="D1636">
        <v>2635</v>
      </c>
      <c r="E1636" t="s">
        <v>152</v>
      </c>
      <c r="F1636" t="s">
        <v>241</v>
      </c>
      <c r="G1636" t="s">
        <v>154</v>
      </c>
      <c r="J1636">
        <v>0.62960000000000005</v>
      </c>
      <c r="K1636">
        <v>13.395932459999999</v>
      </c>
      <c r="L1636">
        <v>12.827174579999999</v>
      </c>
      <c r="M1636">
        <v>22</v>
      </c>
      <c r="N1636">
        <v>22</v>
      </c>
      <c r="O1636">
        <f t="shared" si="99"/>
        <v>3.8013360000000003E-2</v>
      </c>
      <c r="P1636">
        <f t="shared" si="100"/>
        <v>0.23761374999999996</v>
      </c>
      <c r="Q1636">
        <f t="shared" si="101"/>
        <v>0.2375835</v>
      </c>
      <c r="R1636">
        <v>0.225028177</v>
      </c>
      <c r="S1636">
        <v>0.21569852</v>
      </c>
      <c r="T1636">
        <f t="shared" si="102"/>
        <v>-2.1085314764754875E-2</v>
      </c>
      <c r="U1636">
        <v>0.112514088</v>
      </c>
      <c r="V1636">
        <v>0.10784926</v>
      </c>
      <c r="W1636">
        <v>2.008219178</v>
      </c>
      <c r="X1636">
        <v>0</v>
      </c>
      <c r="Y1636">
        <v>-2.3228680000000001E-3</v>
      </c>
      <c r="Z1636" s="1">
        <v>43239</v>
      </c>
      <c r="AA1636" s="1">
        <v>43972</v>
      </c>
      <c r="AB1636">
        <v>1</v>
      </c>
    </row>
    <row r="1637" spans="1:28" x14ac:dyDescent="0.25">
      <c r="A1637" t="s">
        <v>33</v>
      </c>
      <c r="B1637">
        <v>4</v>
      </c>
      <c r="C1637" t="s">
        <v>52</v>
      </c>
      <c r="D1637">
        <v>2636</v>
      </c>
      <c r="E1637" t="s">
        <v>58</v>
      </c>
      <c r="F1637" t="s">
        <v>59</v>
      </c>
      <c r="G1637" t="s">
        <v>60</v>
      </c>
      <c r="J1637">
        <v>0.62960000000000005</v>
      </c>
      <c r="K1637">
        <v>18.17220528</v>
      </c>
      <c r="L1637">
        <v>17.86897192</v>
      </c>
      <c r="M1637">
        <v>40.200000000000003</v>
      </c>
      <c r="N1637">
        <v>40.700000000000003</v>
      </c>
      <c r="O1637">
        <f t="shared" si="99"/>
        <v>0.13010072460000002</v>
      </c>
      <c r="P1637">
        <f t="shared" si="100"/>
        <v>0.79337463750000015</v>
      </c>
      <c r="Q1637">
        <f t="shared" si="101"/>
        <v>0.81312952875000011</v>
      </c>
      <c r="R1637">
        <v>0.98295432299999996</v>
      </c>
      <c r="S1637">
        <v>0.99055750799999998</v>
      </c>
      <c r="T1637">
        <f t="shared" si="102"/>
        <v>3.8368679942415197E-3</v>
      </c>
      <c r="U1637">
        <v>0.491477161</v>
      </c>
      <c r="V1637">
        <v>0.49527875399999999</v>
      </c>
      <c r="W1637">
        <v>2.008219178</v>
      </c>
      <c r="X1637">
        <v>0.24897680799999999</v>
      </c>
      <c r="Y1637">
        <v>1.8930170000000001E-3</v>
      </c>
      <c r="Z1637" s="1">
        <v>43239</v>
      </c>
      <c r="AA1637" s="1">
        <v>43972</v>
      </c>
      <c r="AB1637">
        <v>1</v>
      </c>
    </row>
    <row r="1638" spans="1:28" x14ac:dyDescent="0.25">
      <c r="A1638" t="s">
        <v>33</v>
      </c>
      <c r="B1638">
        <v>4</v>
      </c>
      <c r="C1638" t="s">
        <v>52</v>
      </c>
      <c r="D1638">
        <v>2637</v>
      </c>
      <c r="E1638" t="s">
        <v>224</v>
      </c>
      <c r="F1638" t="s">
        <v>225</v>
      </c>
      <c r="G1638" t="s">
        <v>226</v>
      </c>
      <c r="J1638">
        <v>0.52500000000000002</v>
      </c>
      <c r="K1638">
        <v>11.786813520000001</v>
      </c>
      <c r="L1638">
        <v>11.27273353</v>
      </c>
      <c r="M1638">
        <v>17.8</v>
      </c>
      <c r="N1638">
        <v>18</v>
      </c>
      <c r="O1638">
        <f t="shared" si="99"/>
        <v>2.5446960000000001E-2</v>
      </c>
      <c r="P1638">
        <f t="shared" si="100"/>
        <v>0.1555486375</v>
      </c>
      <c r="Q1638">
        <f t="shared" si="101"/>
        <v>0.1590435</v>
      </c>
      <c r="R1638">
        <v>0.110000153</v>
      </c>
      <c r="S1638">
        <v>0.107637354</v>
      </c>
      <c r="T1638">
        <f t="shared" si="102"/>
        <v>-1.0812571317738278E-2</v>
      </c>
      <c r="U1638">
        <v>5.5000076000000002E-2</v>
      </c>
      <c r="V1638">
        <v>5.3818677000000002E-2</v>
      </c>
      <c r="W1638">
        <v>2.008219178</v>
      </c>
      <c r="X1638">
        <v>9.9590723000000006E-2</v>
      </c>
      <c r="Y1638">
        <v>-5.8828199999999998E-4</v>
      </c>
      <c r="Z1638" s="1">
        <v>43239</v>
      </c>
      <c r="AA1638" s="1">
        <v>43972</v>
      </c>
      <c r="AB1638">
        <v>1</v>
      </c>
    </row>
    <row r="1639" spans="1:28" x14ac:dyDescent="0.25">
      <c r="A1639" t="s">
        <v>33</v>
      </c>
      <c r="B1639">
        <v>4</v>
      </c>
      <c r="C1639" t="s">
        <v>52</v>
      </c>
      <c r="D1639">
        <v>2638</v>
      </c>
      <c r="E1639" t="s">
        <v>46</v>
      </c>
      <c r="F1639" t="s">
        <v>47</v>
      </c>
      <c r="G1639" t="s">
        <v>48</v>
      </c>
      <c r="J1639">
        <v>0.60970000000000002</v>
      </c>
      <c r="K1639">
        <v>19.052907250000001</v>
      </c>
      <c r="L1639">
        <v>18.814257470000001</v>
      </c>
      <c r="M1639">
        <v>45</v>
      </c>
      <c r="N1639">
        <v>45.7</v>
      </c>
      <c r="O1639">
        <f t="shared" si="99"/>
        <v>0.16403000460000003</v>
      </c>
      <c r="P1639">
        <f t="shared" si="100"/>
        <v>0.99414843750000004</v>
      </c>
      <c r="Q1639">
        <f t="shared" si="101"/>
        <v>1.0251875287500001</v>
      </c>
      <c r="R1639">
        <v>1.2433731379999999</v>
      </c>
      <c r="S1639">
        <v>1.2657393619999999</v>
      </c>
      <c r="T1639">
        <f t="shared" si="102"/>
        <v>8.877750283555301E-3</v>
      </c>
      <c r="U1639">
        <v>0.62168656899999997</v>
      </c>
      <c r="V1639">
        <v>0.63286968099999996</v>
      </c>
      <c r="W1639">
        <v>2.008219178</v>
      </c>
      <c r="X1639">
        <v>0.34856753099999999</v>
      </c>
      <c r="Y1639">
        <v>5.5686709999999999E-3</v>
      </c>
      <c r="Z1639" s="1">
        <v>43239</v>
      </c>
      <c r="AA1639" s="1">
        <v>43972</v>
      </c>
      <c r="AB1639">
        <v>1</v>
      </c>
    </row>
    <row r="1640" spans="1:28" x14ac:dyDescent="0.25">
      <c r="A1640" t="s">
        <v>33</v>
      </c>
      <c r="B1640">
        <v>4</v>
      </c>
      <c r="C1640" t="s">
        <v>52</v>
      </c>
      <c r="D1640">
        <v>2639</v>
      </c>
      <c r="E1640" t="s">
        <v>224</v>
      </c>
      <c r="F1640" t="s">
        <v>225</v>
      </c>
      <c r="G1640" t="s">
        <v>226</v>
      </c>
      <c r="J1640">
        <v>0.52500000000000002</v>
      </c>
      <c r="K1640">
        <v>8.7488692019999998</v>
      </c>
      <c r="L1640">
        <v>9.0975951370000008</v>
      </c>
      <c r="M1640">
        <v>11.5</v>
      </c>
      <c r="N1640">
        <v>13.3</v>
      </c>
      <c r="O1640">
        <f t="shared" si="99"/>
        <v>1.3892940600000002E-2</v>
      </c>
      <c r="P1640">
        <f t="shared" si="100"/>
        <v>6.4926484374999996E-2</v>
      </c>
      <c r="Q1640">
        <f t="shared" si="101"/>
        <v>8.6830878750000007E-2</v>
      </c>
      <c r="R1640">
        <v>3.5052404000000002E-2</v>
      </c>
      <c r="S1640">
        <v>4.8368355000000002E-2</v>
      </c>
      <c r="T1640">
        <f t="shared" si="102"/>
        <v>0.16034185025253048</v>
      </c>
      <c r="U1640">
        <v>1.7526202000000001E-2</v>
      </c>
      <c r="V1640">
        <v>2.4184177000000001E-2</v>
      </c>
      <c r="W1640">
        <v>2.008219178</v>
      </c>
      <c r="X1640">
        <v>0.89631650799999996</v>
      </c>
      <c r="Y1640">
        <v>3.315363E-3</v>
      </c>
      <c r="Z1640" s="1">
        <v>43239</v>
      </c>
      <c r="AA1640" s="1">
        <v>43972</v>
      </c>
      <c r="AB1640">
        <v>1</v>
      </c>
    </row>
    <row r="1641" spans="1:28" x14ac:dyDescent="0.25">
      <c r="A1641" t="s">
        <v>33</v>
      </c>
      <c r="B1641">
        <v>4</v>
      </c>
      <c r="C1641" t="s">
        <v>52</v>
      </c>
      <c r="D1641">
        <v>2640</v>
      </c>
      <c r="E1641" t="s">
        <v>125</v>
      </c>
      <c r="F1641" t="s">
        <v>126</v>
      </c>
      <c r="G1641" t="s">
        <v>127</v>
      </c>
      <c r="J1641">
        <v>0.68279999999999996</v>
      </c>
      <c r="K1641">
        <v>15.709852189999999</v>
      </c>
      <c r="L1641">
        <v>15.31847142</v>
      </c>
      <c r="M1641">
        <v>29.5</v>
      </c>
      <c r="N1641">
        <v>29.9</v>
      </c>
      <c r="O1641">
        <f t="shared" si="99"/>
        <v>7.0215545399999996E-2</v>
      </c>
      <c r="P1641">
        <f t="shared" si="100"/>
        <v>0.42723835937499988</v>
      </c>
      <c r="Q1641">
        <f t="shared" si="101"/>
        <v>0.43884715874999997</v>
      </c>
      <c r="R1641">
        <v>0.50447781899999999</v>
      </c>
      <c r="S1641">
        <v>0.50531937699999996</v>
      </c>
      <c r="T1641">
        <f t="shared" si="102"/>
        <v>8.2998239104340799E-4</v>
      </c>
      <c r="U1641">
        <v>0.25223890999999998</v>
      </c>
      <c r="V1641">
        <v>0.25265968900000002</v>
      </c>
      <c r="W1641">
        <v>2.008219178</v>
      </c>
      <c r="X1641">
        <v>0.19918144600000001</v>
      </c>
      <c r="Y1641">
        <v>2.09528E-4</v>
      </c>
      <c r="Z1641" s="1">
        <v>43239</v>
      </c>
      <c r="AA1641" s="1">
        <v>43972</v>
      </c>
      <c r="AB1641">
        <v>1</v>
      </c>
    </row>
    <row r="1642" spans="1:28" x14ac:dyDescent="0.25">
      <c r="A1642" t="s">
        <v>33</v>
      </c>
      <c r="B1642">
        <v>4</v>
      </c>
      <c r="C1642" t="s">
        <v>52</v>
      </c>
      <c r="D1642">
        <v>2641</v>
      </c>
      <c r="E1642" t="s">
        <v>64</v>
      </c>
      <c r="F1642" t="s">
        <v>65</v>
      </c>
      <c r="G1642" t="s">
        <v>66</v>
      </c>
      <c r="J1642">
        <v>0.65180000000000005</v>
      </c>
      <c r="K1642">
        <v>12.1951097</v>
      </c>
      <c r="L1642">
        <v>11.883542240000001</v>
      </c>
      <c r="M1642">
        <v>18.8</v>
      </c>
      <c r="N1642">
        <v>19.5</v>
      </c>
      <c r="O1642">
        <f t="shared" si="99"/>
        <v>2.9864835000000003E-2</v>
      </c>
      <c r="P1642">
        <f t="shared" si="100"/>
        <v>0.17351694999999998</v>
      </c>
      <c r="Q1642">
        <f t="shared" si="101"/>
        <v>0.18665521875000002</v>
      </c>
      <c r="R1642">
        <v>0.15626583999999999</v>
      </c>
      <c r="S1642">
        <v>0.163638485</v>
      </c>
      <c r="T1642">
        <f t="shared" si="102"/>
        <v>2.2956147375479664E-2</v>
      </c>
      <c r="U1642">
        <v>7.8132919999999995E-2</v>
      </c>
      <c r="V1642">
        <v>8.1819242E-2</v>
      </c>
      <c r="W1642">
        <v>2.008219178</v>
      </c>
      <c r="X1642">
        <v>0.34856753099999999</v>
      </c>
      <c r="Y1642">
        <v>1.8356170000000001E-3</v>
      </c>
      <c r="Z1642" s="1">
        <v>43239</v>
      </c>
      <c r="AA1642" s="1">
        <v>43972</v>
      </c>
      <c r="AB1642">
        <v>1</v>
      </c>
    </row>
    <row r="1643" spans="1:28" x14ac:dyDescent="0.25">
      <c r="A1643" t="s">
        <v>33</v>
      </c>
      <c r="B1643">
        <v>4</v>
      </c>
      <c r="C1643" t="s">
        <v>52</v>
      </c>
      <c r="D1643">
        <v>2642</v>
      </c>
      <c r="E1643" t="s">
        <v>64</v>
      </c>
      <c r="F1643" t="s">
        <v>65</v>
      </c>
      <c r="G1643" t="s">
        <v>66</v>
      </c>
      <c r="H1643">
        <v>4.2</v>
      </c>
      <c r="I1643">
        <v>10.8</v>
      </c>
      <c r="J1643">
        <v>0.65180000000000005</v>
      </c>
      <c r="K1643">
        <v>9.7618852040000004</v>
      </c>
      <c r="L1643">
        <v>9.3503607479999999</v>
      </c>
      <c r="M1643">
        <v>13.4</v>
      </c>
      <c r="N1643">
        <v>13.8</v>
      </c>
      <c r="O1643">
        <f t="shared" si="99"/>
        <v>1.4957157600000003E-2</v>
      </c>
      <c r="P1643">
        <f t="shared" si="100"/>
        <v>8.8152737500000009E-2</v>
      </c>
      <c r="Q1643">
        <f t="shared" si="101"/>
        <v>9.3482235000000025E-2</v>
      </c>
      <c r="R1643">
        <v>6.4935789999999993E-2</v>
      </c>
      <c r="S1643">
        <v>6.5942155000000002E-2</v>
      </c>
      <c r="T1643">
        <f t="shared" si="102"/>
        <v>7.6580201021800576E-3</v>
      </c>
      <c r="U1643">
        <v>3.2467894999999997E-2</v>
      </c>
      <c r="V1643">
        <v>3.2971078000000001E-2</v>
      </c>
      <c r="W1643">
        <v>2.008219178</v>
      </c>
      <c r="X1643">
        <v>0.19918144600000001</v>
      </c>
      <c r="Y1643">
        <v>2.5056200000000002E-4</v>
      </c>
      <c r="Z1643" s="1">
        <v>43239</v>
      </c>
      <c r="AA1643" s="1">
        <v>43972</v>
      </c>
      <c r="AB1643">
        <v>1</v>
      </c>
    </row>
    <row r="1644" spans="1:28" x14ac:dyDescent="0.25">
      <c r="A1644" t="s">
        <v>33</v>
      </c>
      <c r="B1644">
        <v>4</v>
      </c>
      <c r="C1644" t="s">
        <v>52</v>
      </c>
      <c r="D1644">
        <v>2643</v>
      </c>
      <c r="E1644" t="s">
        <v>238</v>
      </c>
      <c r="F1644" t="s">
        <v>239</v>
      </c>
      <c r="G1644" t="s">
        <v>240</v>
      </c>
      <c r="J1644">
        <v>0.77280000000000004</v>
      </c>
      <c r="K1644">
        <v>9.8126179479999998</v>
      </c>
      <c r="L1644">
        <v>10.076238160000001</v>
      </c>
      <c r="M1644">
        <v>13.5</v>
      </c>
      <c r="N1644">
        <v>15.3</v>
      </c>
      <c r="O1644">
        <f t="shared" si="99"/>
        <v>1.83854286E-2</v>
      </c>
      <c r="P1644">
        <f t="shared" si="100"/>
        <v>8.9473359374999992E-2</v>
      </c>
      <c r="Q1644">
        <f t="shared" si="101"/>
        <v>0.11490892875</v>
      </c>
      <c r="R1644">
        <v>7.8191967000000001E-2</v>
      </c>
      <c r="S1644">
        <v>0.102448476</v>
      </c>
      <c r="T1644">
        <f t="shared" si="102"/>
        <v>0.13454362128174455</v>
      </c>
      <c r="U1644">
        <v>3.9095983000000001E-2</v>
      </c>
      <c r="V1644">
        <v>5.1224237999999998E-2</v>
      </c>
      <c r="W1644">
        <v>2.008219178</v>
      </c>
      <c r="X1644">
        <v>0.89631650799999996</v>
      </c>
      <c r="Y1644">
        <v>6.0393080000000002E-3</v>
      </c>
      <c r="Z1644" s="1">
        <v>43239</v>
      </c>
      <c r="AA1644" s="1">
        <v>43972</v>
      </c>
      <c r="AB1644">
        <v>1</v>
      </c>
    </row>
    <row r="1645" spans="1:28" x14ac:dyDescent="0.25">
      <c r="A1645" t="s">
        <v>33</v>
      </c>
      <c r="B1645">
        <v>4</v>
      </c>
      <c r="C1645" t="s">
        <v>52</v>
      </c>
      <c r="D1645">
        <v>2644</v>
      </c>
      <c r="E1645" t="s">
        <v>64</v>
      </c>
      <c r="F1645" t="s">
        <v>65</v>
      </c>
      <c r="G1645" t="s">
        <v>66</v>
      </c>
      <c r="J1645">
        <v>0.65180000000000005</v>
      </c>
      <c r="K1645">
        <v>18.878719159999999</v>
      </c>
      <c r="L1645">
        <v>18.989046030000001</v>
      </c>
      <c r="M1645">
        <v>44</v>
      </c>
      <c r="N1645">
        <v>46.7</v>
      </c>
      <c r="O1645">
        <f t="shared" si="99"/>
        <v>0.17128710060000002</v>
      </c>
      <c r="P1645">
        <f t="shared" si="100"/>
        <v>0.95045499999999983</v>
      </c>
      <c r="Q1645">
        <f t="shared" si="101"/>
        <v>1.0705443787500002</v>
      </c>
      <c r="R1645">
        <v>1.2588079750000001</v>
      </c>
      <c r="S1645">
        <v>1.422054688</v>
      </c>
      <c r="T1645">
        <f t="shared" si="102"/>
        <v>6.0719252609310041E-2</v>
      </c>
      <c r="U1645">
        <v>0.629403987</v>
      </c>
      <c r="V1645">
        <v>0.71102734400000001</v>
      </c>
      <c r="W1645">
        <v>2.008219178</v>
      </c>
      <c r="X1645">
        <v>1.3444747610000001</v>
      </c>
      <c r="Y1645">
        <v>4.0644646E-2</v>
      </c>
      <c r="Z1645" s="1">
        <v>43239</v>
      </c>
      <c r="AA1645" s="1">
        <v>43972</v>
      </c>
      <c r="AB1645">
        <v>1</v>
      </c>
    </row>
    <row r="1646" spans="1:28" x14ac:dyDescent="0.25">
      <c r="A1646" t="s">
        <v>33</v>
      </c>
      <c r="B1646">
        <v>4</v>
      </c>
      <c r="C1646" t="s">
        <v>52</v>
      </c>
      <c r="D1646">
        <v>2645</v>
      </c>
      <c r="E1646" t="s">
        <v>35</v>
      </c>
      <c r="F1646" t="s">
        <v>36</v>
      </c>
      <c r="G1646" t="s">
        <v>37</v>
      </c>
      <c r="J1646">
        <v>0.70189999999999997</v>
      </c>
      <c r="K1646">
        <v>15.97591534</v>
      </c>
      <c r="L1646">
        <v>15.74953472</v>
      </c>
      <c r="M1646">
        <v>30.5</v>
      </c>
      <c r="N1646">
        <v>31.5</v>
      </c>
      <c r="O1646">
        <f t="shared" si="99"/>
        <v>7.7931315000000001E-2</v>
      </c>
      <c r="P1646">
        <f t="shared" si="100"/>
        <v>0.45669460937499995</v>
      </c>
      <c r="Q1646">
        <f t="shared" si="101"/>
        <v>0.48707071875000002</v>
      </c>
      <c r="R1646">
        <v>0.56223199899999998</v>
      </c>
      <c r="S1646">
        <v>0.59049361300000003</v>
      </c>
      <c r="T1646">
        <f t="shared" si="102"/>
        <v>2.4421759108270224E-2</v>
      </c>
      <c r="U1646">
        <v>0.28111599999999998</v>
      </c>
      <c r="V1646">
        <v>0.295246807</v>
      </c>
      <c r="W1646">
        <v>2.008219178</v>
      </c>
      <c r="X1646">
        <v>0.49795361500000002</v>
      </c>
      <c r="Y1646">
        <v>7.0364859999999998E-3</v>
      </c>
      <c r="Z1646" s="1">
        <v>43239</v>
      </c>
      <c r="AA1646" s="1">
        <v>43972</v>
      </c>
      <c r="AB1646">
        <v>1</v>
      </c>
    </row>
    <row r="1647" spans="1:28" x14ac:dyDescent="0.25">
      <c r="A1647" t="s">
        <v>33</v>
      </c>
      <c r="B1647">
        <v>4</v>
      </c>
      <c r="C1647" t="s">
        <v>52</v>
      </c>
      <c r="D1647">
        <v>2646</v>
      </c>
      <c r="E1647" t="s">
        <v>125</v>
      </c>
      <c r="F1647" t="s">
        <v>126</v>
      </c>
      <c r="G1647" t="s">
        <v>127</v>
      </c>
      <c r="J1647">
        <v>0.68279999999999996</v>
      </c>
      <c r="K1647">
        <v>11.2294426</v>
      </c>
      <c r="L1647">
        <v>11.883542240000001</v>
      </c>
      <c r="M1647">
        <v>16.5</v>
      </c>
      <c r="N1647">
        <v>19.5</v>
      </c>
      <c r="O1647">
        <f t="shared" si="99"/>
        <v>2.9864835000000003E-2</v>
      </c>
      <c r="P1647">
        <f t="shared" si="100"/>
        <v>0.133657734375</v>
      </c>
      <c r="Q1647">
        <f t="shared" si="101"/>
        <v>0.18665521875000002</v>
      </c>
      <c r="R1647">
        <v>0.11694019</v>
      </c>
      <c r="S1647">
        <v>0.17123017700000001</v>
      </c>
      <c r="T1647">
        <f t="shared" si="102"/>
        <v>0.1898926732521577</v>
      </c>
      <c r="U1647">
        <v>5.8470095E-2</v>
      </c>
      <c r="V1647">
        <v>8.5615089000000005E-2</v>
      </c>
      <c r="W1647">
        <v>2.008219178</v>
      </c>
      <c r="X1647">
        <v>1.493860846</v>
      </c>
      <c r="Y1647">
        <v>1.3516948000000001E-2</v>
      </c>
      <c r="Z1647" s="1">
        <v>43239</v>
      </c>
      <c r="AA1647" s="1">
        <v>43972</v>
      </c>
      <c r="AB1647">
        <v>1</v>
      </c>
    </row>
    <row r="1648" spans="1:28" x14ac:dyDescent="0.25">
      <c r="A1648" t="s">
        <v>33</v>
      </c>
      <c r="B1648">
        <v>4</v>
      </c>
      <c r="C1648" t="s">
        <v>52</v>
      </c>
      <c r="D1648">
        <v>2647</v>
      </c>
      <c r="E1648" t="s">
        <v>224</v>
      </c>
      <c r="F1648" t="s">
        <v>225</v>
      </c>
      <c r="G1648" t="s">
        <v>226</v>
      </c>
      <c r="J1648">
        <v>0.52500000000000002</v>
      </c>
      <c r="K1648">
        <v>13.67352445</v>
      </c>
      <c r="L1648">
        <v>13.284777249999999</v>
      </c>
      <c r="M1648">
        <v>22.8</v>
      </c>
      <c r="N1648">
        <v>23.3</v>
      </c>
      <c r="O1648">
        <f t="shared" si="99"/>
        <v>4.2638580600000003E-2</v>
      </c>
      <c r="P1648">
        <f t="shared" si="100"/>
        <v>0.25520894999999999</v>
      </c>
      <c r="Q1648">
        <f t="shared" si="101"/>
        <v>0.26649112875000003</v>
      </c>
      <c r="R1648">
        <v>0.20615729399999999</v>
      </c>
      <c r="S1648">
        <v>0.20910435399999999</v>
      </c>
      <c r="T1648">
        <f t="shared" si="102"/>
        <v>7.0679477697709438E-3</v>
      </c>
      <c r="U1648">
        <v>0.103078647</v>
      </c>
      <c r="V1648">
        <v>0.104552177</v>
      </c>
      <c r="W1648">
        <v>2.008219178</v>
      </c>
      <c r="X1648">
        <v>0.24897680799999999</v>
      </c>
      <c r="Y1648">
        <v>7.3375000000000003E-4</v>
      </c>
      <c r="Z1648" s="1">
        <v>43239</v>
      </c>
      <c r="AA1648" s="1">
        <v>43972</v>
      </c>
      <c r="AB1648">
        <v>1</v>
      </c>
    </row>
    <row r="1649" spans="1:28" x14ac:dyDescent="0.25">
      <c r="A1649" t="s">
        <v>33</v>
      </c>
      <c r="B1649">
        <v>4</v>
      </c>
      <c r="C1649" t="s">
        <v>52</v>
      </c>
      <c r="D1649">
        <v>2648</v>
      </c>
      <c r="E1649" t="s">
        <v>64</v>
      </c>
      <c r="F1649" t="s">
        <v>65</v>
      </c>
      <c r="G1649" t="s">
        <v>66</v>
      </c>
      <c r="J1649">
        <v>0.65180000000000005</v>
      </c>
      <c r="K1649">
        <v>10.639325360000001</v>
      </c>
      <c r="L1649">
        <v>10.262042539999999</v>
      </c>
      <c r="M1649">
        <v>15.2</v>
      </c>
      <c r="N1649">
        <v>15.7</v>
      </c>
      <c r="O1649">
        <f t="shared" si="99"/>
        <v>1.9359324600000002E-2</v>
      </c>
      <c r="P1649">
        <f t="shared" si="100"/>
        <v>0.1134262</v>
      </c>
      <c r="Q1649">
        <f t="shared" si="101"/>
        <v>0.12099577875</v>
      </c>
      <c r="R1649">
        <v>9.0326983999999999E-2</v>
      </c>
      <c r="S1649">
        <v>9.2886156999999997E-2</v>
      </c>
      <c r="T1649">
        <f t="shared" si="102"/>
        <v>1.3912018875512295E-2</v>
      </c>
      <c r="U1649">
        <v>4.5163492E-2</v>
      </c>
      <c r="V1649">
        <v>4.6443078999999998E-2</v>
      </c>
      <c r="W1649">
        <v>2.008219178</v>
      </c>
      <c r="X1649">
        <v>0.24897680799999999</v>
      </c>
      <c r="Y1649">
        <v>6.3717500000000002E-4</v>
      </c>
      <c r="Z1649" s="1">
        <v>43239</v>
      </c>
      <c r="AA1649" s="1">
        <v>43972</v>
      </c>
      <c r="AB1649">
        <v>1</v>
      </c>
    </row>
    <row r="1650" spans="1:28" x14ac:dyDescent="0.25">
      <c r="A1650" t="s">
        <v>33</v>
      </c>
      <c r="B1650">
        <v>4</v>
      </c>
      <c r="C1650" t="s">
        <v>52</v>
      </c>
      <c r="D1650">
        <v>2649</v>
      </c>
      <c r="E1650" t="s">
        <v>64</v>
      </c>
      <c r="F1650" t="s">
        <v>65</v>
      </c>
      <c r="G1650" t="s">
        <v>66</v>
      </c>
      <c r="J1650">
        <v>0.65180000000000005</v>
      </c>
      <c r="K1650">
        <v>19.322237399999999</v>
      </c>
      <c r="L1650">
        <v>19.023474870000001</v>
      </c>
      <c r="M1650">
        <v>46.6</v>
      </c>
      <c r="N1650">
        <v>46.9</v>
      </c>
      <c r="O1650">
        <f t="shared" si="99"/>
        <v>0.1727573694</v>
      </c>
      <c r="P1650">
        <f t="shared" si="100"/>
        <v>1.0661002375000002</v>
      </c>
      <c r="Q1650">
        <f t="shared" si="101"/>
        <v>1.0797335587499999</v>
      </c>
      <c r="R1650">
        <v>1.4403632129999999</v>
      </c>
      <c r="S1650">
        <v>1.4365043900000001</v>
      </c>
      <c r="T1650">
        <f t="shared" si="102"/>
        <v>-1.3358390313282155E-3</v>
      </c>
      <c r="U1650">
        <v>0.720181607</v>
      </c>
      <c r="V1650">
        <v>0.71825219500000004</v>
      </c>
      <c r="W1650">
        <v>2.008219178</v>
      </c>
      <c r="X1650">
        <v>0.149386085</v>
      </c>
      <c r="Y1650">
        <v>-9.6075800000000003E-4</v>
      </c>
      <c r="Z1650" s="1">
        <v>43239</v>
      </c>
      <c r="AA1650" s="1">
        <v>43972</v>
      </c>
      <c r="AB1650">
        <v>1</v>
      </c>
    </row>
    <row r="1651" spans="1:28" x14ac:dyDescent="0.25">
      <c r="A1651" t="s">
        <v>33</v>
      </c>
      <c r="B1651">
        <v>4</v>
      </c>
      <c r="C1651" t="s">
        <v>52</v>
      </c>
      <c r="D1651">
        <v>2650</v>
      </c>
      <c r="E1651" t="s">
        <v>46</v>
      </c>
      <c r="F1651" t="s">
        <v>47</v>
      </c>
      <c r="G1651" t="s">
        <v>48</v>
      </c>
      <c r="J1651">
        <v>0.60970000000000002</v>
      </c>
      <c r="K1651">
        <v>11.447524420000001</v>
      </c>
      <c r="L1651">
        <v>10.931872950000001</v>
      </c>
      <c r="M1651">
        <v>17</v>
      </c>
      <c r="N1651">
        <v>17.2</v>
      </c>
      <c r="O1651">
        <f t="shared" si="99"/>
        <v>2.3235273599999998E-2</v>
      </c>
      <c r="P1651">
        <f t="shared" si="100"/>
        <v>0.14188093750000003</v>
      </c>
      <c r="Q1651">
        <f t="shared" si="101"/>
        <v>0.14522046</v>
      </c>
      <c r="R1651">
        <v>0.11309079700000001</v>
      </c>
      <c r="S1651">
        <v>0.110612932</v>
      </c>
      <c r="T1651">
        <f t="shared" si="102"/>
        <v>-1.1031665006246815E-2</v>
      </c>
      <c r="U1651">
        <v>5.6545399000000003E-2</v>
      </c>
      <c r="V1651">
        <v>5.5306465999999999E-2</v>
      </c>
      <c r="W1651">
        <v>2.008219178</v>
      </c>
      <c r="X1651">
        <v>9.9590723000000006E-2</v>
      </c>
      <c r="Y1651">
        <v>-6.1693100000000003E-4</v>
      </c>
      <c r="Z1651" s="1">
        <v>43239</v>
      </c>
      <c r="AA1651" s="1">
        <v>43972</v>
      </c>
      <c r="AB1651">
        <v>1</v>
      </c>
    </row>
    <row r="1652" spans="1:28" x14ac:dyDescent="0.25">
      <c r="A1652" t="s">
        <v>33</v>
      </c>
      <c r="B1652">
        <v>4</v>
      </c>
      <c r="C1652" t="s">
        <v>52</v>
      </c>
      <c r="D1652">
        <v>2651</v>
      </c>
      <c r="E1652" t="s">
        <v>58</v>
      </c>
      <c r="F1652" t="s">
        <v>59</v>
      </c>
      <c r="G1652" t="s">
        <v>60</v>
      </c>
      <c r="H1652">
        <v>14.8</v>
      </c>
      <c r="I1652">
        <v>19</v>
      </c>
      <c r="J1652">
        <v>0.62960000000000005</v>
      </c>
      <c r="K1652">
        <v>19.420378329999998</v>
      </c>
      <c r="L1652">
        <v>19.091813590000001</v>
      </c>
      <c r="M1652">
        <v>47.2</v>
      </c>
      <c r="N1652">
        <v>47.3</v>
      </c>
      <c r="O1652">
        <f t="shared" si="99"/>
        <v>0.1757167566</v>
      </c>
      <c r="P1652">
        <f t="shared" si="100"/>
        <v>1.0937302</v>
      </c>
      <c r="Q1652">
        <f t="shared" si="101"/>
        <v>1.09822972875</v>
      </c>
      <c r="R1652">
        <v>1.4347509249999999</v>
      </c>
      <c r="S1652">
        <v>1.416896181</v>
      </c>
      <c r="T1652">
        <f t="shared" si="102"/>
        <v>-6.2356597284264322E-3</v>
      </c>
      <c r="U1652">
        <v>0.71737546299999999</v>
      </c>
      <c r="V1652">
        <v>0.70844809099999995</v>
      </c>
      <c r="W1652">
        <v>2.008219178</v>
      </c>
      <c r="X1652">
        <v>4.9795362000000003E-2</v>
      </c>
      <c r="Y1652">
        <v>-4.4454170000000001E-3</v>
      </c>
      <c r="Z1652" s="1">
        <v>43239</v>
      </c>
      <c r="AA1652" s="1">
        <v>43972</v>
      </c>
      <c r="AB1652">
        <v>1</v>
      </c>
    </row>
    <row r="1653" spans="1:28" x14ac:dyDescent="0.25">
      <c r="A1653" t="s">
        <v>33</v>
      </c>
      <c r="B1653">
        <v>4</v>
      </c>
      <c r="C1653" t="s">
        <v>52</v>
      </c>
      <c r="D1653">
        <v>2652</v>
      </c>
      <c r="E1653" t="s">
        <v>125</v>
      </c>
      <c r="F1653" t="s">
        <v>126</v>
      </c>
      <c r="G1653" t="s">
        <v>127</v>
      </c>
      <c r="H1653">
        <v>19</v>
      </c>
      <c r="I1653">
        <v>21</v>
      </c>
      <c r="J1653">
        <v>0.68279999999999996</v>
      </c>
      <c r="K1653">
        <v>18.84332169</v>
      </c>
      <c r="L1653">
        <v>18.598524059999999</v>
      </c>
      <c r="M1653">
        <v>43.8</v>
      </c>
      <c r="N1653">
        <v>44.5</v>
      </c>
      <c r="O1653">
        <f t="shared" si="99"/>
        <v>0.155528835</v>
      </c>
      <c r="P1653">
        <f t="shared" si="100"/>
        <v>0.94183413749999978</v>
      </c>
      <c r="Q1653">
        <f t="shared" si="101"/>
        <v>0.97205521875000001</v>
      </c>
      <c r="R1653">
        <v>1.3031568149999999</v>
      </c>
      <c r="S1653">
        <v>1.327074399</v>
      </c>
      <c r="T1653">
        <f t="shared" si="102"/>
        <v>9.0563716568492457E-3</v>
      </c>
      <c r="U1653">
        <v>0.65157840700000003</v>
      </c>
      <c r="V1653">
        <v>0.66353720000000005</v>
      </c>
      <c r="W1653">
        <v>2.008219178</v>
      </c>
      <c r="X1653">
        <v>0.34856753099999999</v>
      </c>
      <c r="Y1653">
        <v>5.9549240000000003E-3</v>
      </c>
      <c r="Z1653" s="1">
        <v>43239</v>
      </c>
      <c r="AA1653" s="1">
        <v>43972</v>
      </c>
      <c r="AB1653">
        <v>1</v>
      </c>
    </row>
    <row r="1654" spans="1:28" x14ac:dyDescent="0.25">
      <c r="A1654" t="s">
        <v>33</v>
      </c>
      <c r="B1654">
        <v>4</v>
      </c>
      <c r="C1654" t="s">
        <v>52</v>
      </c>
      <c r="D1654">
        <v>2653</v>
      </c>
      <c r="E1654" t="s">
        <v>125</v>
      </c>
      <c r="F1654" t="s">
        <v>126</v>
      </c>
      <c r="G1654" t="s">
        <v>127</v>
      </c>
      <c r="J1654">
        <v>0.68279999999999996</v>
      </c>
      <c r="K1654">
        <v>16.605030559999999</v>
      </c>
      <c r="L1654">
        <v>16.13492716</v>
      </c>
      <c r="M1654">
        <v>33</v>
      </c>
      <c r="N1654">
        <v>33</v>
      </c>
      <c r="O1654">
        <f t="shared" si="99"/>
        <v>8.5530060000000005E-2</v>
      </c>
      <c r="P1654">
        <f t="shared" si="100"/>
        <v>0.53463093750000001</v>
      </c>
      <c r="Q1654">
        <f t="shared" si="101"/>
        <v>0.53456287499999999</v>
      </c>
      <c r="R1654">
        <v>0.66279415500000005</v>
      </c>
      <c r="S1654">
        <v>0.64447391499999995</v>
      </c>
      <c r="T1654">
        <f t="shared" si="102"/>
        <v>-1.3957698864407271E-2</v>
      </c>
      <c r="U1654">
        <v>0.33139707800000001</v>
      </c>
      <c r="V1654">
        <v>0.32223695699999999</v>
      </c>
      <c r="W1654">
        <v>2.008219178</v>
      </c>
      <c r="X1654">
        <v>0</v>
      </c>
      <c r="Y1654">
        <v>-4.5613149999999998E-3</v>
      </c>
      <c r="Z1654" s="1">
        <v>43239</v>
      </c>
      <c r="AA1654" s="1">
        <v>43972</v>
      </c>
      <c r="AB1654">
        <v>1</v>
      </c>
    </row>
    <row r="1655" spans="1:28" x14ac:dyDescent="0.25">
      <c r="A1655" t="s">
        <v>33</v>
      </c>
      <c r="B1655">
        <v>4</v>
      </c>
      <c r="C1655" t="s">
        <v>52</v>
      </c>
      <c r="D1655">
        <v>2654</v>
      </c>
      <c r="E1655" t="s">
        <v>125</v>
      </c>
      <c r="F1655" t="s">
        <v>126</v>
      </c>
      <c r="G1655" t="s">
        <v>127</v>
      </c>
      <c r="J1655">
        <v>0.68279999999999996</v>
      </c>
      <c r="K1655">
        <v>18.132932480000001</v>
      </c>
      <c r="L1655">
        <v>17.726319620000002</v>
      </c>
      <c r="M1655">
        <v>40</v>
      </c>
      <c r="N1655">
        <v>40</v>
      </c>
      <c r="O1655">
        <f t="shared" si="99"/>
        <v>0.125664</v>
      </c>
      <c r="P1655">
        <f t="shared" si="100"/>
        <v>0.78550000000000009</v>
      </c>
      <c r="Q1655">
        <f t="shared" si="101"/>
        <v>0.78539999999999999</v>
      </c>
      <c r="R1655">
        <v>1.0514084100000001</v>
      </c>
      <c r="S1655">
        <v>1.0283912319999999</v>
      </c>
      <c r="T1655">
        <f t="shared" si="102"/>
        <v>-1.1022172263138669E-2</v>
      </c>
      <c r="U1655">
        <v>0.52570420500000004</v>
      </c>
      <c r="V1655">
        <v>0.51419561599999997</v>
      </c>
      <c r="W1655">
        <v>2.008219178</v>
      </c>
      <c r="X1655">
        <v>0</v>
      </c>
      <c r="Y1655">
        <v>-5.7307429999999999E-3</v>
      </c>
      <c r="Z1655" s="1">
        <v>43239</v>
      </c>
      <c r="AA1655" s="1">
        <v>43972</v>
      </c>
      <c r="AB1655">
        <v>1</v>
      </c>
    </row>
    <row r="1656" spans="1:28" x14ac:dyDescent="0.25">
      <c r="A1656" t="s">
        <v>33</v>
      </c>
      <c r="B1656">
        <v>4</v>
      </c>
      <c r="C1656" t="s">
        <v>52</v>
      </c>
      <c r="D1656">
        <v>2655</v>
      </c>
      <c r="E1656" t="s">
        <v>125</v>
      </c>
      <c r="F1656" t="s">
        <v>126</v>
      </c>
      <c r="G1656" t="s">
        <v>127</v>
      </c>
      <c r="J1656">
        <v>0.68279999999999996</v>
      </c>
      <c r="K1656">
        <v>16.843259100000001</v>
      </c>
      <c r="L1656">
        <v>16.3823936</v>
      </c>
      <c r="M1656">
        <v>34</v>
      </c>
      <c r="N1656">
        <v>34</v>
      </c>
      <c r="O1656">
        <f t="shared" si="99"/>
        <v>9.0792239999999996E-2</v>
      </c>
      <c r="P1656">
        <f t="shared" si="100"/>
        <v>0.5675237500000001</v>
      </c>
      <c r="Q1656">
        <f t="shared" si="101"/>
        <v>0.5674515</v>
      </c>
      <c r="R1656">
        <v>0.71240060699999996</v>
      </c>
      <c r="S1656">
        <v>0.69336941100000005</v>
      </c>
      <c r="T1656">
        <f t="shared" si="102"/>
        <v>-1.3483331895023234E-2</v>
      </c>
      <c r="U1656">
        <v>0.356200303</v>
      </c>
      <c r="V1656">
        <v>0.34668470499999998</v>
      </c>
      <c r="W1656">
        <v>2.008219178</v>
      </c>
      <c r="X1656">
        <v>0</v>
      </c>
      <c r="Y1656">
        <v>-4.7383260000000002E-3</v>
      </c>
      <c r="Z1656" s="1">
        <v>43239</v>
      </c>
      <c r="AA1656" s="1">
        <v>43972</v>
      </c>
      <c r="AB1656">
        <v>1</v>
      </c>
    </row>
    <row r="1657" spans="1:28" x14ac:dyDescent="0.25">
      <c r="A1657" t="s">
        <v>33</v>
      </c>
      <c r="B1657">
        <v>4</v>
      </c>
      <c r="C1657" t="s">
        <v>52</v>
      </c>
      <c r="D1657">
        <v>2656</v>
      </c>
      <c r="E1657" t="s">
        <v>64</v>
      </c>
      <c r="F1657" t="s">
        <v>65</v>
      </c>
      <c r="G1657" t="s">
        <v>66</v>
      </c>
      <c r="J1657">
        <v>0.65180000000000005</v>
      </c>
      <c r="K1657">
        <v>19.28918329</v>
      </c>
      <c r="L1657">
        <v>18.937074970000001</v>
      </c>
      <c r="M1657">
        <v>46.4</v>
      </c>
      <c r="N1657">
        <v>46.4</v>
      </c>
      <c r="O1657">
        <f t="shared" si="99"/>
        <v>0.1690934784</v>
      </c>
      <c r="P1657">
        <f t="shared" si="100"/>
        <v>1.0569687999999997</v>
      </c>
      <c r="Q1657">
        <f t="shared" si="101"/>
        <v>1.0568342399999999</v>
      </c>
      <c r="R1657">
        <v>1.425936157</v>
      </c>
      <c r="S1657">
        <v>1.400525958</v>
      </c>
      <c r="T1657">
        <f t="shared" si="102"/>
        <v>-8.9535545444205996E-3</v>
      </c>
      <c r="U1657">
        <v>0.71296807900000003</v>
      </c>
      <c r="V1657">
        <v>0.70026297900000001</v>
      </c>
      <c r="W1657">
        <v>2.008219178</v>
      </c>
      <c r="X1657">
        <v>0</v>
      </c>
      <c r="Y1657">
        <v>-6.3265500000000002E-3</v>
      </c>
      <c r="Z1657" s="1">
        <v>43239</v>
      </c>
      <c r="AA1657" s="1">
        <v>43972</v>
      </c>
      <c r="AB1657">
        <v>1</v>
      </c>
    </row>
    <row r="1658" spans="1:28" x14ac:dyDescent="0.25">
      <c r="A1658" t="s">
        <v>33</v>
      </c>
      <c r="B1658">
        <v>1</v>
      </c>
      <c r="C1658" t="s">
        <v>50</v>
      </c>
      <c r="D1658">
        <v>2657</v>
      </c>
      <c r="E1658" t="s">
        <v>64</v>
      </c>
      <c r="F1658" t="s">
        <v>65</v>
      </c>
      <c r="G1658" t="s">
        <v>66</v>
      </c>
      <c r="J1658">
        <v>0.65180000000000005</v>
      </c>
      <c r="K1658">
        <v>10.545425979999999</v>
      </c>
      <c r="L1658">
        <v>9.9347994570000004</v>
      </c>
      <c r="M1658">
        <v>15</v>
      </c>
      <c r="N1658">
        <v>15</v>
      </c>
      <c r="O1658">
        <f t="shared" si="99"/>
        <v>1.76715E-2</v>
      </c>
      <c r="P1658">
        <f t="shared" si="100"/>
        <v>0.11046093749999999</v>
      </c>
      <c r="Q1658">
        <f t="shared" si="101"/>
        <v>0.110446875</v>
      </c>
      <c r="R1658">
        <v>8.7263253999999998E-2</v>
      </c>
      <c r="S1658">
        <v>8.2328101000000001E-2</v>
      </c>
      <c r="T1658">
        <f t="shared" si="102"/>
        <v>-2.8989346959587128E-2</v>
      </c>
      <c r="U1658">
        <v>4.3631626999999999E-2</v>
      </c>
      <c r="V1658">
        <v>4.1164051E-2</v>
      </c>
      <c r="W1658">
        <v>2.008219178</v>
      </c>
      <c r="X1658">
        <v>0</v>
      </c>
      <c r="Y1658">
        <v>-1.2287380000000001E-3</v>
      </c>
      <c r="Z1658" s="1">
        <v>43239</v>
      </c>
      <c r="AA1658" s="1">
        <v>43972</v>
      </c>
      <c r="AB1658">
        <v>1</v>
      </c>
    </row>
    <row r="1659" spans="1:28" x14ac:dyDescent="0.25">
      <c r="A1659" t="s">
        <v>33</v>
      </c>
      <c r="B1659">
        <v>1</v>
      </c>
      <c r="C1659" t="s">
        <v>50</v>
      </c>
      <c r="D1659">
        <v>2658</v>
      </c>
      <c r="E1659" t="s">
        <v>64</v>
      </c>
      <c r="F1659" t="s">
        <v>65</v>
      </c>
      <c r="G1659" t="s">
        <v>66</v>
      </c>
      <c r="H1659">
        <v>5.4</v>
      </c>
      <c r="I1659">
        <v>21.5</v>
      </c>
      <c r="J1659">
        <v>0.65180000000000005</v>
      </c>
      <c r="K1659">
        <v>17.298589660000001</v>
      </c>
      <c r="L1659">
        <v>16.856069080000001</v>
      </c>
      <c r="M1659">
        <v>36</v>
      </c>
      <c r="N1659">
        <v>36</v>
      </c>
      <c r="O1659">
        <f t="shared" si="99"/>
        <v>0.10178784</v>
      </c>
      <c r="P1659">
        <f t="shared" si="100"/>
        <v>0.63625500000000001</v>
      </c>
      <c r="Q1659">
        <f t="shared" si="101"/>
        <v>0.63617400000000002</v>
      </c>
      <c r="R1659">
        <v>0.78125281899999999</v>
      </c>
      <c r="S1659">
        <v>0.76174095900000005</v>
      </c>
      <c r="T1659">
        <f t="shared" si="102"/>
        <v>-1.2594372451536778E-2</v>
      </c>
      <c r="U1659">
        <v>0.39062640999999998</v>
      </c>
      <c r="V1659">
        <v>0.38087048000000001</v>
      </c>
      <c r="W1659">
        <v>2.008219178</v>
      </c>
      <c r="X1659">
        <v>0</v>
      </c>
      <c r="Y1659">
        <v>-4.8580009999999998E-3</v>
      </c>
      <c r="Z1659" s="1">
        <v>43239</v>
      </c>
      <c r="AA1659" s="1">
        <v>43972</v>
      </c>
      <c r="AB1659">
        <v>1</v>
      </c>
    </row>
    <row r="1660" spans="1:28" x14ac:dyDescent="0.25">
      <c r="A1660" t="s">
        <v>33</v>
      </c>
      <c r="B1660">
        <v>1</v>
      </c>
      <c r="C1660" t="s">
        <v>50</v>
      </c>
      <c r="D1660">
        <v>2659</v>
      </c>
      <c r="E1660" t="s">
        <v>64</v>
      </c>
      <c r="F1660" t="s">
        <v>65</v>
      </c>
      <c r="G1660" t="s">
        <v>66</v>
      </c>
      <c r="H1660">
        <v>5.6</v>
      </c>
      <c r="I1660">
        <v>18.600000000000001</v>
      </c>
      <c r="J1660">
        <v>0.65180000000000005</v>
      </c>
      <c r="K1660">
        <v>19.28918329</v>
      </c>
      <c r="L1660">
        <v>18.954442570000001</v>
      </c>
      <c r="M1660">
        <v>46.4</v>
      </c>
      <c r="N1660">
        <v>46.5</v>
      </c>
      <c r="O1660">
        <f t="shared" si="99"/>
        <v>0.169823115</v>
      </c>
      <c r="P1660">
        <f t="shared" si="100"/>
        <v>1.0569687999999997</v>
      </c>
      <c r="Q1660">
        <f t="shared" si="101"/>
        <v>1.0613944687499999</v>
      </c>
      <c r="R1660">
        <v>1.425936157</v>
      </c>
      <c r="S1660">
        <v>1.4076827620000001</v>
      </c>
      <c r="T1660">
        <f t="shared" si="102"/>
        <v>-6.4154496550073836E-3</v>
      </c>
      <c r="U1660">
        <v>0.71296807900000003</v>
      </c>
      <c r="V1660">
        <v>0.70384138100000004</v>
      </c>
      <c r="W1660">
        <v>2.008219178</v>
      </c>
      <c r="X1660">
        <v>4.9795362000000003E-2</v>
      </c>
      <c r="Y1660">
        <v>-4.5446719999999996E-3</v>
      </c>
      <c r="Z1660" s="1">
        <v>43239</v>
      </c>
      <c r="AA1660" s="1">
        <v>43972</v>
      </c>
      <c r="AB1660">
        <v>1</v>
      </c>
    </row>
    <row r="1661" spans="1:28" x14ac:dyDescent="0.25">
      <c r="A1661" t="s">
        <v>33</v>
      </c>
      <c r="B1661">
        <v>1</v>
      </c>
      <c r="C1661" t="s">
        <v>50</v>
      </c>
      <c r="D1661">
        <v>2660</v>
      </c>
      <c r="E1661" t="s">
        <v>238</v>
      </c>
      <c r="F1661" t="s">
        <v>239</v>
      </c>
      <c r="G1661" t="s">
        <v>240</v>
      </c>
      <c r="J1661">
        <v>0.60660000000000003</v>
      </c>
      <c r="K1661">
        <v>9.2939885990000004</v>
      </c>
      <c r="L1661">
        <v>12.118135710000001</v>
      </c>
      <c r="M1661">
        <v>12.5</v>
      </c>
      <c r="N1661">
        <v>20.100000000000001</v>
      </c>
      <c r="O1661">
        <f t="shared" si="99"/>
        <v>3.1730945400000002E-2</v>
      </c>
      <c r="P1661">
        <f t="shared" si="100"/>
        <v>7.6708984374999997E-2</v>
      </c>
      <c r="Q1661">
        <f t="shared" si="101"/>
        <v>0.19831840875000001</v>
      </c>
      <c r="R1661">
        <v>5.0380380000000002E-2</v>
      </c>
      <c r="S1661">
        <v>0.164968061</v>
      </c>
      <c r="T1661">
        <f t="shared" si="102"/>
        <v>0.59064771658848081</v>
      </c>
      <c r="U1661">
        <v>2.5190190000000001E-2</v>
      </c>
      <c r="V1661">
        <v>8.248403E-2</v>
      </c>
      <c r="W1661">
        <v>2.008219178</v>
      </c>
      <c r="X1661">
        <v>3.784447476</v>
      </c>
      <c r="Y1661">
        <v>2.8529675000000001E-2</v>
      </c>
      <c r="Z1661" s="1">
        <v>43239</v>
      </c>
      <c r="AA1661" s="1">
        <v>43972</v>
      </c>
      <c r="AB1661">
        <v>1</v>
      </c>
    </row>
    <row r="1662" spans="1:28" x14ac:dyDescent="0.25">
      <c r="A1662" t="s">
        <v>33</v>
      </c>
      <c r="B1662">
        <v>1</v>
      </c>
      <c r="C1662" t="s">
        <v>50</v>
      </c>
      <c r="D1662">
        <v>2661</v>
      </c>
      <c r="E1662" t="s">
        <v>64</v>
      </c>
      <c r="F1662" t="s">
        <v>65</v>
      </c>
      <c r="G1662" t="s">
        <v>66</v>
      </c>
      <c r="J1662">
        <v>0.65180000000000005</v>
      </c>
      <c r="K1662">
        <v>14.85656825</v>
      </c>
      <c r="L1662">
        <v>14.32654533</v>
      </c>
      <c r="M1662">
        <v>26.5</v>
      </c>
      <c r="N1662">
        <v>26.5</v>
      </c>
      <c r="O1662">
        <f t="shared" si="99"/>
        <v>5.5154715000000007E-2</v>
      </c>
      <c r="P1662">
        <f t="shared" si="100"/>
        <v>0.34476085937500006</v>
      </c>
      <c r="Q1662">
        <f t="shared" si="101"/>
        <v>0.34471696875000002</v>
      </c>
      <c r="R1662">
        <v>0.37030457700000002</v>
      </c>
      <c r="S1662">
        <v>0.35740506599999999</v>
      </c>
      <c r="T1662">
        <f t="shared" si="102"/>
        <v>-1.7655478675279251E-2</v>
      </c>
      <c r="U1662">
        <v>0.185152289</v>
      </c>
      <c r="V1662">
        <v>0.178702533</v>
      </c>
      <c r="W1662">
        <v>2.008219178</v>
      </c>
      <c r="X1662">
        <v>0</v>
      </c>
      <c r="Y1662">
        <v>-3.2116789999999998E-3</v>
      </c>
      <c r="Z1662" s="1">
        <v>43239</v>
      </c>
      <c r="AA1662" s="1">
        <v>43972</v>
      </c>
      <c r="AB1662">
        <v>1</v>
      </c>
    </row>
    <row r="1663" spans="1:28" x14ac:dyDescent="0.25">
      <c r="A1663" t="s">
        <v>33</v>
      </c>
      <c r="B1663">
        <v>1</v>
      </c>
      <c r="C1663" t="s">
        <v>50</v>
      </c>
      <c r="D1663">
        <v>2662</v>
      </c>
      <c r="E1663" t="s">
        <v>274</v>
      </c>
      <c r="F1663" t="s">
        <v>275</v>
      </c>
      <c r="G1663" t="s">
        <v>226</v>
      </c>
      <c r="J1663">
        <v>0.60660000000000003</v>
      </c>
      <c r="K1663">
        <v>11.828417440000001</v>
      </c>
      <c r="L1663">
        <v>11.23071983</v>
      </c>
      <c r="M1663">
        <v>17.899999999999999</v>
      </c>
      <c r="N1663">
        <v>17.899999999999999</v>
      </c>
      <c r="O1663">
        <f t="shared" si="99"/>
        <v>2.5165001399999998E-2</v>
      </c>
      <c r="P1663">
        <f t="shared" si="100"/>
        <v>0.15730128437499999</v>
      </c>
      <c r="Q1663">
        <f t="shared" si="101"/>
        <v>0.15728125874999999</v>
      </c>
      <c r="R1663">
        <v>0.12849118400000001</v>
      </c>
      <c r="S1663">
        <v>0.122150357</v>
      </c>
      <c r="T1663">
        <f t="shared" si="102"/>
        <v>-2.5200224754667291E-2</v>
      </c>
      <c r="U1663">
        <v>6.4245592000000004E-2</v>
      </c>
      <c r="V1663">
        <v>6.1075178000000001E-2</v>
      </c>
      <c r="W1663">
        <v>2.008219178</v>
      </c>
      <c r="X1663">
        <v>0</v>
      </c>
      <c r="Y1663">
        <v>-1.5787189999999999E-3</v>
      </c>
      <c r="Z1663" s="1">
        <v>43239</v>
      </c>
      <c r="AA1663" s="1">
        <v>43972</v>
      </c>
      <c r="AB1663">
        <v>1</v>
      </c>
    </row>
    <row r="1664" spans="1:28" x14ac:dyDescent="0.25">
      <c r="A1664" t="s">
        <v>33</v>
      </c>
      <c r="B1664">
        <v>1</v>
      </c>
      <c r="C1664" t="s">
        <v>50</v>
      </c>
      <c r="D1664">
        <v>2663</v>
      </c>
      <c r="E1664" t="s">
        <v>64</v>
      </c>
      <c r="F1664" t="s">
        <v>65</v>
      </c>
      <c r="G1664" t="s">
        <v>66</v>
      </c>
      <c r="H1664">
        <v>6</v>
      </c>
      <c r="I1664">
        <v>17.899999999999999</v>
      </c>
      <c r="J1664">
        <v>0.65180000000000005</v>
      </c>
      <c r="K1664">
        <v>16.483131400000001</v>
      </c>
      <c r="L1664">
        <v>16.008397970000001</v>
      </c>
      <c r="M1664">
        <v>32.5</v>
      </c>
      <c r="N1664">
        <v>32.5</v>
      </c>
      <c r="O1664">
        <f t="shared" si="99"/>
        <v>8.2957875E-2</v>
      </c>
      <c r="P1664">
        <f t="shared" si="100"/>
        <v>0.51855273437500005</v>
      </c>
      <c r="Q1664">
        <f t="shared" si="101"/>
        <v>0.51848671874999996</v>
      </c>
      <c r="R1664">
        <v>0.61040455199999999</v>
      </c>
      <c r="S1664">
        <v>0.59324012800000003</v>
      </c>
      <c r="T1664">
        <f t="shared" si="102"/>
        <v>-1.4202972973204633E-2</v>
      </c>
      <c r="U1664">
        <v>0.30520227599999999</v>
      </c>
      <c r="V1664">
        <v>0.29662006400000002</v>
      </c>
      <c r="W1664">
        <v>2.008219178</v>
      </c>
      <c r="X1664">
        <v>0</v>
      </c>
      <c r="Y1664">
        <v>-4.2735430000000003E-3</v>
      </c>
      <c r="Z1664" s="1">
        <v>43239</v>
      </c>
      <c r="AA1664" s="1">
        <v>43972</v>
      </c>
      <c r="AB1664">
        <v>1</v>
      </c>
    </row>
    <row r="1665" spans="1:29" x14ac:dyDescent="0.25">
      <c r="A1665" t="s">
        <v>33</v>
      </c>
      <c r="B1665">
        <v>1</v>
      </c>
      <c r="C1665" t="s">
        <v>50</v>
      </c>
      <c r="D1665">
        <v>2664</v>
      </c>
      <c r="E1665" t="s">
        <v>224</v>
      </c>
      <c r="F1665" t="s">
        <v>225</v>
      </c>
      <c r="G1665" t="s">
        <v>226</v>
      </c>
      <c r="J1665">
        <v>0.52500000000000002</v>
      </c>
      <c r="K1665">
        <v>11.40428687</v>
      </c>
      <c r="L1665">
        <v>11.018117139999999</v>
      </c>
      <c r="M1665">
        <v>16.899999999999999</v>
      </c>
      <c r="N1665">
        <v>17.399999999999999</v>
      </c>
      <c r="O1665">
        <f t="shared" si="99"/>
        <v>2.3778770399999996E-2</v>
      </c>
      <c r="P1665">
        <f t="shared" si="100"/>
        <v>0.14021665937499997</v>
      </c>
      <c r="Q1665">
        <f t="shared" si="101"/>
        <v>0.14861731499999997</v>
      </c>
      <c r="R1665">
        <v>9.6255130999999994E-2</v>
      </c>
      <c r="S1665">
        <v>9.8523421E-2</v>
      </c>
      <c r="T1665">
        <f t="shared" si="102"/>
        <v>1.1598343438127842E-2</v>
      </c>
      <c r="U1665">
        <v>4.8127565999999997E-2</v>
      </c>
      <c r="V1665">
        <v>4.9261711E-2</v>
      </c>
      <c r="W1665">
        <v>2.008219178</v>
      </c>
      <c r="X1665">
        <v>0.24897680799999999</v>
      </c>
      <c r="Y1665">
        <v>5.6475199999999996E-4</v>
      </c>
      <c r="Z1665" s="1">
        <v>43239</v>
      </c>
      <c r="AA1665" s="1">
        <v>43972</v>
      </c>
      <c r="AB1665">
        <v>1</v>
      </c>
    </row>
    <row r="1666" spans="1:29" x14ac:dyDescent="0.25">
      <c r="A1666" t="s">
        <v>33</v>
      </c>
      <c r="B1666">
        <v>1</v>
      </c>
      <c r="C1666" t="s">
        <v>50</v>
      </c>
      <c r="D1666">
        <v>2665</v>
      </c>
      <c r="E1666" t="s">
        <v>64</v>
      </c>
      <c r="F1666" t="s">
        <v>65</v>
      </c>
      <c r="G1666" t="s">
        <v>66</v>
      </c>
      <c r="J1666">
        <v>0.65180000000000005</v>
      </c>
      <c r="K1666">
        <v>13.03680834</v>
      </c>
      <c r="L1666">
        <v>12.863138620000001</v>
      </c>
      <c r="M1666">
        <v>21</v>
      </c>
      <c r="N1666">
        <v>22.1</v>
      </c>
      <c r="O1666">
        <f t="shared" si="99"/>
        <v>3.8359721400000012E-2</v>
      </c>
      <c r="P1666">
        <f t="shared" si="100"/>
        <v>0.21650343749999995</v>
      </c>
      <c r="Q1666">
        <f t="shared" si="101"/>
        <v>0.23974825875000008</v>
      </c>
      <c r="R1666">
        <v>0.20699979199999999</v>
      </c>
      <c r="S1666">
        <v>0.225718428</v>
      </c>
      <c r="T1666">
        <f t="shared" si="102"/>
        <v>4.3108113501988024E-2</v>
      </c>
      <c r="U1666">
        <v>0.10349989599999999</v>
      </c>
      <c r="V1666">
        <v>0.112859214</v>
      </c>
      <c r="W1666">
        <v>2.008219178</v>
      </c>
      <c r="X1666">
        <v>0.54774897700000003</v>
      </c>
      <c r="Y1666">
        <v>4.660506E-3</v>
      </c>
      <c r="Z1666" s="1">
        <v>43239</v>
      </c>
      <c r="AA1666" s="1">
        <v>43972</v>
      </c>
      <c r="AB1666">
        <v>1</v>
      </c>
    </row>
    <row r="1667" spans="1:29" x14ac:dyDescent="0.25">
      <c r="A1667" t="s">
        <v>33</v>
      </c>
      <c r="B1667">
        <v>1</v>
      </c>
      <c r="C1667" t="s">
        <v>50</v>
      </c>
      <c r="D1667">
        <v>2666</v>
      </c>
      <c r="E1667" t="s">
        <v>265</v>
      </c>
      <c r="F1667" t="s">
        <v>266</v>
      </c>
      <c r="G1667" t="s">
        <v>267</v>
      </c>
      <c r="J1667">
        <v>0.58699999999999997</v>
      </c>
      <c r="K1667">
        <v>15.97591534</v>
      </c>
      <c r="L1667">
        <v>15.48263103</v>
      </c>
      <c r="M1667">
        <v>30.5</v>
      </c>
      <c r="N1667">
        <v>30.5</v>
      </c>
      <c r="O1667">
        <f t="shared" ref="O1667:O1730" si="103">(0.00007854*N1667*N1667)</f>
        <v>7.3061835000000006E-2</v>
      </c>
      <c r="P1667">
        <f t="shared" ref="P1667:P1730" si="104">(3.142*(M1667/200)^2)/0.16</f>
        <v>0.45669460937499995</v>
      </c>
      <c r="Q1667">
        <f t="shared" ref="Q1667:Q1730" si="105">O1667/0.16</f>
        <v>0.45663646875000002</v>
      </c>
      <c r="R1667">
        <v>0.4722171</v>
      </c>
      <c r="S1667">
        <v>0.45798117500000002</v>
      </c>
      <c r="T1667">
        <f t="shared" ref="T1667:T1730" si="106">(LN(S1667)-LN(R1667))/W1667</f>
        <v>-1.5242737023213543E-2</v>
      </c>
      <c r="U1667">
        <v>0.23610855</v>
      </c>
      <c r="V1667">
        <v>0.22899058799999999</v>
      </c>
      <c r="W1667">
        <v>2.008219178</v>
      </c>
      <c r="X1667">
        <v>0</v>
      </c>
      <c r="Y1667">
        <v>-3.544415E-3</v>
      </c>
      <c r="Z1667" s="1">
        <v>43239</v>
      </c>
      <c r="AA1667" s="1">
        <v>43972</v>
      </c>
      <c r="AB1667">
        <v>1</v>
      </c>
    </row>
    <row r="1668" spans="1:29" x14ac:dyDescent="0.25">
      <c r="A1668" t="s">
        <v>33</v>
      </c>
      <c r="B1668">
        <v>1</v>
      </c>
      <c r="C1668" t="s">
        <v>50</v>
      </c>
      <c r="D1668">
        <v>2667</v>
      </c>
      <c r="E1668" t="s">
        <v>64</v>
      </c>
      <c r="F1668" t="s">
        <v>65</v>
      </c>
      <c r="G1668" t="s">
        <v>66</v>
      </c>
      <c r="H1668">
        <v>7</v>
      </c>
      <c r="I1668">
        <v>12.4</v>
      </c>
      <c r="J1668">
        <v>0.65180000000000005</v>
      </c>
      <c r="K1668">
        <v>15.97591534</v>
      </c>
      <c r="L1668">
        <v>15.48263103</v>
      </c>
      <c r="M1668">
        <v>30.5</v>
      </c>
      <c r="N1668">
        <v>30.5</v>
      </c>
      <c r="O1668">
        <f t="shared" si="103"/>
        <v>7.3061835000000006E-2</v>
      </c>
      <c r="P1668">
        <f t="shared" si="104"/>
        <v>0.45669460937499995</v>
      </c>
      <c r="Q1668">
        <f t="shared" si="105"/>
        <v>0.45663646875000002</v>
      </c>
      <c r="R1668">
        <v>0.52302992100000001</v>
      </c>
      <c r="S1668">
        <v>0.50726214300000005</v>
      </c>
      <c r="T1668">
        <f t="shared" si="106"/>
        <v>-1.5242736342386418E-2</v>
      </c>
      <c r="U1668">
        <v>0.26151496099999999</v>
      </c>
      <c r="V1668">
        <v>0.25363107099999999</v>
      </c>
      <c r="W1668">
        <v>2.008219178</v>
      </c>
      <c r="X1668">
        <v>0</v>
      </c>
      <c r="Y1668">
        <v>-3.9258119999999999E-3</v>
      </c>
      <c r="Z1668" s="1">
        <v>43239</v>
      </c>
      <c r="AA1668" s="1">
        <v>43972</v>
      </c>
      <c r="AB1668">
        <v>1</v>
      </c>
    </row>
    <row r="1669" spans="1:29" x14ac:dyDescent="0.25">
      <c r="A1669" t="s">
        <v>33</v>
      </c>
      <c r="B1669">
        <v>1</v>
      </c>
      <c r="C1669" t="s">
        <v>50</v>
      </c>
      <c r="D1669">
        <v>2668</v>
      </c>
      <c r="E1669" t="s">
        <v>178</v>
      </c>
      <c r="F1669" t="s">
        <v>179</v>
      </c>
      <c r="G1669" t="s">
        <v>180</v>
      </c>
      <c r="J1669">
        <v>0.55810000000000004</v>
      </c>
      <c r="K1669">
        <v>11.006521190000001</v>
      </c>
      <c r="L1669">
        <v>10.668897299999999</v>
      </c>
      <c r="M1669">
        <v>16</v>
      </c>
      <c r="N1669">
        <v>16.600000000000001</v>
      </c>
      <c r="O1669">
        <f t="shared" si="103"/>
        <v>2.1642482400000006E-2</v>
      </c>
      <c r="P1669">
        <f t="shared" si="104"/>
        <v>0.12567999999999999</v>
      </c>
      <c r="Q1669">
        <f t="shared" si="105"/>
        <v>0.13526551500000003</v>
      </c>
      <c r="R1669">
        <v>8.8694906000000004E-2</v>
      </c>
      <c r="S1669">
        <v>9.2448878999999998E-2</v>
      </c>
      <c r="T1669">
        <f t="shared" si="106"/>
        <v>2.0641857528244392E-2</v>
      </c>
      <c r="U1669">
        <v>4.4347453000000002E-2</v>
      </c>
      <c r="V1669">
        <v>4.6224439999999999E-2</v>
      </c>
      <c r="W1669">
        <v>2.008219178</v>
      </c>
      <c r="X1669">
        <v>0.29877216899999998</v>
      </c>
      <c r="Y1669">
        <v>9.3465200000000001E-4</v>
      </c>
      <c r="Z1669" s="1">
        <v>43239</v>
      </c>
      <c r="AA1669" s="1">
        <v>43972</v>
      </c>
      <c r="AB1669">
        <v>1</v>
      </c>
    </row>
    <row r="1670" spans="1:29" x14ac:dyDescent="0.25">
      <c r="A1670" t="s">
        <v>33</v>
      </c>
      <c r="B1670">
        <v>1</v>
      </c>
      <c r="C1670" t="s">
        <v>50</v>
      </c>
      <c r="D1670">
        <v>2669</v>
      </c>
      <c r="E1670" t="s">
        <v>64</v>
      </c>
      <c r="F1670" t="s">
        <v>65</v>
      </c>
      <c r="G1670" t="s">
        <v>66</v>
      </c>
      <c r="H1670">
        <v>6.7</v>
      </c>
      <c r="I1670">
        <v>7</v>
      </c>
      <c r="J1670">
        <v>0.65180000000000005</v>
      </c>
      <c r="K1670">
        <v>10.3068592</v>
      </c>
      <c r="L1670">
        <v>10.62443691</v>
      </c>
      <c r="M1670">
        <v>14.5</v>
      </c>
      <c r="N1670">
        <v>16.5</v>
      </c>
      <c r="O1670">
        <f t="shared" si="103"/>
        <v>2.1382515000000001E-2</v>
      </c>
      <c r="P1670">
        <f t="shared" si="104"/>
        <v>0.10321960937499999</v>
      </c>
      <c r="Q1670">
        <f t="shared" si="105"/>
        <v>0.13364071875</v>
      </c>
      <c r="R1670">
        <v>7.9871589000000007E-2</v>
      </c>
      <c r="S1670">
        <v>0.10587512</v>
      </c>
      <c r="T1670">
        <f t="shared" si="106"/>
        <v>0.14034328618642591</v>
      </c>
      <c r="U1670">
        <v>3.9935795000000003E-2</v>
      </c>
      <c r="V1670">
        <v>5.2937560000000002E-2</v>
      </c>
      <c r="W1670">
        <v>2.008219178</v>
      </c>
      <c r="X1670">
        <v>0.995907231</v>
      </c>
      <c r="Y1670">
        <v>6.4742760000000002E-3</v>
      </c>
      <c r="Z1670" s="1">
        <v>43239</v>
      </c>
      <c r="AA1670" s="1">
        <v>43972</v>
      </c>
      <c r="AB1670">
        <v>1</v>
      </c>
    </row>
    <row r="1671" spans="1:29" x14ac:dyDescent="0.25">
      <c r="A1671" t="s">
        <v>33</v>
      </c>
      <c r="B1671">
        <v>1</v>
      </c>
      <c r="C1671" t="s">
        <v>50</v>
      </c>
      <c r="D1671">
        <v>2670</v>
      </c>
      <c r="E1671" t="s">
        <v>178</v>
      </c>
      <c r="F1671" t="s">
        <v>179</v>
      </c>
      <c r="G1671" t="s">
        <v>180</v>
      </c>
      <c r="J1671">
        <v>0.55810000000000004</v>
      </c>
      <c r="K1671">
        <v>10.545425979999999</v>
      </c>
      <c r="L1671">
        <v>10.489949729999999</v>
      </c>
      <c r="M1671">
        <v>15</v>
      </c>
      <c r="N1671">
        <v>16.2</v>
      </c>
      <c r="O1671">
        <f t="shared" si="103"/>
        <v>2.0612037599999997E-2</v>
      </c>
      <c r="P1671">
        <f t="shared" si="104"/>
        <v>0.11046093749999999</v>
      </c>
      <c r="Q1671">
        <f t="shared" si="105"/>
        <v>0.12882523499999998</v>
      </c>
      <c r="R1671">
        <v>7.4997489000000001E-2</v>
      </c>
      <c r="S1671">
        <v>8.6706997999999993E-2</v>
      </c>
      <c r="T1671">
        <f t="shared" si="106"/>
        <v>7.2243091915606295E-2</v>
      </c>
      <c r="U1671">
        <v>3.7498745E-2</v>
      </c>
      <c r="V1671">
        <v>4.3353498999999997E-2</v>
      </c>
      <c r="W1671">
        <v>2.008219178</v>
      </c>
      <c r="X1671">
        <v>0.59754433799999995</v>
      </c>
      <c r="Y1671">
        <v>2.9153959999999998E-3</v>
      </c>
      <c r="Z1671" s="1">
        <v>43239</v>
      </c>
      <c r="AA1671" s="1">
        <v>43972</v>
      </c>
      <c r="AB1671">
        <v>1</v>
      </c>
    </row>
    <row r="1672" spans="1:29" x14ac:dyDescent="0.25">
      <c r="A1672" t="s">
        <v>33</v>
      </c>
      <c r="B1672">
        <v>1</v>
      </c>
      <c r="C1672" t="s">
        <v>50</v>
      </c>
      <c r="D1672">
        <v>2671</v>
      </c>
      <c r="E1672" t="s">
        <v>64</v>
      </c>
      <c r="F1672" t="s">
        <v>65</v>
      </c>
      <c r="G1672" t="s">
        <v>66</v>
      </c>
      <c r="J1672">
        <v>0.65180000000000005</v>
      </c>
      <c r="K1672">
        <v>9.5564772379999994</v>
      </c>
      <c r="L1672">
        <v>9.9821470489999999</v>
      </c>
      <c r="M1672">
        <v>13</v>
      </c>
      <c r="N1672">
        <v>15.1</v>
      </c>
      <c r="O1672">
        <f t="shared" si="103"/>
        <v>1.79079054E-2</v>
      </c>
      <c r="P1672">
        <f t="shared" si="104"/>
        <v>8.2968437500000006E-2</v>
      </c>
      <c r="Q1672">
        <f t="shared" si="105"/>
        <v>0.11192440875</v>
      </c>
      <c r="R1672">
        <v>5.9948564000000003E-2</v>
      </c>
      <c r="S1672">
        <v>8.3790786000000006E-2</v>
      </c>
      <c r="T1672">
        <f t="shared" si="106"/>
        <v>0.16673285712607322</v>
      </c>
      <c r="U1672">
        <v>2.9974282000000001E-2</v>
      </c>
      <c r="V1672">
        <v>4.1895393000000003E-2</v>
      </c>
      <c r="W1672">
        <v>2.008219178</v>
      </c>
      <c r="X1672">
        <v>1.045702592</v>
      </c>
      <c r="Y1672">
        <v>5.9361600000000002E-3</v>
      </c>
      <c r="Z1672" s="1">
        <v>43239</v>
      </c>
      <c r="AA1672" s="1">
        <v>43972</v>
      </c>
      <c r="AB1672">
        <v>1</v>
      </c>
    </row>
    <row r="1673" spans="1:29" x14ac:dyDescent="0.25">
      <c r="A1673" t="s">
        <v>33</v>
      </c>
      <c r="B1673">
        <v>1</v>
      </c>
      <c r="C1673" t="s">
        <v>50</v>
      </c>
      <c r="D1673">
        <v>2672</v>
      </c>
      <c r="E1673" t="s">
        <v>178</v>
      </c>
      <c r="F1673" t="s">
        <v>179</v>
      </c>
      <c r="G1673" t="s">
        <v>180</v>
      </c>
      <c r="J1673">
        <v>0.55810000000000004</v>
      </c>
      <c r="K1673">
        <v>10.545425979999999</v>
      </c>
      <c r="L1673">
        <v>10.489949729999999</v>
      </c>
      <c r="M1673">
        <v>15</v>
      </c>
      <c r="N1673">
        <v>16.2</v>
      </c>
      <c r="O1673">
        <f t="shared" si="103"/>
        <v>2.0612037599999997E-2</v>
      </c>
      <c r="P1673">
        <f t="shared" si="104"/>
        <v>0.11046093749999999</v>
      </c>
      <c r="Q1673">
        <f t="shared" si="105"/>
        <v>0.12882523499999998</v>
      </c>
      <c r="R1673">
        <v>7.4997489000000001E-2</v>
      </c>
      <c r="S1673">
        <v>8.6706997999999993E-2</v>
      </c>
      <c r="T1673">
        <f t="shared" si="106"/>
        <v>7.2243091915606295E-2</v>
      </c>
      <c r="U1673">
        <v>3.7498745E-2</v>
      </c>
      <c r="V1673">
        <v>4.3353498999999997E-2</v>
      </c>
      <c r="W1673">
        <v>2.008219178</v>
      </c>
      <c r="X1673">
        <v>0.59754433799999995</v>
      </c>
      <c r="Y1673">
        <v>2.9153959999999998E-3</v>
      </c>
      <c r="Z1673" s="1">
        <v>43239</v>
      </c>
      <c r="AA1673" s="1">
        <v>43972</v>
      </c>
      <c r="AB1673">
        <v>1</v>
      </c>
    </row>
    <row r="1674" spans="1:29" x14ac:dyDescent="0.25">
      <c r="A1674" t="s">
        <v>33</v>
      </c>
      <c r="B1674">
        <v>1</v>
      </c>
      <c r="C1674" t="s">
        <v>50</v>
      </c>
      <c r="D1674">
        <v>2673</v>
      </c>
      <c r="E1674" t="s">
        <v>46</v>
      </c>
      <c r="F1674" t="s">
        <v>47</v>
      </c>
      <c r="G1674" t="s">
        <v>48</v>
      </c>
      <c r="H1674">
        <v>5.7</v>
      </c>
      <c r="I1674">
        <v>21.9</v>
      </c>
      <c r="J1674">
        <v>0.60970000000000002</v>
      </c>
      <c r="K1674">
        <v>17.892597080000002</v>
      </c>
      <c r="L1674">
        <v>17.62274824</v>
      </c>
      <c r="M1674">
        <v>38.799999999999997</v>
      </c>
      <c r="N1674">
        <v>39.5</v>
      </c>
      <c r="O1674">
        <f t="shared" si="103"/>
        <v>0.12254203499999999</v>
      </c>
      <c r="P1674">
        <f t="shared" si="104"/>
        <v>0.73907694999999973</v>
      </c>
      <c r="Q1674">
        <f t="shared" si="105"/>
        <v>0.76588771874999995</v>
      </c>
      <c r="R1674">
        <v>0.87558279699999997</v>
      </c>
      <c r="S1674">
        <v>0.89333401599999995</v>
      </c>
      <c r="T1674">
        <f t="shared" si="106"/>
        <v>9.9943426887421517E-3</v>
      </c>
      <c r="U1674">
        <v>0.437791398</v>
      </c>
      <c r="V1674">
        <v>0.44666700799999998</v>
      </c>
      <c r="W1674">
        <v>2.008219178</v>
      </c>
      <c r="X1674">
        <v>0.34856753099999999</v>
      </c>
      <c r="Y1674">
        <v>4.4196419999999997E-3</v>
      </c>
      <c r="Z1674" s="1">
        <v>43239</v>
      </c>
      <c r="AA1674" s="1">
        <v>43972</v>
      </c>
      <c r="AB1674">
        <v>1</v>
      </c>
    </row>
    <row r="1675" spans="1:29" x14ac:dyDescent="0.25">
      <c r="A1675" t="s">
        <v>33</v>
      </c>
      <c r="B1675">
        <v>1</v>
      </c>
      <c r="C1675" t="s">
        <v>50</v>
      </c>
      <c r="D1675">
        <v>2674</v>
      </c>
      <c r="E1675" t="s">
        <v>168</v>
      </c>
      <c r="F1675" t="s">
        <v>169</v>
      </c>
      <c r="G1675" t="s">
        <v>75</v>
      </c>
      <c r="H1675">
        <v>5.2</v>
      </c>
      <c r="I1675">
        <v>6.1</v>
      </c>
      <c r="J1675">
        <v>0.5524</v>
      </c>
      <c r="K1675">
        <v>8.4656455259999994</v>
      </c>
      <c r="L1675">
        <v>7.8576009679999999</v>
      </c>
      <c r="M1675">
        <v>11</v>
      </c>
      <c r="N1675">
        <v>11</v>
      </c>
      <c r="O1675">
        <f t="shared" si="103"/>
        <v>9.5033400000000007E-3</v>
      </c>
      <c r="P1675">
        <f t="shared" si="104"/>
        <v>5.9403437499999989E-2</v>
      </c>
      <c r="Q1675">
        <f t="shared" si="105"/>
        <v>5.9395875000000001E-2</v>
      </c>
      <c r="R1675">
        <v>3.2707655000000002E-2</v>
      </c>
      <c r="S1675">
        <v>3.0412784000000002E-2</v>
      </c>
      <c r="T1675">
        <f t="shared" si="106"/>
        <v>-3.6224184506991677E-2</v>
      </c>
      <c r="U1675">
        <v>1.6353827000000001E-2</v>
      </c>
      <c r="V1675">
        <v>1.5206392000000001E-2</v>
      </c>
      <c r="W1675">
        <v>2.008219178</v>
      </c>
      <c r="X1675">
        <v>0</v>
      </c>
      <c r="Y1675">
        <v>-5.7136899999999996E-4</v>
      </c>
      <c r="Z1675" s="1">
        <v>43239</v>
      </c>
      <c r="AA1675" s="1">
        <v>43972</v>
      </c>
      <c r="AB1675">
        <v>1</v>
      </c>
    </row>
    <row r="1676" spans="1:29" x14ac:dyDescent="0.25">
      <c r="A1676" t="s">
        <v>33</v>
      </c>
      <c r="B1676">
        <v>1</v>
      </c>
      <c r="C1676" t="s">
        <v>50</v>
      </c>
      <c r="D1676">
        <v>2675</v>
      </c>
      <c r="E1676" t="s">
        <v>224</v>
      </c>
      <c r="F1676" t="s">
        <v>225</v>
      </c>
      <c r="G1676" t="s">
        <v>226</v>
      </c>
      <c r="H1676">
        <v>5.7</v>
      </c>
      <c r="I1676">
        <v>8</v>
      </c>
      <c r="J1676">
        <v>0.52500000000000002</v>
      </c>
      <c r="K1676">
        <v>14.94585925</v>
      </c>
      <c r="L1676">
        <v>14.44901436</v>
      </c>
      <c r="M1676">
        <v>26.8</v>
      </c>
      <c r="N1676">
        <v>26.9</v>
      </c>
      <c r="O1676">
        <f t="shared" si="103"/>
        <v>5.6832329399999999E-2</v>
      </c>
      <c r="P1676">
        <f t="shared" si="104"/>
        <v>0.35261095000000003</v>
      </c>
      <c r="Q1676">
        <f t="shared" si="105"/>
        <v>0.35520205874999999</v>
      </c>
      <c r="R1676">
        <v>0.30827765699999998</v>
      </c>
      <c r="S1676">
        <v>0.30044785000000002</v>
      </c>
      <c r="T1676">
        <f t="shared" si="106"/>
        <v>-1.2810686257568874E-2</v>
      </c>
      <c r="U1676">
        <v>0.15413882800000001</v>
      </c>
      <c r="V1676">
        <v>0.15022392500000001</v>
      </c>
      <c r="W1676">
        <v>2.008219178</v>
      </c>
      <c r="X1676">
        <v>4.9795362000000003E-2</v>
      </c>
      <c r="Y1676">
        <v>-1.94944E-3</v>
      </c>
      <c r="Z1676" s="1">
        <v>43239</v>
      </c>
      <c r="AA1676" s="1">
        <v>43972</v>
      </c>
      <c r="AB1676">
        <v>1</v>
      </c>
    </row>
    <row r="1677" spans="1:29" x14ac:dyDescent="0.25">
      <c r="A1677" t="s">
        <v>33</v>
      </c>
      <c r="B1677">
        <v>1</v>
      </c>
      <c r="C1677" t="s">
        <v>50</v>
      </c>
      <c r="D1677">
        <v>2676</v>
      </c>
      <c r="E1677" t="s">
        <v>178</v>
      </c>
      <c r="F1677" t="s">
        <v>179</v>
      </c>
      <c r="G1677" t="s">
        <v>180</v>
      </c>
      <c r="J1677">
        <v>0.55810000000000004</v>
      </c>
      <c r="K1677">
        <v>11.447524420000001</v>
      </c>
      <c r="L1677">
        <v>10.84492777</v>
      </c>
      <c r="M1677">
        <v>17</v>
      </c>
      <c r="N1677">
        <v>17</v>
      </c>
      <c r="O1677">
        <f t="shared" si="103"/>
        <v>2.2698059999999999E-2</v>
      </c>
      <c r="P1677">
        <f t="shared" si="104"/>
        <v>0.14188093750000003</v>
      </c>
      <c r="Q1677">
        <f t="shared" si="105"/>
        <v>0.141862875</v>
      </c>
      <c r="R1677">
        <v>0.103739654</v>
      </c>
      <c r="S1677">
        <v>9.8406438999999998E-2</v>
      </c>
      <c r="T1677">
        <f t="shared" si="106"/>
        <v>-2.6281092883423889E-2</v>
      </c>
      <c r="U1677">
        <v>5.1869827E-2</v>
      </c>
      <c r="V1677">
        <v>4.9203219999999999E-2</v>
      </c>
      <c r="W1677">
        <v>2.008219178</v>
      </c>
      <c r="X1677">
        <v>0</v>
      </c>
      <c r="Y1677">
        <v>-1.3278470000000001E-3</v>
      </c>
      <c r="Z1677" s="1">
        <v>43239</v>
      </c>
      <c r="AA1677" s="1">
        <v>43972</v>
      </c>
      <c r="AB1677">
        <v>0</v>
      </c>
      <c r="AC1677" t="s">
        <v>84</v>
      </c>
    </row>
    <row r="1678" spans="1:29" x14ac:dyDescent="0.25">
      <c r="A1678" t="s">
        <v>33</v>
      </c>
      <c r="B1678">
        <v>1</v>
      </c>
      <c r="C1678" t="s">
        <v>50</v>
      </c>
      <c r="D1678">
        <v>2677</v>
      </c>
      <c r="E1678" t="s">
        <v>178</v>
      </c>
      <c r="F1678" t="s">
        <v>179</v>
      </c>
      <c r="G1678" t="s">
        <v>180</v>
      </c>
      <c r="H1678">
        <v>8.9</v>
      </c>
      <c r="I1678">
        <v>17.399999999999999</v>
      </c>
      <c r="J1678">
        <v>0.55810000000000004</v>
      </c>
      <c r="K1678">
        <v>12.85194529</v>
      </c>
      <c r="L1678">
        <v>12.6820038</v>
      </c>
      <c r="M1678">
        <v>20.5</v>
      </c>
      <c r="N1678">
        <v>21.6</v>
      </c>
      <c r="O1678">
        <f t="shared" si="103"/>
        <v>3.6643622400000006E-2</v>
      </c>
      <c r="P1678">
        <f t="shared" si="104"/>
        <v>0.20631648437499997</v>
      </c>
      <c r="Q1678">
        <f t="shared" si="105"/>
        <v>0.22902264000000003</v>
      </c>
      <c r="R1678">
        <v>0.167379841</v>
      </c>
      <c r="S1678">
        <v>0.182966293</v>
      </c>
      <c r="T1678">
        <f t="shared" si="106"/>
        <v>4.4335906620498286E-2</v>
      </c>
      <c r="U1678">
        <v>8.3689920000000001E-2</v>
      </c>
      <c r="V1678">
        <v>9.1483147000000001E-2</v>
      </c>
      <c r="W1678">
        <v>2.008219178</v>
      </c>
      <c r="X1678">
        <v>0.54774897700000003</v>
      </c>
      <c r="Y1678">
        <v>3.8806660000000001E-3</v>
      </c>
      <c r="Z1678" s="1">
        <v>43239</v>
      </c>
      <c r="AA1678" s="1">
        <v>43972</v>
      </c>
      <c r="AB1678">
        <v>1</v>
      </c>
    </row>
    <row r="1679" spans="1:29" x14ac:dyDescent="0.25">
      <c r="A1679" t="s">
        <v>33</v>
      </c>
      <c r="B1679">
        <v>1</v>
      </c>
      <c r="C1679" t="s">
        <v>50</v>
      </c>
      <c r="D1679">
        <v>2678</v>
      </c>
      <c r="E1679" t="s">
        <v>46</v>
      </c>
      <c r="F1679" t="s">
        <v>47</v>
      </c>
      <c r="G1679" t="s">
        <v>48</v>
      </c>
      <c r="H1679">
        <v>6.1</v>
      </c>
      <c r="I1679">
        <v>29.8</v>
      </c>
      <c r="J1679">
        <v>0.60970000000000002</v>
      </c>
      <c r="K1679">
        <v>24.898390639999999</v>
      </c>
      <c r="L1679">
        <v>24.938485780000001</v>
      </c>
      <c r="M1679">
        <v>110.6</v>
      </c>
      <c r="N1679">
        <v>111.8</v>
      </c>
      <c r="O1679">
        <f t="shared" si="103"/>
        <v>0.98169030960000003</v>
      </c>
      <c r="P1679">
        <f t="shared" si="104"/>
        <v>6.0053242374999991</v>
      </c>
      <c r="Q1679">
        <f t="shared" si="105"/>
        <v>6.135564435</v>
      </c>
      <c r="R1679">
        <v>9.3403176079999994</v>
      </c>
      <c r="S1679">
        <v>9.5541503100000007</v>
      </c>
      <c r="T1679">
        <f t="shared" si="106"/>
        <v>1.1271374642578831E-2</v>
      </c>
      <c r="U1679">
        <v>4.6701588039999997</v>
      </c>
      <c r="V1679">
        <v>4.7770751550000004</v>
      </c>
      <c r="W1679">
        <v>2.008219178</v>
      </c>
      <c r="X1679">
        <v>0.59754433799999995</v>
      </c>
      <c r="Y1679">
        <v>5.3239384000000001E-2</v>
      </c>
      <c r="Z1679" s="1">
        <v>43239</v>
      </c>
      <c r="AA1679" s="1">
        <v>43972</v>
      </c>
      <c r="AB1679">
        <v>1</v>
      </c>
    </row>
    <row r="1680" spans="1:29" x14ac:dyDescent="0.25">
      <c r="A1680" t="s">
        <v>33</v>
      </c>
      <c r="B1680">
        <v>1</v>
      </c>
      <c r="C1680" t="s">
        <v>50</v>
      </c>
      <c r="D1680">
        <v>2679</v>
      </c>
      <c r="E1680" t="s">
        <v>178</v>
      </c>
      <c r="F1680" t="s">
        <v>179</v>
      </c>
      <c r="G1680" t="s">
        <v>180</v>
      </c>
      <c r="J1680">
        <v>0.55810000000000004</v>
      </c>
      <c r="K1680">
        <v>10.40294892</v>
      </c>
      <c r="L1680">
        <v>10.35377733</v>
      </c>
      <c r="M1680">
        <v>14.7</v>
      </c>
      <c r="N1680">
        <v>15.9</v>
      </c>
      <c r="O1680">
        <f t="shared" si="103"/>
        <v>1.98556974E-2</v>
      </c>
      <c r="P1680">
        <f t="shared" si="104"/>
        <v>0.10608668437499996</v>
      </c>
      <c r="Q1680">
        <f t="shared" si="105"/>
        <v>0.12409810875000001</v>
      </c>
      <c r="R1680">
        <v>7.1146599000000005E-2</v>
      </c>
      <c r="S1680">
        <v>8.2540981999999999E-2</v>
      </c>
      <c r="T1680">
        <f t="shared" si="106"/>
        <v>7.3972203916407894E-2</v>
      </c>
      <c r="U1680">
        <v>3.5573300000000002E-2</v>
      </c>
      <c r="V1680">
        <v>4.1270490999999999E-2</v>
      </c>
      <c r="W1680">
        <v>2.008219178</v>
      </c>
      <c r="X1680">
        <v>0.59754433799999995</v>
      </c>
      <c r="Y1680">
        <v>2.8369369999999999E-3</v>
      </c>
      <c r="Z1680" s="1">
        <v>43239</v>
      </c>
      <c r="AA1680" s="1">
        <v>43972</v>
      </c>
      <c r="AB1680">
        <v>1</v>
      </c>
    </row>
    <row r="1681" spans="1:28" x14ac:dyDescent="0.25">
      <c r="A1681" t="s">
        <v>33</v>
      </c>
      <c r="B1681">
        <v>1</v>
      </c>
      <c r="C1681" t="s">
        <v>50</v>
      </c>
      <c r="D1681">
        <v>2680</v>
      </c>
      <c r="E1681" t="s">
        <v>64</v>
      </c>
      <c r="F1681" t="s">
        <v>65</v>
      </c>
      <c r="G1681" t="s">
        <v>66</v>
      </c>
      <c r="J1681">
        <v>0.65180000000000005</v>
      </c>
      <c r="K1681">
        <v>9.1871557260000003</v>
      </c>
      <c r="L1681">
        <v>9.0463605810000001</v>
      </c>
      <c r="M1681">
        <v>12.3</v>
      </c>
      <c r="N1681">
        <v>13.2</v>
      </c>
      <c r="O1681">
        <f t="shared" si="103"/>
        <v>1.3684809599999999E-2</v>
      </c>
      <c r="P1681">
        <f t="shared" si="104"/>
        <v>7.4273934375000003E-2</v>
      </c>
      <c r="Q1681">
        <f t="shared" si="105"/>
        <v>8.5530059999999991E-2</v>
      </c>
      <c r="R1681">
        <v>5.1778586000000001E-2</v>
      </c>
      <c r="S1681">
        <v>5.8542263999999997E-2</v>
      </c>
      <c r="T1681">
        <f t="shared" si="106"/>
        <v>6.1134905075039152E-2</v>
      </c>
      <c r="U1681">
        <v>2.5889293000000001E-2</v>
      </c>
      <c r="V1681">
        <v>2.9271131999999998E-2</v>
      </c>
      <c r="W1681">
        <v>2.008219178</v>
      </c>
      <c r="X1681">
        <v>0.44815825399999998</v>
      </c>
      <c r="Y1681">
        <v>1.683999E-3</v>
      </c>
      <c r="Z1681" s="1">
        <v>43239</v>
      </c>
      <c r="AA1681" s="1">
        <v>43972</v>
      </c>
      <c r="AB1681">
        <v>1</v>
      </c>
    </row>
    <row r="1682" spans="1:28" x14ac:dyDescent="0.25">
      <c r="A1682" t="s">
        <v>33</v>
      </c>
      <c r="B1682">
        <v>2</v>
      </c>
      <c r="C1682" t="s">
        <v>50</v>
      </c>
      <c r="D1682">
        <v>2681</v>
      </c>
      <c r="E1682" t="s">
        <v>64</v>
      </c>
      <c r="F1682" t="s">
        <v>65</v>
      </c>
      <c r="G1682" t="s">
        <v>66</v>
      </c>
      <c r="J1682">
        <v>0.65180000000000005</v>
      </c>
      <c r="K1682">
        <v>18.47865329</v>
      </c>
      <c r="L1682">
        <v>18.087768740000001</v>
      </c>
      <c r="M1682">
        <v>41.8</v>
      </c>
      <c r="N1682">
        <v>41.8</v>
      </c>
      <c r="O1682">
        <f t="shared" si="103"/>
        <v>0.13722822959999997</v>
      </c>
      <c r="P1682">
        <f t="shared" si="104"/>
        <v>0.85778563749999992</v>
      </c>
      <c r="Q1682">
        <f t="shared" si="105"/>
        <v>0.85767643499999979</v>
      </c>
      <c r="R1682">
        <v>1.1153136239999999</v>
      </c>
      <c r="S1682">
        <v>1.092281391</v>
      </c>
      <c r="T1682">
        <f t="shared" si="106"/>
        <v>-1.0390855005230109E-2</v>
      </c>
      <c r="U1682">
        <v>0.55765681199999995</v>
      </c>
      <c r="V1682">
        <v>0.54614069499999995</v>
      </c>
      <c r="W1682">
        <v>2.008219178</v>
      </c>
      <c r="X1682">
        <v>0</v>
      </c>
      <c r="Y1682">
        <v>-5.7344919999999999E-3</v>
      </c>
      <c r="Z1682" s="1">
        <v>43239</v>
      </c>
      <c r="AA1682" s="1">
        <v>43972</v>
      </c>
      <c r="AB1682">
        <v>1</v>
      </c>
    </row>
    <row r="1683" spans="1:28" x14ac:dyDescent="0.25">
      <c r="A1683" t="s">
        <v>33</v>
      </c>
      <c r="B1683">
        <v>2</v>
      </c>
      <c r="C1683" t="s">
        <v>50</v>
      </c>
      <c r="D1683">
        <v>2682</v>
      </c>
      <c r="E1683" t="s">
        <v>236</v>
      </c>
      <c r="F1683" t="s">
        <v>237</v>
      </c>
      <c r="G1683" t="s">
        <v>226</v>
      </c>
      <c r="J1683">
        <v>0.56359999999999999</v>
      </c>
      <c r="K1683">
        <v>18.516017980000001</v>
      </c>
      <c r="L1683">
        <v>18.126862620000001</v>
      </c>
      <c r="M1683">
        <v>42</v>
      </c>
      <c r="N1683">
        <v>42</v>
      </c>
      <c r="O1683">
        <f t="shared" si="103"/>
        <v>0.13854456000000001</v>
      </c>
      <c r="P1683">
        <f t="shared" si="104"/>
        <v>0.8660137499999998</v>
      </c>
      <c r="Q1683">
        <f t="shared" si="105"/>
        <v>0.86590350000000005</v>
      </c>
      <c r="R1683">
        <v>0.97875008200000002</v>
      </c>
      <c r="S1683">
        <v>0.95866806299999996</v>
      </c>
      <c r="T1683">
        <f t="shared" si="106"/>
        <v>-1.0323297677778603E-2</v>
      </c>
      <c r="U1683">
        <v>0.48937504100000001</v>
      </c>
      <c r="V1683">
        <v>0.47933403200000002</v>
      </c>
      <c r="W1683">
        <v>2.008219178</v>
      </c>
      <c r="X1683">
        <v>0</v>
      </c>
      <c r="Y1683">
        <v>-4.9999570000000002E-3</v>
      </c>
      <c r="Z1683" s="1">
        <v>43239</v>
      </c>
      <c r="AA1683" s="1">
        <v>43972</v>
      </c>
      <c r="AB1683">
        <v>1</v>
      </c>
    </row>
    <row r="1684" spans="1:28" x14ac:dyDescent="0.25">
      <c r="A1684" t="s">
        <v>33</v>
      </c>
      <c r="B1684">
        <v>2</v>
      </c>
      <c r="C1684" t="s">
        <v>50</v>
      </c>
      <c r="D1684">
        <v>2683</v>
      </c>
      <c r="E1684" t="s">
        <v>64</v>
      </c>
      <c r="F1684" t="s">
        <v>65</v>
      </c>
      <c r="G1684" t="s">
        <v>66</v>
      </c>
      <c r="H1684">
        <v>7.3</v>
      </c>
      <c r="I1684">
        <v>24.5</v>
      </c>
      <c r="J1684">
        <v>0.65180000000000005</v>
      </c>
      <c r="K1684">
        <v>15.29398746</v>
      </c>
      <c r="L1684">
        <v>15.151192930000001</v>
      </c>
      <c r="M1684">
        <v>28</v>
      </c>
      <c r="N1684">
        <v>29.3</v>
      </c>
      <c r="O1684">
        <f t="shared" si="103"/>
        <v>6.7425804600000014E-2</v>
      </c>
      <c r="P1684">
        <f t="shared" si="104"/>
        <v>0.38489500000000004</v>
      </c>
      <c r="Q1684">
        <f t="shared" si="105"/>
        <v>0.42141127875000006</v>
      </c>
      <c r="R1684">
        <v>0.42416554299999998</v>
      </c>
      <c r="S1684">
        <v>0.45923224600000001</v>
      </c>
      <c r="T1684">
        <f t="shared" si="106"/>
        <v>3.955357806476871E-2</v>
      </c>
      <c r="U1684">
        <v>0.212082771</v>
      </c>
      <c r="V1684">
        <v>0.22961612300000001</v>
      </c>
      <c r="W1684">
        <v>2.008219178</v>
      </c>
      <c r="X1684">
        <v>0.64733969999999996</v>
      </c>
      <c r="Y1684">
        <v>8.7307960000000007E-3</v>
      </c>
      <c r="Z1684" s="1">
        <v>43239</v>
      </c>
      <c r="AA1684" s="1">
        <v>43972</v>
      </c>
      <c r="AB1684">
        <v>1</v>
      </c>
    </row>
    <row r="1685" spans="1:28" x14ac:dyDescent="0.25">
      <c r="A1685" t="s">
        <v>33</v>
      </c>
      <c r="B1685">
        <v>2</v>
      </c>
      <c r="C1685" t="s">
        <v>50</v>
      </c>
      <c r="D1685">
        <v>2684</v>
      </c>
      <c r="E1685" t="s">
        <v>46</v>
      </c>
      <c r="F1685" t="s">
        <v>47</v>
      </c>
      <c r="G1685" t="s">
        <v>48</v>
      </c>
      <c r="J1685">
        <v>0.60970000000000002</v>
      </c>
      <c r="K1685">
        <v>16.5808018</v>
      </c>
      <c r="L1685">
        <v>16.333485410000002</v>
      </c>
      <c r="M1685">
        <v>32.9</v>
      </c>
      <c r="N1685">
        <v>33.799999999999997</v>
      </c>
      <c r="O1685">
        <f t="shared" si="103"/>
        <v>8.9727237599999995E-2</v>
      </c>
      <c r="P1685">
        <f t="shared" si="104"/>
        <v>0.53139565937499988</v>
      </c>
      <c r="Q1685">
        <f t="shared" si="105"/>
        <v>0.56079523499999995</v>
      </c>
      <c r="R1685">
        <v>0.58910113399999997</v>
      </c>
      <c r="S1685">
        <v>0.61192591399999996</v>
      </c>
      <c r="T1685">
        <f t="shared" si="106"/>
        <v>1.8928883136516271E-2</v>
      </c>
      <c r="U1685">
        <v>0.29455056699999999</v>
      </c>
      <c r="V1685">
        <v>0.30596295699999998</v>
      </c>
      <c r="W1685">
        <v>2.008219178</v>
      </c>
      <c r="X1685">
        <v>0.44815825399999998</v>
      </c>
      <c r="Y1685">
        <v>5.6828410000000001E-3</v>
      </c>
      <c r="Z1685" s="1">
        <v>43239</v>
      </c>
      <c r="AA1685" s="1">
        <v>43972</v>
      </c>
      <c r="AB1685">
        <v>1</v>
      </c>
    </row>
    <row r="1686" spans="1:28" x14ac:dyDescent="0.25">
      <c r="A1686" t="s">
        <v>33</v>
      </c>
      <c r="B1686">
        <v>2</v>
      </c>
      <c r="C1686" t="s">
        <v>50</v>
      </c>
      <c r="D1686">
        <v>2685</v>
      </c>
      <c r="E1686" t="s">
        <v>64</v>
      </c>
      <c r="F1686" t="s">
        <v>65</v>
      </c>
      <c r="G1686" t="s">
        <v>66</v>
      </c>
      <c r="H1686">
        <v>5.0999999999999996</v>
      </c>
      <c r="I1686">
        <v>11.6</v>
      </c>
      <c r="J1686">
        <v>0.65180000000000005</v>
      </c>
      <c r="K1686">
        <v>16.23354148</v>
      </c>
      <c r="L1686">
        <v>15.74953472</v>
      </c>
      <c r="M1686">
        <v>31.5</v>
      </c>
      <c r="N1686">
        <v>31.5</v>
      </c>
      <c r="O1686">
        <f t="shared" si="103"/>
        <v>7.7931315000000001E-2</v>
      </c>
      <c r="P1686">
        <f t="shared" si="104"/>
        <v>0.48713273437500004</v>
      </c>
      <c r="Q1686">
        <f t="shared" si="105"/>
        <v>0.48707071875000002</v>
      </c>
      <c r="R1686">
        <v>0.56579125799999996</v>
      </c>
      <c r="S1686">
        <v>0.54932097199999996</v>
      </c>
      <c r="T1686">
        <f t="shared" si="106"/>
        <v>-1.4710689580853456E-2</v>
      </c>
      <c r="U1686">
        <v>0.28289562899999998</v>
      </c>
      <c r="V1686">
        <v>0.27466048599999998</v>
      </c>
      <c r="W1686">
        <v>2.008219178</v>
      </c>
      <c r="X1686">
        <v>0</v>
      </c>
      <c r="Y1686">
        <v>-4.1007190000000001E-3</v>
      </c>
      <c r="Z1686" s="1">
        <v>43239</v>
      </c>
      <c r="AA1686" s="1">
        <v>43972</v>
      </c>
      <c r="AB1686">
        <v>1</v>
      </c>
    </row>
    <row r="1687" spans="1:28" x14ac:dyDescent="0.25">
      <c r="A1687" t="s">
        <v>33</v>
      </c>
      <c r="B1687">
        <v>2</v>
      </c>
      <c r="C1687" t="s">
        <v>50</v>
      </c>
      <c r="D1687">
        <v>2686</v>
      </c>
      <c r="E1687" t="s">
        <v>168</v>
      </c>
      <c r="F1687" t="s">
        <v>169</v>
      </c>
      <c r="G1687" t="s">
        <v>75</v>
      </c>
      <c r="J1687">
        <v>0.5524</v>
      </c>
      <c r="K1687">
        <v>16.309244750000001</v>
      </c>
      <c r="L1687">
        <v>15.87994849</v>
      </c>
      <c r="M1687">
        <v>31.8</v>
      </c>
      <c r="N1687">
        <v>32</v>
      </c>
      <c r="O1687">
        <f t="shared" si="103"/>
        <v>8.0424960000000004E-2</v>
      </c>
      <c r="P1687">
        <f t="shared" si="104"/>
        <v>0.49645563749999999</v>
      </c>
      <c r="Q1687">
        <f t="shared" si="105"/>
        <v>0.50265599999999999</v>
      </c>
      <c r="R1687">
        <v>0.49263790200000002</v>
      </c>
      <c r="S1687">
        <v>0.48588793499999999</v>
      </c>
      <c r="T1687">
        <f t="shared" si="106"/>
        <v>-6.8699745220895348E-3</v>
      </c>
      <c r="U1687">
        <v>0.24631895100000001</v>
      </c>
      <c r="V1687">
        <v>0.24294396700000001</v>
      </c>
      <c r="W1687">
        <v>2.008219178</v>
      </c>
      <c r="X1687">
        <v>9.9590723000000006E-2</v>
      </c>
      <c r="Y1687">
        <v>-1.6805850000000001E-3</v>
      </c>
      <c r="Z1687" s="1">
        <v>43239</v>
      </c>
      <c r="AA1687" s="1">
        <v>43972</v>
      </c>
      <c r="AB1687">
        <v>1</v>
      </c>
    </row>
    <row r="1688" spans="1:28" x14ac:dyDescent="0.25">
      <c r="A1688" t="s">
        <v>33</v>
      </c>
      <c r="B1688">
        <v>2</v>
      </c>
      <c r="C1688" t="s">
        <v>50</v>
      </c>
      <c r="D1688">
        <v>2687</v>
      </c>
      <c r="E1688" t="s">
        <v>64</v>
      </c>
      <c r="F1688" t="s">
        <v>65</v>
      </c>
      <c r="G1688" t="s">
        <v>66</v>
      </c>
      <c r="J1688">
        <v>0.65180000000000005</v>
      </c>
      <c r="K1688">
        <v>17.298589660000001</v>
      </c>
      <c r="L1688">
        <v>16.856069080000001</v>
      </c>
      <c r="M1688">
        <v>36</v>
      </c>
      <c r="N1688">
        <v>36</v>
      </c>
      <c r="O1688">
        <f t="shared" si="103"/>
        <v>0.10178784</v>
      </c>
      <c r="P1688">
        <f t="shared" si="104"/>
        <v>0.63625500000000001</v>
      </c>
      <c r="Q1688">
        <f t="shared" si="105"/>
        <v>0.63617400000000002</v>
      </c>
      <c r="R1688">
        <v>0.78125281899999999</v>
      </c>
      <c r="S1688">
        <v>0.76174095900000005</v>
      </c>
      <c r="T1688">
        <f t="shared" si="106"/>
        <v>-1.2594372451536778E-2</v>
      </c>
      <c r="U1688">
        <v>0.39062640999999998</v>
      </c>
      <c r="V1688">
        <v>0.38087048000000001</v>
      </c>
      <c r="W1688">
        <v>2.008219178</v>
      </c>
      <c r="X1688">
        <v>0</v>
      </c>
      <c r="Y1688">
        <v>-4.8580009999999998E-3</v>
      </c>
      <c r="Z1688" s="1">
        <v>43239</v>
      </c>
      <c r="AA1688" s="1">
        <v>43972</v>
      </c>
      <c r="AB1688">
        <v>1</v>
      </c>
    </row>
    <row r="1689" spans="1:28" x14ac:dyDescent="0.25">
      <c r="A1689" t="s">
        <v>33</v>
      </c>
      <c r="B1689">
        <v>2</v>
      </c>
      <c r="C1689" t="s">
        <v>50</v>
      </c>
      <c r="D1689">
        <v>2688</v>
      </c>
      <c r="E1689" t="s">
        <v>35</v>
      </c>
      <c r="F1689" t="s">
        <v>36</v>
      </c>
      <c r="G1689" t="s">
        <v>37</v>
      </c>
      <c r="H1689">
        <v>8.6</v>
      </c>
      <c r="I1689">
        <v>27.9</v>
      </c>
      <c r="J1689">
        <v>0.70189999999999997</v>
      </c>
      <c r="K1689">
        <v>16.105757319999999</v>
      </c>
      <c r="L1689">
        <v>15.617111230000001</v>
      </c>
      <c r="M1689">
        <v>31</v>
      </c>
      <c r="N1689">
        <v>31</v>
      </c>
      <c r="O1689">
        <f t="shared" si="103"/>
        <v>7.5476939999999992E-2</v>
      </c>
      <c r="P1689">
        <f t="shared" si="104"/>
        <v>0.47179093750000001</v>
      </c>
      <c r="Q1689">
        <f t="shared" si="105"/>
        <v>0.47173087499999994</v>
      </c>
      <c r="R1689">
        <v>0.58496695099999996</v>
      </c>
      <c r="S1689">
        <v>0.56763872199999998</v>
      </c>
      <c r="T1689">
        <f t="shared" si="106"/>
        <v>-1.4973558868221173E-2</v>
      </c>
      <c r="U1689">
        <v>0.29248347600000002</v>
      </c>
      <c r="V1689">
        <v>0.28381936099999999</v>
      </c>
      <c r="W1689">
        <v>2.008219178</v>
      </c>
      <c r="X1689">
        <v>0</v>
      </c>
      <c r="Y1689">
        <v>-4.3143269999999997E-3</v>
      </c>
      <c r="Z1689" s="1">
        <v>43239</v>
      </c>
      <c r="AA1689" s="1">
        <v>43972</v>
      </c>
      <c r="AB1689">
        <v>1</v>
      </c>
    </row>
    <row r="1690" spans="1:28" x14ac:dyDescent="0.25">
      <c r="A1690" t="s">
        <v>33</v>
      </c>
      <c r="B1690">
        <v>2</v>
      </c>
      <c r="C1690" t="s">
        <v>50</v>
      </c>
      <c r="D1690">
        <v>2689</v>
      </c>
      <c r="E1690" t="s">
        <v>236</v>
      </c>
      <c r="F1690" t="s">
        <v>237</v>
      </c>
      <c r="G1690" t="s">
        <v>226</v>
      </c>
      <c r="J1690">
        <v>0.56359999999999999</v>
      </c>
      <c r="K1690">
        <v>8.9702411509999997</v>
      </c>
      <c r="L1690">
        <v>8.6280231290000007</v>
      </c>
      <c r="M1690">
        <v>11.9</v>
      </c>
      <c r="N1690">
        <v>12.4</v>
      </c>
      <c r="O1690">
        <f t="shared" si="103"/>
        <v>1.20763104E-2</v>
      </c>
      <c r="P1690">
        <f t="shared" si="104"/>
        <v>6.9521659375000003E-2</v>
      </c>
      <c r="Q1690">
        <f t="shared" si="105"/>
        <v>7.5476939999999992E-2</v>
      </c>
      <c r="R1690">
        <v>4.1149752999999997E-2</v>
      </c>
      <c r="S1690">
        <v>4.2931030000000002E-2</v>
      </c>
      <c r="T1690">
        <f t="shared" si="106"/>
        <v>2.1101755368122116E-2</v>
      </c>
      <c r="U1690">
        <v>2.0574876999999998E-2</v>
      </c>
      <c r="V1690">
        <v>2.1465515000000001E-2</v>
      </c>
      <c r="W1690">
        <v>2.008219178</v>
      </c>
      <c r="X1690">
        <v>0.24897680799999999</v>
      </c>
      <c r="Y1690">
        <v>4.4349599999999998E-4</v>
      </c>
      <c r="Z1690" s="1">
        <v>43239</v>
      </c>
      <c r="AA1690" s="1">
        <v>43972</v>
      </c>
      <c r="AB1690">
        <v>1</v>
      </c>
    </row>
    <row r="1691" spans="1:28" x14ac:dyDescent="0.25">
      <c r="A1691" t="s">
        <v>33</v>
      </c>
      <c r="B1691">
        <v>2</v>
      </c>
      <c r="C1691" t="s">
        <v>50</v>
      </c>
      <c r="D1691">
        <v>2690</v>
      </c>
      <c r="E1691" t="s">
        <v>64</v>
      </c>
      <c r="F1691" t="s">
        <v>65</v>
      </c>
      <c r="G1691" t="s">
        <v>66</v>
      </c>
      <c r="H1691">
        <v>6.7</v>
      </c>
      <c r="I1691">
        <v>11.3</v>
      </c>
      <c r="J1691">
        <v>0.65180000000000005</v>
      </c>
      <c r="K1691">
        <v>11.86984612</v>
      </c>
      <c r="L1691">
        <v>11.27273353</v>
      </c>
      <c r="M1691">
        <v>18</v>
      </c>
      <c r="N1691">
        <v>18</v>
      </c>
      <c r="O1691">
        <f t="shared" si="103"/>
        <v>2.5446960000000001E-2</v>
      </c>
      <c r="P1691">
        <f t="shared" si="104"/>
        <v>0.15906375</v>
      </c>
      <c r="Q1691">
        <f t="shared" si="105"/>
        <v>0.1590435</v>
      </c>
      <c r="R1691">
        <v>0.13981089399999999</v>
      </c>
      <c r="S1691">
        <v>0.13294228699999999</v>
      </c>
      <c r="T1691">
        <f t="shared" si="106"/>
        <v>-2.5084737367561807E-2</v>
      </c>
      <c r="U1691">
        <v>6.9905446999999996E-2</v>
      </c>
      <c r="V1691">
        <v>6.6471142999999996E-2</v>
      </c>
      <c r="W1691">
        <v>2.008219178</v>
      </c>
      <c r="X1691">
        <v>0</v>
      </c>
      <c r="Y1691">
        <v>-1.7101239999999999E-3</v>
      </c>
      <c r="Z1691" s="1">
        <v>43239</v>
      </c>
      <c r="AA1691" s="1">
        <v>43972</v>
      </c>
      <c r="AB1691">
        <v>1</v>
      </c>
    </row>
    <row r="1692" spans="1:28" x14ac:dyDescent="0.25">
      <c r="A1692" t="s">
        <v>33</v>
      </c>
      <c r="B1692">
        <v>2</v>
      </c>
      <c r="C1692" t="s">
        <v>50</v>
      </c>
      <c r="D1692">
        <v>2691</v>
      </c>
      <c r="E1692" t="s">
        <v>64</v>
      </c>
      <c r="F1692" t="s">
        <v>65</v>
      </c>
      <c r="G1692" t="s">
        <v>66</v>
      </c>
      <c r="H1692">
        <v>6.2</v>
      </c>
      <c r="I1692">
        <v>14</v>
      </c>
      <c r="J1692">
        <v>0.65180000000000005</v>
      </c>
      <c r="K1692">
        <v>12.889208979999999</v>
      </c>
      <c r="L1692">
        <v>12.347467910000001</v>
      </c>
      <c r="M1692">
        <v>20.6</v>
      </c>
      <c r="N1692">
        <v>20.7</v>
      </c>
      <c r="O1692">
        <f t="shared" si="103"/>
        <v>3.3653604599999998E-2</v>
      </c>
      <c r="P1692">
        <f t="shared" si="104"/>
        <v>0.20833423750000005</v>
      </c>
      <c r="Q1692">
        <f t="shared" si="105"/>
        <v>0.21033502874999999</v>
      </c>
      <c r="R1692">
        <v>0.197169768</v>
      </c>
      <c r="S1692">
        <v>0.19087314399999999</v>
      </c>
      <c r="T1692">
        <f t="shared" si="106"/>
        <v>-1.616162450446295E-2</v>
      </c>
      <c r="U1692">
        <v>9.8584883999999998E-2</v>
      </c>
      <c r="V1692">
        <v>9.5436571999999997E-2</v>
      </c>
      <c r="W1692">
        <v>2.008219178</v>
      </c>
      <c r="X1692">
        <v>4.9795362000000003E-2</v>
      </c>
      <c r="Y1692">
        <v>-1.5677130000000001E-3</v>
      </c>
      <c r="Z1692" s="1">
        <v>43239</v>
      </c>
      <c r="AA1692" s="1">
        <v>43972</v>
      </c>
      <c r="AB1692">
        <v>1</v>
      </c>
    </row>
    <row r="1693" spans="1:28" x14ac:dyDescent="0.25">
      <c r="A1693" t="s">
        <v>33</v>
      </c>
      <c r="B1693">
        <v>2</v>
      </c>
      <c r="C1693" t="s">
        <v>50</v>
      </c>
      <c r="D1693">
        <v>2692</v>
      </c>
      <c r="E1693" t="s">
        <v>185</v>
      </c>
      <c r="F1693" t="s">
        <v>290</v>
      </c>
      <c r="G1693" t="s">
        <v>142</v>
      </c>
      <c r="J1693">
        <v>0.38179999999999997</v>
      </c>
      <c r="K1693">
        <v>13.21810082</v>
      </c>
      <c r="L1693">
        <v>12.827174579999999</v>
      </c>
      <c r="M1693">
        <v>21.5</v>
      </c>
      <c r="N1693">
        <v>22</v>
      </c>
      <c r="O1693">
        <f t="shared" si="103"/>
        <v>3.8013360000000003E-2</v>
      </c>
      <c r="P1693">
        <f t="shared" si="104"/>
        <v>0.22693585937499997</v>
      </c>
      <c r="Q1693">
        <f t="shared" si="105"/>
        <v>0.2375835</v>
      </c>
      <c r="R1693">
        <v>0.130337025</v>
      </c>
      <c r="S1693">
        <v>0.132382891</v>
      </c>
      <c r="T1693">
        <f t="shared" si="106"/>
        <v>7.7555366191896652E-3</v>
      </c>
      <c r="U1693">
        <v>6.5168511999999998E-2</v>
      </c>
      <c r="V1693">
        <v>6.6191445000000002E-2</v>
      </c>
      <c r="W1693">
        <v>2.008219178</v>
      </c>
      <c r="X1693">
        <v>0.24897680799999999</v>
      </c>
      <c r="Y1693">
        <v>5.0937300000000003E-4</v>
      </c>
      <c r="Z1693" s="1">
        <v>43239</v>
      </c>
      <c r="AA1693" s="1">
        <v>43972</v>
      </c>
      <c r="AB1693">
        <v>1</v>
      </c>
    </row>
    <row r="1694" spans="1:28" x14ac:dyDescent="0.25">
      <c r="A1694" t="s">
        <v>33</v>
      </c>
      <c r="B1694">
        <v>2</v>
      </c>
      <c r="C1694" t="s">
        <v>50</v>
      </c>
      <c r="D1694">
        <v>2693</v>
      </c>
      <c r="E1694" t="s">
        <v>64</v>
      </c>
      <c r="F1694" t="s">
        <v>65</v>
      </c>
      <c r="G1694" t="s">
        <v>66</v>
      </c>
      <c r="J1694">
        <v>0.65180000000000005</v>
      </c>
      <c r="K1694">
        <v>18.327125070000001</v>
      </c>
      <c r="L1694">
        <v>17.929286430000001</v>
      </c>
      <c r="M1694">
        <v>41</v>
      </c>
      <c r="N1694">
        <v>41</v>
      </c>
      <c r="O1694">
        <f t="shared" si="103"/>
        <v>0.13202574</v>
      </c>
      <c r="P1694">
        <f t="shared" si="104"/>
        <v>0.82526593749999988</v>
      </c>
      <c r="Q1694">
        <f t="shared" si="105"/>
        <v>0.82516087500000002</v>
      </c>
      <c r="R1694">
        <v>1.0654298090000001</v>
      </c>
      <c r="S1694">
        <v>1.042850989</v>
      </c>
      <c r="T1694">
        <f t="shared" si="106"/>
        <v>-1.0666164522302363E-2</v>
      </c>
      <c r="U1694">
        <v>0.53271490499999996</v>
      </c>
      <c r="V1694">
        <v>0.52142549400000004</v>
      </c>
      <c r="W1694">
        <v>2.008219178</v>
      </c>
      <c r="X1694">
        <v>0</v>
      </c>
      <c r="Y1694">
        <v>-5.6216030000000002E-3</v>
      </c>
      <c r="Z1694" s="1">
        <v>43239</v>
      </c>
      <c r="AA1694" s="1">
        <v>43972</v>
      </c>
      <c r="AB1694">
        <v>1</v>
      </c>
    </row>
    <row r="1695" spans="1:28" x14ac:dyDescent="0.25">
      <c r="A1695" t="s">
        <v>33</v>
      </c>
      <c r="B1695">
        <v>2</v>
      </c>
      <c r="C1695" t="s">
        <v>50</v>
      </c>
      <c r="D1695">
        <v>2694</v>
      </c>
      <c r="E1695" t="s">
        <v>178</v>
      </c>
      <c r="F1695" t="s">
        <v>179</v>
      </c>
      <c r="G1695" t="s">
        <v>180</v>
      </c>
      <c r="J1695">
        <v>0.55810000000000004</v>
      </c>
      <c r="K1695">
        <v>12.07440291</v>
      </c>
      <c r="L1695">
        <v>14.10825955</v>
      </c>
      <c r="M1695">
        <v>18.5</v>
      </c>
      <c r="N1695">
        <v>25.8</v>
      </c>
      <c r="O1695">
        <f t="shared" si="103"/>
        <v>5.2279365600000002E-2</v>
      </c>
      <c r="P1695">
        <f t="shared" si="104"/>
        <v>0.16802335937499999</v>
      </c>
      <c r="Q1695">
        <f t="shared" si="105"/>
        <v>0.32674603499999999</v>
      </c>
      <c r="R1695">
        <v>0.12889204100000001</v>
      </c>
      <c r="S1695">
        <v>0.28719292899999999</v>
      </c>
      <c r="T1695">
        <f t="shared" si="106"/>
        <v>0.39895000639109152</v>
      </c>
      <c r="U1695">
        <v>6.4446020000000007E-2</v>
      </c>
      <c r="V1695">
        <v>0.14359646400000001</v>
      </c>
      <c r="W1695">
        <v>2.008219178</v>
      </c>
      <c r="X1695">
        <v>3.6350613919999999</v>
      </c>
      <c r="Y1695">
        <v>3.9413249999999997E-2</v>
      </c>
      <c r="Z1695" s="1">
        <v>43239</v>
      </c>
      <c r="AA1695" s="1">
        <v>43972</v>
      </c>
      <c r="AB1695">
        <v>1</v>
      </c>
    </row>
    <row r="1696" spans="1:28" x14ac:dyDescent="0.25">
      <c r="A1696" t="s">
        <v>33</v>
      </c>
      <c r="B1696">
        <v>2</v>
      </c>
      <c r="C1696" t="s">
        <v>50</v>
      </c>
      <c r="D1696">
        <v>2695</v>
      </c>
      <c r="E1696" t="s">
        <v>178</v>
      </c>
      <c r="F1696" t="s">
        <v>179</v>
      </c>
      <c r="G1696" t="s">
        <v>180</v>
      </c>
      <c r="J1696">
        <v>0.55810000000000004</v>
      </c>
      <c r="K1696">
        <v>14.3958064</v>
      </c>
      <c r="L1696">
        <v>13.852404480000001</v>
      </c>
      <c r="M1696">
        <v>25</v>
      </c>
      <c r="N1696">
        <v>25</v>
      </c>
      <c r="O1696">
        <f t="shared" si="103"/>
        <v>4.9087499999999999E-2</v>
      </c>
      <c r="P1696">
        <f t="shared" si="104"/>
        <v>0.30683593749999999</v>
      </c>
      <c r="Q1696">
        <f t="shared" si="105"/>
        <v>0.30679687499999997</v>
      </c>
      <c r="R1696">
        <v>0.275437602</v>
      </c>
      <c r="S1696">
        <v>0.265285465</v>
      </c>
      <c r="T1696">
        <f t="shared" si="106"/>
        <v>-1.8700468915051852E-2</v>
      </c>
      <c r="U1696">
        <v>0.137718801</v>
      </c>
      <c r="V1696">
        <v>0.13264273200000001</v>
      </c>
      <c r="W1696">
        <v>2.008219178</v>
      </c>
      <c r="X1696">
        <v>0</v>
      </c>
      <c r="Y1696">
        <v>-2.5276470000000001E-3</v>
      </c>
      <c r="Z1696" s="1">
        <v>43239</v>
      </c>
      <c r="AA1696" s="1">
        <v>43972</v>
      </c>
      <c r="AB1696">
        <v>1</v>
      </c>
    </row>
    <row r="1697" spans="1:28" x14ac:dyDescent="0.25">
      <c r="A1697" t="s">
        <v>33</v>
      </c>
      <c r="B1697">
        <v>2</v>
      </c>
      <c r="C1697" t="s">
        <v>50</v>
      </c>
      <c r="D1697">
        <v>2696</v>
      </c>
      <c r="E1697" t="s">
        <v>178</v>
      </c>
      <c r="F1697" t="s">
        <v>179</v>
      </c>
      <c r="G1697" t="s">
        <v>180</v>
      </c>
      <c r="J1697">
        <v>0.55810000000000004</v>
      </c>
      <c r="K1697">
        <v>13.14600516</v>
      </c>
      <c r="L1697">
        <v>12.571723990000001</v>
      </c>
      <c r="M1697">
        <v>21.3</v>
      </c>
      <c r="N1697">
        <v>21.3</v>
      </c>
      <c r="O1697">
        <f t="shared" si="103"/>
        <v>3.5632812600000008E-2</v>
      </c>
      <c r="P1697">
        <f t="shared" si="104"/>
        <v>0.22273343437499998</v>
      </c>
      <c r="Q1697">
        <f t="shared" si="105"/>
        <v>0.22270507875000004</v>
      </c>
      <c r="R1697">
        <v>0.18439355199999999</v>
      </c>
      <c r="S1697">
        <v>0.17652749000000001</v>
      </c>
      <c r="T1697">
        <f t="shared" si="106"/>
        <v>-2.1708650416739424E-2</v>
      </c>
      <c r="U1697">
        <v>9.2196775999999994E-2</v>
      </c>
      <c r="V1697">
        <v>8.8263745000000005E-2</v>
      </c>
      <c r="W1697">
        <v>2.008219178</v>
      </c>
      <c r="X1697">
        <v>0</v>
      </c>
      <c r="Y1697">
        <v>-1.9584670000000002E-3</v>
      </c>
      <c r="Z1697" s="1">
        <v>43239</v>
      </c>
      <c r="AA1697" s="1">
        <v>43972</v>
      </c>
      <c r="AB1697">
        <v>1</v>
      </c>
    </row>
    <row r="1698" spans="1:28" x14ac:dyDescent="0.25">
      <c r="A1698" t="s">
        <v>33</v>
      </c>
      <c r="B1698">
        <v>3</v>
      </c>
      <c r="C1698" t="s">
        <v>50</v>
      </c>
      <c r="D1698">
        <v>2697</v>
      </c>
      <c r="E1698" t="s">
        <v>274</v>
      </c>
      <c r="F1698" t="s">
        <v>275</v>
      </c>
      <c r="G1698" t="s">
        <v>226</v>
      </c>
      <c r="J1698">
        <v>0.60660000000000003</v>
      </c>
      <c r="K1698">
        <v>11.006521190000001</v>
      </c>
      <c r="L1698">
        <v>10.399357480000001</v>
      </c>
      <c r="M1698">
        <v>16</v>
      </c>
      <c r="N1698">
        <v>16</v>
      </c>
      <c r="O1698">
        <f t="shared" si="103"/>
        <v>2.0106240000000001E-2</v>
      </c>
      <c r="P1698">
        <f t="shared" si="104"/>
        <v>0.12567999999999999</v>
      </c>
      <c r="Q1698">
        <f t="shared" si="105"/>
        <v>0.125664</v>
      </c>
      <c r="R1698">
        <v>9.6210060999999999E-2</v>
      </c>
      <c r="S1698">
        <v>9.1026609999999994E-2</v>
      </c>
      <c r="T1698">
        <f t="shared" si="106"/>
        <v>-2.7577694534455716E-2</v>
      </c>
      <c r="U1698">
        <v>4.8105030999999999E-2</v>
      </c>
      <c r="V1698">
        <v>4.5513304999999997E-2</v>
      </c>
      <c r="W1698">
        <v>2.008219178</v>
      </c>
      <c r="X1698">
        <v>0</v>
      </c>
      <c r="Y1698">
        <v>-1.2905589999999999E-3</v>
      </c>
      <c r="Z1698" s="1">
        <v>43239</v>
      </c>
      <c r="AA1698" s="1">
        <v>43972</v>
      </c>
      <c r="AB1698">
        <v>1</v>
      </c>
    </row>
    <row r="1699" spans="1:28" x14ac:dyDescent="0.25">
      <c r="A1699" t="s">
        <v>33</v>
      </c>
      <c r="B1699">
        <v>3</v>
      </c>
      <c r="C1699" t="s">
        <v>50</v>
      </c>
      <c r="D1699">
        <v>2698</v>
      </c>
      <c r="E1699" t="s">
        <v>64</v>
      </c>
      <c r="F1699" t="s">
        <v>65</v>
      </c>
      <c r="G1699" t="s">
        <v>66</v>
      </c>
      <c r="J1699">
        <v>0.65180000000000005</v>
      </c>
      <c r="K1699">
        <v>14.705669049999999</v>
      </c>
      <c r="L1699">
        <v>14.599845780000001</v>
      </c>
      <c r="M1699">
        <v>26</v>
      </c>
      <c r="N1699">
        <v>27.4</v>
      </c>
      <c r="O1699">
        <f t="shared" si="103"/>
        <v>5.8964690399999992E-2</v>
      </c>
      <c r="P1699">
        <f t="shared" si="104"/>
        <v>0.33187375000000002</v>
      </c>
      <c r="Q1699">
        <f t="shared" si="105"/>
        <v>0.36852931499999991</v>
      </c>
      <c r="R1699">
        <v>0.353251329</v>
      </c>
      <c r="S1699">
        <v>0.38858289899999998</v>
      </c>
      <c r="T1699">
        <f t="shared" si="106"/>
        <v>4.7468297565827086E-2</v>
      </c>
      <c r="U1699">
        <v>0.17662566399999999</v>
      </c>
      <c r="V1699">
        <v>0.19429145</v>
      </c>
      <c r="W1699">
        <v>2.008219178</v>
      </c>
      <c r="X1699">
        <v>0.697135061</v>
      </c>
      <c r="Y1699">
        <v>8.7967419999999998E-3</v>
      </c>
      <c r="Z1699" s="1">
        <v>43239</v>
      </c>
      <c r="AA1699" s="1">
        <v>43972</v>
      </c>
      <c r="AB1699">
        <v>1</v>
      </c>
    </row>
    <row r="1700" spans="1:28" x14ac:dyDescent="0.25">
      <c r="A1700" t="s">
        <v>33</v>
      </c>
      <c r="B1700">
        <v>3</v>
      </c>
      <c r="C1700" t="s">
        <v>50</v>
      </c>
      <c r="D1700">
        <v>2699</v>
      </c>
      <c r="E1700" t="s">
        <v>178</v>
      </c>
      <c r="F1700" t="s">
        <v>179</v>
      </c>
      <c r="G1700" t="s">
        <v>180</v>
      </c>
      <c r="J1700">
        <v>0.55810000000000004</v>
      </c>
      <c r="K1700">
        <v>10.3068592</v>
      </c>
      <c r="L1700">
        <v>10.489949729999999</v>
      </c>
      <c r="M1700">
        <v>14.5</v>
      </c>
      <c r="N1700">
        <v>16.2</v>
      </c>
      <c r="O1700">
        <f t="shared" si="103"/>
        <v>2.0612037599999997E-2</v>
      </c>
      <c r="P1700">
        <f t="shared" si="104"/>
        <v>0.10321960937499999</v>
      </c>
      <c r="Q1700">
        <f t="shared" si="105"/>
        <v>0.12882523499999998</v>
      </c>
      <c r="R1700">
        <v>6.8644801000000005E-2</v>
      </c>
      <c r="S1700">
        <v>8.6706997999999993E-2</v>
      </c>
      <c r="T1700">
        <f t="shared" si="106"/>
        <v>0.11631658577179003</v>
      </c>
      <c r="U1700">
        <v>3.4322400000000003E-2</v>
      </c>
      <c r="V1700">
        <v>4.3353498999999997E-2</v>
      </c>
      <c r="W1700">
        <v>2.008219178</v>
      </c>
      <c r="X1700">
        <v>0.84652114599999995</v>
      </c>
      <c r="Y1700">
        <v>4.4970679999999999E-3</v>
      </c>
      <c r="Z1700" s="1">
        <v>43239</v>
      </c>
      <c r="AA1700" s="1">
        <v>43972</v>
      </c>
      <c r="AB1700">
        <v>1</v>
      </c>
    </row>
    <row r="1701" spans="1:28" x14ac:dyDescent="0.25">
      <c r="A1701" t="s">
        <v>33</v>
      </c>
      <c r="B1701">
        <v>3</v>
      </c>
      <c r="C1701" t="s">
        <v>50</v>
      </c>
      <c r="D1701">
        <v>2700</v>
      </c>
      <c r="E1701" t="s">
        <v>64</v>
      </c>
      <c r="F1701" t="s">
        <v>65</v>
      </c>
      <c r="G1701" t="s">
        <v>66</v>
      </c>
      <c r="H1701">
        <v>7.2</v>
      </c>
      <c r="I1701">
        <v>22.6</v>
      </c>
      <c r="J1701">
        <v>0.65180000000000005</v>
      </c>
      <c r="K1701">
        <v>18.47865329</v>
      </c>
      <c r="L1701">
        <v>19.074793400000001</v>
      </c>
      <c r="M1701">
        <v>41.8</v>
      </c>
      <c r="N1701">
        <v>47.2</v>
      </c>
      <c r="O1701">
        <f t="shared" si="103"/>
        <v>0.17497455360000003</v>
      </c>
      <c r="P1701">
        <f t="shared" si="104"/>
        <v>0.85778563749999992</v>
      </c>
      <c r="Q1701">
        <f t="shared" si="105"/>
        <v>1.0935909600000002</v>
      </c>
      <c r="R1701">
        <v>1.1153136239999999</v>
      </c>
      <c r="S1701">
        <v>1.458324808</v>
      </c>
      <c r="T1701">
        <f t="shared" si="106"/>
        <v>0.13352762767530552</v>
      </c>
      <c r="U1701">
        <v>0.55765681199999995</v>
      </c>
      <c r="V1701">
        <v>0.72916240399999999</v>
      </c>
      <c r="W1701">
        <v>2.008219178</v>
      </c>
      <c r="X1701">
        <v>2.6889495229999998</v>
      </c>
      <c r="Y1701">
        <v>8.5401829999999998E-2</v>
      </c>
      <c r="Z1701" s="1">
        <v>43239</v>
      </c>
      <c r="AA1701" s="1">
        <v>43972</v>
      </c>
      <c r="AB1701">
        <v>1</v>
      </c>
    </row>
    <row r="1702" spans="1:28" x14ac:dyDescent="0.25">
      <c r="A1702" t="s">
        <v>33</v>
      </c>
      <c r="B1702">
        <v>3</v>
      </c>
      <c r="C1702" t="s">
        <v>50</v>
      </c>
      <c r="D1702">
        <v>2701</v>
      </c>
      <c r="E1702" t="s">
        <v>178</v>
      </c>
      <c r="F1702" t="s">
        <v>179</v>
      </c>
      <c r="G1702" t="s">
        <v>180</v>
      </c>
      <c r="J1702">
        <v>0.55810000000000004</v>
      </c>
      <c r="K1702">
        <v>9.8126179479999998</v>
      </c>
      <c r="L1702">
        <v>9.5485815929999998</v>
      </c>
      <c r="M1702">
        <v>13.5</v>
      </c>
      <c r="N1702">
        <v>14.2</v>
      </c>
      <c r="O1702">
        <f t="shared" si="103"/>
        <v>1.58368056E-2</v>
      </c>
      <c r="P1702">
        <f t="shared" si="104"/>
        <v>8.9473359374999992E-2</v>
      </c>
      <c r="Q1702">
        <f t="shared" si="105"/>
        <v>9.8980034999999994E-2</v>
      </c>
      <c r="R1702">
        <v>5.6911439000000001E-2</v>
      </c>
      <c r="S1702">
        <v>6.1163619000000002E-2</v>
      </c>
      <c r="T1702">
        <f t="shared" si="106"/>
        <v>3.5880642375864601E-2</v>
      </c>
      <c r="U1702">
        <v>2.845572E-2</v>
      </c>
      <c r="V1702">
        <v>3.0581810000000001E-2</v>
      </c>
      <c r="W1702">
        <v>2.008219178</v>
      </c>
      <c r="X1702">
        <v>0.34856753099999999</v>
      </c>
      <c r="Y1702">
        <v>1.058694E-3</v>
      </c>
      <c r="Z1702" s="1">
        <v>43239</v>
      </c>
      <c r="AA1702" s="1">
        <v>43972</v>
      </c>
      <c r="AB1702">
        <v>1</v>
      </c>
    </row>
    <row r="1703" spans="1:28" x14ac:dyDescent="0.25">
      <c r="A1703" t="s">
        <v>33</v>
      </c>
      <c r="B1703">
        <v>3</v>
      </c>
      <c r="C1703" t="s">
        <v>50</v>
      </c>
      <c r="D1703">
        <v>2702</v>
      </c>
      <c r="E1703" t="s">
        <v>178</v>
      </c>
      <c r="F1703" t="s">
        <v>179</v>
      </c>
      <c r="G1703" t="s">
        <v>180</v>
      </c>
      <c r="H1703">
        <v>5.7</v>
      </c>
      <c r="I1703">
        <v>7</v>
      </c>
      <c r="J1703">
        <v>0.55810000000000004</v>
      </c>
      <c r="K1703">
        <v>9.9133543389999996</v>
      </c>
      <c r="L1703">
        <v>10.215885289999999</v>
      </c>
      <c r="M1703">
        <v>13.7</v>
      </c>
      <c r="N1703">
        <v>15.6</v>
      </c>
      <c r="O1703">
        <f t="shared" si="103"/>
        <v>1.91134944E-2</v>
      </c>
      <c r="P1703">
        <f t="shared" si="104"/>
        <v>9.2144059374999976E-2</v>
      </c>
      <c r="Q1703">
        <f t="shared" si="105"/>
        <v>0.11945934</v>
      </c>
      <c r="R1703">
        <v>5.9155602000000002E-2</v>
      </c>
      <c r="S1703">
        <v>7.8494385999999999E-2</v>
      </c>
      <c r="T1703">
        <f t="shared" si="106"/>
        <v>0.1408490741935412</v>
      </c>
      <c r="U1703">
        <v>2.9577801000000001E-2</v>
      </c>
      <c r="V1703">
        <v>3.9247193E-2</v>
      </c>
      <c r="W1703">
        <v>2.008219178</v>
      </c>
      <c r="X1703">
        <v>0.94611186899999999</v>
      </c>
      <c r="Y1703">
        <v>4.814909E-3</v>
      </c>
      <c r="Z1703" s="1">
        <v>43239</v>
      </c>
      <c r="AA1703" s="1">
        <v>43972</v>
      </c>
      <c r="AB1703">
        <v>1</v>
      </c>
    </row>
    <row r="1704" spans="1:28" x14ac:dyDescent="0.25">
      <c r="A1704" t="s">
        <v>33</v>
      </c>
      <c r="B1704">
        <v>3</v>
      </c>
      <c r="C1704" t="s">
        <v>50</v>
      </c>
      <c r="D1704">
        <v>2703</v>
      </c>
      <c r="E1704" t="s">
        <v>64</v>
      </c>
      <c r="F1704" t="s">
        <v>65</v>
      </c>
      <c r="G1704" t="s">
        <v>66</v>
      </c>
      <c r="J1704">
        <v>0.65180000000000005</v>
      </c>
      <c r="K1704">
        <v>8.4656455259999994</v>
      </c>
      <c r="L1704">
        <v>7.8576009679999999</v>
      </c>
      <c r="M1704">
        <v>11</v>
      </c>
      <c r="N1704">
        <v>11</v>
      </c>
      <c r="O1704">
        <f t="shared" si="103"/>
        <v>9.5033400000000007E-3</v>
      </c>
      <c r="P1704">
        <f t="shared" si="104"/>
        <v>5.9403437499999989E-2</v>
      </c>
      <c r="Q1704">
        <f t="shared" si="105"/>
        <v>5.9395875000000001E-2</v>
      </c>
      <c r="R1704">
        <v>3.8440182000000003E-2</v>
      </c>
      <c r="S1704">
        <v>3.5743099E-2</v>
      </c>
      <c r="T1704">
        <f t="shared" si="106"/>
        <v>-3.6224185087905328E-2</v>
      </c>
      <c r="U1704">
        <v>1.9220091000000002E-2</v>
      </c>
      <c r="V1704">
        <v>1.787155E-2</v>
      </c>
      <c r="W1704">
        <v>2.008219178</v>
      </c>
      <c r="X1704">
        <v>0</v>
      </c>
      <c r="Y1704">
        <v>-6.7151099999999996E-4</v>
      </c>
      <c r="Z1704" s="1">
        <v>43239</v>
      </c>
      <c r="AA1704" s="1">
        <v>43972</v>
      </c>
      <c r="AB1704">
        <v>1</v>
      </c>
    </row>
    <row r="1705" spans="1:28" x14ac:dyDescent="0.25">
      <c r="A1705" t="s">
        <v>33</v>
      </c>
      <c r="B1705">
        <v>3</v>
      </c>
      <c r="C1705" t="s">
        <v>50</v>
      </c>
      <c r="D1705">
        <v>2704</v>
      </c>
      <c r="E1705" t="s">
        <v>224</v>
      </c>
      <c r="F1705" t="s">
        <v>225</v>
      </c>
      <c r="G1705" t="s">
        <v>226</v>
      </c>
      <c r="H1705">
        <v>5.6</v>
      </c>
      <c r="I1705">
        <v>6.6</v>
      </c>
      <c r="J1705">
        <v>0.52500000000000002</v>
      </c>
      <c r="K1705">
        <v>9.4522583069999992</v>
      </c>
      <c r="L1705">
        <v>8.8390951619999996</v>
      </c>
      <c r="M1705">
        <v>12.8</v>
      </c>
      <c r="N1705">
        <v>12.8</v>
      </c>
      <c r="O1705">
        <f t="shared" si="103"/>
        <v>1.2867993600000002E-2</v>
      </c>
      <c r="P1705">
        <f t="shared" si="104"/>
        <v>8.0435199999999998E-2</v>
      </c>
      <c r="Q1705">
        <f t="shared" si="105"/>
        <v>8.0424960000000018E-2</v>
      </c>
      <c r="R1705">
        <v>4.6589402000000002E-2</v>
      </c>
      <c r="S1705">
        <v>4.3637356000000002E-2</v>
      </c>
      <c r="T1705">
        <f t="shared" si="106"/>
        <v>-3.2595803575325065E-2</v>
      </c>
      <c r="U1705">
        <v>2.3294701000000001E-2</v>
      </c>
      <c r="V1705">
        <v>2.1818678000000001E-2</v>
      </c>
      <c r="W1705">
        <v>2.008219178</v>
      </c>
      <c r="X1705">
        <v>0</v>
      </c>
      <c r="Y1705">
        <v>-7.3499100000000005E-4</v>
      </c>
      <c r="Z1705" s="1">
        <v>43239</v>
      </c>
      <c r="AA1705" s="1">
        <v>43972</v>
      </c>
      <c r="AB1705">
        <v>1</v>
      </c>
    </row>
    <row r="1706" spans="1:28" x14ac:dyDescent="0.25">
      <c r="A1706" t="s">
        <v>33</v>
      </c>
      <c r="B1706">
        <v>3</v>
      </c>
      <c r="C1706" t="s">
        <v>50</v>
      </c>
      <c r="D1706">
        <v>2705</v>
      </c>
      <c r="E1706" t="s">
        <v>64</v>
      </c>
      <c r="F1706" t="s">
        <v>65</v>
      </c>
      <c r="G1706" t="s">
        <v>66</v>
      </c>
      <c r="H1706">
        <v>7.2</v>
      </c>
      <c r="I1706">
        <v>13.4</v>
      </c>
      <c r="J1706">
        <v>0.65180000000000005</v>
      </c>
      <c r="K1706">
        <v>14.009045309999999</v>
      </c>
      <c r="L1706">
        <v>13.65587577</v>
      </c>
      <c r="M1706">
        <v>23.8</v>
      </c>
      <c r="N1706">
        <v>24.4</v>
      </c>
      <c r="O1706">
        <f t="shared" si="103"/>
        <v>4.6759574399999997E-2</v>
      </c>
      <c r="P1706">
        <f t="shared" si="104"/>
        <v>0.27808663750000001</v>
      </c>
      <c r="Q1706">
        <f t="shared" si="105"/>
        <v>0.29224733999999997</v>
      </c>
      <c r="R1706">
        <v>0.28350689800000001</v>
      </c>
      <c r="S1706">
        <v>0.290300314</v>
      </c>
      <c r="T1706">
        <f t="shared" si="106"/>
        <v>1.1791291751232577E-2</v>
      </c>
      <c r="U1706">
        <v>0.141753449</v>
      </c>
      <c r="V1706">
        <v>0.145150157</v>
      </c>
      <c r="W1706">
        <v>2.008219178</v>
      </c>
      <c r="X1706">
        <v>0.29877216899999998</v>
      </c>
      <c r="Y1706">
        <v>1.691403E-3</v>
      </c>
      <c r="Z1706" s="1">
        <v>43239</v>
      </c>
      <c r="AA1706" s="1">
        <v>43972</v>
      </c>
      <c r="AB1706">
        <v>1</v>
      </c>
    </row>
    <row r="1707" spans="1:28" x14ac:dyDescent="0.25">
      <c r="A1707" t="s">
        <v>33</v>
      </c>
      <c r="B1707">
        <v>3</v>
      </c>
      <c r="C1707" t="s">
        <v>50</v>
      </c>
      <c r="D1707">
        <v>2706</v>
      </c>
      <c r="E1707" t="s">
        <v>178</v>
      </c>
      <c r="F1707" t="s">
        <v>179</v>
      </c>
      <c r="G1707" t="s">
        <v>180</v>
      </c>
      <c r="J1707">
        <v>0.55810000000000004</v>
      </c>
      <c r="K1707">
        <v>14.705669049999999</v>
      </c>
      <c r="L1707">
        <v>14.17114984</v>
      </c>
      <c r="M1707">
        <v>26</v>
      </c>
      <c r="N1707">
        <v>26</v>
      </c>
      <c r="O1707">
        <f t="shared" si="103"/>
        <v>5.3093040000000008E-2</v>
      </c>
      <c r="P1707">
        <f t="shared" si="104"/>
        <v>0.33187375000000002</v>
      </c>
      <c r="Q1707">
        <f t="shared" si="105"/>
        <v>0.33183150000000006</v>
      </c>
      <c r="R1707">
        <v>0.30359815400000001</v>
      </c>
      <c r="S1707">
        <v>0.29282310499999997</v>
      </c>
      <c r="T1707">
        <f t="shared" si="106"/>
        <v>-1.7994189098951098E-2</v>
      </c>
      <c r="U1707">
        <v>0.151799077</v>
      </c>
      <c r="V1707">
        <v>0.146411553</v>
      </c>
      <c r="W1707">
        <v>2.008219178</v>
      </c>
      <c r="X1707">
        <v>0</v>
      </c>
      <c r="Y1707">
        <v>-2.6827370000000001E-3</v>
      </c>
      <c r="Z1707" s="1">
        <v>43239</v>
      </c>
      <c r="AA1707" s="1">
        <v>43972</v>
      </c>
      <c r="AB1707">
        <v>1</v>
      </c>
    </row>
    <row r="1708" spans="1:28" x14ac:dyDescent="0.25">
      <c r="A1708" t="s">
        <v>33</v>
      </c>
      <c r="B1708">
        <v>3</v>
      </c>
      <c r="C1708" t="s">
        <v>50</v>
      </c>
      <c r="D1708">
        <v>2707</v>
      </c>
      <c r="E1708" t="s">
        <v>158</v>
      </c>
      <c r="F1708" t="s">
        <v>159</v>
      </c>
      <c r="G1708" t="s">
        <v>320</v>
      </c>
      <c r="J1708">
        <v>0.23699999999999999</v>
      </c>
      <c r="K1708">
        <v>10.40294892</v>
      </c>
      <c r="L1708">
        <v>10.9750821</v>
      </c>
      <c r="M1708">
        <v>14.7</v>
      </c>
      <c r="N1708">
        <v>17.3</v>
      </c>
      <c r="O1708">
        <f t="shared" si="103"/>
        <v>2.3506236600000001E-2</v>
      </c>
      <c r="P1708">
        <f t="shared" si="104"/>
        <v>0.10608668437499996</v>
      </c>
      <c r="Q1708">
        <f t="shared" si="105"/>
        <v>0.14691397875000001</v>
      </c>
      <c r="R1708">
        <v>3.0840229E-2</v>
      </c>
      <c r="S1708">
        <v>4.4655343E-2</v>
      </c>
      <c r="T1708">
        <f t="shared" si="106"/>
        <v>0.18431951760197615</v>
      </c>
      <c r="U1708">
        <v>1.5420115E-2</v>
      </c>
      <c r="V1708">
        <v>2.2327672E-2</v>
      </c>
      <c r="W1708">
        <v>2.008219178</v>
      </c>
      <c r="X1708">
        <v>1.2946793999999999</v>
      </c>
      <c r="Y1708">
        <v>3.439643E-3</v>
      </c>
      <c r="Z1708" s="1">
        <v>43239</v>
      </c>
      <c r="AA1708" s="1">
        <v>43972</v>
      </c>
      <c r="AB1708">
        <v>1</v>
      </c>
    </row>
    <row r="1709" spans="1:28" x14ac:dyDescent="0.25">
      <c r="A1709" t="s">
        <v>33</v>
      </c>
      <c r="B1709">
        <v>3</v>
      </c>
      <c r="C1709" t="s">
        <v>50</v>
      </c>
      <c r="D1709">
        <v>2708</v>
      </c>
      <c r="E1709" t="s">
        <v>64</v>
      </c>
      <c r="F1709" t="s">
        <v>65</v>
      </c>
      <c r="G1709" t="s">
        <v>66</v>
      </c>
      <c r="H1709">
        <v>7</v>
      </c>
      <c r="I1709">
        <v>20.2</v>
      </c>
      <c r="J1709">
        <v>0.65180000000000005</v>
      </c>
      <c r="K1709">
        <v>16.359317010000002</v>
      </c>
      <c r="L1709">
        <v>15.87994849</v>
      </c>
      <c r="M1709">
        <v>32</v>
      </c>
      <c r="N1709">
        <v>32</v>
      </c>
      <c r="O1709">
        <f t="shared" si="103"/>
        <v>8.0424960000000004E-2</v>
      </c>
      <c r="P1709">
        <f t="shared" si="104"/>
        <v>0.50271999999999994</v>
      </c>
      <c r="Q1709">
        <f t="shared" si="105"/>
        <v>0.50265599999999999</v>
      </c>
      <c r="R1709">
        <v>0.58786585700000005</v>
      </c>
      <c r="S1709">
        <v>0.57104738200000005</v>
      </c>
      <c r="T1709">
        <f t="shared" si="106"/>
        <v>-1.4453900693420316E-2</v>
      </c>
      <c r="U1709">
        <v>0.29393292900000001</v>
      </c>
      <c r="V1709">
        <v>0.28552369100000002</v>
      </c>
      <c r="W1709">
        <v>2.008219178</v>
      </c>
      <c r="X1709">
        <v>0</v>
      </c>
      <c r="Y1709">
        <v>-4.1874099999999999E-3</v>
      </c>
      <c r="Z1709" s="1">
        <v>43239</v>
      </c>
      <c r="AA1709" s="1">
        <v>43972</v>
      </c>
      <c r="AB1709">
        <v>1</v>
      </c>
    </row>
    <row r="1710" spans="1:28" x14ac:dyDescent="0.25">
      <c r="A1710" t="s">
        <v>33</v>
      </c>
      <c r="B1710">
        <v>3</v>
      </c>
      <c r="C1710" t="s">
        <v>50</v>
      </c>
      <c r="D1710">
        <v>2709</v>
      </c>
      <c r="E1710" t="s">
        <v>64</v>
      </c>
      <c r="F1710" t="s">
        <v>65</v>
      </c>
      <c r="G1710" t="s">
        <v>66</v>
      </c>
      <c r="J1710">
        <v>0.65180000000000005</v>
      </c>
      <c r="K1710">
        <v>12.393006489999999</v>
      </c>
      <c r="L1710">
        <v>11.80414182</v>
      </c>
      <c r="M1710">
        <v>19.3</v>
      </c>
      <c r="N1710">
        <v>19.3</v>
      </c>
      <c r="O1710">
        <f t="shared" si="103"/>
        <v>2.9255364600000007E-2</v>
      </c>
      <c r="P1710">
        <f t="shared" si="104"/>
        <v>0.18286930937500001</v>
      </c>
      <c r="Q1710">
        <f t="shared" si="105"/>
        <v>0.18284602875000003</v>
      </c>
      <c r="R1710">
        <v>0.16708558400000001</v>
      </c>
      <c r="S1710">
        <v>0.15933241400000001</v>
      </c>
      <c r="T1710">
        <f t="shared" si="106"/>
        <v>-2.3659512255644475E-2</v>
      </c>
      <c r="U1710">
        <v>8.3542792000000005E-2</v>
      </c>
      <c r="V1710">
        <v>7.9666207000000003E-2</v>
      </c>
      <c r="W1710">
        <v>2.008219178</v>
      </c>
      <c r="X1710">
        <v>0</v>
      </c>
      <c r="Y1710">
        <v>-1.9303600000000001E-3</v>
      </c>
      <c r="Z1710" s="1">
        <v>43239</v>
      </c>
      <c r="AA1710" s="1">
        <v>43972</v>
      </c>
      <c r="AB1710">
        <v>1</v>
      </c>
    </row>
    <row r="1711" spans="1:28" x14ac:dyDescent="0.25">
      <c r="A1711" t="s">
        <v>33</v>
      </c>
      <c r="B1711">
        <v>3</v>
      </c>
      <c r="C1711" t="s">
        <v>50</v>
      </c>
      <c r="D1711">
        <v>2710</v>
      </c>
      <c r="E1711" t="s">
        <v>64</v>
      </c>
      <c r="F1711" t="s">
        <v>65</v>
      </c>
      <c r="G1711" t="s">
        <v>66</v>
      </c>
      <c r="J1711">
        <v>0.65180000000000005</v>
      </c>
      <c r="K1711">
        <v>19.736814880000001</v>
      </c>
      <c r="L1711">
        <v>19.423436240000001</v>
      </c>
      <c r="M1711">
        <v>49.2</v>
      </c>
      <c r="N1711">
        <v>49.3</v>
      </c>
      <c r="O1711">
        <f t="shared" si="103"/>
        <v>0.1908906846</v>
      </c>
      <c r="P1711">
        <f t="shared" si="104"/>
        <v>1.18838295</v>
      </c>
      <c r="Q1711">
        <f t="shared" si="105"/>
        <v>1.19306677875</v>
      </c>
      <c r="R1711">
        <v>1.634921761</v>
      </c>
      <c r="S1711">
        <v>1.6159730029999999</v>
      </c>
      <c r="T1711">
        <f t="shared" si="106"/>
        <v>-5.8049922227447403E-3</v>
      </c>
      <c r="U1711">
        <v>0.81746088100000003</v>
      </c>
      <c r="V1711">
        <v>0.80798650100000002</v>
      </c>
      <c r="W1711">
        <v>2.008219178</v>
      </c>
      <c r="X1711">
        <v>4.9795362000000003E-2</v>
      </c>
      <c r="Y1711">
        <v>-4.7178020000000001E-3</v>
      </c>
      <c r="Z1711" s="1">
        <v>43239</v>
      </c>
      <c r="AA1711" s="1">
        <v>43972</v>
      </c>
      <c r="AB1711">
        <v>1</v>
      </c>
    </row>
    <row r="1712" spans="1:28" x14ac:dyDescent="0.25">
      <c r="A1712" t="s">
        <v>33</v>
      </c>
      <c r="B1712">
        <v>3</v>
      </c>
      <c r="C1712" t="s">
        <v>50</v>
      </c>
      <c r="D1712">
        <v>2711</v>
      </c>
      <c r="E1712" t="s">
        <v>64</v>
      </c>
      <c r="F1712" t="s">
        <v>65</v>
      </c>
      <c r="G1712" t="s">
        <v>66</v>
      </c>
      <c r="H1712">
        <v>5.5</v>
      </c>
      <c r="I1712">
        <v>16.2</v>
      </c>
      <c r="J1712">
        <v>0.65180000000000005</v>
      </c>
      <c r="K1712">
        <v>13.395932459999999</v>
      </c>
      <c r="L1712">
        <v>13.11128899</v>
      </c>
      <c r="M1712">
        <v>22</v>
      </c>
      <c r="N1712">
        <v>22.8</v>
      </c>
      <c r="O1712">
        <f t="shared" si="103"/>
        <v>4.08282336E-2</v>
      </c>
      <c r="P1712">
        <f t="shared" si="104"/>
        <v>0.23761374999999996</v>
      </c>
      <c r="Q1712">
        <f t="shared" si="105"/>
        <v>0.25517645999999999</v>
      </c>
      <c r="R1712">
        <v>0.232769111</v>
      </c>
      <c r="S1712">
        <v>0.24440011</v>
      </c>
      <c r="T1712">
        <f t="shared" si="106"/>
        <v>2.4280046504559109E-2</v>
      </c>
      <c r="U1712">
        <v>0.116384555</v>
      </c>
      <c r="V1712">
        <v>0.122200055</v>
      </c>
      <c r="W1712">
        <v>2.008219178</v>
      </c>
      <c r="X1712">
        <v>0.39836289200000002</v>
      </c>
      <c r="Y1712">
        <v>2.8958489999999998E-3</v>
      </c>
      <c r="Z1712" s="1">
        <v>43239</v>
      </c>
      <c r="AA1712" s="1">
        <v>43972</v>
      </c>
      <c r="AB1712">
        <v>1</v>
      </c>
    </row>
    <row r="1713" spans="1:28" x14ac:dyDescent="0.25">
      <c r="A1713" t="s">
        <v>33</v>
      </c>
      <c r="B1713">
        <v>3</v>
      </c>
      <c r="C1713" t="s">
        <v>50</v>
      </c>
      <c r="D1713">
        <v>2712</v>
      </c>
      <c r="E1713" t="s">
        <v>64</v>
      </c>
      <c r="F1713" t="s">
        <v>65</v>
      </c>
      <c r="G1713" t="s">
        <v>66</v>
      </c>
      <c r="J1713">
        <v>0.65180000000000005</v>
      </c>
      <c r="K1713">
        <v>9.8126179479999998</v>
      </c>
      <c r="L1713">
        <v>9.4499072930000008</v>
      </c>
      <c r="M1713">
        <v>13.5</v>
      </c>
      <c r="N1713">
        <v>14</v>
      </c>
      <c r="O1713">
        <f t="shared" si="103"/>
        <v>1.5393840000000001E-2</v>
      </c>
      <c r="P1713">
        <f t="shared" si="104"/>
        <v>8.9473359374999992E-2</v>
      </c>
      <c r="Q1713">
        <f t="shared" si="105"/>
        <v>9.6211500000000005E-2</v>
      </c>
      <c r="R1713">
        <v>6.6219247999999994E-2</v>
      </c>
      <c r="S1713">
        <v>6.8525133000000002E-2</v>
      </c>
      <c r="T1713">
        <f t="shared" si="106"/>
        <v>1.704465702279245E-2</v>
      </c>
      <c r="U1713">
        <v>3.3109623999999997E-2</v>
      </c>
      <c r="V1713">
        <v>3.4262567000000001E-2</v>
      </c>
      <c r="W1713">
        <v>2.008219178</v>
      </c>
      <c r="X1713">
        <v>0.24897680799999999</v>
      </c>
      <c r="Y1713">
        <v>5.7411199999999999E-4</v>
      </c>
      <c r="Z1713" s="1">
        <v>43239</v>
      </c>
      <c r="AA1713" s="1">
        <v>43972</v>
      </c>
      <c r="AB1713">
        <v>1</v>
      </c>
    </row>
    <row r="1714" spans="1:28" x14ac:dyDescent="0.25">
      <c r="A1714" t="s">
        <v>33</v>
      </c>
      <c r="B1714">
        <v>3</v>
      </c>
      <c r="C1714" t="s">
        <v>50</v>
      </c>
      <c r="D1714">
        <v>2713</v>
      </c>
      <c r="E1714" t="s">
        <v>64</v>
      </c>
      <c r="F1714" t="s">
        <v>65</v>
      </c>
      <c r="G1714" t="s">
        <v>66</v>
      </c>
      <c r="H1714">
        <v>8.9</v>
      </c>
      <c r="I1714">
        <v>23.3</v>
      </c>
      <c r="J1714">
        <v>0.65180000000000005</v>
      </c>
      <c r="K1714">
        <v>22.717683050000002</v>
      </c>
      <c r="L1714">
        <v>22.674589879999999</v>
      </c>
      <c r="M1714">
        <v>75</v>
      </c>
      <c r="N1714">
        <v>76.3</v>
      </c>
      <c r="O1714">
        <f t="shared" si="103"/>
        <v>0.45723553259999994</v>
      </c>
      <c r="P1714">
        <f t="shared" si="104"/>
        <v>2.7615234374999997</v>
      </c>
      <c r="Q1714">
        <f t="shared" si="105"/>
        <v>2.8577220787499997</v>
      </c>
      <c r="R1714">
        <v>4.2709212250000004</v>
      </c>
      <c r="S1714">
        <v>4.408441356</v>
      </c>
      <c r="T1714">
        <f t="shared" si="106"/>
        <v>1.5780969422487245E-2</v>
      </c>
      <c r="U1714">
        <v>2.1354606120000001</v>
      </c>
      <c r="V1714">
        <v>2.204220678</v>
      </c>
      <c r="W1714">
        <v>2.008219178</v>
      </c>
      <c r="X1714">
        <v>0.64733969999999996</v>
      </c>
      <c r="Y1714">
        <v>3.4239323000000002E-2</v>
      </c>
      <c r="Z1714" s="1">
        <v>43239</v>
      </c>
      <c r="AA1714" s="1">
        <v>43972</v>
      </c>
      <c r="AB1714">
        <v>1</v>
      </c>
    </row>
    <row r="1715" spans="1:28" x14ac:dyDescent="0.25">
      <c r="A1715" t="s">
        <v>33</v>
      </c>
      <c r="B1715">
        <v>4</v>
      </c>
      <c r="C1715" t="s">
        <v>50</v>
      </c>
      <c r="D1715">
        <v>2714</v>
      </c>
      <c r="E1715" t="s">
        <v>64</v>
      </c>
      <c r="F1715" t="s">
        <v>65</v>
      </c>
      <c r="G1715" t="s">
        <v>66</v>
      </c>
      <c r="H1715">
        <v>9.1</v>
      </c>
      <c r="I1715">
        <v>20.6</v>
      </c>
      <c r="J1715">
        <v>0.65180000000000005</v>
      </c>
      <c r="K1715">
        <v>19.355120459999998</v>
      </c>
      <c r="L1715">
        <v>19.057730320000001</v>
      </c>
      <c r="M1715">
        <v>46.8</v>
      </c>
      <c r="N1715">
        <v>47.1</v>
      </c>
      <c r="O1715">
        <f t="shared" si="103"/>
        <v>0.17423392140000002</v>
      </c>
      <c r="P1715">
        <f t="shared" si="104"/>
        <v>1.0752709499999999</v>
      </c>
      <c r="Q1715">
        <f t="shared" si="105"/>
        <v>1.08896200875</v>
      </c>
      <c r="R1715">
        <v>1.454867219</v>
      </c>
      <c r="S1715">
        <v>1.451031883</v>
      </c>
      <c r="T1715">
        <f t="shared" si="106"/>
        <v>-1.3144438048379519E-3</v>
      </c>
      <c r="U1715">
        <v>0.72743360899999998</v>
      </c>
      <c r="V1715">
        <v>0.72551594200000002</v>
      </c>
      <c r="W1715">
        <v>2.008219178</v>
      </c>
      <c r="X1715">
        <v>0.149386085</v>
      </c>
      <c r="Y1715">
        <v>-9.5490899999999999E-4</v>
      </c>
      <c r="Z1715" s="1">
        <v>43239</v>
      </c>
      <c r="AA1715" s="1">
        <v>43972</v>
      </c>
      <c r="AB1715">
        <v>1</v>
      </c>
    </row>
    <row r="1716" spans="1:28" x14ac:dyDescent="0.25">
      <c r="A1716" t="s">
        <v>33</v>
      </c>
      <c r="B1716">
        <v>4</v>
      </c>
      <c r="C1716" t="s">
        <v>50</v>
      </c>
      <c r="D1716">
        <v>2715</v>
      </c>
      <c r="E1716" t="s">
        <v>64</v>
      </c>
      <c r="F1716" t="s">
        <v>65</v>
      </c>
      <c r="G1716" t="s">
        <v>66</v>
      </c>
      <c r="H1716">
        <v>7.9</v>
      </c>
      <c r="I1716">
        <v>20.9</v>
      </c>
      <c r="J1716">
        <v>0.65180000000000005</v>
      </c>
      <c r="K1716">
        <v>17.408245879999999</v>
      </c>
      <c r="L1716">
        <v>17.346703120000001</v>
      </c>
      <c r="M1716">
        <v>36.5</v>
      </c>
      <c r="N1716">
        <v>38.200000000000003</v>
      </c>
      <c r="O1716">
        <f t="shared" si="103"/>
        <v>0.11460870960000001</v>
      </c>
      <c r="P1716">
        <f t="shared" si="104"/>
        <v>0.65405148437499983</v>
      </c>
      <c r="Q1716">
        <f t="shared" si="105"/>
        <v>0.71630443500000007</v>
      </c>
      <c r="R1716">
        <v>0.80753850400000005</v>
      </c>
      <c r="S1716">
        <v>0.87953697099999995</v>
      </c>
      <c r="T1716">
        <f t="shared" si="106"/>
        <v>4.2527660168708389E-2</v>
      </c>
      <c r="U1716">
        <v>0.40376925200000002</v>
      </c>
      <c r="V1716">
        <v>0.43976848499999999</v>
      </c>
      <c r="W1716">
        <v>2.008219178</v>
      </c>
      <c r="X1716">
        <v>0.84652114599999995</v>
      </c>
      <c r="Y1716">
        <v>1.7925948000000001E-2</v>
      </c>
      <c r="Z1716" s="1">
        <v>43239</v>
      </c>
      <c r="AA1716" s="1">
        <v>43972</v>
      </c>
      <c r="AB1716">
        <v>1</v>
      </c>
    </row>
    <row r="1717" spans="1:28" x14ac:dyDescent="0.25">
      <c r="A1717" t="s">
        <v>33</v>
      </c>
      <c r="B1717">
        <v>4</v>
      </c>
      <c r="C1717" t="s">
        <v>50</v>
      </c>
      <c r="D1717">
        <v>2716</v>
      </c>
      <c r="E1717" t="s">
        <v>64</v>
      </c>
      <c r="F1717" t="s">
        <v>65</v>
      </c>
      <c r="G1717" t="s">
        <v>66</v>
      </c>
      <c r="J1717">
        <v>0.65180000000000005</v>
      </c>
      <c r="K1717">
        <v>12.85194529</v>
      </c>
      <c r="L1717">
        <v>12.347467910000001</v>
      </c>
      <c r="M1717">
        <v>20.5</v>
      </c>
      <c r="N1717">
        <v>20.7</v>
      </c>
      <c r="O1717">
        <f t="shared" si="103"/>
        <v>3.3653604599999998E-2</v>
      </c>
      <c r="P1717">
        <f t="shared" si="104"/>
        <v>0.20631648437499997</v>
      </c>
      <c r="Q1717">
        <f t="shared" si="105"/>
        <v>0.21033502874999999</v>
      </c>
      <c r="R1717">
        <v>0.194754646</v>
      </c>
      <c r="S1717">
        <v>0.19087314399999999</v>
      </c>
      <c r="T1717">
        <f t="shared" si="106"/>
        <v>-1.0024553625609237E-2</v>
      </c>
      <c r="U1717">
        <v>9.7377323000000002E-2</v>
      </c>
      <c r="V1717">
        <v>9.5436571999999997E-2</v>
      </c>
      <c r="W1717">
        <v>2.008219178</v>
      </c>
      <c r="X1717">
        <v>9.9590723000000006E-2</v>
      </c>
      <c r="Y1717">
        <v>-9.6640400000000003E-4</v>
      </c>
      <c r="Z1717" s="1">
        <v>43239</v>
      </c>
      <c r="AA1717" s="1">
        <v>43972</v>
      </c>
      <c r="AB1717">
        <v>1</v>
      </c>
    </row>
    <row r="1718" spans="1:28" x14ac:dyDescent="0.25">
      <c r="A1718" t="s">
        <v>33</v>
      </c>
      <c r="B1718">
        <v>4</v>
      </c>
      <c r="C1718" t="s">
        <v>50</v>
      </c>
      <c r="D1718">
        <v>2717</v>
      </c>
      <c r="E1718" t="s">
        <v>64</v>
      </c>
      <c r="F1718" t="s">
        <v>65</v>
      </c>
      <c r="G1718" t="s">
        <v>66</v>
      </c>
      <c r="J1718">
        <v>0.65180000000000005</v>
      </c>
      <c r="K1718">
        <v>13.74162791</v>
      </c>
      <c r="L1718">
        <v>13.181054189999999</v>
      </c>
      <c r="M1718">
        <v>23</v>
      </c>
      <c r="N1718">
        <v>23</v>
      </c>
      <c r="O1718">
        <f t="shared" si="103"/>
        <v>4.154766E-2</v>
      </c>
      <c r="P1718">
        <f t="shared" si="104"/>
        <v>0.25970593749999998</v>
      </c>
      <c r="Q1718">
        <f t="shared" si="105"/>
        <v>0.25967287499999997</v>
      </c>
      <c r="R1718">
        <v>0.26026075199999998</v>
      </c>
      <c r="S1718">
        <v>0.249893381</v>
      </c>
      <c r="T1718">
        <f t="shared" si="106"/>
        <v>-2.0241650071134851E-2</v>
      </c>
      <c r="U1718">
        <v>0.13013037599999999</v>
      </c>
      <c r="V1718">
        <v>0.124946691</v>
      </c>
      <c r="W1718">
        <v>2.008219178</v>
      </c>
      <c r="X1718">
        <v>0</v>
      </c>
      <c r="Y1718">
        <v>-2.5812349999999999E-3</v>
      </c>
      <c r="Z1718" s="1">
        <v>43239</v>
      </c>
      <c r="AA1718" s="1">
        <v>43972</v>
      </c>
      <c r="AB1718">
        <v>1</v>
      </c>
    </row>
    <row r="1719" spans="1:28" x14ac:dyDescent="0.25">
      <c r="A1719" t="s">
        <v>33</v>
      </c>
      <c r="B1719">
        <v>4</v>
      </c>
      <c r="C1719" t="s">
        <v>50</v>
      </c>
      <c r="D1719">
        <v>2718</v>
      </c>
      <c r="E1719" t="s">
        <v>64</v>
      </c>
      <c r="F1719" t="s">
        <v>65</v>
      </c>
      <c r="G1719" t="s">
        <v>66</v>
      </c>
      <c r="J1719">
        <v>0.65180000000000005</v>
      </c>
      <c r="K1719">
        <v>15.004875670000001</v>
      </c>
      <c r="L1719">
        <v>14.68916611</v>
      </c>
      <c r="M1719">
        <v>27</v>
      </c>
      <c r="N1719">
        <v>27.7</v>
      </c>
      <c r="O1719">
        <f t="shared" si="103"/>
        <v>6.0262956600000001E-2</v>
      </c>
      <c r="P1719">
        <f t="shared" si="104"/>
        <v>0.35789343749999997</v>
      </c>
      <c r="Q1719">
        <f t="shared" si="105"/>
        <v>0.37664347874999998</v>
      </c>
      <c r="R1719">
        <v>0.38780693100000002</v>
      </c>
      <c r="S1719">
        <v>0.39930099800000002</v>
      </c>
      <c r="T1719">
        <f t="shared" si="106"/>
        <v>1.4544178492238503E-2</v>
      </c>
      <c r="U1719">
        <v>0.193903466</v>
      </c>
      <c r="V1719">
        <v>0.19965049900000001</v>
      </c>
      <c r="W1719">
        <v>2.008219178</v>
      </c>
      <c r="X1719">
        <v>0.34856753099999999</v>
      </c>
      <c r="Y1719">
        <v>2.861756E-3</v>
      </c>
      <c r="Z1719" s="1">
        <v>43239</v>
      </c>
      <c r="AA1719" s="1">
        <v>43972</v>
      </c>
      <c r="AB1719">
        <v>1</v>
      </c>
    </row>
    <row r="1720" spans="1:28" x14ac:dyDescent="0.25">
      <c r="A1720" t="s">
        <v>33</v>
      </c>
      <c r="B1720">
        <v>4</v>
      </c>
      <c r="C1720" t="s">
        <v>50</v>
      </c>
      <c r="D1720">
        <v>2719</v>
      </c>
      <c r="E1720" t="s">
        <v>224</v>
      </c>
      <c r="F1720" t="s">
        <v>225</v>
      </c>
      <c r="G1720" t="s">
        <v>226</v>
      </c>
      <c r="J1720">
        <v>0.52500000000000002</v>
      </c>
      <c r="K1720">
        <v>8.4656455259999994</v>
      </c>
      <c r="L1720">
        <v>8.0269969379999999</v>
      </c>
      <c r="M1720">
        <v>11</v>
      </c>
      <c r="N1720">
        <v>11.3</v>
      </c>
      <c r="O1720">
        <f t="shared" si="103"/>
        <v>1.0028772600000001E-2</v>
      </c>
      <c r="P1720">
        <f t="shared" si="104"/>
        <v>5.9403437499999989E-2</v>
      </c>
      <c r="Q1720">
        <f t="shared" si="105"/>
        <v>6.267982875E-2</v>
      </c>
      <c r="R1720">
        <v>3.1123275999999998E-2</v>
      </c>
      <c r="S1720">
        <v>3.1141783999999999E-2</v>
      </c>
      <c r="T1720">
        <f t="shared" si="106"/>
        <v>2.9602880920401255E-4</v>
      </c>
      <c r="U1720">
        <v>1.5561637999999999E-2</v>
      </c>
      <c r="V1720">
        <v>1.5570891999999999E-2</v>
      </c>
      <c r="W1720">
        <v>2.008219178</v>
      </c>
      <c r="X1720">
        <v>0.149386085</v>
      </c>
      <c r="Y1720" s="2">
        <v>4.6080599999999997E-6</v>
      </c>
      <c r="Z1720" s="1">
        <v>43239</v>
      </c>
      <c r="AA1720" s="1">
        <v>43972</v>
      </c>
      <c r="AB1720">
        <v>1</v>
      </c>
    </row>
    <row r="1721" spans="1:28" x14ac:dyDescent="0.25">
      <c r="A1721" t="s">
        <v>33</v>
      </c>
      <c r="B1721">
        <v>4</v>
      </c>
      <c r="C1721" t="s">
        <v>50</v>
      </c>
      <c r="D1721">
        <v>2720</v>
      </c>
      <c r="E1721" t="s">
        <v>168</v>
      </c>
      <c r="F1721" t="s">
        <v>169</v>
      </c>
      <c r="G1721" t="s">
        <v>75</v>
      </c>
      <c r="H1721">
        <v>5.8</v>
      </c>
      <c r="I1721">
        <v>16.3</v>
      </c>
      <c r="J1721">
        <v>0.5524</v>
      </c>
      <c r="K1721">
        <v>11.49057528</v>
      </c>
      <c r="L1721">
        <v>10.888488560000001</v>
      </c>
      <c r="M1721">
        <v>17.100000000000001</v>
      </c>
      <c r="N1721">
        <v>17.100000000000001</v>
      </c>
      <c r="O1721">
        <f t="shared" si="103"/>
        <v>2.2965881400000002E-2</v>
      </c>
      <c r="P1721">
        <f t="shared" si="104"/>
        <v>0.143555034375</v>
      </c>
      <c r="Q1721">
        <f t="shared" si="105"/>
        <v>0.14353675875000002</v>
      </c>
      <c r="R1721">
        <v>0.10426934</v>
      </c>
      <c r="S1721">
        <v>9.8933513000000001E-2</v>
      </c>
      <c r="T1721">
        <f t="shared" si="106"/>
        <v>-2.6157165002111134E-2</v>
      </c>
      <c r="U1721">
        <v>5.2134670000000001E-2</v>
      </c>
      <c r="V1721">
        <v>4.9466756000000001E-2</v>
      </c>
      <c r="W1721">
        <v>2.008219178</v>
      </c>
      <c r="X1721">
        <v>0</v>
      </c>
      <c r="Y1721">
        <v>-1.3284970000000001E-3</v>
      </c>
      <c r="Z1721" s="1">
        <v>43239</v>
      </c>
      <c r="AA1721" s="1">
        <v>43972</v>
      </c>
      <c r="AB1721">
        <v>1</v>
      </c>
    </row>
    <row r="1722" spans="1:28" x14ac:dyDescent="0.25">
      <c r="A1722" t="s">
        <v>33</v>
      </c>
      <c r="B1722">
        <v>4</v>
      </c>
      <c r="C1722" t="s">
        <v>50</v>
      </c>
      <c r="D1722">
        <v>2721</v>
      </c>
      <c r="E1722" t="s">
        <v>64</v>
      </c>
      <c r="F1722" t="s">
        <v>65</v>
      </c>
      <c r="G1722" t="s">
        <v>66</v>
      </c>
      <c r="J1722">
        <v>0.65180000000000005</v>
      </c>
      <c r="K1722">
        <v>15.57352345</v>
      </c>
      <c r="L1722">
        <v>15.34604554</v>
      </c>
      <c r="M1722">
        <v>29</v>
      </c>
      <c r="N1722">
        <v>30</v>
      </c>
      <c r="O1722">
        <f t="shared" si="103"/>
        <v>7.0685999999999999E-2</v>
      </c>
      <c r="P1722">
        <f t="shared" si="104"/>
        <v>0.41287843749999997</v>
      </c>
      <c r="Q1722">
        <f t="shared" si="105"/>
        <v>0.4417875</v>
      </c>
      <c r="R1722">
        <v>0.46233967500000001</v>
      </c>
      <c r="S1722">
        <v>0.48692708499999998</v>
      </c>
      <c r="T1722">
        <f t="shared" si="106"/>
        <v>2.5801237952875422E-2</v>
      </c>
      <c r="U1722">
        <v>0.23116983799999999</v>
      </c>
      <c r="V1722">
        <v>0.24346354200000001</v>
      </c>
      <c r="W1722">
        <v>2.008219178</v>
      </c>
      <c r="X1722">
        <v>0.49795361500000002</v>
      </c>
      <c r="Y1722">
        <v>6.1216939999999996E-3</v>
      </c>
      <c r="Z1722" s="1">
        <v>43239</v>
      </c>
      <c r="AA1722" s="1">
        <v>43972</v>
      </c>
      <c r="AB1722">
        <v>1</v>
      </c>
    </row>
    <row r="1723" spans="1:28" x14ac:dyDescent="0.25">
      <c r="A1723" t="s">
        <v>33</v>
      </c>
      <c r="B1723">
        <v>4</v>
      </c>
      <c r="C1723" t="s">
        <v>50</v>
      </c>
      <c r="D1723">
        <v>2722</v>
      </c>
      <c r="E1723" t="s">
        <v>64</v>
      </c>
      <c r="F1723" t="s">
        <v>65</v>
      </c>
      <c r="G1723" t="s">
        <v>66</v>
      </c>
      <c r="J1723">
        <v>0.65180000000000005</v>
      </c>
      <c r="K1723">
        <v>10.1610323</v>
      </c>
      <c r="L1723">
        <v>9.5485815929999998</v>
      </c>
      <c r="M1723">
        <v>14.2</v>
      </c>
      <c r="N1723">
        <v>14.2</v>
      </c>
      <c r="O1723">
        <f t="shared" si="103"/>
        <v>1.58368056E-2</v>
      </c>
      <c r="P1723">
        <f t="shared" si="104"/>
        <v>9.8992637499999994E-2</v>
      </c>
      <c r="Q1723">
        <f t="shared" si="105"/>
        <v>9.8980034999999994E-2</v>
      </c>
      <c r="R1723">
        <v>7.5618638000000002E-2</v>
      </c>
      <c r="S1723">
        <v>7.1166867999999994E-2</v>
      </c>
      <c r="T1723">
        <f t="shared" si="106"/>
        <v>-3.02135418388241E-2</v>
      </c>
      <c r="U1723">
        <v>3.7809319000000001E-2</v>
      </c>
      <c r="V1723">
        <v>3.5583433999999997E-2</v>
      </c>
      <c r="W1723">
        <v>2.008219178</v>
      </c>
      <c r="X1723">
        <v>0</v>
      </c>
      <c r="Y1723">
        <v>-1.108387E-3</v>
      </c>
      <c r="Z1723" s="1">
        <v>43239</v>
      </c>
      <c r="AA1723" s="1">
        <v>43972</v>
      </c>
      <c r="AB1723">
        <v>1</v>
      </c>
    </row>
    <row r="1724" spans="1:28" x14ac:dyDescent="0.25">
      <c r="A1724" t="s">
        <v>33</v>
      </c>
      <c r="B1724">
        <v>4</v>
      </c>
      <c r="C1724" t="s">
        <v>50</v>
      </c>
      <c r="D1724">
        <v>2723</v>
      </c>
      <c r="E1724" t="s">
        <v>284</v>
      </c>
      <c r="F1724" t="s">
        <v>188</v>
      </c>
      <c r="G1724" t="s">
        <v>226</v>
      </c>
      <c r="J1724">
        <v>0.67979999999999996</v>
      </c>
      <c r="K1724">
        <v>10.870370510000001</v>
      </c>
      <c r="L1724">
        <v>10.489949729999999</v>
      </c>
      <c r="M1724">
        <v>15.7</v>
      </c>
      <c r="N1724">
        <v>16.2</v>
      </c>
      <c r="O1724">
        <f t="shared" si="103"/>
        <v>2.0612037599999997E-2</v>
      </c>
      <c r="P1724">
        <f t="shared" si="104"/>
        <v>0.121011184375</v>
      </c>
      <c r="Q1724">
        <f t="shared" si="105"/>
        <v>0.12882523499999998</v>
      </c>
      <c r="R1724">
        <v>0.10237400200000001</v>
      </c>
      <c r="S1724">
        <v>0.105115614</v>
      </c>
      <c r="T1724">
        <f t="shared" si="106"/>
        <v>1.3159936305308961E-2</v>
      </c>
      <c r="U1724">
        <v>5.1187001000000003E-2</v>
      </c>
      <c r="V1724">
        <v>5.2557806999999998E-2</v>
      </c>
      <c r="W1724">
        <v>2.008219178</v>
      </c>
      <c r="X1724">
        <v>0.24897680799999999</v>
      </c>
      <c r="Y1724">
        <v>6.8259799999999997E-4</v>
      </c>
      <c r="Z1724" s="1">
        <v>43239</v>
      </c>
      <c r="AA1724" s="1">
        <v>43972</v>
      </c>
      <c r="AB1724">
        <v>1</v>
      </c>
    </row>
    <row r="1725" spans="1:28" x14ac:dyDescent="0.25">
      <c r="A1725" t="s">
        <v>33</v>
      </c>
      <c r="B1725">
        <v>4</v>
      </c>
      <c r="C1725" t="s">
        <v>50</v>
      </c>
      <c r="D1725">
        <v>2724</v>
      </c>
      <c r="E1725" t="s">
        <v>236</v>
      </c>
      <c r="F1725" t="s">
        <v>237</v>
      </c>
      <c r="G1725" t="s">
        <v>226</v>
      </c>
      <c r="J1725">
        <v>0.56359999999999999</v>
      </c>
      <c r="K1725">
        <v>16.18267157</v>
      </c>
      <c r="L1725">
        <v>15.69680909</v>
      </c>
      <c r="M1725">
        <v>31.3</v>
      </c>
      <c r="N1725">
        <v>31.3</v>
      </c>
      <c r="O1725">
        <f t="shared" si="103"/>
        <v>7.6944852600000016E-2</v>
      </c>
      <c r="P1725">
        <f t="shared" si="104"/>
        <v>0.48096655937499999</v>
      </c>
      <c r="Q1725">
        <f t="shared" si="105"/>
        <v>0.48090532875000008</v>
      </c>
      <c r="R1725">
        <v>0.483390718</v>
      </c>
      <c r="S1725">
        <v>0.469220735</v>
      </c>
      <c r="T1725">
        <f t="shared" si="106"/>
        <v>-1.4815095322526417E-2</v>
      </c>
      <c r="U1725">
        <v>0.241695359</v>
      </c>
      <c r="V1725">
        <v>0.23461036699999999</v>
      </c>
      <c r="W1725">
        <v>2.008219178</v>
      </c>
      <c r="X1725">
        <v>0</v>
      </c>
      <c r="Y1725">
        <v>-3.5279970000000002E-3</v>
      </c>
      <c r="Z1725" s="1">
        <v>43239</v>
      </c>
      <c r="AA1725" s="1">
        <v>43972</v>
      </c>
      <c r="AB1725">
        <v>1</v>
      </c>
    </row>
    <row r="1726" spans="1:28" x14ac:dyDescent="0.25">
      <c r="A1726" t="s">
        <v>33</v>
      </c>
      <c r="B1726">
        <v>4</v>
      </c>
      <c r="C1726" t="s">
        <v>50</v>
      </c>
      <c r="D1726">
        <v>2725</v>
      </c>
      <c r="E1726" t="s">
        <v>46</v>
      </c>
      <c r="F1726" t="s">
        <v>47</v>
      </c>
      <c r="G1726" t="s">
        <v>48</v>
      </c>
      <c r="J1726">
        <v>0.60970000000000002</v>
      </c>
      <c r="K1726">
        <v>19.76758293</v>
      </c>
      <c r="L1726">
        <v>19.43958932</v>
      </c>
      <c r="M1726">
        <v>49.4</v>
      </c>
      <c r="N1726">
        <v>49.4</v>
      </c>
      <c r="O1726">
        <f t="shared" si="103"/>
        <v>0.19166587439999999</v>
      </c>
      <c r="P1726">
        <f t="shared" si="104"/>
        <v>1.1980642374999999</v>
      </c>
      <c r="Q1726">
        <f t="shared" si="105"/>
        <v>1.1979117149999998</v>
      </c>
      <c r="R1726">
        <v>1.5463014340000001</v>
      </c>
      <c r="S1726">
        <v>1.521255182</v>
      </c>
      <c r="T1726">
        <f t="shared" si="106"/>
        <v>-8.131650334653363E-3</v>
      </c>
      <c r="U1726">
        <v>0.77315071700000004</v>
      </c>
      <c r="V1726">
        <v>0.76062759099999999</v>
      </c>
      <c r="W1726">
        <v>2.008219178</v>
      </c>
      <c r="X1726">
        <v>0</v>
      </c>
      <c r="Y1726">
        <v>-6.2359360000000001E-3</v>
      </c>
      <c r="Z1726" s="1">
        <v>43239</v>
      </c>
      <c r="AA1726" s="1">
        <v>43972</v>
      </c>
      <c r="AB1726">
        <v>1</v>
      </c>
    </row>
    <row r="1727" spans="1:28" x14ac:dyDescent="0.25">
      <c r="A1727" t="s">
        <v>33</v>
      </c>
      <c r="B1727">
        <v>4</v>
      </c>
      <c r="C1727" t="s">
        <v>50</v>
      </c>
      <c r="D1727">
        <v>2726</v>
      </c>
      <c r="E1727" t="s">
        <v>64</v>
      </c>
      <c r="F1727" t="s">
        <v>65</v>
      </c>
      <c r="G1727" t="s">
        <v>66</v>
      </c>
      <c r="J1727">
        <v>0.65180000000000005</v>
      </c>
      <c r="K1727">
        <v>17.074340150000001</v>
      </c>
      <c r="L1727">
        <v>16.716840640000001</v>
      </c>
      <c r="M1727">
        <v>35</v>
      </c>
      <c r="N1727">
        <v>35.4</v>
      </c>
      <c r="O1727">
        <f t="shared" si="103"/>
        <v>9.8423186400000001E-2</v>
      </c>
      <c r="P1727">
        <f t="shared" si="104"/>
        <v>0.60139843749999988</v>
      </c>
      <c r="Q1727">
        <f t="shared" si="105"/>
        <v>0.61514491500000001</v>
      </c>
      <c r="R1727">
        <v>0.73009466199999995</v>
      </c>
      <c r="S1727">
        <v>0.73121239500000001</v>
      </c>
      <c r="T1727">
        <f t="shared" si="106"/>
        <v>7.6175543554158297E-4</v>
      </c>
      <c r="U1727">
        <v>0.36504733099999997</v>
      </c>
      <c r="V1727">
        <v>0.36560619799999999</v>
      </c>
      <c r="W1727">
        <v>2.008219178</v>
      </c>
      <c r="X1727">
        <v>0.19918144600000001</v>
      </c>
      <c r="Y1727">
        <v>2.7828999999999999E-4</v>
      </c>
      <c r="Z1727" s="1">
        <v>43239</v>
      </c>
      <c r="AA1727" s="1">
        <v>43972</v>
      </c>
      <c r="AB1727">
        <v>1</v>
      </c>
    </row>
    <row r="1728" spans="1:28" x14ac:dyDescent="0.25">
      <c r="A1728" t="s">
        <v>33</v>
      </c>
      <c r="B1728">
        <v>4</v>
      </c>
      <c r="C1728" t="s">
        <v>50</v>
      </c>
      <c r="D1728">
        <v>2727</v>
      </c>
      <c r="E1728" t="s">
        <v>46</v>
      </c>
      <c r="F1728" t="s">
        <v>47</v>
      </c>
      <c r="G1728" t="s">
        <v>48</v>
      </c>
      <c r="J1728">
        <v>0.60970000000000002</v>
      </c>
      <c r="K1728">
        <v>16.843259100000001</v>
      </c>
      <c r="L1728">
        <v>16.3823936</v>
      </c>
      <c r="M1728">
        <v>34</v>
      </c>
      <c r="N1728">
        <v>34</v>
      </c>
      <c r="O1728">
        <f t="shared" si="103"/>
        <v>9.0792239999999996E-2</v>
      </c>
      <c r="P1728">
        <f t="shared" si="104"/>
        <v>0.5675237500000001</v>
      </c>
      <c r="Q1728">
        <f t="shared" si="105"/>
        <v>0.5674515</v>
      </c>
      <c r="R1728">
        <v>0.63786271800000005</v>
      </c>
      <c r="S1728">
        <v>0.62082274000000004</v>
      </c>
      <c r="T1728">
        <f t="shared" si="106"/>
        <v>-1.3483332191263589E-2</v>
      </c>
      <c r="U1728">
        <v>0.31893135900000003</v>
      </c>
      <c r="V1728">
        <v>0.31041137000000002</v>
      </c>
      <c r="W1728">
        <v>2.008219178</v>
      </c>
      <c r="X1728">
        <v>0</v>
      </c>
      <c r="Y1728">
        <v>-4.2425589999999999E-3</v>
      </c>
      <c r="Z1728" s="1">
        <v>43239</v>
      </c>
      <c r="AA1728" s="1">
        <v>43972</v>
      </c>
      <c r="AB1728">
        <v>1</v>
      </c>
    </row>
    <row r="1729" spans="1:28" x14ac:dyDescent="0.25">
      <c r="A1729" t="s">
        <v>33</v>
      </c>
      <c r="B1729">
        <v>4</v>
      </c>
      <c r="C1729" t="s">
        <v>50</v>
      </c>
      <c r="D1729">
        <v>2728</v>
      </c>
      <c r="E1729" t="s">
        <v>64</v>
      </c>
      <c r="F1729" t="s">
        <v>65</v>
      </c>
      <c r="G1729" t="s">
        <v>66</v>
      </c>
      <c r="J1729">
        <v>0.65180000000000005</v>
      </c>
      <c r="K1729">
        <v>18.327125070000001</v>
      </c>
      <c r="L1729">
        <v>17.929286430000001</v>
      </c>
      <c r="M1729">
        <v>41</v>
      </c>
      <c r="N1729">
        <v>41</v>
      </c>
      <c r="O1729">
        <f t="shared" si="103"/>
        <v>0.13202574</v>
      </c>
      <c r="P1729">
        <f t="shared" si="104"/>
        <v>0.82526593749999988</v>
      </c>
      <c r="Q1729">
        <f t="shared" si="105"/>
        <v>0.82516087500000002</v>
      </c>
      <c r="R1729">
        <v>1.0654298090000001</v>
      </c>
      <c r="S1729">
        <v>1.042850989</v>
      </c>
      <c r="T1729">
        <f t="shared" si="106"/>
        <v>-1.0666164522302363E-2</v>
      </c>
      <c r="U1729">
        <v>0.53271490499999996</v>
      </c>
      <c r="V1729">
        <v>0.52142549400000004</v>
      </c>
      <c r="W1729">
        <v>2.008219178</v>
      </c>
      <c r="X1729">
        <v>0</v>
      </c>
      <c r="Y1729">
        <v>-5.6216030000000002E-3</v>
      </c>
      <c r="Z1729" s="1">
        <v>43239</v>
      </c>
      <c r="AA1729" s="1">
        <v>43972</v>
      </c>
      <c r="AB1729">
        <v>1</v>
      </c>
    </row>
    <row r="1730" spans="1:28" x14ac:dyDescent="0.25">
      <c r="A1730" t="s">
        <v>33</v>
      </c>
      <c r="B1730">
        <v>4</v>
      </c>
      <c r="C1730" t="s">
        <v>50</v>
      </c>
      <c r="D1730">
        <v>2729</v>
      </c>
      <c r="E1730" t="s">
        <v>274</v>
      </c>
      <c r="F1730" t="s">
        <v>275</v>
      </c>
      <c r="G1730" t="s">
        <v>226</v>
      </c>
      <c r="J1730">
        <v>0.60660000000000003</v>
      </c>
      <c r="K1730">
        <v>7.9966687759999999</v>
      </c>
      <c r="L1730">
        <v>9.4002438319999992</v>
      </c>
      <c r="M1730">
        <v>10.199999999999999</v>
      </c>
      <c r="N1730">
        <v>13.9</v>
      </c>
      <c r="O1730">
        <f t="shared" si="103"/>
        <v>1.5174713400000001E-2</v>
      </c>
      <c r="P1730">
        <f t="shared" si="104"/>
        <v>5.1077137499999994E-2</v>
      </c>
      <c r="Q1730">
        <f t="shared" si="105"/>
        <v>9.4841958750000011E-2</v>
      </c>
      <c r="R1730">
        <v>2.9251938000000002E-2</v>
      </c>
      <c r="S1730">
        <v>6.2672423000000005E-2</v>
      </c>
      <c r="T1730">
        <f t="shared" si="106"/>
        <v>0.37942855380550317</v>
      </c>
      <c r="U1730">
        <v>1.4625969000000001E-2</v>
      </c>
      <c r="V1730">
        <v>3.1336211000000003E-2</v>
      </c>
      <c r="W1730">
        <v>2.008219178</v>
      </c>
      <c r="X1730">
        <v>1.8424283770000001</v>
      </c>
      <c r="Y1730">
        <v>8.3209249999999998E-3</v>
      </c>
      <c r="Z1730" s="1">
        <v>43239</v>
      </c>
      <c r="AA1730" s="1">
        <v>43972</v>
      </c>
      <c r="AB1730">
        <v>1</v>
      </c>
    </row>
    <row r="1731" spans="1:28" x14ac:dyDescent="0.25">
      <c r="A1731" t="s">
        <v>33</v>
      </c>
      <c r="B1731">
        <v>4</v>
      </c>
      <c r="C1731" t="s">
        <v>50</v>
      </c>
      <c r="D1731">
        <v>2730</v>
      </c>
      <c r="E1731" t="s">
        <v>274</v>
      </c>
      <c r="F1731" t="s">
        <v>275</v>
      </c>
      <c r="G1731" t="s">
        <v>226</v>
      </c>
      <c r="J1731">
        <v>0.60660000000000003</v>
      </c>
      <c r="K1731">
        <v>8.1748854380000004</v>
      </c>
      <c r="L1731">
        <v>8.3586553299999995</v>
      </c>
      <c r="M1731">
        <v>10.5</v>
      </c>
      <c r="N1731">
        <v>11.9</v>
      </c>
      <c r="O1731">
        <f t="shared" ref="O1731:O1794" si="107">(0.00007854*N1731*N1731)</f>
        <v>1.11220494E-2</v>
      </c>
      <c r="P1731">
        <f t="shared" ref="P1731:P1794" si="108">(3.142*(M1731/200)^2)/0.16</f>
        <v>5.4125859374999988E-2</v>
      </c>
      <c r="Q1731">
        <f t="shared" ref="Q1731:Q1794" si="109">O1731/0.16</f>
        <v>6.9512808750000002E-2</v>
      </c>
      <c r="R1731">
        <v>3.1627979000000001E-2</v>
      </c>
      <c r="S1731">
        <v>4.1266784000000001E-2</v>
      </c>
      <c r="T1731">
        <f t="shared" ref="T1731:T1794" si="110">(LN(S1731)-LN(R1731))/W1731</f>
        <v>0.1324635167059226</v>
      </c>
      <c r="U1731">
        <v>1.5813989000000001E-2</v>
      </c>
      <c r="V1731">
        <v>2.0633392E-2</v>
      </c>
      <c r="W1731">
        <v>2.008219178</v>
      </c>
      <c r="X1731">
        <v>0.697135061</v>
      </c>
      <c r="Y1731">
        <v>2.399839E-3</v>
      </c>
      <c r="Z1731" s="1">
        <v>43239</v>
      </c>
      <c r="AA1731" s="1">
        <v>43972</v>
      </c>
      <c r="AB1731">
        <v>1</v>
      </c>
    </row>
    <row r="1732" spans="1:28" x14ac:dyDescent="0.25">
      <c r="A1732" t="s">
        <v>33</v>
      </c>
      <c r="B1732">
        <v>4</v>
      </c>
      <c r="C1732" t="s">
        <v>50</v>
      </c>
      <c r="D1732">
        <v>2731</v>
      </c>
      <c r="E1732" t="s">
        <v>224</v>
      </c>
      <c r="F1732" t="s">
        <v>225</v>
      </c>
      <c r="G1732" t="s">
        <v>226</v>
      </c>
      <c r="H1732">
        <v>6.7</v>
      </c>
      <c r="I1732">
        <v>8.9</v>
      </c>
      <c r="J1732">
        <v>0.52500000000000002</v>
      </c>
      <c r="K1732">
        <v>11.185251129999999</v>
      </c>
      <c r="L1732">
        <v>13.787344409999999</v>
      </c>
      <c r="M1732">
        <v>16.399999999999999</v>
      </c>
      <c r="N1732">
        <v>24.8</v>
      </c>
      <c r="O1732">
        <f t="shared" si="107"/>
        <v>4.83052416E-2</v>
      </c>
      <c r="P1732">
        <f t="shared" si="108"/>
        <v>0.13204254999999995</v>
      </c>
      <c r="Q1732">
        <f t="shared" si="109"/>
        <v>0.30190775999999997</v>
      </c>
      <c r="R1732">
        <v>8.9072569000000004E-2</v>
      </c>
      <c r="S1732">
        <v>0.24490255399999999</v>
      </c>
      <c r="T1732">
        <f t="shared" si="110"/>
        <v>0.50363475472142338</v>
      </c>
      <c r="U1732">
        <v>4.4536284000000002E-2</v>
      </c>
      <c r="V1732">
        <v>0.122451277</v>
      </c>
      <c r="W1732">
        <v>2.008219178</v>
      </c>
      <c r="X1732">
        <v>4.1828103690000003</v>
      </c>
      <c r="Y1732">
        <v>3.8798052E-2</v>
      </c>
      <c r="Z1732" s="1">
        <v>43239</v>
      </c>
      <c r="AA1732" s="1">
        <v>43972</v>
      </c>
      <c r="AB1732">
        <v>1</v>
      </c>
    </row>
    <row r="1733" spans="1:28" x14ac:dyDescent="0.25">
      <c r="A1733" t="s">
        <v>33</v>
      </c>
      <c r="B1733">
        <v>4</v>
      </c>
      <c r="C1733" t="s">
        <v>50</v>
      </c>
      <c r="D1733">
        <v>2732</v>
      </c>
      <c r="E1733" t="s">
        <v>64</v>
      </c>
      <c r="F1733" t="s">
        <v>65</v>
      </c>
      <c r="G1733" t="s">
        <v>66</v>
      </c>
      <c r="H1733">
        <v>5.3</v>
      </c>
      <c r="I1733">
        <v>24.9</v>
      </c>
      <c r="J1733">
        <v>0.65180000000000005</v>
      </c>
      <c r="K1733">
        <v>22.313310900000001</v>
      </c>
      <c r="L1733">
        <v>22.128460870000001</v>
      </c>
      <c r="M1733">
        <v>70.5</v>
      </c>
      <c r="N1733">
        <v>70.5</v>
      </c>
      <c r="O1733">
        <f t="shared" si="107"/>
        <v>0.39036343499999998</v>
      </c>
      <c r="P1733">
        <f t="shared" si="108"/>
        <v>2.4400821093749996</v>
      </c>
      <c r="Q1733">
        <f t="shared" si="109"/>
        <v>2.4397714687499996</v>
      </c>
      <c r="R1733">
        <v>3.7192409290000001</v>
      </c>
      <c r="S1733">
        <v>3.6891661149999999</v>
      </c>
      <c r="T1733">
        <f t="shared" si="110"/>
        <v>-4.042959448600403E-3</v>
      </c>
      <c r="U1733">
        <v>1.859620464</v>
      </c>
      <c r="V1733">
        <v>1.844583058</v>
      </c>
      <c r="W1733">
        <v>2.008219178</v>
      </c>
      <c r="X1733">
        <v>0</v>
      </c>
      <c r="Y1733">
        <v>-7.4879309999999998E-3</v>
      </c>
      <c r="Z1733" s="1">
        <v>43239</v>
      </c>
      <c r="AA1733" s="1">
        <v>43972</v>
      </c>
      <c r="AB1733">
        <v>1</v>
      </c>
    </row>
    <row r="1734" spans="1:28" x14ac:dyDescent="0.25">
      <c r="A1734" t="s">
        <v>33</v>
      </c>
      <c r="B1734">
        <v>1</v>
      </c>
      <c r="C1734" t="s">
        <v>34</v>
      </c>
      <c r="D1734">
        <v>2733</v>
      </c>
      <c r="E1734" t="s">
        <v>64</v>
      </c>
      <c r="F1734" t="s">
        <v>65</v>
      </c>
      <c r="G1734" t="s">
        <v>66</v>
      </c>
      <c r="J1734">
        <v>0.65180000000000005</v>
      </c>
      <c r="K1734">
        <v>8.2921155160000009</v>
      </c>
      <c r="L1734">
        <v>9.4002438319999992</v>
      </c>
      <c r="M1734">
        <v>10.7</v>
      </c>
      <c r="N1734">
        <v>13.9</v>
      </c>
      <c r="O1734">
        <f t="shared" si="107"/>
        <v>1.5174713400000001E-2</v>
      </c>
      <c r="P1734">
        <f t="shared" si="108"/>
        <v>5.620743437499999E-2</v>
      </c>
      <c r="Q1734">
        <f t="shared" si="109"/>
        <v>9.4841958750000011E-2</v>
      </c>
      <c r="R1734">
        <v>3.5691531999999998E-2</v>
      </c>
      <c r="S1734">
        <v>6.7226321000000006E-2</v>
      </c>
      <c r="T1734">
        <f t="shared" si="110"/>
        <v>0.31528002399128147</v>
      </c>
      <c r="U1734">
        <v>1.7845765999999999E-2</v>
      </c>
      <c r="V1734">
        <v>3.3613161000000003E-2</v>
      </c>
      <c r="W1734">
        <v>2.008219178</v>
      </c>
      <c r="X1734">
        <v>1.593451569</v>
      </c>
      <c r="Y1734">
        <v>7.8514310000000007E-3</v>
      </c>
      <c r="Z1734" s="1">
        <v>43239</v>
      </c>
      <c r="AA1734" s="1">
        <v>43972</v>
      </c>
      <c r="AB1734">
        <v>1</v>
      </c>
    </row>
    <row r="1735" spans="1:28" x14ac:dyDescent="0.25">
      <c r="A1735" t="s">
        <v>33</v>
      </c>
      <c r="B1735">
        <v>1</v>
      </c>
      <c r="C1735" t="s">
        <v>34</v>
      </c>
      <c r="D1735">
        <v>2734</v>
      </c>
      <c r="E1735" t="s">
        <v>64</v>
      </c>
      <c r="F1735" t="s">
        <v>65</v>
      </c>
      <c r="G1735" t="s">
        <v>66</v>
      </c>
      <c r="H1735">
        <v>6.9</v>
      </c>
      <c r="I1735">
        <v>27.9</v>
      </c>
      <c r="J1735">
        <v>0.65180000000000005</v>
      </c>
      <c r="K1735">
        <v>17.005747119999999</v>
      </c>
      <c r="L1735">
        <v>16.786755400000001</v>
      </c>
      <c r="M1735">
        <v>34.700000000000003</v>
      </c>
      <c r="N1735">
        <v>35.700000000000003</v>
      </c>
      <c r="O1735">
        <f t="shared" si="107"/>
        <v>0.10009844460000003</v>
      </c>
      <c r="P1735">
        <f t="shared" si="108"/>
        <v>0.59113293437500003</v>
      </c>
      <c r="Q1735">
        <f t="shared" si="109"/>
        <v>0.62561527875000023</v>
      </c>
      <c r="R1735">
        <v>0.71511391700000004</v>
      </c>
      <c r="S1735">
        <v>0.74639134299999998</v>
      </c>
      <c r="T1735">
        <f t="shared" si="110"/>
        <v>2.1316496285568556E-2</v>
      </c>
      <c r="U1735">
        <v>0.35755695900000001</v>
      </c>
      <c r="V1735">
        <v>0.37319567199999998</v>
      </c>
      <c r="W1735">
        <v>2.008219178</v>
      </c>
      <c r="X1735">
        <v>0.49795361500000002</v>
      </c>
      <c r="Y1735">
        <v>7.7873539999999998E-3</v>
      </c>
      <c r="Z1735" s="1">
        <v>43239</v>
      </c>
      <c r="AA1735" s="1">
        <v>43972</v>
      </c>
      <c r="AB1735">
        <v>1</v>
      </c>
    </row>
    <row r="1736" spans="1:28" x14ac:dyDescent="0.25">
      <c r="A1736" t="s">
        <v>33</v>
      </c>
      <c r="B1736">
        <v>1</v>
      </c>
      <c r="C1736" t="s">
        <v>34</v>
      </c>
      <c r="D1736">
        <v>2735</v>
      </c>
      <c r="E1736" t="s">
        <v>64</v>
      </c>
      <c r="F1736" t="s">
        <v>65</v>
      </c>
      <c r="G1736" t="s">
        <v>66</v>
      </c>
      <c r="H1736">
        <v>5.2</v>
      </c>
      <c r="I1736">
        <v>13.8</v>
      </c>
      <c r="J1736">
        <v>0.65180000000000005</v>
      </c>
      <c r="K1736">
        <v>12.2747551</v>
      </c>
      <c r="L1736">
        <v>11.84391827</v>
      </c>
      <c r="M1736">
        <v>19</v>
      </c>
      <c r="N1736">
        <v>19.399999999999999</v>
      </c>
      <c r="O1736">
        <f t="shared" si="107"/>
        <v>2.9559314399999995E-2</v>
      </c>
      <c r="P1736">
        <f t="shared" si="108"/>
        <v>0.17722843749999997</v>
      </c>
      <c r="Q1736">
        <f t="shared" si="109"/>
        <v>0.18474571499999995</v>
      </c>
      <c r="R1736">
        <v>0.16054405699999999</v>
      </c>
      <c r="S1736">
        <v>0.161477183</v>
      </c>
      <c r="T1736">
        <f t="shared" si="110"/>
        <v>2.885864086259226E-3</v>
      </c>
      <c r="U1736">
        <v>8.0272027999999995E-2</v>
      </c>
      <c r="V1736">
        <v>8.0738591999999998E-2</v>
      </c>
      <c r="W1736">
        <v>2.008219178</v>
      </c>
      <c r="X1736">
        <v>0.19918144600000001</v>
      </c>
      <c r="Y1736">
        <v>2.32327E-4</v>
      </c>
      <c r="Z1736" s="1">
        <v>43239</v>
      </c>
      <c r="AA1736" s="1">
        <v>43972</v>
      </c>
      <c r="AB1736">
        <v>1</v>
      </c>
    </row>
    <row r="1737" spans="1:28" x14ac:dyDescent="0.25">
      <c r="A1737" t="s">
        <v>33</v>
      </c>
      <c r="B1737">
        <v>1</v>
      </c>
      <c r="C1737" t="s">
        <v>34</v>
      </c>
      <c r="D1737">
        <v>2736</v>
      </c>
      <c r="E1737" t="s">
        <v>64</v>
      </c>
      <c r="F1737" t="s">
        <v>65</v>
      </c>
      <c r="G1737" t="s">
        <v>66</v>
      </c>
      <c r="J1737">
        <v>0.65180000000000005</v>
      </c>
      <c r="K1737">
        <v>15.51835872</v>
      </c>
      <c r="L1737">
        <v>15.009346320000001</v>
      </c>
      <c r="M1737">
        <v>28.8</v>
      </c>
      <c r="N1737">
        <v>28.8</v>
      </c>
      <c r="O1737">
        <f t="shared" si="107"/>
        <v>6.5144217600000012E-2</v>
      </c>
      <c r="P1737">
        <f t="shared" si="108"/>
        <v>0.40720320000000004</v>
      </c>
      <c r="Q1737">
        <f t="shared" si="109"/>
        <v>0.40715136000000007</v>
      </c>
      <c r="R1737">
        <v>0.45455904000000003</v>
      </c>
      <c r="S1737">
        <v>0.44000124800000001</v>
      </c>
      <c r="T1737">
        <f t="shared" si="110"/>
        <v>-1.6208511130605657E-2</v>
      </c>
      <c r="U1737">
        <v>0.22727952000000001</v>
      </c>
      <c r="V1737">
        <v>0.22000062400000001</v>
      </c>
      <c r="W1737">
        <v>2.008219178</v>
      </c>
      <c r="X1737">
        <v>0</v>
      </c>
      <c r="Y1737">
        <v>-3.624553E-3</v>
      </c>
      <c r="Z1737" s="1">
        <v>43239</v>
      </c>
      <c r="AA1737" s="1">
        <v>43972</v>
      </c>
      <c r="AB1737">
        <v>1</v>
      </c>
    </row>
    <row r="1738" spans="1:28" x14ac:dyDescent="0.25">
      <c r="A1738" t="s">
        <v>33</v>
      </c>
      <c r="B1738">
        <v>1</v>
      </c>
      <c r="C1738" t="s">
        <v>34</v>
      </c>
      <c r="D1738">
        <v>2737</v>
      </c>
      <c r="E1738" t="s">
        <v>64</v>
      </c>
      <c r="F1738" t="s">
        <v>65</v>
      </c>
      <c r="G1738" t="s">
        <v>66</v>
      </c>
      <c r="H1738">
        <v>6.9</v>
      </c>
      <c r="I1738">
        <v>8.9</v>
      </c>
      <c r="J1738">
        <v>0.65180000000000005</v>
      </c>
      <c r="K1738">
        <v>11.49057528</v>
      </c>
      <c r="L1738">
        <v>11.103669399999999</v>
      </c>
      <c r="M1738">
        <v>17.100000000000001</v>
      </c>
      <c r="N1738">
        <v>17.600000000000001</v>
      </c>
      <c r="O1738">
        <f t="shared" si="107"/>
        <v>2.4328550400000006E-2</v>
      </c>
      <c r="P1738">
        <f t="shared" si="108"/>
        <v>0.143555034375</v>
      </c>
      <c r="Q1738">
        <f t="shared" si="109"/>
        <v>0.15205344000000004</v>
      </c>
      <c r="R1738">
        <v>0.12254416999999999</v>
      </c>
      <c r="S1738">
        <v>0.12537378299999999</v>
      </c>
      <c r="T1738">
        <f t="shared" si="110"/>
        <v>1.1367286590332556E-2</v>
      </c>
      <c r="U1738">
        <v>6.1272084999999997E-2</v>
      </c>
      <c r="V1738">
        <v>6.2686890999999995E-2</v>
      </c>
      <c r="W1738">
        <v>2.008219178</v>
      </c>
      <c r="X1738">
        <v>0.24897680799999999</v>
      </c>
      <c r="Y1738">
        <v>7.0450799999999996E-4</v>
      </c>
      <c r="Z1738" s="1">
        <v>43239</v>
      </c>
      <c r="AA1738" s="1">
        <v>43972</v>
      </c>
      <c r="AB1738">
        <v>1</v>
      </c>
    </row>
    <row r="1739" spans="1:28" x14ac:dyDescent="0.25">
      <c r="A1739" t="s">
        <v>33</v>
      </c>
      <c r="B1739">
        <v>1</v>
      </c>
      <c r="C1739" t="s">
        <v>34</v>
      </c>
      <c r="D1739">
        <v>2738</v>
      </c>
      <c r="E1739" t="s">
        <v>64</v>
      </c>
      <c r="F1739" t="s">
        <v>65</v>
      </c>
      <c r="G1739" t="s">
        <v>66</v>
      </c>
      <c r="H1739">
        <v>6.2</v>
      </c>
      <c r="I1739">
        <v>11.9</v>
      </c>
      <c r="J1739">
        <v>0.65180000000000005</v>
      </c>
      <c r="K1739">
        <v>11.86984612</v>
      </c>
      <c r="L1739">
        <v>11.35626272</v>
      </c>
      <c r="M1739">
        <v>18</v>
      </c>
      <c r="N1739">
        <v>18.2</v>
      </c>
      <c r="O1739">
        <f t="shared" si="107"/>
        <v>2.60155896E-2</v>
      </c>
      <c r="P1739">
        <f t="shared" si="108"/>
        <v>0.15906375</v>
      </c>
      <c r="Q1739">
        <f t="shared" si="109"/>
        <v>0.16259743499999998</v>
      </c>
      <c r="R1739">
        <v>0.13981089399999999</v>
      </c>
      <c r="S1739">
        <v>0.13682322</v>
      </c>
      <c r="T1739">
        <f t="shared" si="110"/>
        <v>-1.075630836585484E-2</v>
      </c>
      <c r="U1739">
        <v>6.9905446999999996E-2</v>
      </c>
      <c r="V1739">
        <v>6.8411609999999998E-2</v>
      </c>
      <c r="W1739">
        <v>2.008219178</v>
      </c>
      <c r="X1739">
        <v>9.9590723000000006E-2</v>
      </c>
      <c r="Y1739">
        <v>-7.4386199999999997E-4</v>
      </c>
      <c r="Z1739" s="1">
        <v>43239</v>
      </c>
      <c r="AA1739" s="1">
        <v>43972</v>
      </c>
      <c r="AB1739">
        <v>1</v>
      </c>
    </row>
    <row r="1740" spans="1:28" x14ac:dyDescent="0.25">
      <c r="A1740" t="s">
        <v>33</v>
      </c>
      <c r="B1740">
        <v>1</v>
      </c>
      <c r="C1740" t="s">
        <v>34</v>
      </c>
      <c r="D1740">
        <v>2739</v>
      </c>
      <c r="E1740" t="s">
        <v>64</v>
      </c>
      <c r="F1740" t="s">
        <v>65</v>
      </c>
      <c r="G1740" t="s">
        <v>66</v>
      </c>
      <c r="J1740">
        <v>0.65180000000000005</v>
      </c>
      <c r="K1740">
        <v>18.807734270000001</v>
      </c>
      <c r="L1740">
        <v>18.43227426</v>
      </c>
      <c r="M1740">
        <v>43.6</v>
      </c>
      <c r="N1740">
        <v>43.6</v>
      </c>
      <c r="O1740">
        <f t="shared" si="107"/>
        <v>0.14930139840000001</v>
      </c>
      <c r="P1740">
        <f t="shared" si="108"/>
        <v>0.93325254999999996</v>
      </c>
      <c r="Q1740">
        <f t="shared" si="109"/>
        <v>0.93313374000000004</v>
      </c>
      <c r="R1740">
        <v>1.2320283670000001</v>
      </c>
      <c r="S1740">
        <v>1.2080177969999999</v>
      </c>
      <c r="T1740">
        <f t="shared" si="110"/>
        <v>-9.8002539783521268E-3</v>
      </c>
      <c r="U1740">
        <v>0.61601418399999996</v>
      </c>
      <c r="V1740">
        <v>0.60400889899999999</v>
      </c>
      <c r="W1740">
        <v>2.008219178</v>
      </c>
      <c r="X1740">
        <v>0</v>
      </c>
      <c r="Y1740">
        <v>-5.9780750000000002E-3</v>
      </c>
      <c r="Z1740" s="1">
        <v>43239</v>
      </c>
      <c r="AA1740" s="1">
        <v>43972</v>
      </c>
      <c r="AB1740">
        <v>1</v>
      </c>
    </row>
    <row r="1741" spans="1:28" x14ac:dyDescent="0.25">
      <c r="A1741" t="s">
        <v>33</v>
      </c>
      <c r="B1741">
        <v>1</v>
      </c>
      <c r="C1741" t="s">
        <v>34</v>
      </c>
      <c r="D1741">
        <v>2740</v>
      </c>
      <c r="E1741" t="s">
        <v>46</v>
      </c>
      <c r="F1741" t="s">
        <v>47</v>
      </c>
      <c r="G1741" t="s">
        <v>48</v>
      </c>
      <c r="H1741">
        <v>7.5</v>
      </c>
      <c r="I1741">
        <v>9.9</v>
      </c>
      <c r="J1741">
        <v>0.60970000000000002</v>
      </c>
      <c r="K1741">
        <v>9.9633618899999998</v>
      </c>
      <c r="L1741">
        <v>9.5975955150000001</v>
      </c>
      <c r="M1741">
        <v>13.8</v>
      </c>
      <c r="N1741">
        <v>14.3</v>
      </c>
      <c r="O1741">
        <f t="shared" si="107"/>
        <v>1.60606446E-2</v>
      </c>
      <c r="P1741">
        <f t="shared" si="108"/>
        <v>9.3494137500000005E-2</v>
      </c>
      <c r="Q1741">
        <f t="shared" si="109"/>
        <v>0.10037902875</v>
      </c>
      <c r="R1741">
        <v>6.5731964000000004E-2</v>
      </c>
      <c r="S1741">
        <v>6.7935216000000007E-2</v>
      </c>
      <c r="T1741">
        <f t="shared" si="110"/>
        <v>1.6417144055685472E-2</v>
      </c>
      <c r="U1741">
        <v>3.2865982000000002E-2</v>
      </c>
      <c r="V1741">
        <v>3.3967608000000003E-2</v>
      </c>
      <c r="W1741">
        <v>2.008219178</v>
      </c>
      <c r="X1741">
        <v>0.24897680799999999</v>
      </c>
      <c r="Y1741">
        <v>5.48559E-4</v>
      </c>
      <c r="Z1741" s="1">
        <v>43239</v>
      </c>
      <c r="AA1741" s="1">
        <v>43972</v>
      </c>
      <c r="AB1741">
        <v>1</v>
      </c>
    </row>
    <row r="1742" spans="1:28" x14ac:dyDescent="0.25">
      <c r="A1742" t="s">
        <v>33</v>
      </c>
      <c r="B1742">
        <v>2</v>
      </c>
      <c r="C1742" t="s">
        <v>34</v>
      </c>
      <c r="D1742">
        <v>2741</v>
      </c>
      <c r="E1742" t="s">
        <v>35</v>
      </c>
      <c r="F1742" t="s">
        <v>36</v>
      </c>
      <c r="G1742" t="s">
        <v>37</v>
      </c>
      <c r="H1742">
        <v>8.9</v>
      </c>
      <c r="I1742">
        <v>27.3</v>
      </c>
      <c r="J1742">
        <v>0.70189999999999997</v>
      </c>
      <c r="K1742">
        <v>23.275902349999999</v>
      </c>
      <c r="L1742">
        <v>23.214247350000001</v>
      </c>
      <c r="M1742">
        <v>82</v>
      </c>
      <c r="N1742">
        <v>82.8</v>
      </c>
      <c r="O1742">
        <f t="shared" si="107"/>
        <v>0.53845767359999996</v>
      </c>
      <c r="P1742">
        <f t="shared" si="108"/>
        <v>3.3010637499999995</v>
      </c>
      <c r="Q1742">
        <f t="shared" si="109"/>
        <v>3.3653604599999998</v>
      </c>
      <c r="R1742">
        <v>5.5955800179999997</v>
      </c>
      <c r="S1742">
        <v>5.6878929659999997</v>
      </c>
      <c r="T1742">
        <f t="shared" si="110"/>
        <v>8.1479508805211796E-3</v>
      </c>
      <c r="U1742">
        <v>2.7977900089999999</v>
      </c>
      <c r="V1742">
        <v>2.8439464829999999</v>
      </c>
      <c r="W1742">
        <v>2.008219178</v>
      </c>
      <c r="X1742">
        <v>0.39836289200000002</v>
      </c>
      <c r="Y1742">
        <v>2.2983783000000001E-2</v>
      </c>
      <c r="Z1742" s="1">
        <v>43239</v>
      </c>
      <c r="AA1742" s="1">
        <v>43972</v>
      </c>
      <c r="AB1742">
        <v>1</v>
      </c>
    </row>
    <row r="1743" spans="1:28" x14ac:dyDescent="0.25">
      <c r="A1743" t="s">
        <v>33</v>
      </c>
      <c r="B1743">
        <v>2</v>
      </c>
      <c r="C1743" t="s">
        <v>34</v>
      </c>
      <c r="D1743">
        <v>2742</v>
      </c>
      <c r="E1743" t="s">
        <v>64</v>
      </c>
      <c r="F1743" t="s">
        <v>65</v>
      </c>
      <c r="G1743" t="s">
        <v>66</v>
      </c>
      <c r="H1743">
        <v>5.2</v>
      </c>
      <c r="I1743">
        <v>19.399999999999999</v>
      </c>
      <c r="J1743">
        <v>0.65180000000000005</v>
      </c>
      <c r="K1743">
        <v>18.191759480000002</v>
      </c>
      <c r="L1743">
        <v>17.889130999999999</v>
      </c>
      <c r="M1743">
        <v>40.299999999999997</v>
      </c>
      <c r="N1743">
        <v>40.799999999999997</v>
      </c>
      <c r="O1743">
        <f t="shared" si="107"/>
        <v>0.1307408256</v>
      </c>
      <c r="P1743">
        <f t="shared" si="108"/>
        <v>0.79732668437499987</v>
      </c>
      <c r="Q1743">
        <f t="shared" si="109"/>
        <v>0.81713015999999994</v>
      </c>
      <c r="R1743">
        <v>1.0227837950000001</v>
      </c>
      <c r="S1743">
        <v>1.030686094</v>
      </c>
      <c r="T1743">
        <f t="shared" si="110"/>
        <v>3.8325351660132251E-3</v>
      </c>
      <c r="U1743">
        <v>0.51139189799999996</v>
      </c>
      <c r="V1743">
        <v>0.515343047</v>
      </c>
      <c r="W1743">
        <v>2.008219178</v>
      </c>
      <c r="X1743">
        <v>0.24897680799999999</v>
      </c>
      <c r="Y1743">
        <v>1.9674890000000002E-3</v>
      </c>
      <c r="Z1743" s="1">
        <v>43239</v>
      </c>
      <c r="AA1743" s="1">
        <v>43972</v>
      </c>
      <c r="AB1743">
        <v>1</v>
      </c>
    </row>
    <row r="1744" spans="1:28" x14ac:dyDescent="0.25">
      <c r="A1744" t="s">
        <v>33</v>
      </c>
      <c r="B1744">
        <v>2</v>
      </c>
      <c r="C1744" t="s">
        <v>34</v>
      </c>
      <c r="D1744">
        <v>2743</v>
      </c>
      <c r="E1744" t="s">
        <v>64</v>
      </c>
      <c r="F1744" t="s">
        <v>65</v>
      </c>
      <c r="G1744" t="s">
        <v>66</v>
      </c>
      <c r="J1744">
        <v>0.65180000000000005</v>
      </c>
      <c r="K1744">
        <v>17.831224930000001</v>
      </c>
      <c r="L1744">
        <v>17.45404989</v>
      </c>
      <c r="M1744">
        <v>38.5</v>
      </c>
      <c r="N1744">
        <v>38.700000000000003</v>
      </c>
      <c r="O1744">
        <f t="shared" si="107"/>
        <v>0.11762857260000002</v>
      </c>
      <c r="P1744">
        <f t="shared" si="108"/>
        <v>0.72769210937499995</v>
      </c>
      <c r="Q1744">
        <f t="shared" si="109"/>
        <v>0.73517857875000014</v>
      </c>
      <c r="R1744">
        <v>0.91740869000000003</v>
      </c>
      <c r="S1744">
        <v>0.90759727499999998</v>
      </c>
      <c r="T1744">
        <f t="shared" si="110"/>
        <v>-5.3541486810095825E-3</v>
      </c>
      <c r="U1744">
        <v>0.45870434500000001</v>
      </c>
      <c r="V1744">
        <v>0.45379863799999998</v>
      </c>
      <c r="W1744">
        <v>2.008219178</v>
      </c>
      <c r="X1744">
        <v>9.9590723000000006E-2</v>
      </c>
      <c r="Y1744">
        <v>-2.4428150000000001E-3</v>
      </c>
      <c r="Z1744" s="1">
        <v>43239</v>
      </c>
      <c r="AA1744" s="1">
        <v>43972</v>
      </c>
      <c r="AB1744">
        <v>1</v>
      </c>
    </row>
    <row r="1745" spans="1:29" x14ac:dyDescent="0.25">
      <c r="A1745" t="s">
        <v>33</v>
      </c>
      <c r="B1745">
        <v>2</v>
      </c>
      <c r="C1745" t="s">
        <v>34</v>
      </c>
      <c r="D1745">
        <v>2744</v>
      </c>
      <c r="E1745" t="s">
        <v>178</v>
      </c>
      <c r="F1745" t="s">
        <v>179</v>
      </c>
      <c r="G1745" t="s">
        <v>180</v>
      </c>
      <c r="J1745">
        <v>0.55810000000000004</v>
      </c>
      <c r="K1745">
        <v>9.8631070049999998</v>
      </c>
      <c r="L1745">
        <v>9.4002438319999992</v>
      </c>
      <c r="M1745">
        <v>13.6</v>
      </c>
      <c r="N1745">
        <v>13.9</v>
      </c>
      <c r="O1745">
        <f t="shared" si="107"/>
        <v>1.5174713400000001E-2</v>
      </c>
      <c r="P1745">
        <f t="shared" si="108"/>
        <v>9.0803800000000004E-2</v>
      </c>
      <c r="Q1745">
        <f t="shared" si="109"/>
        <v>9.4841958750000011E-2</v>
      </c>
      <c r="R1745">
        <v>5.8027165999999998E-2</v>
      </c>
      <c r="S1745">
        <v>5.7776956999999997E-2</v>
      </c>
      <c r="T1745">
        <f t="shared" si="110"/>
        <v>-2.1517829725126269E-3</v>
      </c>
      <c r="U1745">
        <v>2.9013582999999999E-2</v>
      </c>
      <c r="V1745">
        <v>2.8888479000000002E-2</v>
      </c>
      <c r="W1745">
        <v>2.008219178</v>
      </c>
      <c r="X1745">
        <v>0.149386085</v>
      </c>
      <c r="Y1745" s="2">
        <v>-6.2296000000000001E-5</v>
      </c>
      <c r="Z1745" s="1">
        <v>43239</v>
      </c>
      <c r="AA1745" s="1">
        <v>43972</v>
      </c>
      <c r="AB1745">
        <v>1</v>
      </c>
    </row>
    <row r="1746" spans="1:29" x14ac:dyDescent="0.25">
      <c r="A1746" t="s">
        <v>33</v>
      </c>
      <c r="B1746">
        <v>2</v>
      </c>
      <c r="C1746" t="s">
        <v>34</v>
      </c>
      <c r="D1746">
        <v>2745</v>
      </c>
      <c r="E1746" t="s">
        <v>64</v>
      </c>
      <c r="F1746" t="s">
        <v>65</v>
      </c>
      <c r="G1746" t="s">
        <v>66</v>
      </c>
      <c r="H1746">
        <v>9.1999999999999993</v>
      </c>
      <c r="I1746">
        <v>17.100000000000001</v>
      </c>
      <c r="J1746">
        <v>0.65180000000000005</v>
      </c>
      <c r="K1746">
        <v>12.66339672</v>
      </c>
      <c r="L1746">
        <v>12.079407310000001</v>
      </c>
      <c r="M1746">
        <v>20</v>
      </c>
      <c r="N1746">
        <v>20</v>
      </c>
      <c r="O1746">
        <f t="shared" si="107"/>
        <v>3.1415999999999999E-2</v>
      </c>
      <c r="P1746">
        <f t="shared" si="108"/>
        <v>0.19637500000000002</v>
      </c>
      <c r="Q1746">
        <f t="shared" si="109"/>
        <v>0.19635</v>
      </c>
      <c r="R1746">
        <v>0.182932233</v>
      </c>
      <c r="S1746">
        <v>0.17469390700000001</v>
      </c>
      <c r="T1746">
        <f t="shared" si="110"/>
        <v>-2.2945918298501358E-2</v>
      </c>
      <c r="U1746">
        <v>9.1466116E-2</v>
      </c>
      <c r="V1746">
        <v>8.7346954000000004E-2</v>
      </c>
      <c r="W1746">
        <v>2.008219178</v>
      </c>
      <c r="X1746">
        <v>0</v>
      </c>
      <c r="Y1746">
        <v>-2.0511520000000001E-3</v>
      </c>
      <c r="Z1746" s="1">
        <v>43239</v>
      </c>
      <c r="AA1746" s="1">
        <v>43972</v>
      </c>
      <c r="AB1746">
        <v>1</v>
      </c>
    </row>
    <row r="1747" spans="1:29" x14ac:dyDescent="0.25">
      <c r="A1747" t="s">
        <v>33</v>
      </c>
      <c r="B1747">
        <v>2</v>
      </c>
      <c r="C1747" t="s">
        <v>34</v>
      </c>
      <c r="D1747">
        <v>2746</v>
      </c>
      <c r="E1747" t="s">
        <v>64</v>
      </c>
      <c r="F1747" t="s">
        <v>65</v>
      </c>
      <c r="G1747" t="s">
        <v>66</v>
      </c>
      <c r="H1747">
        <v>6</v>
      </c>
      <c r="I1747">
        <v>7.5</v>
      </c>
      <c r="J1747">
        <v>0.65180000000000005</v>
      </c>
      <c r="K1747">
        <v>8.4656455259999994</v>
      </c>
      <c r="L1747">
        <v>8.0829271640000009</v>
      </c>
      <c r="M1747">
        <v>11</v>
      </c>
      <c r="N1747">
        <v>11.4</v>
      </c>
      <c r="O1747">
        <f t="shared" si="107"/>
        <v>1.02070584E-2</v>
      </c>
      <c r="P1747">
        <f t="shared" si="108"/>
        <v>5.9403437499999989E-2</v>
      </c>
      <c r="Q1747">
        <f t="shared" si="109"/>
        <v>6.3794114999999998E-2</v>
      </c>
      <c r="R1747">
        <v>3.8440182000000003E-2</v>
      </c>
      <c r="S1747">
        <v>3.9396347999999998E-2</v>
      </c>
      <c r="T1747">
        <f t="shared" si="110"/>
        <v>1.2234622186370465E-2</v>
      </c>
      <c r="U1747">
        <v>1.9220091000000002E-2</v>
      </c>
      <c r="V1747">
        <v>1.9698173999999999E-2</v>
      </c>
      <c r="W1747">
        <v>2.008219178</v>
      </c>
      <c r="X1747">
        <v>0.19918144600000001</v>
      </c>
      <c r="Y1747">
        <v>2.38063E-4</v>
      </c>
      <c r="Z1747" s="1">
        <v>43239</v>
      </c>
      <c r="AA1747" s="1">
        <v>43972</v>
      </c>
      <c r="AB1747">
        <v>1</v>
      </c>
    </row>
    <row r="1748" spans="1:29" x14ac:dyDescent="0.25">
      <c r="A1748" t="s">
        <v>33</v>
      </c>
      <c r="B1748">
        <v>2</v>
      </c>
      <c r="C1748" t="s">
        <v>34</v>
      </c>
      <c r="D1748">
        <v>2747</v>
      </c>
      <c r="E1748" t="s">
        <v>207</v>
      </c>
      <c r="F1748" t="s">
        <v>208</v>
      </c>
      <c r="G1748" t="s">
        <v>209</v>
      </c>
      <c r="J1748">
        <v>0.58399999999999996</v>
      </c>
      <c r="K1748">
        <v>9.1333366419999997</v>
      </c>
      <c r="L1748">
        <v>9.3002564620000001</v>
      </c>
      <c r="M1748">
        <v>12.2</v>
      </c>
      <c r="N1748">
        <v>13.7</v>
      </c>
      <c r="O1748">
        <f t="shared" si="107"/>
        <v>1.4741172599999998E-2</v>
      </c>
      <c r="P1748">
        <f t="shared" si="108"/>
        <v>7.3071137499999994E-2</v>
      </c>
      <c r="Q1748">
        <f t="shared" si="109"/>
        <v>9.2132328749999978E-2</v>
      </c>
      <c r="R1748">
        <v>4.5517955999999998E-2</v>
      </c>
      <c r="S1748">
        <v>5.8098323E-2</v>
      </c>
      <c r="T1748">
        <f t="shared" si="110"/>
        <v>0.12151557788930467</v>
      </c>
      <c r="U1748">
        <v>2.2758977999999999E-2</v>
      </c>
      <c r="V1748">
        <v>2.9049161E-2</v>
      </c>
      <c r="W1748">
        <v>2.008219178</v>
      </c>
      <c r="X1748">
        <v>0.74693042300000001</v>
      </c>
      <c r="Y1748">
        <v>3.1322189999999999E-3</v>
      </c>
      <c r="Z1748" s="1">
        <v>43239</v>
      </c>
      <c r="AA1748" s="1">
        <v>43972</v>
      </c>
      <c r="AB1748">
        <v>1</v>
      </c>
    </row>
    <row r="1749" spans="1:29" x14ac:dyDescent="0.25">
      <c r="A1749" t="s">
        <v>33</v>
      </c>
      <c r="B1749">
        <v>3</v>
      </c>
      <c r="C1749" t="s">
        <v>34</v>
      </c>
      <c r="D1749">
        <v>2748</v>
      </c>
      <c r="E1749" t="s">
        <v>64</v>
      </c>
      <c r="F1749" t="s">
        <v>65</v>
      </c>
      <c r="G1749" t="s">
        <v>66</v>
      </c>
      <c r="J1749">
        <v>0.65180000000000005</v>
      </c>
      <c r="K1749">
        <v>8.1748854380000004</v>
      </c>
      <c r="L1749">
        <v>9.4002438319999992</v>
      </c>
      <c r="M1749">
        <v>10.5</v>
      </c>
      <c r="N1749">
        <v>13.9</v>
      </c>
      <c r="O1749">
        <f t="shared" si="107"/>
        <v>1.5174713400000001E-2</v>
      </c>
      <c r="P1749">
        <f t="shared" si="108"/>
        <v>5.4125859374999988E-2</v>
      </c>
      <c r="Q1749">
        <f t="shared" si="109"/>
        <v>9.4841958750000011E-2</v>
      </c>
      <c r="R1749">
        <v>3.3926128E-2</v>
      </c>
      <c r="S1749">
        <v>6.7226321000000006E-2</v>
      </c>
      <c r="T1749">
        <f t="shared" si="110"/>
        <v>0.34054021836733472</v>
      </c>
      <c r="U1749">
        <v>1.6963064E-2</v>
      </c>
      <c r="V1749">
        <v>3.3613161000000003E-2</v>
      </c>
      <c r="W1749">
        <v>2.008219178</v>
      </c>
      <c r="X1749">
        <v>1.6930422919999999</v>
      </c>
      <c r="Y1749">
        <v>8.2909760000000002E-3</v>
      </c>
      <c r="Z1749" s="1">
        <v>43239</v>
      </c>
      <c r="AA1749" s="1">
        <v>43972</v>
      </c>
      <c r="AB1749">
        <v>1</v>
      </c>
    </row>
    <row r="1750" spans="1:29" x14ac:dyDescent="0.25">
      <c r="A1750" t="s">
        <v>33</v>
      </c>
      <c r="B1750">
        <v>3</v>
      </c>
      <c r="C1750" t="s">
        <v>34</v>
      </c>
      <c r="D1750">
        <v>2749</v>
      </c>
      <c r="E1750" t="s">
        <v>64</v>
      </c>
      <c r="F1750" t="s">
        <v>65</v>
      </c>
      <c r="G1750" t="s">
        <v>66</v>
      </c>
      <c r="H1750">
        <v>5.9</v>
      </c>
      <c r="I1750">
        <v>15.5</v>
      </c>
      <c r="J1750">
        <v>0.65180000000000005</v>
      </c>
      <c r="K1750">
        <v>19.548895259999998</v>
      </c>
      <c r="L1750">
        <v>19.209766470000002</v>
      </c>
      <c r="M1750">
        <v>48</v>
      </c>
      <c r="N1750">
        <v>48</v>
      </c>
      <c r="O1750">
        <f t="shared" si="107"/>
        <v>0.18095616000000003</v>
      </c>
      <c r="P1750">
        <f t="shared" si="108"/>
        <v>1.1311199999999999</v>
      </c>
      <c r="Q1750">
        <f t="shared" si="109"/>
        <v>1.1309760000000002</v>
      </c>
      <c r="R1750">
        <v>1.5435079030000001</v>
      </c>
      <c r="S1750">
        <v>1.5173687179999999</v>
      </c>
      <c r="T1750">
        <f t="shared" si="110"/>
        <v>-8.5050263102302084E-3</v>
      </c>
      <c r="U1750">
        <v>0.77175395199999997</v>
      </c>
      <c r="V1750">
        <v>0.75868435899999997</v>
      </c>
      <c r="W1750">
        <v>2.008219178</v>
      </c>
      <c r="X1750">
        <v>0</v>
      </c>
      <c r="Y1750">
        <v>-6.5080509999999999E-3</v>
      </c>
      <c r="Z1750" s="1">
        <v>43239</v>
      </c>
      <c r="AA1750" s="1">
        <v>43972</v>
      </c>
      <c r="AB1750">
        <v>1</v>
      </c>
    </row>
    <row r="1751" spans="1:29" x14ac:dyDescent="0.25">
      <c r="A1751" t="s">
        <v>33</v>
      </c>
      <c r="B1751">
        <v>3</v>
      </c>
      <c r="C1751" t="s">
        <v>34</v>
      </c>
      <c r="D1751">
        <v>2750</v>
      </c>
      <c r="E1751" t="s">
        <v>274</v>
      </c>
      <c r="F1751" t="s">
        <v>275</v>
      </c>
      <c r="G1751" t="s">
        <v>226</v>
      </c>
      <c r="J1751">
        <v>0.63400000000000001</v>
      </c>
      <c r="K1751">
        <v>8.6928114769999993</v>
      </c>
      <c r="L1751">
        <v>8.1385932150000002</v>
      </c>
      <c r="M1751">
        <v>11.4</v>
      </c>
      <c r="N1751">
        <v>11.5</v>
      </c>
      <c r="O1751">
        <f t="shared" si="107"/>
        <v>1.0386915E-2</v>
      </c>
      <c r="P1751">
        <f t="shared" si="108"/>
        <v>6.3802237499999997E-2</v>
      </c>
      <c r="Q1751">
        <f t="shared" si="109"/>
        <v>6.4918218749999992E-2</v>
      </c>
      <c r="R1751">
        <v>4.1167346E-2</v>
      </c>
      <c r="S1751">
        <v>3.9267433999999997E-2</v>
      </c>
      <c r="T1751">
        <f t="shared" si="110"/>
        <v>-2.3528231306279054E-2</v>
      </c>
      <c r="U1751">
        <v>2.0583673E-2</v>
      </c>
      <c r="V1751">
        <v>1.9633716999999998E-2</v>
      </c>
      <c r="W1751">
        <v>2.008219178</v>
      </c>
      <c r="X1751">
        <v>4.9795362000000003E-2</v>
      </c>
      <c r="Y1751">
        <v>-4.73034E-4</v>
      </c>
      <c r="Z1751" s="1">
        <v>43239</v>
      </c>
      <c r="AA1751" s="1">
        <v>43972</v>
      </c>
      <c r="AB1751">
        <v>1</v>
      </c>
    </row>
    <row r="1752" spans="1:29" x14ac:dyDescent="0.25">
      <c r="A1752" t="s">
        <v>33</v>
      </c>
      <c r="B1752">
        <v>3</v>
      </c>
      <c r="C1752" t="s">
        <v>34</v>
      </c>
      <c r="D1752">
        <v>2751</v>
      </c>
      <c r="E1752" t="s">
        <v>64</v>
      </c>
      <c r="F1752" t="s">
        <v>65</v>
      </c>
      <c r="G1752" t="s">
        <v>66</v>
      </c>
      <c r="J1752">
        <v>0.65180000000000005</v>
      </c>
      <c r="K1752">
        <v>8.9153220579999992</v>
      </c>
      <c r="L1752">
        <v>8.3040261960000006</v>
      </c>
      <c r="M1752">
        <v>11.8</v>
      </c>
      <c r="N1752">
        <v>11.8</v>
      </c>
      <c r="O1752">
        <f t="shared" si="107"/>
        <v>1.0935909600000002E-2</v>
      </c>
      <c r="P1752">
        <f t="shared" si="108"/>
        <v>6.8358137499999999E-2</v>
      </c>
      <c r="Q1752">
        <f t="shared" si="109"/>
        <v>6.8349435000000014E-2</v>
      </c>
      <c r="R1752">
        <v>4.6370107000000001E-2</v>
      </c>
      <c r="S1752">
        <v>4.3264345000000003E-2</v>
      </c>
      <c r="T1752">
        <f t="shared" si="110"/>
        <v>-3.4521207645335727E-2</v>
      </c>
      <c r="U1752">
        <v>2.3185054E-2</v>
      </c>
      <c r="V1752">
        <v>2.1632173000000001E-2</v>
      </c>
      <c r="W1752">
        <v>2.008219178</v>
      </c>
      <c r="X1752">
        <v>0</v>
      </c>
      <c r="Y1752">
        <v>-7.7326300000000005E-4</v>
      </c>
      <c r="Z1752" s="1">
        <v>43239</v>
      </c>
      <c r="AA1752" s="1">
        <v>43972</v>
      </c>
      <c r="AB1752">
        <v>1</v>
      </c>
    </row>
    <row r="1753" spans="1:29" x14ac:dyDescent="0.25">
      <c r="A1753" t="s">
        <v>33</v>
      </c>
      <c r="B1753">
        <v>3</v>
      </c>
      <c r="C1753" t="s">
        <v>34</v>
      </c>
      <c r="D1753">
        <v>2752</v>
      </c>
      <c r="E1753" t="s">
        <v>64</v>
      </c>
      <c r="F1753" t="s">
        <v>65</v>
      </c>
      <c r="G1753" t="s">
        <v>66</v>
      </c>
      <c r="H1753">
        <v>9.4</v>
      </c>
      <c r="I1753">
        <v>22.3</v>
      </c>
      <c r="J1753">
        <v>0.65180000000000005</v>
      </c>
      <c r="K1753">
        <v>19.355120459999998</v>
      </c>
      <c r="L1753">
        <v>19.15946842</v>
      </c>
      <c r="M1753">
        <v>46.8</v>
      </c>
      <c r="N1753">
        <v>47.7</v>
      </c>
      <c r="O1753">
        <f t="shared" si="107"/>
        <v>0.17870127660000004</v>
      </c>
      <c r="P1753">
        <f t="shared" si="108"/>
        <v>1.0752709499999999</v>
      </c>
      <c r="Q1753">
        <f t="shared" si="109"/>
        <v>1.1168829787500003</v>
      </c>
      <c r="R1753">
        <v>1.454867219</v>
      </c>
      <c r="S1753">
        <v>1.4950812819999999</v>
      </c>
      <c r="T1753">
        <f t="shared" si="110"/>
        <v>1.3577171682381407E-2</v>
      </c>
      <c r="U1753">
        <v>0.72743360899999998</v>
      </c>
      <c r="V1753">
        <v>0.74754064099999995</v>
      </c>
      <c r="W1753">
        <v>2.008219178</v>
      </c>
      <c r="X1753">
        <v>0.44815825399999998</v>
      </c>
      <c r="Y1753">
        <v>1.0012369E-2</v>
      </c>
      <c r="Z1753" s="1">
        <v>43239</v>
      </c>
      <c r="AA1753" s="1">
        <v>43972</v>
      </c>
      <c r="AB1753">
        <v>1</v>
      </c>
    </row>
    <row r="1754" spans="1:29" x14ac:dyDescent="0.25">
      <c r="A1754" t="s">
        <v>33</v>
      </c>
      <c r="B1754">
        <v>3</v>
      </c>
      <c r="C1754" t="s">
        <v>34</v>
      </c>
      <c r="D1754">
        <v>2753</v>
      </c>
      <c r="E1754" t="s">
        <v>35</v>
      </c>
      <c r="F1754" t="s">
        <v>36</v>
      </c>
      <c r="G1754" t="s">
        <v>37</v>
      </c>
      <c r="J1754">
        <v>0.70189999999999997</v>
      </c>
      <c r="K1754">
        <v>23.238630100000002</v>
      </c>
      <c r="L1754">
        <v>23.260599360000001</v>
      </c>
      <c r="M1754">
        <v>81.5</v>
      </c>
      <c r="N1754">
        <v>83.4</v>
      </c>
      <c r="O1754">
        <f t="shared" si="107"/>
        <v>0.54628968240000009</v>
      </c>
      <c r="P1754">
        <f t="shared" si="108"/>
        <v>3.2609296093749998</v>
      </c>
      <c r="Q1754">
        <f t="shared" si="109"/>
        <v>3.4143105150000004</v>
      </c>
      <c r="R1754">
        <v>5.5205306280000004</v>
      </c>
      <c r="S1754">
        <v>5.7798668160000002</v>
      </c>
      <c r="T1754">
        <f t="shared" si="110"/>
        <v>2.2859385458188778E-2</v>
      </c>
      <c r="U1754">
        <v>2.7602653140000002</v>
      </c>
      <c r="V1754">
        <v>2.8899334080000001</v>
      </c>
      <c r="W1754">
        <v>2.008219178</v>
      </c>
      <c r="X1754">
        <v>0.94611186899999999</v>
      </c>
      <c r="Y1754">
        <v>6.4568695999999995E-2</v>
      </c>
      <c r="Z1754" s="1">
        <v>43239</v>
      </c>
      <c r="AA1754" s="1">
        <v>43972</v>
      </c>
      <c r="AB1754">
        <v>1</v>
      </c>
    </row>
    <row r="1755" spans="1:29" x14ac:dyDescent="0.25">
      <c r="A1755" t="s">
        <v>33</v>
      </c>
      <c r="B1755">
        <v>3</v>
      </c>
      <c r="C1755" t="s">
        <v>34</v>
      </c>
      <c r="D1755">
        <v>2754</v>
      </c>
      <c r="E1755" t="s">
        <v>64</v>
      </c>
      <c r="F1755" t="s">
        <v>65</v>
      </c>
      <c r="G1755" t="s">
        <v>66</v>
      </c>
      <c r="J1755">
        <v>0.65180000000000005</v>
      </c>
      <c r="K1755">
        <v>10.77857932</v>
      </c>
      <c r="L1755">
        <v>19.50380548</v>
      </c>
      <c r="M1755">
        <v>15.5</v>
      </c>
      <c r="N1755">
        <v>19.8</v>
      </c>
      <c r="O1755">
        <f t="shared" si="107"/>
        <v>3.0790821600000004E-2</v>
      </c>
      <c r="P1755">
        <f t="shared" si="108"/>
        <v>0.117947734375</v>
      </c>
      <c r="Q1755">
        <f t="shared" si="109"/>
        <v>0.19244263500000003</v>
      </c>
      <c r="R1755">
        <v>9.5038199000000004E-2</v>
      </c>
      <c r="S1755">
        <v>0.121403635</v>
      </c>
      <c r="T1755">
        <f t="shared" si="110"/>
        <v>0.12191991675001877</v>
      </c>
      <c r="U1755">
        <v>4.7519099000000002E-2</v>
      </c>
      <c r="V1755">
        <v>6.0701816999999998E-2</v>
      </c>
      <c r="W1755">
        <v>2.008219178</v>
      </c>
      <c r="X1755">
        <v>2.1412005459999999</v>
      </c>
      <c r="Y1755">
        <v>6.5643819999999997E-3</v>
      </c>
      <c r="Z1755" s="1">
        <v>43239</v>
      </c>
      <c r="AA1755" s="1">
        <v>43972</v>
      </c>
      <c r="AB1755">
        <v>1</v>
      </c>
    </row>
    <row r="1756" spans="1:29" x14ac:dyDescent="0.25">
      <c r="A1756" t="s">
        <v>33</v>
      </c>
      <c r="B1756">
        <v>3</v>
      </c>
      <c r="C1756" t="s">
        <v>34</v>
      </c>
      <c r="D1756">
        <v>2755</v>
      </c>
      <c r="E1756" t="s">
        <v>284</v>
      </c>
      <c r="F1756" t="s">
        <v>188</v>
      </c>
      <c r="G1756" t="s">
        <v>226</v>
      </c>
      <c r="H1756">
        <v>8.5</v>
      </c>
      <c r="I1756">
        <v>12.7</v>
      </c>
      <c r="J1756">
        <v>0.67979999999999996</v>
      </c>
      <c r="K1756">
        <v>10.592483100000001</v>
      </c>
      <c r="L1756">
        <v>10.444747850000001</v>
      </c>
      <c r="M1756">
        <v>15.1</v>
      </c>
      <c r="N1756">
        <v>16.100000000000001</v>
      </c>
      <c r="O1756">
        <f t="shared" si="107"/>
        <v>2.0358353400000005E-2</v>
      </c>
      <c r="P1756">
        <f t="shared" si="108"/>
        <v>0.11193865937499999</v>
      </c>
      <c r="Q1756">
        <f t="shared" si="109"/>
        <v>0.12723970875000001</v>
      </c>
      <c r="R1756">
        <v>9.2508132000000007E-2</v>
      </c>
      <c r="S1756">
        <v>0.103415967</v>
      </c>
      <c r="T1756">
        <f t="shared" si="110"/>
        <v>5.5503312056464096E-2</v>
      </c>
      <c r="U1756">
        <v>4.6254066000000003E-2</v>
      </c>
      <c r="V1756">
        <v>5.1707982999999999E-2</v>
      </c>
      <c r="W1756">
        <v>2.008219178</v>
      </c>
      <c r="X1756">
        <v>0.49795361500000002</v>
      </c>
      <c r="Y1756">
        <v>2.7157980000000002E-3</v>
      </c>
      <c r="Z1756" s="1">
        <v>43239</v>
      </c>
      <c r="AA1756" s="1">
        <v>43972</v>
      </c>
      <c r="AB1756">
        <v>1</v>
      </c>
    </row>
    <row r="1757" spans="1:29" x14ac:dyDescent="0.25">
      <c r="A1757" t="s">
        <v>33</v>
      </c>
      <c r="B1757">
        <v>3</v>
      </c>
      <c r="C1757" t="s">
        <v>34</v>
      </c>
      <c r="D1757">
        <v>2756</v>
      </c>
      <c r="E1757" t="s">
        <v>64</v>
      </c>
      <c r="F1757" t="s">
        <v>65</v>
      </c>
      <c r="G1757" t="s">
        <v>66</v>
      </c>
      <c r="H1757">
        <v>11.6</v>
      </c>
      <c r="I1757">
        <v>22.5</v>
      </c>
      <c r="J1757">
        <v>0.65180000000000005</v>
      </c>
      <c r="K1757">
        <v>14.76634426</v>
      </c>
      <c r="L1757">
        <v>19.43958932</v>
      </c>
      <c r="M1757">
        <v>26.2</v>
      </c>
      <c r="N1757">
        <v>29.4</v>
      </c>
      <c r="O1757">
        <f t="shared" si="107"/>
        <v>6.7886834399999998E-2</v>
      </c>
      <c r="P1757">
        <f t="shared" si="108"/>
        <v>0.33699913750000005</v>
      </c>
      <c r="Q1757">
        <f t="shared" si="109"/>
        <v>0.42429271499999999</v>
      </c>
      <c r="R1757">
        <v>0.36001884499999998</v>
      </c>
      <c r="S1757">
        <v>0.40399061200000003</v>
      </c>
      <c r="T1757">
        <f t="shared" si="110"/>
        <v>5.7381815703923242E-2</v>
      </c>
      <c r="U1757">
        <v>0.180009422</v>
      </c>
      <c r="V1757">
        <v>0.20199530600000001</v>
      </c>
      <c r="W1757">
        <v>2.008219178</v>
      </c>
      <c r="X1757">
        <v>1.593451569</v>
      </c>
      <c r="Y1757">
        <v>1.094795E-2</v>
      </c>
      <c r="Z1757" s="1">
        <v>43239</v>
      </c>
      <c r="AA1757" s="1">
        <v>43972</v>
      </c>
      <c r="AB1757">
        <v>1</v>
      </c>
    </row>
    <row r="1758" spans="1:29" x14ac:dyDescent="0.25">
      <c r="A1758" t="s">
        <v>33</v>
      </c>
      <c r="B1758">
        <v>3</v>
      </c>
      <c r="C1758" t="s">
        <v>34</v>
      </c>
      <c r="D1758">
        <v>2757</v>
      </c>
      <c r="E1758" t="s">
        <v>284</v>
      </c>
      <c r="F1758" t="s">
        <v>188</v>
      </c>
      <c r="G1758" t="s">
        <v>226</v>
      </c>
      <c r="H1758">
        <v>7.3</v>
      </c>
      <c r="I1758">
        <v>10.199999999999999</v>
      </c>
      <c r="J1758">
        <v>0.67979999999999996</v>
      </c>
      <c r="K1758">
        <v>9.5564772379999994</v>
      </c>
      <c r="L1758">
        <v>8.9431967229999998</v>
      </c>
      <c r="M1758">
        <v>13</v>
      </c>
      <c r="N1758">
        <v>13</v>
      </c>
      <c r="O1758">
        <f t="shared" si="107"/>
        <v>1.3273260000000002E-2</v>
      </c>
      <c r="P1758">
        <f t="shared" si="108"/>
        <v>8.2968437500000006E-2</v>
      </c>
      <c r="Q1758">
        <f t="shared" si="109"/>
        <v>8.2957875000000014E-2</v>
      </c>
      <c r="R1758">
        <v>6.2460748000000003E-2</v>
      </c>
      <c r="S1758">
        <v>5.8545491999999998E-2</v>
      </c>
      <c r="T1758">
        <f t="shared" si="110"/>
        <v>-3.2234646048340233E-2</v>
      </c>
      <c r="U1758">
        <v>3.1230374000000002E-2</v>
      </c>
      <c r="V1758">
        <v>2.9272745999999999E-2</v>
      </c>
      <c r="W1758">
        <v>2.008219178</v>
      </c>
      <c r="X1758">
        <v>0</v>
      </c>
      <c r="Y1758">
        <v>-9.7480799999999997E-4</v>
      </c>
      <c r="Z1758" s="1">
        <v>43239</v>
      </c>
      <c r="AA1758" s="1">
        <v>43972</v>
      </c>
      <c r="AB1758">
        <v>1</v>
      </c>
    </row>
    <row r="1759" spans="1:29" x14ac:dyDescent="0.25">
      <c r="A1759" t="s">
        <v>33</v>
      </c>
      <c r="B1759">
        <v>3</v>
      </c>
      <c r="C1759" t="s">
        <v>34</v>
      </c>
      <c r="D1759">
        <v>2758</v>
      </c>
      <c r="E1759" t="s">
        <v>64</v>
      </c>
      <c r="F1759" t="s">
        <v>65</v>
      </c>
      <c r="G1759" t="s">
        <v>66</v>
      </c>
      <c r="H1759">
        <v>5.0999999999999996</v>
      </c>
      <c r="I1759">
        <v>17.2</v>
      </c>
      <c r="J1759">
        <v>0.65180000000000005</v>
      </c>
      <c r="K1759">
        <v>17.727760700000001</v>
      </c>
      <c r="L1759">
        <v>17.303344620000001</v>
      </c>
      <c r="M1759">
        <v>38</v>
      </c>
      <c r="N1759">
        <v>38</v>
      </c>
      <c r="O1759">
        <f t="shared" si="107"/>
        <v>0.11341176</v>
      </c>
      <c r="P1759">
        <f t="shared" si="108"/>
        <v>0.7089137499999999</v>
      </c>
      <c r="Q1759">
        <f t="shared" si="109"/>
        <v>0.70882349999999994</v>
      </c>
      <c r="R1759">
        <v>0.88923069200000004</v>
      </c>
      <c r="S1759">
        <v>0.86844674700000002</v>
      </c>
      <c r="T1759">
        <f t="shared" si="110"/>
        <v>-1.1776817208813666E-2</v>
      </c>
      <c r="U1759">
        <v>0.44461534600000002</v>
      </c>
      <c r="V1759">
        <v>0.43422337300000002</v>
      </c>
      <c r="W1759">
        <v>2.008219178</v>
      </c>
      <c r="X1759">
        <v>0</v>
      </c>
      <c r="Y1759">
        <v>-5.1747210000000002E-3</v>
      </c>
      <c r="Z1759" s="1">
        <v>43239</v>
      </c>
      <c r="AA1759" s="1">
        <v>43972</v>
      </c>
      <c r="AB1759">
        <v>1</v>
      </c>
    </row>
    <row r="1760" spans="1:29" x14ac:dyDescent="0.25">
      <c r="A1760" t="s">
        <v>33</v>
      </c>
      <c r="B1760">
        <v>3</v>
      </c>
      <c r="C1760" t="s">
        <v>34</v>
      </c>
      <c r="D1760">
        <v>2759</v>
      </c>
      <c r="E1760" t="s">
        <v>64</v>
      </c>
      <c r="F1760" t="s">
        <v>65</v>
      </c>
      <c r="G1760" t="s">
        <v>66</v>
      </c>
      <c r="J1760">
        <v>0.65180000000000005</v>
      </c>
      <c r="K1760">
        <v>16.458523190000001</v>
      </c>
      <c r="L1760">
        <v>15.98286309</v>
      </c>
      <c r="M1760">
        <v>32.4</v>
      </c>
      <c r="N1760">
        <v>32.4</v>
      </c>
      <c r="O1760">
        <f t="shared" si="107"/>
        <v>8.2448150399999989E-2</v>
      </c>
      <c r="P1760">
        <f t="shared" si="108"/>
        <v>0.51536654999999998</v>
      </c>
      <c r="Q1760">
        <f t="shared" si="109"/>
        <v>0.51530093999999993</v>
      </c>
      <c r="R1760">
        <v>0.60585963499999995</v>
      </c>
      <c r="S1760">
        <v>0.58876421400000001</v>
      </c>
      <c r="T1760">
        <f t="shared" si="110"/>
        <v>-1.4252700316114208E-2</v>
      </c>
      <c r="U1760">
        <v>0.30292981699999999</v>
      </c>
      <c r="V1760">
        <v>0.294382107</v>
      </c>
      <c r="W1760">
        <v>2.008219178</v>
      </c>
      <c r="X1760">
        <v>0</v>
      </c>
      <c r="Y1760">
        <v>-4.256363E-3</v>
      </c>
      <c r="Z1760" s="1">
        <v>43239</v>
      </c>
      <c r="AA1760" s="1">
        <v>43972</v>
      </c>
      <c r="AB1760">
        <v>0</v>
      </c>
      <c r="AC1760" t="s">
        <v>84</v>
      </c>
    </row>
    <row r="1761" spans="1:29" x14ac:dyDescent="0.25">
      <c r="A1761" t="s">
        <v>33</v>
      </c>
      <c r="B1761">
        <v>3</v>
      </c>
      <c r="C1761" t="s">
        <v>34</v>
      </c>
      <c r="D1761">
        <v>2760</v>
      </c>
      <c r="E1761" t="s">
        <v>35</v>
      </c>
      <c r="F1761" t="s">
        <v>36</v>
      </c>
      <c r="G1761" t="s">
        <v>37</v>
      </c>
      <c r="H1761">
        <v>9.4</v>
      </c>
      <c r="I1761">
        <v>29.9</v>
      </c>
      <c r="J1761">
        <v>0.70189999999999997</v>
      </c>
      <c r="K1761">
        <v>22.45241248</v>
      </c>
      <c r="L1761">
        <v>22.305063669999999</v>
      </c>
      <c r="M1761">
        <v>72</v>
      </c>
      <c r="N1761">
        <v>72.3</v>
      </c>
      <c r="O1761">
        <f t="shared" si="107"/>
        <v>0.41055135659999997</v>
      </c>
      <c r="P1761">
        <f t="shared" si="108"/>
        <v>2.5450200000000001</v>
      </c>
      <c r="Q1761">
        <f t="shared" si="109"/>
        <v>2.5659459787499999</v>
      </c>
      <c r="R1761">
        <v>4.1910750099999996</v>
      </c>
      <c r="S1761">
        <v>4.1981643960000001</v>
      </c>
      <c r="T1761">
        <f t="shared" si="110"/>
        <v>8.4159863807454951E-4</v>
      </c>
      <c r="U1761">
        <v>2.0955375049999998</v>
      </c>
      <c r="V1761">
        <v>2.0990821980000001</v>
      </c>
      <c r="W1761">
        <v>2.008219178</v>
      </c>
      <c r="X1761">
        <v>0.149386085</v>
      </c>
      <c r="Y1761">
        <v>1.7650929999999999E-3</v>
      </c>
      <c r="Z1761" s="1">
        <v>43239</v>
      </c>
      <c r="AA1761" s="1">
        <v>43972</v>
      </c>
      <c r="AB1761">
        <v>1</v>
      </c>
    </row>
    <row r="1762" spans="1:29" x14ac:dyDescent="0.25">
      <c r="A1762" t="s">
        <v>33</v>
      </c>
      <c r="B1762">
        <v>3</v>
      </c>
      <c r="C1762" t="s">
        <v>34</v>
      </c>
      <c r="D1762">
        <v>2761</v>
      </c>
      <c r="E1762" t="s">
        <v>152</v>
      </c>
      <c r="F1762" t="s">
        <v>241</v>
      </c>
      <c r="G1762" t="s">
        <v>154</v>
      </c>
      <c r="H1762">
        <v>5.9</v>
      </c>
      <c r="I1762">
        <v>16.3</v>
      </c>
      <c r="J1762">
        <v>0.63400000000000001</v>
      </c>
      <c r="K1762">
        <v>12.54844864</v>
      </c>
      <c r="L1762">
        <v>11.962336479999999</v>
      </c>
      <c r="M1762">
        <v>19.7</v>
      </c>
      <c r="N1762">
        <v>19.7</v>
      </c>
      <c r="O1762">
        <f t="shared" si="107"/>
        <v>3.0480588600000001E-2</v>
      </c>
      <c r="P1762">
        <f t="shared" si="108"/>
        <v>0.19052793437499993</v>
      </c>
      <c r="Q1762">
        <f t="shared" si="109"/>
        <v>0.19050367874999999</v>
      </c>
      <c r="R1762">
        <v>0.17134685199999999</v>
      </c>
      <c r="S1762">
        <v>0.163531222</v>
      </c>
      <c r="T1762">
        <f t="shared" si="110"/>
        <v>-2.3247434621782526E-2</v>
      </c>
      <c r="U1762">
        <v>8.5673425999999997E-2</v>
      </c>
      <c r="V1762">
        <v>8.1765611000000002E-2</v>
      </c>
      <c r="W1762">
        <v>2.008219178</v>
      </c>
      <c r="X1762">
        <v>0</v>
      </c>
      <c r="Y1762">
        <v>-1.945911E-3</v>
      </c>
      <c r="Z1762" s="1">
        <v>43239</v>
      </c>
      <c r="AA1762" s="1">
        <v>43972</v>
      </c>
      <c r="AB1762">
        <v>1</v>
      </c>
    </row>
    <row r="1763" spans="1:29" x14ac:dyDescent="0.25">
      <c r="A1763" t="s">
        <v>33</v>
      </c>
      <c r="B1763">
        <v>3</v>
      </c>
      <c r="C1763" t="s">
        <v>34</v>
      </c>
      <c r="D1763">
        <v>2762</v>
      </c>
      <c r="E1763" t="s">
        <v>64</v>
      </c>
      <c r="F1763" t="s">
        <v>65</v>
      </c>
      <c r="G1763" t="s">
        <v>66</v>
      </c>
      <c r="H1763">
        <v>6</v>
      </c>
      <c r="I1763">
        <v>9.9</v>
      </c>
      <c r="J1763">
        <v>0.65180000000000005</v>
      </c>
      <c r="K1763">
        <v>12.926326209999999</v>
      </c>
      <c r="L1763">
        <v>12.347467910000001</v>
      </c>
      <c r="M1763">
        <v>20.7</v>
      </c>
      <c r="N1763">
        <v>20.7</v>
      </c>
      <c r="O1763">
        <f t="shared" si="107"/>
        <v>3.3653604599999998E-2</v>
      </c>
      <c r="P1763">
        <f t="shared" si="108"/>
        <v>0.21036180937499996</v>
      </c>
      <c r="Q1763">
        <f t="shared" si="109"/>
        <v>0.21033502874999999</v>
      </c>
      <c r="R1763">
        <v>0.19960182100000001</v>
      </c>
      <c r="S1763">
        <v>0.19087314399999999</v>
      </c>
      <c r="T1763">
        <f t="shared" si="110"/>
        <v>-2.2266218608855925E-2</v>
      </c>
      <c r="U1763">
        <v>9.9800911000000006E-2</v>
      </c>
      <c r="V1763">
        <v>9.5436571999999997E-2</v>
      </c>
      <c r="W1763">
        <v>2.008219178</v>
      </c>
      <c r="X1763">
        <v>0</v>
      </c>
      <c r="Y1763">
        <v>-2.1732380000000001E-3</v>
      </c>
      <c r="Z1763" s="1">
        <v>43239</v>
      </c>
      <c r="AA1763" s="1">
        <v>43972</v>
      </c>
      <c r="AB1763">
        <v>1</v>
      </c>
    </row>
    <row r="1764" spans="1:29" x14ac:dyDescent="0.25">
      <c r="A1764" t="s">
        <v>33</v>
      </c>
      <c r="B1764">
        <v>3</v>
      </c>
      <c r="C1764" t="s">
        <v>34</v>
      </c>
      <c r="D1764">
        <v>2763</v>
      </c>
      <c r="E1764" t="s">
        <v>274</v>
      </c>
      <c r="F1764" t="s">
        <v>275</v>
      </c>
      <c r="G1764" t="s">
        <v>226</v>
      </c>
      <c r="H1764">
        <v>8.8000000000000007</v>
      </c>
      <c r="I1764">
        <v>11.5</v>
      </c>
      <c r="J1764">
        <v>0.63400000000000001</v>
      </c>
      <c r="K1764">
        <v>10.77857932</v>
      </c>
      <c r="L1764">
        <v>10.579793009999999</v>
      </c>
      <c r="M1764">
        <v>15.5</v>
      </c>
      <c r="N1764">
        <v>16.399999999999999</v>
      </c>
      <c r="O1764">
        <f t="shared" si="107"/>
        <v>2.1124118399999996E-2</v>
      </c>
      <c r="P1764">
        <f t="shared" si="108"/>
        <v>0.117947734375</v>
      </c>
      <c r="Q1764">
        <f t="shared" si="109"/>
        <v>0.13202573999999997</v>
      </c>
      <c r="R1764">
        <v>9.2504252999999995E-2</v>
      </c>
      <c r="S1764">
        <v>0.101418945</v>
      </c>
      <c r="T1764">
        <f t="shared" si="110"/>
        <v>4.5814364882769389E-2</v>
      </c>
      <c r="U1764">
        <v>4.6252125999999998E-2</v>
      </c>
      <c r="V1764">
        <v>5.0709472999999998E-2</v>
      </c>
      <c r="W1764">
        <v>2.008219178</v>
      </c>
      <c r="X1764">
        <v>0.44815825399999998</v>
      </c>
      <c r="Y1764">
        <v>2.2195520000000001E-3</v>
      </c>
      <c r="Z1764" s="1">
        <v>43239</v>
      </c>
      <c r="AA1764" s="1">
        <v>43972</v>
      </c>
      <c r="AB1764">
        <v>1</v>
      </c>
    </row>
    <row r="1765" spans="1:29" x14ac:dyDescent="0.25">
      <c r="A1765" t="s">
        <v>33</v>
      </c>
      <c r="B1765">
        <v>3</v>
      </c>
      <c r="C1765" t="s">
        <v>34</v>
      </c>
      <c r="D1765">
        <v>2764</v>
      </c>
      <c r="E1765" t="s">
        <v>224</v>
      </c>
      <c r="F1765" t="s">
        <v>300</v>
      </c>
      <c r="G1765" t="s">
        <v>226</v>
      </c>
      <c r="J1765">
        <v>0.52500000000000002</v>
      </c>
      <c r="K1765">
        <v>11.66093807</v>
      </c>
      <c r="L1765">
        <v>11.314580810000001</v>
      </c>
      <c r="M1765">
        <v>17.5</v>
      </c>
      <c r="N1765">
        <v>18.100000000000001</v>
      </c>
      <c r="O1765">
        <f t="shared" si="107"/>
        <v>2.5730489400000004E-2</v>
      </c>
      <c r="P1765">
        <f t="shared" si="108"/>
        <v>0.15034960937499997</v>
      </c>
      <c r="Q1765">
        <f t="shared" si="109"/>
        <v>0.16081555875000003</v>
      </c>
      <c r="R1765">
        <v>0.10530104999999999</v>
      </c>
      <c r="S1765">
        <v>0.109201918</v>
      </c>
      <c r="T1765">
        <f t="shared" si="110"/>
        <v>1.8113180601711992E-2</v>
      </c>
      <c r="U1765">
        <v>5.2650524999999997E-2</v>
      </c>
      <c r="V1765">
        <v>5.4600958999999998E-2</v>
      </c>
      <c r="W1765">
        <v>2.008219178</v>
      </c>
      <c r="X1765">
        <v>0.29877216899999998</v>
      </c>
      <c r="Y1765">
        <v>9.7122599999999995E-4</v>
      </c>
      <c r="Z1765" s="1">
        <v>43239</v>
      </c>
      <c r="AA1765" s="1">
        <v>43972</v>
      </c>
      <c r="AB1765">
        <v>1</v>
      </c>
    </row>
    <row r="1766" spans="1:29" x14ac:dyDescent="0.25">
      <c r="A1766" t="s">
        <v>33</v>
      </c>
      <c r="B1766">
        <v>3</v>
      </c>
      <c r="C1766" t="s">
        <v>34</v>
      </c>
      <c r="D1766">
        <v>2765</v>
      </c>
      <c r="E1766" t="s">
        <v>35</v>
      </c>
      <c r="F1766" t="s">
        <v>36</v>
      </c>
      <c r="G1766" t="s">
        <v>37</v>
      </c>
      <c r="J1766">
        <v>0.70189999999999997</v>
      </c>
      <c r="K1766">
        <v>25.80996021</v>
      </c>
      <c r="L1766">
        <v>25.863204020000001</v>
      </c>
      <c r="M1766">
        <v>138</v>
      </c>
      <c r="N1766">
        <v>138</v>
      </c>
      <c r="O1766">
        <f t="shared" si="107"/>
        <v>1.4957157600000002</v>
      </c>
      <c r="P1766">
        <f t="shared" si="108"/>
        <v>9.3494137499999983</v>
      </c>
      <c r="Q1766">
        <f t="shared" si="109"/>
        <v>9.3482235000000014</v>
      </c>
      <c r="R1766">
        <v>17.097322999999999</v>
      </c>
      <c r="S1766">
        <v>17.131746020000001</v>
      </c>
      <c r="T1766">
        <f t="shared" si="110"/>
        <v>1.0015506426515912E-3</v>
      </c>
      <c r="U1766">
        <v>8.5486614999999997</v>
      </c>
      <c r="V1766">
        <v>8.5658730100000007</v>
      </c>
      <c r="W1766">
        <v>2.008219178</v>
      </c>
      <c r="X1766">
        <v>0</v>
      </c>
      <c r="Y1766">
        <v>8.5705339999999994E-3</v>
      </c>
      <c r="Z1766" s="1">
        <v>43239</v>
      </c>
      <c r="AA1766" s="1">
        <v>43972</v>
      </c>
      <c r="AB1766">
        <v>1</v>
      </c>
    </row>
    <row r="1767" spans="1:29" x14ac:dyDescent="0.25">
      <c r="A1767" t="s">
        <v>33</v>
      </c>
      <c r="B1767">
        <v>3</v>
      </c>
      <c r="C1767" t="s">
        <v>34</v>
      </c>
      <c r="D1767">
        <v>2766</v>
      </c>
      <c r="E1767" t="s">
        <v>64</v>
      </c>
      <c r="F1767" t="s">
        <v>65</v>
      </c>
      <c r="G1767" t="s">
        <v>66</v>
      </c>
      <c r="J1767">
        <v>0.65180000000000005</v>
      </c>
      <c r="K1767">
        <v>12.77697474</v>
      </c>
      <c r="L1767">
        <v>12.571723990000001</v>
      </c>
      <c r="M1767">
        <v>20.3</v>
      </c>
      <c r="N1767">
        <v>21.3</v>
      </c>
      <c r="O1767">
        <f t="shared" si="107"/>
        <v>3.5632812600000008E-2</v>
      </c>
      <c r="P1767">
        <f t="shared" si="108"/>
        <v>0.20231043437500001</v>
      </c>
      <c r="Q1767">
        <f t="shared" si="109"/>
        <v>0.22270507875000004</v>
      </c>
      <c r="R1767">
        <v>0.18997511</v>
      </c>
      <c r="S1767">
        <v>0.20539838399999999</v>
      </c>
      <c r="T1767">
        <f t="shared" si="110"/>
        <v>3.8869445707887279E-2</v>
      </c>
      <c r="U1767">
        <v>9.4987555000000001E-2</v>
      </c>
      <c r="V1767">
        <v>0.10269919199999999</v>
      </c>
      <c r="W1767">
        <v>2.008219178</v>
      </c>
      <c r="X1767">
        <v>0.49795361500000002</v>
      </c>
      <c r="Y1767">
        <v>3.840038E-3</v>
      </c>
      <c r="Z1767" s="1">
        <v>43239</v>
      </c>
      <c r="AA1767" s="1">
        <v>43972</v>
      </c>
      <c r="AB1767">
        <v>1</v>
      </c>
    </row>
    <row r="1768" spans="1:29" x14ac:dyDescent="0.25">
      <c r="A1768" t="s">
        <v>33</v>
      </c>
      <c r="B1768">
        <v>4</v>
      </c>
      <c r="C1768" t="s">
        <v>34</v>
      </c>
      <c r="D1768">
        <v>2767</v>
      </c>
      <c r="E1768" t="s">
        <v>224</v>
      </c>
      <c r="F1768" t="s">
        <v>225</v>
      </c>
      <c r="G1768" t="s">
        <v>226</v>
      </c>
      <c r="J1768">
        <v>0.52500000000000002</v>
      </c>
      <c r="K1768">
        <v>12.77697474</v>
      </c>
      <c r="L1768">
        <v>12.309603259999999</v>
      </c>
      <c r="M1768">
        <v>20.3</v>
      </c>
      <c r="N1768">
        <v>20.6</v>
      </c>
      <c r="O1768">
        <f t="shared" si="107"/>
        <v>3.3329234400000005E-2</v>
      </c>
      <c r="P1768">
        <f t="shared" si="108"/>
        <v>0.20231043437500001</v>
      </c>
      <c r="Q1768">
        <f t="shared" si="109"/>
        <v>0.20830771500000003</v>
      </c>
      <c r="R1768">
        <v>0.15381425100000001</v>
      </c>
      <c r="S1768">
        <v>0.15262917500000001</v>
      </c>
      <c r="T1768">
        <f t="shared" si="110"/>
        <v>-3.8513850865301447E-3</v>
      </c>
      <c r="U1768">
        <v>7.6907125000000007E-2</v>
      </c>
      <c r="V1768">
        <v>7.6314588000000003E-2</v>
      </c>
      <c r="W1768">
        <v>2.008219178</v>
      </c>
      <c r="X1768">
        <v>0.149386085</v>
      </c>
      <c r="Y1768">
        <v>-2.9505599999999997E-4</v>
      </c>
      <c r="Z1768" s="1">
        <v>43239</v>
      </c>
      <c r="AA1768" s="1">
        <v>43972</v>
      </c>
      <c r="AB1768">
        <v>1</v>
      </c>
    </row>
    <row r="1769" spans="1:29" x14ac:dyDescent="0.25">
      <c r="A1769" t="s">
        <v>33</v>
      </c>
      <c r="B1769">
        <v>4</v>
      </c>
      <c r="C1769" t="s">
        <v>34</v>
      </c>
      <c r="D1769">
        <v>2768</v>
      </c>
      <c r="E1769" t="s">
        <v>168</v>
      </c>
      <c r="F1769" t="s">
        <v>169</v>
      </c>
      <c r="G1769" t="s">
        <v>75</v>
      </c>
      <c r="J1769">
        <v>0.5524</v>
      </c>
      <c r="K1769">
        <v>11.447524420000001</v>
      </c>
      <c r="L1769">
        <v>10.84492777</v>
      </c>
      <c r="M1769">
        <v>17</v>
      </c>
      <c r="N1769">
        <v>17</v>
      </c>
      <c r="O1769">
        <f t="shared" si="107"/>
        <v>2.2698059999999999E-2</v>
      </c>
      <c r="P1769">
        <f t="shared" si="108"/>
        <v>0.14188093750000003</v>
      </c>
      <c r="Q1769">
        <f t="shared" si="109"/>
        <v>0.141862875</v>
      </c>
      <c r="R1769">
        <v>0.102705439</v>
      </c>
      <c r="S1769">
        <v>9.7425392999999999E-2</v>
      </c>
      <c r="T1769">
        <f t="shared" si="110"/>
        <v>-2.6281090779040291E-2</v>
      </c>
      <c r="U1769">
        <v>5.1352718999999998E-2</v>
      </c>
      <c r="V1769">
        <v>4.8712696E-2</v>
      </c>
      <c r="W1769">
        <v>2.008219178</v>
      </c>
      <c r="X1769">
        <v>0</v>
      </c>
      <c r="Y1769">
        <v>-1.314609E-3</v>
      </c>
      <c r="Z1769" s="1">
        <v>43239</v>
      </c>
      <c r="AA1769" s="1">
        <v>43972</v>
      </c>
      <c r="AB1769">
        <v>1</v>
      </c>
    </row>
    <row r="1770" spans="1:29" x14ac:dyDescent="0.25">
      <c r="A1770" t="s">
        <v>33</v>
      </c>
      <c r="B1770">
        <v>4</v>
      </c>
      <c r="C1770" t="s">
        <v>34</v>
      </c>
      <c r="D1770">
        <v>2769</v>
      </c>
      <c r="E1770" t="s">
        <v>152</v>
      </c>
      <c r="F1770" t="s">
        <v>241</v>
      </c>
      <c r="G1770" t="s">
        <v>154</v>
      </c>
      <c r="H1770">
        <v>6.1</v>
      </c>
      <c r="I1770">
        <v>13.4</v>
      </c>
      <c r="J1770">
        <v>0.63400000000000001</v>
      </c>
      <c r="K1770">
        <v>18.132932480000001</v>
      </c>
      <c r="L1770">
        <v>18.008952170000001</v>
      </c>
      <c r="M1770">
        <v>40</v>
      </c>
      <c r="N1770">
        <v>41.4</v>
      </c>
      <c r="O1770">
        <f t="shared" si="107"/>
        <v>0.13461441839999999</v>
      </c>
      <c r="P1770">
        <f t="shared" si="108"/>
        <v>0.78550000000000009</v>
      </c>
      <c r="Q1770">
        <f t="shared" si="109"/>
        <v>0.84134011499999994</v>
      </c>
      <c r="R1770">
        <v>0.97800279099999998</v>
      </c>
      <c r="S1770">
        <v>1.0389522019999999</v>
      </c>
      <c r="T1770">
        <f t="shared" si="110"/>
        <v>3.0104016055355974E-2</v>
      </c>
      <c r="U1770">
        <v>0.48900139599999998</v>
      </c>
      <c r="V1770">
        <v>0.51947610099999997</v>
      </c>
      <c r="W1770">
        <v>2.008219178</v>
      </c>
      <c r="X1770">
        <v>0.697135061</v>
      </c>
      <c r="Y1770">
        <v>1.5174989999999999E-2</v>
      </c>
      <c r="Z1770" s="1">
        <v>43239</v>
      </c>
      <c r="AA1770" s="1">
        <v>43972</v>
      </c>
      <c r="AB1770">
        <v>1</v>
      </c>
    </row>
    <row r="1771" spans="1:29" x14ac:dyDescent="0.25">
      <c r="A1771" t="s">
        <v>33</v>
      </c>
      <c r="B1771">
        <v>3</v>
      </c>
      <c r="C1771" t="s">
        <v>34</v>
      </c>
      <c r="D1771">
        <v>2770</v>
      </c>
      <c r="E1771" t="s">
        <v>133</v>
      </c>
      <c r="F1771" t="s">
        <v>134</v>
      </c>
      <c r="G1771" t="s">
        <v>135</v>
      </c>
      <c r="J1771">
        <v>0.53800000000000003</v>
      </c>
      <c r="K1771">
        <v>18.441083299999999</v>
      </c>
      <c r="L1771">
        <v>18.068143490000001</v>
      </c>
      <c r="M1771">
        <v>41.6</v>
      </c>
      <c r="N1771">
        <v>41.7</v>
      </c>
      <c r="O1771">
        <f t="shared" si="107"/>
        <v>0.13657242060000002</v>
      </c>
      <c r="P1771">
        <f t="shared" si="108"/>
        <v>0.84959680000000015</v>
      </c>
      <c r="Q1771">
        <f t="shared" si="109"/>
        <v>0.85357762875000009</v>
      </c>
      <c r="R1771">
        <v>0.91440017799999995</v>
      </c>
      <c r="S1771">
        <v>0.90055812899999998</v>
      </c>
      <c r="T1771">
        <f t="shared" si="110"/>
        <v>-7.595581629049184E-3</v>
      </c>
      <c r="U1771">
        <v>0.45720008899999998</v>
      </c>
      <c r="V1771">
        <v>0.45027906499999998</v>
      </c>
      <c r="W1771">
        <v>2.008219178</v>
      </c>
      <c r="X1771">
        <v>4.9795362000000003E-2</v>
      </c>
      <c r="Y1771">
        <v>-3.446349E-3</v>
      </c>
      <c r="Z1771" s="1">
        <v>43239</v>
      </c>
      <c r="AA1771" s="1">
        <v>43972</v>
      </c>
      <c r="AB1771">
        <v>1</v>
      </c>
    </row>
    <row r="1772" spans="1:29" x14ac:dyDescent="0.25">
      <c r="A1772" t="s">
        <v>33</v>
      </c>
      <c r="B1772">
        <v>3</v>
      </c>
      <c r="C1772" t="s">
        <v>34</v>
      </c>
      <c r="D1772">
        <v>2771</v>
      </c>
      <c r="E1772" t="s">
        <v>152</v>
      </c>
      <c r="F1772" t="s">
        <v>241</v>
      </c>
      <c r="G1772" t="s">
        <v>154</v>
      </c>
      <c r="J1772">
        <v>0.63400000000000001</v>
      </c>
      <c r="K1772">
        <v>12.2747551</v>
      </c>
      <c r="L1772">
        <v>12.156717990000001</v>
      </c>
      <c r="M1772">
        <v>19</v>
      </c>
      <c r="N1772">
        <v>20.2</v>
      </c>
      <c r="O1772">
        <f t="shared" si="107"/>
        <v>3.20474616E-2</v>
      </c>
      <c r="P1772">
        <f t="shared" si="108"/>
        <v>0.17722843749999997</v>
      </c>
      <c r="Q1772">
        <f t="shared" si="109"/>
        <v>0.200296635</v>
      </c>
      <c r="R1772">
        <v>0.15626356799999999</v>
      </c>
      <c r="S1772">
        <v>0.174453948</v>
      </c>
      <c r="T1772">
        <f t="shared" si="110"/>
        <v>5.4832998142271022E-2</v>
      </c>
      <c r="U1772">
        <v>7.8131783999999996E-2</v>
      </c>
      <c r="V1772">
        <v>8.7226973999999999E-2</v>
      </c>
      <c r="W1772">
        <v>2.008219178</v>
      </c>
      <c r="X1772">
        <v>0.59754433799999995</v>
      </c>
      <c r="Y1772">
        <v>4.5289830000000003E-3</v>
      </c>
      <c r="Z1772" s="1">
        <v>43239</v>
      </c>
      <c r="AA1772" s="1">
        <v>43972</v>
      </c>
      <c r="AB1772">
        <v>1</v>
      </c>
    </row>
    <row r="1773" spans="1:29" x14ac:dyDescent="0.25">
      <c r="A1773" t="s">
        <v>33</v>
      </c>
      <c r="B1773">
        <v>3</v>
      </c>
      <c r="C1773" t="s">
        <v>34</v>
      </c>
      <c r="D1773">
        <v>2772</v>
      </c>
      <c r="E1773" t="s">
        <v>64</v>
      </c>
      <c r="F1773" t="s">
        <v>65</v>
      </c>
      <c r="G1773" t="s">
        <v>66</v>
      </c>
      <c r="J1773">
        <v>0.65180000000000005</v>
      </c>
      <c r="K1773">
        <v>19.736814880000001</v>
      </c>
      <c r="L1773">
        <v>19.407243279999999</v>
      </c>
      <c r="M1773">
        <v>49.2</v>
      </c>
      <c r="N1773">
        <v>49.2</v>
      </c>
      <c r="O1773">
        <f t="shared" si="107"/>
        <v>0.19011706560000002</v>
      </c>
      <c r="P1773">
        <f t="shared" si="108"/>
        <v>1.18838295</v>
      </c>
      <c r="Q1773">
        <f t="shared" si="109"/>
        <v>1.18823166</v>
      </c>
      <c r="R1773">
        <v>1.634921761</v>
      </c>
      <c r="S1773">
        <v>1.6082711599999999</v>
      </c>
      <c r="T1773">
        <f t="shared" si="110"/>
        <v>-8.1839484475016711E-3</v>
      </c>
      <c r="U1773">
        <v>0.81746088100000003</v>
      </c>
      <c r="V1773">
        <v>0.80413557999999996</v>
      </c>
      <c r="W1773">
        <v>2.008219178</v>
      </c>
      <c r="X1773">
        <v>0</v>
      </c>
      <c r="Y1773">
        <v>-6.6353820000000004E-3</v>
      </c>
      <c r="Z1773" s="1">
        <v>43239</v>
      </c>
      <c r="AA1773" s="1">
        <v>43972</v>
      </c>
      <c r="AB1773">
        <v>0</v>
      </c>
      <c r="AC1773" t="s">
        <v>84</v>
      </c>
    </row>
    <row r="1774" spans="1:29" x14ac:dyDescent="0.25">
      <c r="A1774" t="s">
        <v>33</v>
      </c>
      <c r="B1774">
        <v>3</v>
      </c>
      <c r="C1774" t="s">
        <v>34</v>
      </c>
      <c r="D1774">
        <v>2773</v>
      </c>
      <c r="E1774" t="s">
        <v>64</v>
      </c>
      <c r="F1774" t="s">
        <v>65</v>
      </c>
      <c r="G1774" t="s">
        <v>66</v>
      </c>
      <c r="H1774">
        <v>7</v>
      </c>
      <c r="I1774">
        <v>18.100000000000001</v>
      </c>
      <c r="J1774">
        <v>0.65180000000000005</v>
      </c>
      <c r="K1774">
        <v>12.432103469999999</v>
      </c>
      <c r="L1774">
        <v>11.923014670000001</v>
      </c>
      <c r="M1774">
        <v>19.399999999999999</v>
      </c>
      <c r="N1774">
        <v>19.600000000000001</v>
      </c>
      <c r="O1774">
        <f t="shared" si="107"/>
        <v>3.0171926400000007E-2</v>
      </c>
      <c r="P1774">
        <f t="shared" si="108"/>
        <v>0.18476923749999993</v>
      </c>
      <c r="Q1774">
        <f t="shared" si="109"/>
        <v>0.18857454000000004</v>
      </c>
      <c r="R1774">
        <v>0.16929931400000001</v>
      </c>
      <c r="S1774">
        <v>0.165816346</v>
      </c>
      <c r="T1774">
        <f t="shared" si="110"/>
        <v>-1.0351166285623041E-2</v>
      </c>
      <c r="U1774">
        <v>8.4649657000000003E-2</v>
      </c>
      <c r="V1774">
        <v>8.2908173000000002E-2</v>
      </c>
      <c r="W1774">
        <v>2.008219178</v>
      </c>
      <c r="X1774">
        <v>9.9590723000000006E-2</v>
      </c>
      <c r="Y1774">
        <v>-8.6717800000000002E-4</v>
      </c>
      <c r="Z1774" s="1">
        <v>43239</v>
      </c>
      <c r="AA1774" s="1">
        <v>43972</v>
      </c>
      <c r="AB1774">
        <v>1</v>
      </c>
    </row>
    <row r="1775" spans="1:29" x14ac:dyDescent="0.25">
      <c r="A1775" t="s">
        <v>33</v>
      </c>
      <c r="B1775">
        <v>3</v>
      </c>
      <c r="C1775" t="s">
        <v>34</v>
      </c>
      <c r="D1775">
        <v>2774</v>
      </c>
      <c r="E1775" t="s">
        <v>64</v>
      </c>
      <c r="F1775" t="s">
        <v>65</v>
      </c>
      <c r="G1775" t="s">
        <v>66</v>
      </c>
      <c r="H1775">
        <v>17.7</v>
      </c>
      <c r="I1775">
        <v>21.5</v>
      </c>
      <c r="J1775">
        <v>0.65180000000000005</v>
      </c>
      <c r="K1775">
        <v>19.387833690000001</v>
      </c>
      <c r="L1775">
        <v>19.040624189999999</v>
      </c>
      <c r="M1775">
        <v>47</v>
      </c>
      <c r="N1775">
        <v>47</v>
      </c>
      <c r="O1775">
        <f t="shared" si="107"/>
        <v>0.17349486</v>
      </c>
      <c r="P1775">
        <f t="shared" si="108"/>
        <v>1.0844809374999997</v>
      </c>
      <c r="Q1775">
        <f t="shared" si="109"/>
        <v>1.0843428749999999</v>
      </c>
      <c r="R1775">
        <v>1.469448187</v>
      </c>
      <c r="S1775">
        <v>1.4437584109999999</v>
      </c>
      <c r="T1775">
        <f t="shared" si="110"/>
        <v>-8.7825205759251325E-3</v>
      </c>
      <c r="U1775">
        <v>0.73472409299999997</v>
      </c>
      <c r="V1775">
        <v>0.721879206</v>
      </c>
      <c r="W1775">
        <v>2.008219178</v>
      </c>
      <c r="X1775">
        <v>0</v>
      </c>
      <c r="Y1775">
        <v>-6.3961579999999999E-3</v>
      </c>
      <c r="Z1775" s="1">
        <v>43239</v>
      </c>
      <c r="AA1775" s="1">
        <v>43972</v>
      </c>
      <c r="AB1775">
        <v>1</v>
      </c>
    </row>
    <row r="1776" spans="1:29" x14ac:dyDescent="0.25">
      <c r="A1776" t="s">
        <v>33</v>
      </c>
      <c r="B1776">
        <v>4</v>
      </c>
      <c r="C1776" t="s">
        <v>34</v>
      </c>
      <c r="D1776">
        <v>2775</v>
      </c>
      <c r="E1776" t="s">
        <v>284</v>
      </c>
      <c r="F1776" t="s">
        <v>188</v>
      </c>
      <c r="G1776" t="s">
        <v>226</v>
      </c>
      <c r="H1776">
        <v>5.5</v>
      </c>
      <c r="I1776">
        <v>12.2</v>
      </c>
      <c r="J1776">
        <v>0.67979999999999996</v>
      </c>
      <c r="K1776">
        <v>13.63928125</v>
      </c>
      <c r="L1776">
        <v>13.589457489999999</v>
      </c>
      <c r="M1776">
        <v>22.7</v>
      </c>
      <c r="N1776">
        <v>24.2</v>
      </c>
      <c r="O1776">
        <f t="shared" si="107"/>
        <v>4.59961656E-2</v>
      </c>
      <c r="P1776">
        <f t="shared" si="108"/>
        <v>0.25297518437499994</v>
      </c>
      <c r="Q1776">
        <f t="shared" si="109"/>
        <v>0.28747603500000002</v>
      </c>
      <c r="R1776">
        <v>0.26238441699999998</v>
      </c>
      <c r="S1776">
        <v>0.29623197899999998</v>
      </c>
      <c r="T1776">
        <f t="shared" si="110"/>
        <v>6.0417803332913057E-2</v>
      </c>
      <c r="U1776">
        <v>0.131192209</v>
      </c>
      <c r="V1776">
        <v>0.148115989</v>
      </c>
      <c r="W1776">
        <v>2.008219178</v>
      </c>
      <c r="X1776">
        <v>0.74693042300000001</v>
      </c>
      <c r="Y1776">
        <v>8.4272570000000005E-3</v>
      </c>
      <c r="Z1776" s="1">
        <v>43239</v>
      </c>
      <c r="AA1776" s="1">
        <v>43972</v>
      </c>
      <c r="AB1776">
        <v>1</v>
      </c>
    </row>
    <row r="1777" spans="1:28" x14ac:dyDescent="0.25">
      <c r="A1777" t="s">
        <v>33</v>
      </c>
      <c r="B1777">
        <v>4</v>
      </c>
      <c r="C1777" t="s">
        <v>34</v>
      </c>
      <c r="D1777">
        <v>2776</v>
      </c>
      <c r="E1777" t="s">
        <v>224</v>
      </c>
      <c r="F1777" t="s">
        <v>300</v>
      </c>
      <c r="G1777" t="s">
        <v>226</v>
      </c>
      <c r="J1777">
        <v>0.52500000000000002</v>
      </c>
      <c r="K1777">
        <v>8.8046385419999993</v>
      </c>
      <c r="L1777">
        <v>8.7340420170000002</v>
      </c>
      <c r="M1777">
        <v>11.6</v>
      </c>
      <c r="N1777">
        <v>12.6</v>
      </c>
      <c r="O1777">
        <f t="shared" si="107"/>
        <v>1.2469010400000001E-2</v>
      </c>
      <c r="P1777">
        <f t="shared" si="108"/>
        <v>6.6060549999999982E-2</v>
      </c>
      <c r="Q1777">
        <f t="shared" si="109"/>
        <v>7.7931315000000001E-2</v>
      </c>
      <c r="R1777">
        <v>3.587162E-2</v>
      </c>
      <c r="S1777">
        <v>4.1825385999999999E-2</v>
      </c>
      <c r="T1777">
        <f t="shared" si="110"/>
        <v>7.6464274332841392E-2</v>
      </c>
      <c r="U1777">
        <v>1.793581E-2</v>
      </c>
      <c r="V1777">
        <v>2.0912693E-2</v>
      </c>
      <c r="W1777">
        <v>2.008219178</v>
      </c>
      <c r="X1777">
        <v>0.49795361500000002</v>
      </c>
      <c r="Y1777">
        <v>1.4823499999999999E-3</v>
      </c>
      <c r="Z1777" s="1">
        <v>43239</v>
      </c>
      <c r="AA1777" s="1">
        <v>43972</v>
      </c>
      <c r="AB1777">
        <v>1</v>
      </c>
    </row>
    <row r="1778" spans="1:28" x14ac:dyDescent="0.25">
      <c r="A1778" t="s">
        <v>33</v>
      </c>
      <c r="B1778">
        <v>4</v>
      </c>
      <c r="C1778" t="s">
        <v>34</v>
      </c>
      <c r="D1778">
        <v>2777</v>
      </c>
      <c r="E1778" t="s">
        <v>64</v>
      </c>
      <c r="F1778" t="s">
        <v>65</v>
      </c>
      <c r="G1778" t="s">
        <v>66</v>
      </c>
      <c r="J1778">
        <v>0.65180000000000005</v>
      </c>
      <c r="K1778">
        <v>17.187299889999998</v>
      </c>
      <c r="L1778">
        <v>16.74021282</v>
      </c>
      <c r="M1778">
        <v>35.5</v>
      </c>
      <c r="N1778">
        <v>35.5</v>
      </c>
      <c r="O1778">
        <f t="shared" si="107"/>
        <v>9.8980034999999994E-2</v>
      </c>
      <c r="P1778">
        <f t="shared" si="108"/>
        <v>0.61870398437499996</v>
      </c>
      <c r="Q1778">
        <f t="shared" si="109"/>
        <v>0.61862521874999998</v>
      </c>
      <c r="R1778">
        <v>0.75543846100000001</v>
      </c>
      <c r="S1778">
        <v>0.73625309299999997</v>
      </c>
      <c r="T1778">
        <f t="shared" si="110"/>
        <v>-1.2809551883360528E-2</v>
      </c>
      <c r="U1778">
        <v>0.37771923099999999</v>
      </c>
      <c r="V1778">
        <v>0.36812654700000003</v>
      </c>
      <c r="W1778">
        <v>2.008219178</v>
      </c>
      <c r="X1778">
        <v>0</v>
      </c>
      <c r="Y1778">
        <v>-4.7767119999999998E-3</v>
      </c>
      <c r="Z1778" s="1">
        <v>43239</v>
      </c>
      <c r="AA1778" s="1">
        <v>43972</v>
      </c>
      <c r="AB1778">
        <v>1</v>
      </c>
    </row>
    <row r="1779" spans="1:28" x14ac:dyDescent="0.25">
      <c r="A1779" t="s">
        <v>33</v>
      </c>
      <c r="B1779">
        <v>4</v>
      </c>
      <c r="C1779" t="s">
        <v>34</v>
      </c>
      <c r="D1779">
        <v>2778</v>
      </c>
      <c r="E1779" t="s">
        <v>178</v>
      </c>
      <c r="F1779" t="s">
        <v>179</v>
      </c>
      <c r="G1779" t="s">
        <v>180</v>
      </c>
      <c r="J1779">
        <v>0.55810000000000004</v>
      </c>
      <c r="K1779">
        <v>8.9702411509999997</v>
      </c>
      <c r="L1779">
        <v>8.6811541870000006</v>
      </c>
      <c r="M1779">
        <v>11.9</v>
      </c>
      <c r="N1779">
        <v>12.5</v>
      </c>
      <c r="O1779">
        <f t="shared" si="107"/>
        <v>1.2271875E-2</v>
      </c>
      <c r="P1779">
        <f t="shared" si="108"/>
        <v>6.9521659375000003E-2</v>
      </c>
      <c r="Q1779">
        <f t="shared" si="109"/>
        <v>7.6699218749999992E-2</v>
      </c>
      <c r="R1779">
        <v>4.0757777000000002E-2</v>
      </c>
      <c r="S1779">
        <v>4.3453618999999999E-2</v>
      </c>
      <c r="T1779">
        <f t="shared" si="110"/>
        <v>3.1892669873900173E-2</v>
      </c>
      <c r="U1779">
        <v>2.0378888000000001E-2</v>
      </c>
      <c r="V1779">
        <v>2.1726809999999999E-2</v>
      </c>
      <c r="W1779">
        <v>2.008219178</v>
      </c>
      <c r="X1779">
        <v>0.29877216899999998</v>
      </c>
      <c r="Y1779">
        <v>6.7120299999999999E-4</v>
      </c>
      <c r="Z1779" s="1">
        <v>43239</v>
      </c>
      <c r="AA1779" s="1">
        <v>43972</v>
      </c>
      <c r="AB1779">
        <v>1</v>
      </c>
    </row>
    <row r="1780" spans="1:28" x14ac:dyDescent="0.25">
      <c r="A1780" t="s">
        <v>33</v>
      </c>
      <c r="B1780">
        <v>4</v>
      </c>
      <c r="C1780" t="s">
        <v>34</v>
      </c>
      <c r="D1780">
        <v>2779</v>
      </c>
      <c r="E1780" t="s">
        <v>178</v>
      </c>
      <c r="F1780" t="s">
        <v>179</v>
      </c>
      <c r="G1780" t="s">
        <v>180</v>
      </c>
      <c r="H1780">
        <v>8.1</v>
      </c>
      <c r="I1780">
        <v>10.4</v>
      </c>
      <c r="J1780">
        <v>0.55810000000000004</v>
      </c>
      <c r="K1780">
        <v>9.4522583069999992</v>
      </c>
      <c r="L1780">
        <v>9.4499072930000008</v>
      </c>
      <c r="M1780">
        <v>12.8</v>
      </c>
      <c r="N1780">
        <v>14</v>
      </c>
      <c r="O1780">
        <f t="shared" si="107"/>
        <v>1.5393840000000001E-2</v>
      </c>
      <c r="P1780">
        <f t="shared" si="108"/>
        <v>8.0435199999999998E-2</v>
      </c>
      <c r="Q1780">
        <f t="shared" si="109"/>
        <v>9.6211500000000005E-2</v>
      </c>
      <c r="R1780">
        <v>4.9454131999999998E-2</v>
      </c>
      <c r="S1780">
        <v>5.8893208000000002E-2</v>
      </c>
      <c r="T1780">
        <f t="shared" si="110"/>
        <v>8.6982615295078392E-2</v>
      </c>
      <c r="U1780">
        <v>2.4727065999999999E-2</v>
      </c>
      <c r="V1780">
        <v>2.9446604000000001E-2</v>
      </c>
      <c r="W1780">
        <v>2.008219178</v>
      </c>
      <c r="X1780">
        <v>0.59754433799999995</v>
      </c>
      <c r="Y1780">
        <v>2.3501110000000002E-3</v>
      </c>
      <c r="Z1780" s="1">
        <v>43239</v>
      </c>
      <c r="AA1780" s="1">
        <v>43972</v>
      </c>
      <c r="AB1780">
        <v>1</v>
      </c>
    </row>
    <row r="1781" spans="1:28" x14ac:dyDescent="0.25">
      <c r="A1781" t="s">
        <v>33</v>
      </c>
      <c r="B1781">
        <v>4</v>
      </c>
      <c r="C1781" t="s">
        <v>34</v>
      </c>
      <c r="D1781">
        <v>2780</v>
      </c>
      <c r="E1781" t="s">
        <v>284</v>
      </c>
      <c r="F1781" t="s">
        <v>188</v>
      </c>
      <c r="G1781" t="s">
        <v>226</v>
      </c>
      <c r="H1781">
        <v>8.1999999999999993</v>
      </c>
      <c r="I1781">
        <v>10</v>
      </c>
      <c r="J1781">
        <v>0.67979999999999996</v>
      </c>
      <c r="K1781">
        <v>12.31433337</v>
      </c>
      <c r="L1781">
        <v>11.962336479999999</v>
      </c>
      <c r="M1781">
        <v>19.100000000000001</v>
      </c>
      <c r="N1781">
        <v>19.7</v>
      </c>
      <c r="O1781">
        <f t="shared" si="107"/>
        <v>3.0480588600000001E-2</v>
      </c>
      <c r="P1781">
        <f t="shared" si="108"/>
        <v>0.179098909375</v>
      </c>
      <c r="Q1781">
        <f t="shared" si="109"/>
        <v>0.19050367874999999</v>
      </c>
      <c r="R1781">
        <v>0.16952636700000001</v>
      </c>
      <c r="S1781">
        <v>0.175051397</v>
      </c>
      <c r="T1781">
        <f t="shared" si="110"/>
        <v>1.5969947928161771E-2</v>
      </c>
      <c r="U1781">
        <v>8.4763183000000006E-2</v>
      </c>
      <c r="V1781">
        <v>8.7525697999999999E-2</v>
      </c>
      <c r="W1781">
        <v>2.008219178</v>
      </c>
      <c r="X1781">
        <v>0.29877216899999998</v>
      </c>
      <c r="Y1781">
        <v>1.3756040000000001E-3</v>
      </c>
      <c r="Z1781" s="1">
        <v>43239</v>
      </c>
      <c r="AA1781" s="1">
        <v>43972</v>
      </c>
      <c r="AB1781">
        <v>1</v>
      </c>
    </row>
    <row r="1782" spans="1:28" x14ac:dyDescent="0.25">
      <c r="A1782" t="s">
        <v>33</v>
      </c>
      <c r="B1782">
        <v>4</v>
      </c>
      <c r="C1782" t="s">
        <v>34</v>
      </c>
      <c r="D1782">
        <v>2781</v>
      </c>
      <c r="E1782" t="s">
        <v>35</v>
      </c>
      <c r="F1782" t="s">
        <v>36</v>
      </c>
      <c r="G1782" t="s">
        <v>37</v>
      </c>
      <c r="H1782">
        <v>7.7</v>
      </c>
      <c r="I1782">
        <v>30.7</v>
      </c>
      <c r="J1782">
        <v>0.70189999999999997</v>
      </c>
      <c r="K1782">
        <v>24.500722799999998</v>
      </c>
      <c r="L1782">
        <v>24.569015839999999</v>
      </c>
      <c r="M1782">
        <v>102</v>
      </c>
      <c r="N1782">
        <v>104.1</v>
      </c>
      <c r="O1782">
        <f t="shared" si="107"/>
        <v>0.85112305740000005</v>
      </c>
      <c r="P1782">
        <f t="shared" si="108"/>
        <v>5.1077137500000003</v>
      </c>
      <c r="Q1782">
        <f t="shared" si="109"/>
        <v>5.3195191087499998</v>
      </c>
      <c r="R1782">
        <v>9.0075325310000007</v>
      </c>
      <c r="S1782">
        <v>9.3985742939999994</v>
      </c>
      <c r="T1782">
        <f t="shared" si="110"/>
        <v>2.1161451004818501E-2</v>
      </c>
      <c r="U1782">
        <v>4.5037662660000004</v>
      </c>
      <c r="V1782">
        <v>4.6992871469999997</v>
      </c>
      <c r="W1782">
        <v>2.008219178</v>
      </c>
      <c r="X1782">
        <v>1.045702592</v>
      </c>
      <c r="Y1782">
        <v>9.7360329999999995E-2</v>
      </c>
      <c r="Z1782" s="1">
        <v>43239</v>
      </c>
      <c r="AA1782" s="1">
        <v>43972</v>
      </c>
      <c r="AB1782">
        <v>1</v>
      </c>
    </row>
    <row r="1783" spans="1:28" x14ac:dyDescent="0.25">
      <c r="A1783" t="s">
        <v>33</v>
      </c>
      <c r="B1783">
        <v>4</v>
      </c>
      <c r="C1783" t="s">
        <v>34</v>
      </c>
      <c r="D1783">
        <v>2782</v>
      </c>
      <c r="E1783" t="s">
        <v>64</v>
      </c>
      <c r="F1783" t="s">
        <v>65</v>
      </c>
      <c r="G1783" t="s">
        <v>66</v>
      </c>
      <c r="H1783">
        <v>16.5</v>
      </c>
      <c r="I1783">
        <v>25.3</v>
      </c>
      <c r="J1783">
        <v>0.65180000000000005</v>
      </c>
      <c r="K1783">
        <v>20.434622520000001</v>
      </c>
      <c r="L1783">
        <v>20.213509810000001</v>
      </c>
      <c r="M1783">
        <v>54</v>
      </c>
      <c r="N1783">
        <v>54.5</v>
      </c>
      <c r="O1783">
        <f t="shared" si="107"/>
        <v>0.23328343500000001</v>
      </c>
      <c r="P1783">
        <f t="shared" si="108"/>
        <v>1.4315737499999999</v>
      </c>
      <c r="Q1783">
        <f t="shared" si="109"/>
        <v>1.4580214687499999</v>
      </c>
      <c r="R1783">
        <v>2.0283416829999998</v>
      </c>
      <c r="S1783">
        <v>2.0433510080000001</v>
      </c>
      <c r="T1783">
        <f t="shared" si="110"/>
        <v>3.6711913534485442E-3</v>
      </c>
      <c r="U1783">
        <v>1.014170842</v>
      </c>
      <c r="V1783">
        <v>1.0216755040000001</v>
      </c>
      <c r="W1783">
        <v>2.008219178</v>
      </c>
      <c r="X1783">
        <v>0.24897680799999999</v>
      </c>
      <c r="Y1783">
        <v>3.7369740000000001E-3</v>
      </c>
      <c r="Z1783" s="1">
        <v>43239</v>
      </c>
      <c r="AA1783" s="1">
        <v>43972</v>
      </c>
      <c r="AB1783">
        <v>1</v>
      </c>
    </row>
    <row r="1784" spans="1:28" x14ac:dyDescent="0.25">
      <c r="A1784" t="s">
        <v>33</v>
      </c>
      <c r="B1784">
        <v>4</v>
      </c>
      <c r="C1784" t="s">
        <v>34</v>
      </c>
      <c r="D1784">
        <v>2783</v>
      </c>
      <c r="E1784" t="s">
        <v>64</v>
      </c>
      <c r="F1784" t="s">
        <v>65</v>
      </c>
      <c r="G1784" t="s">
        <v>66</v>
      </c>
      <c r="H1784">
        <v>5.4</v>
      </c>
      <c r="I1784">
        <v>12.7</v>
      </c>
      <c r="J1784">
        <v>0.65180000000000005</v>
      </c>
      <c r="K1784">
        <v>12.81453419</v>
      </c>
      <c r="L1784">
        <v>12.460219260000001</v>
      </c>
      <c r="M1784">
        <v>20.399999999999999</v>
      </c>
      <c r="N1784">
        <v>21</v>
      </c>
      <c r="O1784">
        <f t="shared" si="107"/>
        <v>3.4636140000000003E-2</v>
      </c>
      <c r="P1784">
        <f t="shared" si="108"/>
        <v>0.20430854999999998</v>
      </c>
      <c r="Q1784">
        <f t="shared" si="109"/>
        <v>0.21647587500000001</v>
      </c>
      <c r="R1784">
        <v>0.19235643499999999</v>
      </c>
      <c r="S1784">
        <v>0.198059559</v>
      </c>
      <c r="T1784">
        <f t="shared" si="110"/>
        <v>1.4549061942076485E-2</v>
      </c>
      <c r="U1784">
        <v>9.6178216999999996E-2</v>
      </c>
      <c r="V1784">
        <v>9.9029778999999998E-2</v>
      </c>
      <c r="W1784">
        <v>2.008219178</v>
      </c>
      <c r="X1784">
        <v>0.29877216899999998</v>
      </c>
      <c r="Y1784">
        <v>1.4199460000000001E-3</v>
      </c>
      <c r="Z1784" s="1">
        <v>43239</v>
      </c>
      <c r="AA1784" s="1">
        <v>43972</v>
      </c>
      <c r="AB1784">
        <v>1</v>
      </c>
    </row>
    <row r="1785" spans="1:28" x14ac:dyDescent="0.25">
      <c r="A1785" t="s">
        <v>33</v>
      </c>
      <c r="B1785">
        <v>4</v>
      </c>
      <c r="C1785" t="s">
        <v>34</v>
      </c>
      <c r="D1785">
        <v>2784</v>
      </c>
      <c r="E1785" t="s">
        <v>64</v>
      </c>
      <c r="F1785" t="s">
        <v>65</v>
      </c>
      <c r="G1785" t="s">
        <v>66</v>
      </c>
      <c r="J1785">
        <v>0.65180000000000005</v>
      </c>
      <c r="K1785">
        <v>17.187299889999998</v>
      </c>
      <c r="L1785">
        <v>16.99292337</v>
      </c>
      <c r="M1785">
        <v>35.5</v>
      </c>
      <c r="N1785">
        <v>36.6</v>
      </c>
      <c r="O1785">
        <f t="shared" si="107"/>
        <v>0.10520904240000002</v>
      </c>
      <c r="P1785">
        <f t="shared" si="108"/>
        <v>0.61870398437499996</v>
      </c>
      <c r="Q1785">
        <f t="shared" si="109"/>
        <v>0.65755651500000012</v>
      </c>
      <c r="R1785">
        <v>0.75543846100000001</v>
      </c>
      <c r="S1785">
        <v>0.79295294999999999</v>
      </c>
      <c r="T1785">
        <f t="shared" si="110"/>
        <v>2.4133603056997969E-2</v>
      </c>
      <c r="U1785">
        <v>0.37771923099999999</v>
      </c>
      <c r="V1785">
        <v>0.39647647499999999</v>
      </c>
      <c r="W1785">
        <v>2.008219178</v>
      </c>
      <c r="X1785">
        <v>0.54774897700000003</v>
      </c>
      <c r="Y1785">
        <v>9.3402369999999995E-3</v>
      </c>
      <c r="Z1785" s="1">
        <v>43239</v>
      </c>
      <c r="AA1785" s="1">
        <v>43972</v>
      </c>
      <c r="AB1785">
        <v>1</v>
      </c>
    </row>
    <row r="1786" spans="1:28" x14ac:dyDescent="0.25">
      <c r="A1786" t="s">
        <v>33</v>
      </c>
      <c r="B1786">
        <v>4</v>
      </c>
      <c r="C1786" t="s">
        <v>34</v>
      </c>
      <c r="D1786">
        <v>2785</v>
      </c>
      <c r="E1786" t="s">
        <v>64</v>
      </c>
      <c r="F1786" t="s">
        <v>65</v>
      </c>
      <c r="G1786" t="s">
        <v>66</v>
      </c>
      <c r="J1786">
        <v>0.65180000000000005</v>
      </c>
      <c r="K1786">
        <v>12.47104212</v>
      </c>
      <c r="L1786">
        <v>11.962336479999999</v>
      </c>
      <c r="M1786">
        <v>19.5</v>
      </c>
      <c r="N1786">
        <v>19.7</v>
      </c>
      <c r="O1786">
        <f t="shared" si="107"/>
        <v>3.0480588600000001E-2</v>
      </c>
      <c r="P1786">
        <f t="shared" si="108"/>
        <v>0.18667898437500002</v>
      </c>
      <c r="Q1786">
        <f t="shared" si="109"/>
        <v>0.19050367874999999</v>
      </c>
      <c r="R1786">
        <v>0.17152969600000001</v>
      </c>
      <c r="S1786">
        <v>0.16801079199999999</v>
      </c>
      <c r="T1786">
        <f t="shared" si="110"/>
        <v>-1.0321677497750033E-2</v>
      </c>
      <c r="U1786">
        <v>8.5764848000000005E-2</v>
      </c>
      <c r="V1786">
        <v>8.4005395999999996E-2</v>
      </c>
      <c r="W1786">
        <v>2.008219178</v>
      </c>
      <c r="X1786">
        <v>9.9590723000000006E-2</v>
      </c>
      <c r="Y1786">
        <v>-8.7612499999999995E-4</v>
      </c>
      <c r="Z1786" s="1">
        <v>43239</v>
      </c>
      <c r="AA1786" s="1">
        <v>43972</v>
      </c>
      <c r="AB1786">
        <v>1</v>
      </c>
    </row>
    <row r="1787" spans="1:28" x14ac:dyDescent="0.25">
      <c r="A1787" t="s">
        <v>33</v>
      </c>
      <c r="B1787">
        <v>4</v>
      </c>
      <c r="C1787" t="s">
        <v>34</v>
      </c>
      <c r="D1787">
        <v>2786</v>
      </c>
      <c r="E1787" t="s">
        <v>224</v>
      </c>
      <c r="F1787" t="s">
        <v>225</v>
      </c>
      <c r="G1787" t="s">
        <v>226</v>
      </c>
      <c r="J1787">
        <v>0.52500000000000002</v>
      </c>
      <c r="K1787">
        <v>8.4081071900000008</v>
      </c>
      <c r="L1787">
        <v>8.1939970889999998</v>
      </c>
      <c r="M1787">
        <v>10.9</v>
      </c>
      <c r="N1787">
        <v>11.6</v>
      </c>
      <c r="O1787">
        <f t="shared" si="107"/>
        <v>1.05683424E-2</v>
      </c>
      <c r="P1787">
        <f t="shared" si="108"/>
        <v>5.8328284374999997E-2</v>
      </c>
      <c r="Q1787">
        <f t="shared" si="109"/>
        <v>6.6052139999999995E-2</v>
      </c>
      <c r="R1787">
        <v>3.0370543E-2</v>
      </c>
      <c r="S1787">
        <v>3.3441400000000003E-2</v>
      </c>
      <c r="T1787">
        <f t="shared" si="110"/>
        <v>4.7963636658734821E-2</v>
      </c>
      <c r="U1787">
        <v>1.5185271E-2</v>
      </c>
      <c r="V1787">
        <v>1.6720700000000002E-2</v>
      </c>
      <c r="W1787">
        <v>2.008219178</v>
      </c>
      <c r="X1787">
        <v>0.34856753099999999</v>
      </c>
      <c r="Y1787">
        <v>7.6457200000000004E-4</v>
      </c>
      <c r="Z1787" s="1">
        <v>43239</v>
      </c>
      <c r="AA1787" s="1">
        <v>43972</v>
      </c>
      <c r="AB1787">
        <v>1</v>
      </c>
    </row>
    <row r="1788" spans="1:28" x14ac:dyDescent="0.25">
      <c r="A1788" t="s">
        <v>33</v>
      </c>
      <c r="B1788">
        <v>4</v>
      </c>
      <c r="C1788" t="s">
        <v>34</v>
      </c>
      <c r="D1788">
        <v>2787</v>
      </c>
      <c r="E1788" t="s">
        <v>168</v>
      </c>
      <c r="F1788" t="s">
        <v>169</v>
      </c>
      <c r="G1788" t="s">
        <v>75</v>
      </c>
      <c r="J1788">
        <v>0.5524</v>
      </c>
      <c r="K1788">
        <v>8.9153220579999992</v>
      </c>
      <c r="L1788">
        <v>8.7866884160000005</v>
      </c>
      <c r="M1788">
        <v>11.8</v>
      </c>
      <c r="N1788">
        <v>12.7</v>
      </c>
      <c r="O1788">
        <f t="shared" si="107"/>
        <v>1.2667716599999998E-2</v>
      </c>
      <c r="P1788">
        <f t="shared" si="108"/>
        <v>6.8358137499999999E-2</v>
      </c>
      <c r="Q1788">
        <f t="shared" si="109"/>
        <v>7.9173228749999991E-2</v>
      </c>
      <c r="R1788">
        <v>3.9455002000000003E-2</v>
      </c>
      <c r="S1788">
        <v>4.4900680999999998E-2</v>
      </c>
      <c r="T1788">
        <f t="shared" si="110"/>
        <v>6.4381483069073125E-2</v>
      </c>
      <c r="U1788">
        <v>1.9727501000000001E-2</v>
      </c>
      <c r="V1788">
        <v>2.2450340999999999E-2</v>
      </c>
      <c r="W1788">
        <v>2.008219178</v>
      </c>
      <c r="X1788">
        <v>0.44815825399999998</v>
      </c>
      <c r="Y1788">
        <v>1.355848E-3</v>
      </c>
      <c r="Z1788" s="1">
        <v>43239</v>
      </c>
      <c r="AA1788" s="1">
        <v>43972</v>
      </c>
      <c r="AB1788">
        <v>1</v>
      </c>
    </row>
    <row r="1789" spans="1:28" x14ac:dyDescent="0.25">
      <c r="A1789" t="s">
        <v>33</v>
      </c>
      <c r="B1789">
        <v>4</v>
      </c>
      <c r="C1789" t="s">
        <v>34</v>
      </c>
      <c r="D1789">
        <v>2788</v>
      </c>
      <c r="E1789" t="s">
        <v>274</v>
      </c>
      <c r="F1789" t="s">
        <v>275</v>
      </c>
      <c r="G1789" t="s">
        <v>226</v>
      </c>
      <c r="J1789">
        <v>0.63400000000000001</v>
      </c>
      <c r="K1789">
        <v>8.5798206970000006</v>
      </c>
      <c r="L1789">
        <v>8.0269969379999999</v>
      </c>
      <c r="M1789">
        <v>11.2</v>
      </c>
      <c r="N1789">
        <v>11.3</v>
      </c>
      <c r="O1789">
        <f t="shared" si="107"/>
        <v>1.0028772600000001E-2</v>
      </c>
      <c r="P1789">
        <f t="shared" si="108"/>
        <v>6.1583199999999984E-2</v>
      </c>
      <c r="Q1789">
        <f t="shared" si="109"/>
        <v>6.267982875E-2</v>
      </c>
      <c r="R1789">
        <v>3.9264718999999997E-2</v>
      </c>
      <c r="S1789">
        <v>3.7437524999999999E-2</v>
      </c>
      <c r="T1789">
        <f t="shared" si="110"/>
        <v>-2.3728902286905575E-2</v>
      </c>
      <c r="U1789">
        <v>1.9632360000000001E-2</v>
      </c>
      <c r="V1789">
        <v>1.8718762E-2</v>
      </c>
      <c r="W1789">
        <v>2.008219178</v>
      </c>
      <c r="X1789">
        <v>4.9795362000000003E-2</v>
      </c>
      <c r="Y1789">
        <v>-4.5492900000000002E-4</v>
      </c>
      <c r="Z1789" s="1">
        <v>43239</v>
      </c>
      <c r="AA1789" s="1">
        <v>43972</v>
      </c>
      <c r="AB1789">
        <v>1</v>
      </c>
    </row>
    <row r="1790" spans="1:28" x14ac:dyDescent="0.25">
      <c r="A1790" t="s">
        <v>33</v>
      </c>
      <c r="B1790">
        <v>4</v>
      </c>
      <c r="C1790" t="s">
        <v>34</v>
      </c>
      <c r="D1790">
        <v>2789</v>
      </c>
      <c r="E1790" t="s">
        <v>152</v>
      </c>
      <c r="F1790" t="s">
        <v>241</v>
      </c>
      <c r="G1790" t="s">
        <v>154</v>
      </c>
      <c r="H1790">
        <v>5.7</v>
      </c>
      <c r="I1790">
        <v>13.6</v>
      </c>
      <c r="J1790">
        <v>0.63400000000000001</v>
      </c>
      <c r="K1790">
        <v>13.109747540000001</v>
      </c>
      <c r="L1790">
        <v>12.791079829999999</v>
      </c>
      <c r="M1790">
        <v>21.2</v>
      </c>
      <c r="N1790">
        <v>21.9</v>
      </c>
      <c r="O1790">
        <f t="shared" si="107"/>
        <v>3.7668569399999997E-2</v>
      </c>
      <c r="P1790">
        <f t="shared" si="108"/>
        <v>0.22064694999999995</v>
      </c>
      <c r="Q1790">
        <f t="shared" si="109"/>
        <v>0.23542855874999999</v>
      </c>
      <c r="R1790">
        <v>0.20636395599999999</v>
      </c>
      <c r="S1790">
        <v>0.21465575100000001</v>
      </c>
      <c r="T1790">
        <f t="shared" si="110"/>
        <v>1.9616484406430608E-2</v>
      </c>
      <c r="U1790">
        <v>0.10318197799999999</v>
      </c>
      <c r="V1790">
        <v>0.107327875</v>
      </c>
      <c r="W1790">
        <v>2.008219178</v>
      </c>
      <c r="X1790">
        <v>0.34856753099999999</v>
      </c>
      <c r="Y1790">
        <v>2.0644639999999998E-3</v>
      </c>
      <c r="Z1790" s="1">
        <v>43239</v>
      </c>
      <c r="AA1790" s="1">
        <v>43972</v>
      </c>
      <c r="AB1790">
        <v>1</v>
      </c>
    </row>
    <row r="1791" spans="1:28" x14ac:dyDescent="0.25">
      <c r="A1791" t="s">
        <v>33</v>
      </c>
      <c r="B1791">
        <v>4</v>
      </c>
      <c r="C1791" t="s">
        <v>34</v>
      </c>
      <c r="D1791">
        <v>2790</v>
      </c>
      <c r="E1791" t="s">
        <v>178</v>
      </c>
      <c r="F1791" t="s">
        <v>179</v>
      </c>
      <c r="G1791" t="s">
        <v>180</v>
      </c>
      <c r="J1791">
        <v>0.55810000000000004</v>
      </c>
      <c r="K1791">
        <v>10.1610323</v>
      </c>
      <c r="L1791">
        <v>10.215885289999999</v>
      </c>
      <c r="M1791">
        <v>14.2</v>
      </c>
      <c r="N1791">
        <v>15.6</v>
      </c>
      <c r="O1791">
        <f t="shared" si="107"/>
        <v>1.91134944E-2</v>
      </c>
      <c r="P1791">
        <f t="shared" si="108"/>
        <v>9.8992637499999994E-2</v>
      </c>
      <c r="Q1791">
        <f t="shared" si="109"/>
        <v>0.11945934</v>
      </c>
      <c r="R1791">
        <v>6.4989645999999998E-2</v>
      </c>
      <c r="S1791">
        <v>7.8494385999999999E-2</v>
      </c>
      <c r="T1791">
        <f t="shared" si="110"/>
        <v>9.4013215029576283E-2</v>
      </c>
      <c r="U1791">
        <v>3.2494822999999999E-2</v>
      </c>
      <c r="V1791">
        <v>3.9247193E-2</v>
      </c>
      <c r="W1791">
        <v>2.008219178</v>
      </c>
      <c r="X1791">
        <v>0.697135061</v>
      </c>
      <c r="Y1791">
        <v>3.3623669999999998E-3</v>
      </c>
      <c r="Z1791" s="1">
        <v>43239</v>
      </c>
      <c r="AA1791" s="1">
        <v>43972</v>
      </c>
      <c r="AB1791">
        <v>1</v>
      </c>
    </row>
    <row r="1792" spans="1:28" x14ac:dyDescent="0.25">
      <c r="A1792" t="s">
        <v>33</v>
      </c>
      <c r="B1792">
        <v>4</v>
      </c>
      <c r="C1792" t="s">
        <v>34</v>
      </c>
      <c r="D1792">
        <v>2791</v>
      </c>
      <c r="E1792" t="s">
        <v>284</v>
      </c>
      <c r="F1792" t="s">
        <v>188</v>
      </c>
      <c r="G1792" t="s">
        <v>226</v>
      </c>
      <c r="J1792">
        <v>0.67979999999999996</v>
      </c>
      <c r="K1792">
        <v>7.9966687759999999</v>
      </c>
      <c r="L1792">
        <v>7.9143358839999998</v>
      </c>
      <c r="M1792">
        <v>10.199999999999999</v>
      </c>
      <c r="N1792">
        <v>11.1</v>
      </c>
      <c r="O1792">
        <f t="shared" si="107"/>
        <v>9.6769134000000007E-3</v>
      </c>
      <c r="P1792">
        <f t="shared" si="108"/>
        <v>5.1077137499999994E-2</v>
      </c>
      <c r="Q1792">
        <f t="shared" si="109"/>
        <v>6.0480708750000001E-2</v>
      </c>
      <c r="R1792">
        <v>3.2692331999999998E-2</v>
      </c>
      <c r="S1792">
        <v>3.8171748999999998E-2</v>
      </c>
      <c r="T1792">
        <f t="shared" si="110"/>
        <v>7.7160468209116123E-2</v>
      </c>
      <c r="U1792">
        <v>1.6346165999999999E-2</v>
      </c>
      <c r="V1792">
        <v>1.9085874999999999E-2</v>
      </c>
      <c r="W1792">
        <v>2.008219178</v>
      </c>
      <c r="X1792">
        <v>0.44815825399999998</v>
      </c>
      <c r="Y1792">
        <v>1.364248E-3</v>
      </c>
      <c r="Z1792" s="1">
        <v>43239</v>
      </c>
      <c r="AA1792" s="1">
        <v>43972</v>
      </c>
      <c r="AB1792">
        <v>1</v>
      </c>
    </row>
    <row r="1793" spans="1:28" x14ac:dyDescent="0.25">
      <c r="A1793" t="s">
        <v>33</v>
      </c>
      <c r="B1793">
        <v>4</v>
      </c>
      <c r="C1793" t="s">
        <v>34</v>
      </c>
      <c r="D1793">
        <v>2792</v>
      </c>
      <c r="E1793" t="s">
        <v>64</v>
      </c>
      <c r="F1793" t="s">
        <v>65</v>
      </c>
      <c r="G1793" t="s">
        <v>66</v>
      </c>
      <c r="H1793">
        <v>11.1</v>
      </c>
      <c r="I1793">
        <v>15.3</v>
      </c>
      <c r="J1793">
        <v>0.65180000000000005</v>
      </c>
      <c r="K1793">
        <v>13.809225830000001</v>
      </c>
      <c r="L1793">
        <v>13.455228160000001</v>
      </c>
      <c r="M1793">
        <v>23.2</v>
      </c>
      <c r="N1793">
        <v>23.8</v>
      </c>
      <c r="O1793">
        <f t="shared" si="107"/>
        <v>4.4488197600000001E-2</v>
      </c>
      <c r="P1793">
        <f t="shared" si="108"/>
        <v>0.26424219999999993</v>
      </c>
      <c r="Q1793">
        <f t="shared" si="109"/>
        <v>0.27805123500000001</v>
      </c>
      <c r="R1793">
        <v>0.26596745100000002</v>
      </c>
      <c r="S1793">
        <v>0.27256279700000002</v>
      </c>
      <c r="T1793">
        <f t="shared" si="110"/>
        <v>1.2197422918868182E-2</v>
      </c>
      <c r="U1793">
        <v>0.132983725</v>
      </c>
      <c r="V1793">
        <v>0.136281398</v>
      </c>
      <c r="W1793">
        <v>2.008219178</v>
      </c>
      <c r="X1793">
        <v>0.29877216899999998</v>
      </c>
      <c r="Y1793">
        <v>1.6420880000000001E-3</v>
      </c>
      <c r="Z1793" s="1">
        <v>43239</v>
      </c>
      <c r="AA1793" s="1">
        <v>43972</v>
      </c>
      <c r="AB1793">
        <v>1</v>
      </c>
    </row>
    <row r="1794" spans="1:28" x14ac:dyDescent="0.25">
      <c r="A1794" t="s">
        <v>33</v>
      </c>
      <c r="B1794">
        <v>4</v>
      </c>
      <c r="C1794" t="s">
        <v>34</v>
      </c>
      <c r="D1794">
        <v>2793</v>
      </c>
      <c r="E1794" t="s">
        <v>284</v>
      </c>
      <c r="F1794" t="s">
        <v>188</v>
      </c>
      <c r="G1794" t="s">
        <v>226</v>
      </c>
      <c r="J1794">
        <v>0.67979999999999996</v>
      </c>
      <c r="K1794">
        <v>8.3502647650000004</v>
      </c>
      <c r="L1794">
        <v>8.4671523670000006</v>
      </c>
      <c r="M1794">
        <v>10.8</v>
      </c>
      <c r="N1794">
        <v>12.1</v>
      </c>
      <c r="O1794">
        <f t="shared" si="107"/>
        <v>1.14990414E-2</v>
      </c>
      <c r="P1794">
        <f t="shared" si="108"/>
        <v>5.7262950000000014E-2</v>
      </c>
      <c r="Q1794">
        <f t="shared" si="109"/>
        <v>7.1869008750000005E-2</v>
      </c>
      <c r="R1794">
        <v>3.8127794999999999E-2</v>
      </c>
      <c r="S1794">
        <v>4.8248942000000003E-2</v>
      </c>
      <c r="T1794">
        <f t="shared" si="110"/>
        <v>0.11723339710463344</v>
      </c>
      <c r="U1794">
        <v>1.9063897E-2</v>
      </c>
      <c r="V1794">
        <v>2.4124471000000001E-2</v>
      </c>
      <c r="W1794">
        <v>2.008219178</v>
      </c>
      <c r="X1794">
        <v>0.64733969999999996</v>
      </c>
      <c r="Y1794">
        <v>2.519931E-3</v>
      </c>
      <c r="Z1794" s="1">
        <v>43239</v>
      </c>
      <c r="AA1794" s="1">
        <v>43972</v>
      </c>
      <c r="AB1794">
        <v>1</v>
      </c>
    </row>
    <row r="1795" spans="1:28" x14ac:dyDescent="0.25">
      <c r="A1795" t="s">
        <v>33</v>
      </c>
      <c r="B1795">
        <v>1</v>
      </c>
      <c r="C1795" t="s">
        <v>49</v>
      </c>
      <c r="D1795">
        <v>2794</v>
      </c>
      <c r="E1795" t="s">
        <v>64</v>
      </c>
      <c r="F1795" t="s">
        <v>65</v>
      </c>
      <c r="G1795" t="s">
        <v>66</v>
      </c>
      <c r="J1795">
        <v>0.65180000000000005</v>
      </c>
      <c r="K1795">
        <v>7.8762426640000003</v>
      </c>
      <c r="L1795">
        <v>7.5697990400000004</v>
      </c>
      <c r="M1795">
        <v>10</v>
      </c>
      <c r="N1795">
        <v>10.5</v>
      </c>
      <c r="O1795">
        <f t="shared" ref="O1795:O1858" si="111">(0.00007854*N1795*N1795)</f>
        <v>8.6590350000000007E-3</v>
      </c>
      <c r="P1795">
        <f t="shared" ref="P1795:P1858" si="112">(3.142*(M1795/200)^2)/0.16</f>
        <v>4.9093750000000005E-2</v>
      </c>
      <c r="Q1795">
        <f t="shared" ref="Q1795:Q1858" si="113">O1795/0.16</f>
        <v>5.4118968750000003E-2</v>
      </c>
      <c r="R1795">
        <v>2.9743913E-2</v>
      </c>
      <c r="S1795">
        <v>3.1473027000000001E-2</v>
      </c>
      <c r="T1795">
        <f t="shared" ref="T1795:T1858" si="114">(LN(S1795)-LN(R1795))/W1795</f>
        <v>2.8137559833678966E-2</v>
      </c>
      <c r="U1795">
        <v>1.4871957E-2</v>
      </c>
      <c r="V1795">
        <v>1.5736513000000001E-2</v>
      </c>
      <c r="W1795">
        <v>2.008219178</v>
      </c>
      <c r="X1795">
        <v>0.24897680799999999</v>
      </c>
      <c r="Y1795">
        <v>4.3050899999999998E-4</v>
      </c>
      <c r="Z1795" s="1">
        <v>43239</v>
      </c>
      <c r="AA1795" s="1">
        <v>43972</v>
      </c>
      <c r="AB1795">
        <v>1</v>
      </c>
    </row>
    <row r="1796" spans="1:28" x14ac:dyDescent="0.25">
      <c r="A1796" t="s">
        <v>33</v>
      </c>
      <c r="B1796">
        <v>1</v>
      </c>
      <c r="C1796" t="s">
        <v>49</v>
      </c>
      <c r="D1796">
        <v>2795</v>
      </c>
      <c r="E1796" t="s">
        <v>64</v>
      </c>
      <c r="F1796" t="s">
        <v>65</v>
      </c>
      <c r="G1796" t="s">
        <v>66</v>
      </c>
      <c r="H1796">
        <v>7.6</v>
      </c>
      <c r="I1796">
        <v>14</v>
      </c>
      <c r="J1796">
        <v>0.65180000000000005</v>
      </c>
      <c r="K1796">
        <v>14.236690980000001</v>
      </c>
      <c r="L1796">
        <v>13.68891301</v>
      </c>
      <c r="M1796">
        <v>24.5</v>
      </c>
      <c r="N1796">
        <v>24.5</v>
      </c>
      <c r="O1796">
        <f t="shared" si="111"/>
        <v>4.7143635000000003E-2</v>
      </c>
      <c r="P1796">
        <f t="shared" si="112"/>
        <v>0.29468523437499994</v>
      </c>
      <c r="Q1796">
        <f t="shared" si="113"/>
        <v>0.29464771875000001</v>
      </c>
      <c r="R1796">
        <v>0.30476852500000001</v>
      </c>
      <c r="S1796">
        <v>0.29331817999999998</v>
      </c>
      <c r="T1796">
        <f t="shared" si="114"/>
        <v>-1.906893235823898E-2</v>
      </c>
      <c r="U1796">
        <v>0.15238426299999999</v>
      </c>
      <c r="V1796">
        <v>0.14665908999999999</v>
      </c>
      <c r="W1796">
        <v>2.008219178</v>
      </c>
      <c r="X1796">
        <v>0</v>
      </c>
      <c r="Y1796">
        <v>-2.850871E-3</v>
      </c>
      <c r="Z1796" s="1">
        <v>43239</v>
      </c>
      <c r="AA1796" s="1">
        <v>43972</v>
      </c>
      <c r="AB1796">
        <v>1</v>
      </c>
    </row>
    <row r="1797" spans="1:28" x14ac:dyDescent="0.25">
      <c r="A1797" t="s">
        <v>33</v>
      </c>
      <c r="B1797">
        <v>1</v>
      </c>
      <c r="C1797" t="s">
        <v>49</v>
      </c>
      <c r="D1797">
        <v>2796</v>
      </c>
      <c r="E1797" t="s">
        <v>64</v>
      </c>
      <c r="F1797" t="s">
        <v>65</v>
      </c>
      <c r="G1797" t="s">
        <v>66</v>
      </c>
      <c r="H1797">
        <v>5.6</v>
      </c>
      <c r="I1797">
        <v>27</v>
      </c>
      <c r="J1797">
        <v>0.65180000000000005</v>
      </c>
      <c r="K1797">
        <v>20.702135160000001</v>
      </c>
      <c r="L1797">
        <v>20.423820549999999</v>
      </c>
      <c r="M1797">
        <v>56</v>
      </c>
      <c r="N1797">
        <v>56</v>
      </c>
      <c r="O1797">
        <f t="shared" si="111"/>
        <v>0.24630144000000001</v>
      </c>
      <c r="P1797">
        <f t="shared" si="112"/>
        <v>1.5395800000000002</v>
      </c>
      <c r="Q1797">
        <f t="shared" si="113"/>
        <v>1.5393840000000001</v>
      </c>
      <c r="R1797">
        <v>2.2053853270000001</v>
      </c>
      <c r="S1797">
        <v>2.176443527</v>
      </c>
      <c r="T1797">
        <f t="shared" si="114"/>
        <v>-6.5780221003851336E-3</v>
      </c>
      <c r="U1797">
        <v>1.102692663</v>
      </c>
      <c r="V1797">
        <v>1.088221763</v>
      </c>
      <c r="W1797">
        <v>2.008219178</v>
      </c>
      <c r="X1797">
        <v>0</v>
      </c>
      <c r="Y1797">
        <v>-7.2058369999999997E-3</v>
      </c>
      <c r="Z1797" s="1">
        <v>43239</v>
      </c>
      <c r="AA1797" s="1">
        <v>43972</v>
      </c>
      <c r="AB1797">
        <v>1</v>
      </c>
    </row>
    <row r="1798" spans="1:28" x14ac:dyDescent="0.25">
      <c r="A1798" t="s">
        <v>33</v>
      </c>
      <c r="B1798">
        <v>1</v>
      </c>
      <c r="C1798" t="s">
        <v>49</v>
      </c>
      <c r="D1798">
        <v>2797</v>
      </c>
      <c r="E1798" t="s">
        <v>207</v>
      </c>
      <c r="F1798" t="s">
        <v>208</v>
      </c>
      <c r="G1798" t="s">
        <v>209</v>
      </c>
      <c r="J1798">
        <v>0.58399999999999996</v>
      </c>
      <c r="K1798">
        <v>16.8900367</v>
      </c>
      <c r="L1798">
        <v>16.431014359999999</v>
      </c>
      <c r="M1798">
        <v>34.200000000000003</v>
      </c>
      <c r="N1798">
        <v>34.200000000000003</v>
      </c>
      <c r="O1798">
        <f t="shared" si="111"/>
        <v>9.1863525600000009E-2</v>
      </c>
      <c r="P1798">
        <f t="shared" si="112"/>
        <v>0.57422013750000001</v>
      </c>
      <c r="Q1798">
        <f t="shared" si="113"/>
        <v>0.57414703500000008</v>
      </c>
      <c r="R1798">
        <v>0.62032662400000005</v>
      </c>
      <c r="S1798">
        <v>0.60386713299999994</v>
      </c>
      <c r="T1798">
        <f t="shared" si="114"/>
        <v>-1.3390947193704454E-2</v>
      </c>
      <c r="U1798">
        <v>0.31016331200000002</v>
      </c>
      <c r="V1798">
        <v>0.30193356599999999</v>
      </c>
      <c r="W1798">
        <v>2.008219178</v>
      </c>
      <c r="X1798">
        <v>0</v>
      </c>
      <c r="Y1798">
        <v>-4.0980319999999997E-3</v>
      </c>
      <c r="Z1798" s="1">
        <v>43239</v>
      </c>
      <c r="AA1798" s="1">
        <v>43972</v>
      </c>
      <c r="AB1798">
        <v>1</v>
      </c>
    </row>
    <row r="1799" spans="1:28" x14ac:dyDescent="0.25">
      <c r="A1799" t="s">
        <v>33</v>
      </c>
      <c r="B1799">
        <v>1</v>
      </c>
      <c r="C1799" t="s">
        <v>49</v>
      </c>
      <c r="D1799">
        <v>2798</v>
      </c>
      <c r="E1799" t="s">
        <v>64</v>
      </c>
      <c r="F1799" t="s">
        <v>65</v>
      </c>
      <c r="G1799" t="s">
        <v>66</v>
      </c>
      <c r="H1799">
        <v>6.6</v>
      </c>
      <c r="I1799">
        <v>17.8</v>
      </c>
      <c r="J1799">
        <v>0.65180000000000005</v>
      </c>
      <c r="K1799">
        <v>16.483131400000001</v>
      </c>
      <c r="L1799">
        <v>16.008397970000001</v>
      </c>
      <c r="M1799">
        <v>32.5</v>
      </c>
      <c r="N1799">
        <v>32.5</v>
      </c>
      <c r="O1799">
        <f t="shared" si="111"/>
        <v>8.2957875E-2</v>
      </c>
      <c r="P1799">
        <f t="shared" si="112"/>
        <v>0.51855273437500005</v>
      </c>
      <c r="Q1799">
        <f t="shared" si="113"/>
        <v>0.51848671874999996</v>
      </c>
      <c r="R1799">
        <v>0.61040455199999999</v>
      </c>
      <c r="S1799">
        <v>0.59324012800000003</v>
      </c>
      <c r="T1799">
        <f t="shared" si="114"/>
        <v>-1.4202972973204633E-2</v>
      </c>
      <c r="U1799">
        <v>0.30520227599999999</v>
      </c>
      <c r="V1799">
        <v>0.29662006400000002</v>
      </c>
      <c r="W1799">
        <v>2.008219178</v>
      </c>
      <c r="X1799">
        <v>0</v>
      </c>
      <c r="Y1799">
        <v>-4.2735430000000003E-3</v>
      </c>
      <c r="Z1799" s="1">
        <v>43239</v>
      </c>
      <c r="AA1799" s="1">
        <v>43972</v>
      </c>
      <c r="AB1799">
        <v>1</v>
      </c>
    </row>
    <row r="1800" spans="1:28" x14ac:dyDescent="0.25">
      <c r="A1800" t="s">
        <v>33</v>
      </c>
      <c r="B1800">
        <v>1</v>
      </c>
      <c r="C1800" t="s">
        <v>49</v>
      </c>
      <c r="D1800">
        <v>2799</v>
      </c>
      <c r="E1800" t="s">
        <v>238</v>
      </c>
      <c r="F1800" t="s">
        <v>239</v>
      </c>
      <c r="G1800" t="s">
        <v>240</v>
      </c>
      <c r="J1800">
        <v>0.77280000000000004</v>
      </c>
      <c r="K1800">
        <v>14.074679529999999</v>
      </c>
      <c r="L1800">
        <v>13.68891301</v>
      </c>
      <c r="M1800">
        <v>24</v>
      </c>
      <c r="N1800">
        <v>24.5</v>
      </c>
      <c r="O1800">
        <f t="shared" si="111"/>
        <v>4.7143635000000003E-2</v>
      </c>
      <c r="P1800">
        <f t="shared" si="112"/>
        <v>0.28277999999999998</v>
      </c>
      <c r="Q1800">
        <f t="shared" si="113"/>
        <v>0.29464771875000001</v>
      </c>
      <c r="R1800">
        <v>0.34183529400000001</v>
      </c>
      <c r="S1800">
        <v>0.34635134000000001</v>
      </c>
      <c r="T1800">
        <f t="shared" si="114"/>
        <v>6.5354762852051045E-3</v>
      </c>
      <c r="U1800">
        <v>0.17091764700000001</v>
      </c>
      <c r="V1800">
        <v>0.17317567</v>
      </c>
      <c r="W1800">
        <v>2.008219178</v>
      </c>
      <c r="X1800">
        <v>0.24897680799999999</v>
      </c>
      <c r="Y1800">
        <v>1.124391E-3</v>
      </c>
      <c r="Z1800" s="1">
        <v>43239</v>
      </c>
      <c r="AA1800" s="1">
        <v>43972</v>
      </c>
      <c r="AB1800">
        <v>1</v>
      </c>
    </row>
    <row r="1801" spans="1:28" x14ac:dyDescent="0.25">
      <c r="A1801" t="s">
        <v>33</v>
      </c>
      <c r="B1801">
        <v>1</v>
      </c>
      <c r="C1801" t="s">
        <v>49</v>
      </c>
      <c r="D1801">
        <v>2800</v>
      </c>
      <c r="E1801" t="s">
        <v>64</v>
      </c>
      <c r="F1801" t="s">
        <v>65</v>
      </c>
      <c r="G1801" t="s">
        <v>66</v>
      </c>
      <c r="H1801">
        <v>2.8</v>
      </c>
      <c r="I1801">
        <v>12.1</v>
      </c>
      <c r="J1801">
        <v>0.65180000000000005</v>
      </c>
      <c r="K1801">
        <v>18.84332169</v>
      </c>
      <c r="L1801">
        <v>18.488124020000001</v>
      </c>
      <c r="M1801">
        <v>43.8</v>
      </c>
      <c r="N1801">
        <v>43.9</v>
      </c>
      <c r="O1801">
        <f t="shared" si="111"/>
        <v>0.15136307339999999</v>
      </c>
      <c r="P1801">
        <f t="shared" si="112"/>
        <v>0.94183413749999978</v>
      </c>
      <c r="Q1801">
        <f t="shared" si="113"/>
        <v>0.9460192087499999</v>
      </c>
      <c r="R1801">
        <v>1.245379816</v>
      </c>
      <c r="S1801">
        <v>1.227916504</v>
      </c>
      <c r="T1801">
        <f t="shared" si="114"/>
        <v>-7.0319628009049484E-3</v>
      </c>
      <c r="U1801">
        <v>0.62268990800000001</v>
      </c>
      <c r="V1801">
        <v>0.61395825199999998</v>
      </c>
      <c r="W1801">
        <v>2.008219178</v>
      </c>
      <c r="X1801">
        <v>4.9795362000000003E-2</v>
      </c>
      <c r="Y1801">
        <v>-4.3479599999999997E-3</v>
      </c>
      <c r="Z1801" s="1">
        <v>43239</v>
      </c>
      <c r="AA1801" s="1">
        <v>43972</v>
      </c>
      <c r="AB1801">
        <v>1</v>
      </c>
    </row>
    <row r="1802" spans="1:28" x14ac:dyDescent="0.25">
      <c r="A1802" t="s">
        <v>33</v>
      </c>
      <c r="B1802">
        <v>1</v>
      </c>
      <c r="C1802" t="s">
        <v>49</v>
      </c>
      <c r="D1802">
        <v>2801</v>
      </c>
      <c r="E1802" t="s">
        <v>64</v>
      </c>
      <c r="F1802" t="s">
        <v>65</v>
      </c>
      <c r="G1802" t="s">
        <v>66</v>
      </c>
      <c r="H1802">
        <v>3.9</v>
      </c>
      <c r="I1802">
        <v>12.9</v>
      </c>
      <c r="J1802">
        <v>0.65180000000000005</v>
      </c>
      <c r="K1802">
        <v>11.786813520000001</v>
      </c>
      <c r="L1802">
        <v>11.48032662</v>
      </c>
      <c r="M1802">
        <v>17.8</v>
      </c>
      <c r="N1802">
        <v>18.5</v>
      </c>
      <c r="O1802">
        <f t="shared" si="111"/>
        <v>2.6880315000000002E-2</v>
      </c>
      <c r="P1802">
        <f t="shared" si="112"/>
        <v>0.1555486375</v>
      </c>
      <c r="Q1802">
        <f t="shared" si="113"/>
        <v>0.16800196875000001</v>
      </c>
      <c r="R1802">
        <v>0.13586056599999999</v>
      </c>
      <c r="S1802">
        <v>0.14276614500000001</v>
      </c>
      <c r="T1802">
        <f t="shared" si="114"/>
        <v>2.4687958715389462E-2</v>
      </c>
      <c r="U1802">
        <v>6.7930282999999994E-2</v>
      </c>
      <c r="V1802">
        <v>7.1383072000000006E-2</v>
      </c>
      <c r="W1802">
        <v>2.008219178</v>
      </c>
      <c r="X1802">
        <v>0.34856753099999999</v>
      </c>
      <c r="Y1802">
        <v>1.7193289999999999E-3</v>
      </c>
      <c r="Z1802" s="1">
        <v>43239</v>
      </c>
      <c r="AA1802" s="1">
        <v>43972</v>
      </c>
      <c r="AB1802">
        <v>1</v>
      </c>
    </row>
    <row r="1803" spans="1:28" x14ac:dyDescent="0.25">
      <c r="A1803" t="s">
        <v>33</v>
      </c>
      <c r="B1803">
        <v>1</v>
      </c>
      <c r="C1803" t="s">
        <v>49</v>
      </c>
      <c r="D1803">
        <v>2802</v>
      </c>
      <c r="E1803" t="s">
        <v>64</v>
      </c>
      <c r="F1803" t="s">
        <v>65</v>
      </c>
      <c r="G1803" t="s">
        <v>66</v>
      </c>
      <c r="J1803">
        <v>0.65180000000000005</v>
      </c>
      <c r="K1803">
        <v>11.66093807</v>
      </c>
      <c r="L1803">
        <v>13.07621936</v>
      </c>
      <c r="M1803">
        <v>17.5</v>
      </c>
      <c r="N1803">
        <v>22.7</v>
      </c>
      <c r="O1803">
        <f t="shared" si="111"/>
        <v>4.0470876599999997E-2</v>
      </c>
      <c r="P1803">
        <f t="shared" si="112"/>
        <v>0.15034960937499997</v>
      </c>
      <c r="Q1803">
        <f t="shared" si="113"/>
        <v>0.25294297874999999</v>
      </c>
      <c r="R1803">
        <v>0.13005673100000001</v>
      </c>
      <c r="S1803">
        <v>0.241679478</v>
      </c>
      <c r="T1803">
        <f t="shared" si="114"/>
        <v>0.30855278966139099</v>
      </c>
      <c r="U1803">
        <v>6.5028365000000005E-2</v>
      </c>
      <c r="V1803">
        <v>0.120839739</v>
      </c>
      <c r="W1803">
        <v>2.008219178</v>
      </c>
      <c r="X1803">
        <v>2.5893587999999998</v>
      </c>
      <c r="Y1803">
        <v>2.7791475E-2</v>
      </c>
      <c r="Z1803" s="1">
        <v>43239</v>
      </c>
      <c r="AA1803" s="1">
        <v>43972</v>
      </c>
      <c r="AB1803">
        <v>1</v>
      </c>
    </row>
    <row r="1804" spans="1:28" x14ac:dyDescent="0.25">
      <c r="A1804" t="s">
        <v>33</v>
      </c>
      <c r="B1804">
        <v>1</v>
      </c>
      <c r="C1804" t="s">
        <v>49</v>
      </c>
      <c r="D1804">
        <v>2803</v>
      </c>
      <c r="E1804" t="s">
        <v>64</v>
      </c>
      <c r="F1804" t="s">
        <v>65</v>
      </c>
      <c r="G1804" t="s">
        <v>66</v>
      </c>
      <c r="H1804">
        <v>9.3000000000000007</v>
      </c>
      <c r="I1804">
        <v>14.2</v>
      </c>
      <c r="J1804">
        <v>0.65180000000000005</v>
      </c>
      <c r="K1804">
        <v>15.76376</v>
      </c>
      <c r="L1804">
        <v>15.31847142</v>
      </c>
      <c r="M1804">
        <v>29.7</v>
      </c>
      <c r="N1804">
        <v>29.9</v>
      </c>
      <c r="O1804">
        <f t="shared" si="111"/>
        <v>7.0215545399999996E-2</v>
      </c>
      <c r="P1804">
        <f t="shared" si="112"/>
        <v>0.43305105937499999</v>
      </c>
      <c r="Q1804">
        <f t="shared" si="113"/>
        <v>0.43884715874999997</v>
      </c>
      <c r="R1804">
        <v>0.49014801000000002</v>
      </c>
      <c r="S1804">
        <v>0.482915445</v>
      </c>
      <c r="T1804">
        <f t="shared" si="114"/>
        <v>-7.4024940430300829E-3</v>
      </c>
      <c r="U1804">
        <v>0.24507400500000001</v>
      </c>
      <c r="V1804">
        <v>0.24145772300000001</v>
      </c>
      <c r="W1804">
        <v>2.008219178</v>
      </c>
      <c r="X1804">
        <v>9.9590723000000006E-2</v>
      </c>
      <c r="Y1804">
        <v>-1.800741E-3</v>
      </c>
      <c r="Z1804" s="1">
        <v>43239</v>
      </c>
      <c r="AA1804" s="1">
        <v>43972</v>
      </c>
      <c r="AB1804">
        <v>1</v>
      </c>
    </row>
    <row r="1805" spans="1:28" x14ac:dyDescent="0.25">
      <c r="A1805" t="s">
        <v>33</v>
      </c>
      <c r="B1805">
        <v>1</v>
      </c>
      <c r="C1805" t="s">
        <v>49</v>
      </c>
      <c r="D1805">
        <v>2804</v>
      </c>
      <c r="E1805" t="s">
        <v>284</v>
      </c>
      <c r="F1805" t="s">
        <v>188</v>
      </c>
      <c r="G1805" t="s">
        <v>226</v>
      </c>
      <c r="H1805">
        <v>7.3</v>
      </c>
      <c r="I1805">
        <v>9.6</v>
      </c>
      <c r="J1805">
        <v>0.67979999999999996</v>
      </c>
      <c r="K1805">
        <v>9.0248816949999995</v>
      </c>
      <c r="L1805">
        <v>8.7866884160000005</v>
      </c>
      <c r="M1805">
        <v>12</v>
      </c>
      <c r="N1805">
        <v>12.7</v>
      </c>
      <c r="O1805">
        <f t="shared" si="111"/>
        <v>1.2667716599999998E-2</v>
      </c>
      <c r="P1805">
        <f t="shared" si="112"/>
        <v>7.0694999999999994E-2</v>
      </c>
      <c r="Q1805">
        <f t="shared" si="113"/>
        <v>7.9173228749999991E-2</v>
      </c>
      <c r="R1805">
        <v>5.0523309000000002E-2</v>
      </c>
      <c r="S1805">
        <v>5.4981598E-2</v>
      </c>
      <c r="T1805">
        <f t="shared" si="114"/>
        <v>4.2108826668926562E-2</v>
      </c>
      <c r="U1805">
        <v>2.5261655000000001E-2</v>
      </c>
      <c r="V1805">
        <v>2.7490799E-2</v>
      </c>
      <c r="W1805">
        <v>2.008219178</v>
      </c>
      <c r="X1805">
        <v>0.34856753099999999</v>
      </c>
      <c r="Y1805">
        <v>1.11001E-3</v>
      </c>
      <c r="Z1805" s="1">
        <v>43239</v>
      </c>
      <c r="AA1805" s="1">
        <v>43972</v>
      </c>
      <c r="AB1805">
        <v>1</v>
      </c>
    </row>
    <row r="1806" spans="1:28" x14ac:dyDescent="0.25">
      <c r="A1806" t="s">
        <v>33</v>
      </c>
      <c r="B1806">
        <v>1</v>
      </c>
      <c r="C1806" t="s">
        <v>49</v>
      </c>
      <c r="D1806">
        <v>2805</v>
      </c>
      <c r="E1806" t="s">
        <v>64</v>
      </c>
      <c r="F1806" t="s">
        <v>65</v>
      </c>
      <c r="G1806" t="s">
        <v>66</v>
      </c>
      <c r="H1806">
        <v>3</v>
      </c>
      <c r="I1806">
        <v>11.7</v>
      </c>
      <c r="J1806">
        <v>0.65180000000000005</v>
      </c>
      <c r="K1806">
        <v>10.639325360000001</v>
      </c>
      <c r="L1806">
        <v>10.076238160000001</v>
      </c>
      <c r="M1806">
        <v>15.2</v>
      </c>
      <c r="N1806">
        <v>15.3</v>
      </c>
      <c r="O1806">
        <f t="shared" si="111"/>
        <v>1.83854286E-2</v>
      </c>
      <c r="P1806">
        <f t="shared" si="112"/>
        <v>0.1134262</v>
      </c>
      <c r="Q1806">
        <f t="shared" si="113"/>
        <v>0.11490892875</v>
      </c>
      <c r="R1806">
        <v>9.0326983999999999E-2</v>
      </c>
      <c r="S1806">
        <v>8.6761612000000002E-2</v>
      </c>
      <c r="T1806">
        <f t="shared" si="114"/>
        <v>-2.0053576114967806E-2</v>
      </c>
      <c r="U1806">
        <v>4.5163492E-2</v>
      </c>
      <c r="V1806">
        <v>4.3380806000000001E-2</v>
      </c>
      <c r="W1806">
        <v>2.008219178</v>
      </c>
      <c r="X1806">
        <v>4.9795362000000003E-2</v>
      </c>
      <c r="Y1806">
        <v>-8.8769499999999998E-4</v>
      </c>
      <c r="Z1806" s="1">
        <v>43239</v>
      </c>
      <c r="AA1806" s="1">
        <v>43972</v>
      </c>
      <c r="AB1806">
        <v>1</v>
      </c>
    </row>
    <row r="1807" spans="1:28" x14ac:dyDescent="0.25">
      <c r="A1807" t="s">
        <v>33</v>
      </c>
      <c r="B1807">
        <v>1</v>
      </c>
      <c r="C1807" t="s">
        <v>49</v>
      </c>
      <c r="D1807">
        <v>2806</v>
      </c>
      <c r="E1807" t="s">
        <v>64</v>
      </c>
      <c r="F1807" t="s">
        <v>65</v>
      </c>
      <c r="G1807" t="s">
        <v>66</v>
      </c>
      <c r="H1807">
        <v>3.1</v>
      </c>
      <c r="I1807">
        <v>13.7</v>
      </c>
      <c r="J1807">
        <v>0.65180000000000005</v>
      </c>
      <c r="K1807">
        <v>13.289642799999999</v>
      </c>
      <c r="L1807">
        <v>12.970253939999999</v>
      </c>
      <c r="M1807">
        <v>21.7</v>
      </c>
      <c r="N1807">
        <v>22.4</v>
      </c>
      <c r="O1807">
        <f t="shared" si="111"/>
        <v>3.9408230400000001E-2</v>
      </c>
      <c r="P1807">
        <f t="shared" si="112"/>
        <v>0.23117755937499998</v>
      </c>
      <c r="Q1807">
        <f t="shared" si="113"/>
        <v>0.24630144000000001</v>
      </c>
      <c r="R1807">
        <v>0.224858374</v>
      </c>
      <c r="S1807">
        <v>0.23362134700000001</v>
      </c>
      <c r="T1807">
        <f t="shared" si="114"/>
        <v>1.9037202101152631E-2</v>
      </c>
      <c r="U1807">
        <v>0.112429187</v>
      </c>
      <c r="V1807">
        <v>0.116810673</v>
      </c>
      <c r="W1807">
        <v>2.008219178</v>
      </c>
      <c r="X1807">
        <v>0.34856753099999999</v>
      </c>
      <c r="Y1807">
        <v>2.1817770000000002E-3</v>
      </c>
      <c r="Z1807" s="1">
        <v>43239</v>
      </c>
      <c r="AA1807" s="1">
        <v>43972</v>
      </c>
      <c r="AB1807">
        <v>1</v>
      </c>
    </row>
    <row r="1808" spans="1:28" x14ac:dyDescent="0.25">
      <c r="A1808" t="s">
        <v>33</v>
      </c>
      <c r="B1808">
        <v>1</v>
      </c>
      <c r="C1808" t="s">
        <v>49</v>
      </c>
      <c r="D1808">
        <v>2807</v>
      </c>
      <c r="E1808" t="s">
        <v>35</v>
      </c>
      <c r="F1808" t="s">
        <v>36</v>
      </c>
      <c r="G1808" t="s">
        <v>37</v>
      </c>
      <c r="H1808">
        <v>6.4</v>
      </c>
      <c r="I1808">
        <v>30.8</v>
      </c>
      <c r="J1808">
        <v>0.70189999999999997</v>
      </c>
      <c r="K1808">
        <v>23.21608449</v>
      </c>
      <c r="L1808">
        <v>23.260599360000001</v>
      </c>
      <c r="M1808">
        <v>81.2</v>
      </c>
      <c r="N1808">
        <v>83.4</v>
      </c>
      <c r="O1808">
        <f t="shared" si="111"/>
        <v>0.54628968240000009</v>
      </c>
      <c r="P1808">
        <f t="shared" si="112"/>
        <v>3.2369669500000002</v>
      </c>
      <c r="Q1808">
        <f t="shared" si="113"/>
        <v>3.4143105150000004</v>
      </c>
      <c r="R1808">
        <v>5.4757436730000002</v>
      </c>
      <c r="S1808">
        <v>5.7798668160000002</v>
      </c>
      <c r="T1808">
        <f t="shared" si="114"/>
        <v>2.6915659223394561E-2</v>
      </c>
      <c r="U1808">
        <v>2.7378718370000001</v>
      </c>
      <c r="V1808">
        <v>2.8899334080000001</v>
      </c>
      <c r="W1808">
        <v>2.008219178</v>
      </c>
      <c r="X1808">
        <v>1.0954979540000001</v>
      </c>
      <c r="Y1808">
        <v>7.5719608999999993E-2</v>
      </c>
      <c r="Z1808" s="1">
        <v>43239</v>
      </c>
      <c r="AA1808" s="1">
        <v>43972</v>
      </c>
      <c r="AB1808">
        <v>1</v>
      </c>
    </row>
    <row r="1809" spans="1:28" x14ac:dyDescent="0.25">
      <c r="A1809" t="s">
        <v>33</v>
      </c>
      <c r="B1809">
        <v>1</v>
      </c>
      <c r="C1809" t="s">
        <v>49</v>
      </c>
      <c r="D1809">
        <v>2808</v>
      </c>
      <c r="E1809" t="s">
        <v>64</v>
      </c>
      <c r="F1809" t="s">
        <v>65</v>
      </c>
      <c r="G1809" t="s">
        <v>66</v>
      </c>
      <c r="H1809">
        <v>4.5</v>
      </c>
      <c r="I1809">
        <v>11.7</v>
      </c>
      <c r="J1809">
        <v>0.65180000000000005</v>
      </c>
      <c r="K1809">
        <v>13.18212263</v>
      </c>
      <c r="L1809">
        <v>13.215751149999999</v>
      </c>
      <c r="M1809">
        <v>21.4</v>
      </c>
      <c r="N1809">
        <v>23.1</v>
      </c>
      <c r="O1809">
        <f t="shared" si="111"/>
        <v>4.1909729400000012E-2</v>
      </c>
      <c r="P1809">
        <f t="shared" si="112"/>
        <v>0.22482973749999996</v>
      </c>
      <c r="Q1809">
        <f t="shared" si="113"/>
        <v>0.26193580875000005</v>
      </c>
      <c r="R1809">
        <v>0.21710211800000001</v>
      </c>
      <c r="S1809">
        <v>0.25266606000000003</v>
      </c>
      <c r="T1809">
        <f t="shared" si="114"/>
        <v>7.5539993277787001E-2</v>
      </c>
      <c r="U1809">
        <v>0.10855105900000001</v>
      </c>
      <c r="V1809">
        <v>0.12633303000000001</v>
      </c>
      <c r="W1809">
        <v>2.008219178</v>
      </c>
      <c r="X1809">
        <v>0.84652114599999995</v>
      </c>
      <c r="Y1809">
        <v>8.8545970000000005E-3</v>
      </c>
      <c r="Z1809" s="1">
        <v>43239</v>
      </c>
      <c r="AA1809" s="1">
        <v>43972</v>
      </c>
      <c r="AB1809">
        <v>1</v>
      </c>
    </row>
    <row r="1810" spans="1:28" x14ac:dyDescent="0.25">
      <c r="A1810" t="s">
        <v>33</v>
      </c>
      <c r="B1810">
        <v>1</v>
      </c>
      <c r="C1810" t="s">
        <v>49</v>
      </c>
      <c r="D1810">
        <v>2809</v>
      </c>
      <c r="E1810" t="s">
        <v>35</v>
      </c>
      <c r="F1810" t="s">
        <v>36</v>
      </c>
      <c r="G1810" t="s">
        <v>37</v>
      </c>
      <c r="J1810">
        <v>0.70189999999999997</v>
      </c>
      <c r="K1810">
        <v>18.913928120000001</v>
      </c>
      <c r="L1810">
        <v>19.723676059999999</v>
      </c>
      <c r="M1810">
        <v>44.2</v>
      </c>
      <c r="N1810">
        <v>51.2</v>
      </c>
      <c r="O1810">
        <f t="shared" si="111"/>
        <v>0.20588789760000004</v>
      </c>
      <c r="P1810">
        <f t="shared" si="112"/>
        <v>0.9591151375000001</v>
      </c>
      <c r="Q1810">
        <f t="shared" si="113"/>
        <v>1.2867993600000003</v>
      </c>
      <c r="R1810">
        <v>1.3676751089999999</v>
      </c>
      <c r="S1810">
        <v>1.8983785449999999</v>
      </c>
      <c r="T1810">
        <f t="shared" si="114"/>
        <v>0.16327292880770231</v>
      </c>
      <c r="U1810">
        <v>0.68383755499999999</v>
      </c>
      <c r="V1810">
        <v>0.949189273</v>
      </c>
      <c r="W1810">
        <v>2.008219178</v>
      </c>
      <c r="X1810">
        <v>3.4856753070000002</v>
      </c>
      <c r="Y1810">
        <v>0.132132847</v>
      </c>
      <c r="Z1810" s="1">
        <v>43239</v>
      </c>
      <c r="AA1810" s="1">
        <v>43972</v>
      </c>
      <c r="AB1810">
        <v>1</v>
      </c>
    </row>
    <row r="1811" spans="1:28" x14ac:dyDescent="0.25">
      <c r="A1811" t="s">
        <v>33</v>
      </c>
      <c r="B1811">
        <v>1</v>
      </c>
      <c r="C1811" t="s">
        <v>49</v>
      </c>
      <c r="D1811">
        <v>2810</v>
      </c>
      <c r="E1811" t="s">
        <v>224</v>
      </c>
      <c r="F1811" t="s">
        <v>225</v>
      </c>
      <c r="G1811" t="s">
        <v>226</v>
      </c>
      <c r="J1811">
        <v>0.52500000000000002</v>
      </c>
      <c r="K1811">
        <v>12.03383251</v>
      </c>
      <c r="L1811">
        <v>12.19515502</v>
      </c>
      <c r="M1811">
        <v>18.399999999999999</v>
      </c>
      <c r="N1811">
        <v>20.3</v>
      </c>
      <c r="O1811">
        <f t="shared" si="111"/>
        <v>3.2365548600000002E-2</v>
      </c>
      <c r="P1811">
        <f t="shared" si="112"/>
        <v>0.16621179999999997</v>
      </c>
      <c r="Q1811">
        <f t="shared" si="113"/>
        <v>0.20228467875</v>
      </c>
      <c r="R1811">
        <v>0.11975377199999999</v>
      </c>
      <c r="S1811">
        <v>0.14697438099999999</v>
      </c>
      <c r="T1811">
        <f t="shared" si="114"/>
        <v>0.10199113730789001</v>
      </c>
      <c r="U1811">
        <v>5.9876885999999997E-2</v>
      </c>
      <c r="V1811">
        <v>7.3487189999999994E-2</v>
      </c>
      <c r="W1811">
        <v>2.008219178</v>
      </c>
      <c r="X1811">
        <v>0.94611186899999999</v>
      </c>
      <c r="Y1811">
        <v>6.7773E-3</v>
      </c>
      <c r="Z1811" s="1">
        <v>43239</v>
      </c>
      <c r="AA1811" s="1">
        <v>43972</v>
      </c>
      <c r="AB1811">
        <v>1</v>
      </c>
    </row>
    <row r="1812" spans="1:28" x14ac:dyDescent="0.25">
      <c r="A1812" t="s">
        <v>33</v>
      </c>
      <c r="B1812">
        <v>1</v>
      </c>
      <c r="C1812" t="s">
        <v>49</v>
      </c>
      <c r="D1812">
        <v>2811</v>
      </c>
      <c r="E1812" t="s">
        <v>168</v>
      </c>
      <c r="F1812" t="s">
        <v>169</v>
      </c>
      <c r="G1812" t="s">
        <v>75</v>
      </c>
      <c r="J1812">
        <v>0.5524</v>
      </c>
      <c r="K1812">
        <v>16.913319130000001</v>
      </c>
      <c r="L1812">
        <v>16.455217739999998</v>
      </c>
      <c r="M1812">
        <v>34.299999999999997</v>
      </c>
      <c r="N1812">
        <v>34.299999999999997</v>
      </c>
      <c r="O1812">
        <f t="shared" si="111"/>
        <v>9.2401524599999993E-2</v>
      </c>
      <c r="P1812">
        <f t="shared" si="112"/>
        <v>0.57758305937499987</v>
      </c>
      <c r="Q1812">
        <f t="shared" si="113"/>
        <v>0.57750952874999995</v>
      </c>
      <c r="R1812">
        <v>0.59169802500000002</v>
      </c>
      <c r="S1812">
        <v>0.57605123800000002</v>
      </c>
      <c r="T1812">
        <f t="shared" si="114"/>
        <v>-1.3345057416936371E-2</v>
      </c>
      <c r="U1812">
        <v>0.29584901200000002</v>
      </c>
      <c r="V1812">
        <v>0.28802561900000001</v>
      </c>
      <c r="W1812">
        <v>2.008219178</v>
      </c>
      <c r="X1812">
        <v>0</v>
      </c>
      <c r="Y1812">
        <v>-3.8956870000000001E-3</v>
      </c>
      <c r="Z1812" s="1">
        <v>43239</v>
      </c>
      <c r="AA1812" s="1">
        <v>43972</v>
      </c>
      <c r="AB1812">
        <v>1</v>
      </c>
    </row>
    <row r="1813" spans="1:28" x14ac:dyDescent="0.25">
      <c r="A1813" t="s">
        <v>33</v>
      </c>
      <c r="B1813">
        <v>1</v>
      </c>
      <c r="C1813" t="s">
        <v>49</v>
      </c>
      <c r="D1813">
        <v>2812</v>
      </c>
      <c r="E1813" t="s">
        <v>207</v>
      </c>
      <c r="F1813" t="s">
        <v>208</v>
      </c>
      <c r="G1813" t="s">
        <v>209</v>
      </c>
      <c r="J1813">
        <v>0.58399999999999996</v>
      </c>
      <c r="K1813">
        <v>14.3958064</v>
      </c>
      <c r="L1813">
        <v>13.852404480000001</v>
      </c>
      <c r="M1813">
        <v>25</v>
      </c>
      <c r="N1813">
        <v>25</v>
      </c>
      <c r="O1813">
        <f t="shared" si="111"/>
        <v>4.9087499999999999E-2</v>
      </c>
      <c r="P1813">
        <f t="shared" si="112"/>
        <v>0.30683593749999999</v>
      </c>
      <c r="Q1813">
        <f t="shared" si="113"/>
        <v>0.30679687499999997</v>
      </c>
      <c r="R1813">
        <v>0.28790634300000001</v>
      </c>
      <c r="S1813">
        <v>0.27729463100000001</v>
      </c>
      <c r="T1813">
        <f t="shared" si="114"/>
        <v>-1.8700468061562201E-2</v>
      </c>
      <c r="U1813">
        <v>0.14395317199999999</v>
      </c>
      <c r="V1813">
        <v>0.13864731499999999</v>
      </c>
      <c r="W1813">
        <v>2.008219178</v>
      </c>
      <c r="X1813">
        <v>0</v>
      </c>
      <c r="Y1813">
        <v>-2.6420710000000002E-3</v>
      </c>
      <c r="Z1813" s="1">
        <v>43239</v>
      </c>
      <c r="AA1813" s="1">
        <v>43972</v>
      </c>
      <c r="AB1813">
        <v>1</v>
      </c>
    </row>
    <row r="1814" spans="1:28" x14ac:dyDescent="0.25">
      <c r="A1814" t="s">
        <v>33</v>
      </c>
      <c r="B1814">
        <v>1</v>
      </c>
      <c r="C1814" t="s">
        <v>49</v>
      </c>
      <c r="D1814">
        <v>2813</v>
      </c>
      <c r="E1814" t="s">
        <v>125</v>
      </c>
      <c r="F1814" t="s">
        <v>126</v>
      </c>
      <c r="G1814" t="s">
        <v>127</v>
      </c>
      <c r="J1814">
        <v>0.68279999999999996</v>
      </c>
      <c r="K1814">
        <v>8.1157989649999998</v>
      </c>
      <c r="L1814">
        <v>7.9708005230000003</v>
      </c>
      <c r="M1814">
        <v>10.4</v>
      </c>
      <c r="N1814">
        <v>11.2</v>
      </c>
      <c r="O1814">
        <f t="shared" si="111"/>
        <v>9.8520576000000002E-3</v>
      </c>
      <c r="P1814">
        <f t="shared" si="112"/>
        <v>5.3099800000000009E-2</v>
      </c>
      <c r="Q1814">
        <f t="shared" si="113"/>
        <v>6.1575360000000003E-2</v>
      </c>
      <c r="R1814">
        <v>3.4597279000000002E-2</v>
      </c>
      <c r="S1814">
        <v>3.9284842E-2</v>
      </c>
      <c r="T1814">
        <f t="shared" si="114"/>
        <v>6.3271832461119268E-2</v>
      </c>
      <c r="U1814">
        <v>1.7298639000000001E-2</v>
      </c>
      <c r="V1814">
        <v>1.9642421E-2</v>
      </c>
      <c r="W1814">
        <v>2.008219178</v>
      </c>
      <c r="X1814">
        <v>0.39836289200000002</v>
      </c>
      <c r="Y1814">
        <v>1.1670949999999999E-3</v>
      </c>
      <c r="Z1814" s="1">
        <v>43239</v>
      </c>
      <c r="AA1814" s="1">
        <v>43972</v>
      </c>
      <c r="AB1814">
        <v>1</v>
      </c>
    </row>
    <row r="1815" spans="1:28" x14ac:dyDescent="0.25">
      <c r="A1815" t="s">
        <v>33</v>
      </c>
      <c r="B1815">
        <v>1</v>
      </c>
      <c r="C1815" t="s">
        <v>49</v>
      </c>
      <c r="D1815">
        <v>2814</v>
      </c>
      <c r="E1815" t="s">
        <v>64</v>
      </c>
      <c r="F1815" t="s">
        <v>65</v>
      </c>
      <c r="G1815" t="s">
        <v>66</v>
      </c>
      <c r="H1815">
        <v>6.9</v>
      </c>
      <c r="I1815">
        <v>10.6</v>
      </c>
      <c r="J1815">
        <v>0.65180000000000005</v>
      </c>
      <c r="K1815">
        <v>18.384339789999999</v>
      </c>
      <c r="L1815">
        <v>18.126862620000001</v>
      </c>
      <c r="M1815">
        <v>41.3</v>
      </c>
      <c r="N1815">
        <v>42</v>
      </c>
      <c r="O1815">
        <f t="shared" si="111"/>
        <v>0.13854456000000001</v>
      </c>
      <c r="P1815">
        <f t="shared" si="112"/>
        <v>0.83738718437499982</v>
      </c>
      <c r="Q1815">
        <f t="shared" si="113"/>
        <v>0.86590350000000005</v>
      </c>
      <c r="R1815">
        <v>1.0839929610000001</v>
      </c>
      <c r="S1815">
        <v>1.104831863</v>
      </c>
      <c r="T1815">
        <f t="shared" si="114"/>
        <v>9.4819101250759614E-3</v>
      </c>
      <c r="U1815">
        <v>0.54199648</v>
      </c>
      <c r="V1815">
        <v>0.55241593099999997</v>
      </c>
      <c r="W1815">
        <v>2.008219178</v>
      </c>
      <c r="X1815">
        <v>0.34856753099999999</v>
      </c>
      <c r="Y1815">
        <v>5.1884030000000003E-3</v>
      </c>
      <c r="Z1815" s="1">
        <v>43239</v>
      </c>
      <c r="AA1815" s="1">
        <v>43972</v>
      </c>
      <c r="AB1815">
        <v>1</v>
      </c>
    </row>
    <row r="1816" spans="1:28" x14ac:dyDescent="0.25">
      <c r="A1816" t="s">
        <v>33</v>
      </c>
      <c r="B1816">
        <v>2</v>
      </c>
      <c r="C1816" t="s">
        <v>49</v>
      </c>
      <c r="D1816">
        <v>2815</v>
      </c>
      <c r="E1816" t="s">
        <v>64</v>
      </c>
      <c r="F1816" t="s">
        <v>65</v>
      </c>
      <c r="G1816" t="s">
        <v>66</v>
      </c>
      <c r="J1816">
        <v>0.65180000000000005</v>
      </c>
      <c r="K1816">
        <v>13.395932459999999</v>
      </c>
      <c r="L1816">
        <v>13.319107730000001</v>
      </c>
      <c r="M1816">
        <v>22</v>
      </c>
      <c r="N1816">
        <v>23.4</v>
      </c>
      <c r="O1816">
        <f t="shared" si="111"/>
        <v>4.3005362399999997E-2</v>
      </c>
      <c r="P1816">
        <f t="shared" si="112"/>
        <v>0.23761374999999996</v>
      </c>
      <c r="Q1816">
        <f t="shared" si="113"/>
        <v>0.26878351499999997</v>
      </c>
      <c r="R1816">
        <v>0.232769111</v>
      </c>
      <c r="S1816">
        <v>0.26108850900000002</v>
      </c>
      <c r="T1816">
        <f t="shared" si="114"/>
        <v>5.7171270790822848E-2</v>
      </c>
      <c r="U1816">
        <v>0.116384555</v>
      </c>
      <c r="V1816">
        <v>0.130544254</v>
      </c>
      <c r="W1816">
        <v>2.008219178</v>
      </c>
      <c r="X1816">
        <v>0.697135061</v>
      </c>
      <c r="Y1816">
        <v>7.050873E-3</v>
      </c>
      <c r="Z1816" s="1">
        <v>43239</v>
      </c>
      <c r="AA1816" s="1">
        <v>43972</v>
      </c>
      <c r="AB1816">
        <v>1</v>
      </c>
    </row>
    <row r="1817" spans="1:28" x14ac:dyDescent="0.25">
      <c r="A1817" t="s">
        <v>33</v>
      </c>
      <c r="B1817">
        <v>2</v>
      </c>
      <c r="C1817" t="s">
        <v>49</v>
      </c>
      <c r="D1817">
        <v>2816</v>
      </c>
      <c r="E1817" t="s">
        <v>64</v>
      </c>
      <c r="F1817" t="s">
        <v>65</v>
      </c>
      <c r="G1817" t="s">
        <v>66</v>
      </c>
      <c r="H1817">
        <v>5.2</v>
      </c>
      <c r="I1817">
        <v>21.3</v>
      </c>
      <c r="J1817">
        <v>0.65180000000000005</v>
      </c>
      <c r="K1817">
        <v>19.517012879999999</v>
      </c>
      <c r="L1817">
        <v>19.176276390000002</v>
      </c>
      <c r="M1817">
        <v>47.8</v>
      </c>
      <c r="N1817">
        <v>47.8</v>
      </c>
      <c r="O1817">
        <f t="shared" si="111"/>
        <v>0.17945133359999998</v>
      </c>
      <c r="P1817">
        <f t="shared" si="112"/>
        <v>1.1217136374999999</v>
      </c>
      <c r="Q1817">
        <f t="shared" si="113"/>
        <v>1.121570835</v>
      </c>
      <c r="R1817">
        <v>1.528541937</v>
      </c>
      <c r="S1817">
        <v>1.5024909609999999</v>
      </c>
      <c r="T1817">
        <f t="shared" si="114"/>
        <v>-8.5597864155396199E-3</v>
      </c>
      <c r="U1817">
        <v>0.76427096800000005</v>
      </c>
      <c r="V1817">
        <v>0.75124548000000002</v>
      </c>
      <c r="W1817">
        <v>2.008219178</v>
      </c>
      <c r="X1817">
        <v>0</v>
      </c>
      <c r="Y1817">
        <v>-6.4860889999999996E-3</v>
      </c>
      <c r="Z1817" s="1">
        <v>43239</v>
      </c>
      <c r="AA1817" s="1">
        <v>43972</v>
      </c>
      <c r="AB1817">
        <v>1</v>
      </c>
    </row>
    <row r="1818" spans="1:28" x14ac:dyDescent="0.25">
      <c r="A1818" t="s">
        <v>33</v>
      </c>
      <c r="B1818">
        <v>2</v>
      </c>
      <c r="C1818" t="s">
        <v>49</v>
      </c>
      <c r="D1818">
        <v>2817</v>
      </c>
      <c r="E1818" t="s">
        <v>236</v>
      </c>
      <c r="F1818" t="s">
        <v>237</v>
      </c>
      <c r="G1818" t="s">
        <v>226</v>
      </c>
      <c r="J1818">
        <v>0.56359999999999999</v>
      </c>
      <c r="K1818">
        <v>18.663455630000001</v>
      </c>
      <c r="L1818">
        <v>18.281178990000001</v>
      </c>
      <c r="M1818">
        <v>42.8</v>
      </c>
      <c r="N1818">
        <v>42.8</v>
      </c>
      <c r="O1818">
        <f t="shared" si="111"/>
        <v>0.14387271360000001</v>
      </c>
      <c r="P1818">
        <f t="shared" si="112"/>
        <v>0.89931894999999984</v>
      </c>
      <c r="Q1818">
        <f t="shared" si="113"/>
        <v>0.89920445999999998</v>
      </c>
      <c r="R1818">
        <v>1.02336187</v>
      </c>
      <c r="S1818">
        <v>1.002898732</v>
      </c>
      <c r="T1818">
        <f t="shared" si="114"/>
        <v>-1.0057975732507963E-2</v>
      </c>
      <c r="U1818">
        <v>0.511680935</v>
      </c>
      <c r="V1818">
        <v>0.50144936600000001</v>
      </c>
      <c r="W1818">
        <v>2.008219178</v>
      </c>
      <c r="X1818">
        <v>0</v>
      </c>
      <c r="Y1818">
        <v>-5.0948469999999996E-3</v>
      </c>
      <c r="Z1818" s="1">
        <v>43239</v>
      </c>
      <c r="AA1818" s="1">
        <v>43972</v>
      </c>
      <c r="AB1818">
        <v>1</v>
      </c>
    </row>
    <row r="1819" spans="1:28" x14ac:dyDescent="0.25">
      <c r="A1819" t="s">
        <v>33</v>
      </c>
      <c r="B1819">
        <v>2</v>
      </c>
      <c r="C1819" t="s">
        <v>49</v>
      </c>
      <c r="D1819">
        <v>2818</v>
      </c>
      <c r="E1819" t="s">
        <v>46</v>
      </c>
      <c r="F1819" t="s">
        <v>47</v>
      </c>
      <c r="G1819" t="s">
        <v>48</v>
      </c>
      <c r="J1819">
        <v>0.60970000000000002</v>
      </c>
      <c r="K1819">
        <v>25.229222920000002</v>
      </c>
      <c r="L1819">
        <v>25.23907874</v>
      </c>
      <c r="M1819">
        <v>119</v>
      </c>
      <c r="N1819">
        <v>119</v>
      </c>
      <c r="O1819">
        <f t="shared" si="111"/>
        <v>1.11220494</v>
      </c>
      <c r="P1819">
        <f t="shared" si="112"/>
        <v>6.9521659374999984</v>
      </c>
      <c r="Q1819">
        <f t="shared" si="113"/>
        <v>6.9512808750000001</v>
      </c>
      <c r="R1819">
        <v>10.914763260000001</v>
      </c>
      <c r="S1819">
        <v>10.91892477</v>
      </c>
      <c r="T1819">
        <f t="shared" si="114"/>
        <v>1.8982033377543947E-4</v>
      </c>
      <c r="U1819">
        <v>5.4573816290000003</v>
      </c>
      <c r="V1819">
        <v>5.4594623860000002</v>
      </c>
      <c r="W1819">
        <v>2.008219178</v>
      </c>
      <c r="X1819">
        <v>0</v>
      </c>
      <c r="Y1819">
        <v>1.03612E-3</v>
      </c>
      <c r="Z1819" s="1">
        <v>43239</v>
      </c>
      <c r="AA1819" s="1">
        <v>43972</v>
      </c>
      <c r="AB1819">
        <v>1</v>
      </c>
    </row>
    <row r="1820" spans="1:28" x14ac:dyDescent="0.25">
      <c r="A1820" t="s">
        <v>33</v>
      </c>
      <c r="B1820">
        <v>2</v>
      </c>
      <c r="C1820" t="s">
        <v>49</v>
      </c>
      <c r="D1820">
        <v>2819</v>
      </c>
      <c r="E1820" t="s">
        <v>178</v>
      </c>
      <c r="F1820" t="s">
        <v>179</v>
      </c>
      <c r="G1820" t="s">
        <v>180</v>
      </c>
      <c r="H1820">
        <v>6.1</v>
      </c>
      <c r="I1820">
        <v>10.9</v>
      </c>
      <c r="J1820">
        <v>0.55810000000000004</v>
      </c>
      <c r="K1820">
        <v>12.2747551</v>
      </c>
      <c r="L1820">
        <v>11.683888189999999</v>
      </c>
      <c r="M1820">
        <v>19</v>
      </c>
      <c r="N1820">
        <v>19</v>
      </c>
      <c r="O1820">
        <f t="shared" si="111"/>
        <v>2.835294E-2</v>
      </c>
      <c r="P1820">
        <f t="shared" si="112"/>
        <v>0.17722843749999997</v>
      </c>
      <c r="Q1820">
        <f t="shared" si="113"/>
        <v>0.17720587499999998</v>
      </c>
      <c r="R1820">
        <v>0.13797790800000001</v>
      </c>
      <c r="S1820">
        <v>0.13149169499999999</v>
      </c>
      <c r="T1820">
        <f t="shared" si="114"/>
        <v>-2.3976412626178365E-2</v>
      </c>
      <c r="U1820">
        <v>6.8988954000000005E-2</v>
      </c>
      <c r="V1820">
        <v>6.5745846999999996E-2</v>
      </c>
      <c r="W1820">
        <v>2.008219178</v>
      </c>
      <c r="X1820">
        <v>0</v>
      </c>
      <c r="Y1820">
        <v>-1.614917E-3</v>
      </c>
      <c r="Z1820" s="1">
        <v>43239</v>
      </c>
      <c r="AA1820" s="1">
        <v>43972</v>
      </c>
      <c r="AB1820">
        <v>1</v>
      </c>
    </row>
    <row r="1821" spans="1:28" x14ac:dyDescent="0.25">
      <c r="A1821" t="s">
        <v>33</v>
      </c>
      <c r="B1821">
        <v>2</v>
      </c>
      <c r="C1821" t="s">
        <v>49</v>
      </c>
      <c r="D1821">
        <v>2820</v>
      </c>
      <c r="E1821" t="s">
        <v>224</v>
      </c>
      <c r="F1821" t="s">
        <v>225</v>
      </c>
      <c r="G1821" t="s">
        <v>226</v>
      </c>
      <c r="H1821">
        <v>7.1</v>
      </c>
      <c r="I1821">
        <v>9.6</v>
      </c>
      <c r="J1821">
        <v>0.52500000000000002</v>
      </c>
      <c r="K1821">
        <v>10.91595736</v>
      </c>
      <c r="L1821">
        <v>11.84391827</v>
      </c>
      <c r="M1821">
        <v>15.8</v>
      </c>
      <c r="N1821">
        <v>19.399999999999999</v>
      </c>
      <c r="O1821">
        <f t="shared" si="111"/>
        <v>2.9559314399999995E-2</v>
      </c>
      <c r="P1821">
        <f t="shared" si="112"/>
        <v>0.1225576375</v>
      </c>
      <c r="Q1821">
        <f t="shared" si="113"/>
        <v>0.18474571499999995</v>
      </c>
      <c r="R1821">
        <v>8.0875602000000005E-2</v>
      </c>
      <c r="S1821">
        <v>0.13074076800000001</v>
      </c>
      <c r="T1821">
        <f t="shared" si="114"/>
        <v>0.23916926065847632</v>
      </c>
      <c r="U1821">
        <v>4.0437801000000002E-2</v>
      </c>
      <c r="V1821">
        <v>6.5370384000000004E-2</v>
      </c>
      <c r="W1821">
        <v>2.008219178</v>
      </c>
      <c r="X1821">
        <v>1.7926330150000001</v>
      </c>
      <c r="Y1821">
        <v>1.2415270000000001E-2</v>
      </c>
      <c r="Z1821" s="1">
        <v>43239</v>
      </c>
      <c r="AA1821" s="1">
        <v>43972</v>
      </c>
      <c r="AB1821">
        <v>1</v>
      </c>
    </row>
    <row r="1822" spans="1:28" x14ac:dyDescent="0.25">
      <c r="A1822" t="s">
        <v>33</v>
      </c>
      <c r="B1822">
        <v>2</v>
      </c>
      <c r="C1822" t="s">
        <v>49</v>
      </c>
      <c r="D1822">
        <v>2821</v>
      </c>
      <c r="E1822" t="s">
        <v>224</v>
      </c>
      <c r="F1822" t="s">
        <v>225</v>
      </c>
      <c r="G1822" t="s">
        <v>226</v>
      </c>
      <c r="J1822">
        <v>0.52500000000000002</v>
      </c>
      <c r="K1822">
        <v>14.94585925</v>
      </c>
      <c r="L1822">
        <v>14.77761864</v>
      </c>
      <c r="M1822">
        <v>26.8</v>
      </c>
      <c r="N1822">
        <v>28</v>
      </c>
      <c r="O1822">
        <f t="shared" si="111"/>
        <v>6.1575360000000003E-2</v>
      </c>
      <c r="P1822">
        <f t="shared" si="112"/>
        <v>0.35261095000000003</v>
      </c>
      <c r="Q1822">
        <f t="shared" si="113"/>
        <v>0.38484600000000002</v>
      </c>
      <c r="R1822">
        <v>0.30827765699999998</v>
      </c>
      <c r="S1822">
        <v>0.332106189</v>
      </c>
      <c r="T1822">
        <f t="shared" si="114"/>
        <v>3.7074590428357798E-2</v>
      </c>
      <c r="U1822">
        <v>0.15413882800000001</v>
      </c>
      <c r="V1822">
        <v>0.16605309500000001</v>
      </c>
      <c r="W1822">
        <v>2.008219178</v>
      </c>
      <c r="X1822">
        <v>0.59754433799999995</v>
      </c>
      <c r="Y1822">
        <v>5.9327520000000003E-3</v>
      </c>
      <c r="Z1822" s="1">
        <v>43239</v>
      </c>
      <c r="AA1822" s="1">
        <v>43972</v>
      </c>
      <c r="AB1822">
        <v>1</v>
      </c>
    </row>
    <row r="1823" spans="1:28" x14ac:dyDescent="0.25">
      <c r="A1823" t="s">
        <v>33</v>
      </c>
      <c r="B1823">
        <v>2</v>
      </c>
      <c r="C1823" t="s">
        <v>49</v>
      </c>
      <c r="D1823">
        <v>2822</v>
      </c>
      <c r="E1823" t="s">
        <v>178</v>
      </c>
      <c r="F1823" t="s">
        <v>179</v>
      </c>
      <c r="G1823" t="s">
        <v>180</v>
      </c>
      <c r="J1823">
        <v>0.55810000000000004</v>
      </c>
      <c r="K1823">
        <v>10.1610323</v>
      </c>
      <c r="L1823">
        <v>10.35377733</v>
      </c>
      <c r="M1823">
        <v>14.2</v>
      </c>
      <c r="N1823">
        <v>15.9</v>
      </c>
      <c r="O1823">
        <f t="shared" si="111"/>
        <v>1.98556974E-2</v>
      </c>
      <c r="P1823">
        <f t="shared" si="112"/>
        <v>9.8992637499999994E-2</v>
      </c>
      <c r="Q1823">
        <f t="shared" si="113"/>
        <v>0.12409810875000001</v>
      </c>
      <c r="R1823">
        <v>6.4989645999999998E-2</v>
      </c>
      <c r="S1823">
        <v>8.2540981999999999E-2</v>
      </c>
      <c r="T1823">
        <f t="shared" si="114"/>
        <v>0.11904425534572798</v>
      </c>
      <c r="U1823">
        <v>3.2494822999999999E-2</v>
      </c>
      <c r="V1823">
        <v>4.1270490999999999E-2</v>
      </c>
      <c r="W1823">
        <v>2.008219178</v>
      </c>
      <c r="X1823">
        <v>0.84652114599999995</v>
      </c>
      <c r="Y1823">
        <v>4.369876E-3</v>
      </c>
      <c r="Z1823" s="1">
        <v>43239</v>
      </c>
      <c r="AA1823" s="1">
        <v>43972</v>
      </c>
      <c r="AB1823">
        <v>1</v>
      </c>
    </row>
    <row r="1824" spans="1:28" x14ac:dyDescent="0.25">
      <c r="A1824" t="s">
        <v>33</v>
      </c>
      <c r="B1824">
        <v>2</v>
      </c>
      <c r="C1824" t="s">
        <v>49</v>
      </c>
      <c r="D1824">
        <v>2823</v>
      </c>
      <c r="E1824" t="s">
        <v>178</v>
      </c>
      <c r="F1824" t="s">
        <v>179</v>
      </c>
      <c r="G1824" t="s">
        <v>180</v>
      </c>
      <c r="H1824">
        <v>3.3</v>
      </c>
      <c r="I1824">
        <v>8.6</v>
      </c>
      <c r="J1824">
        <v>0.55810000000000004</v>
      </c>
      <c r="K1824">
        <v>9.5564772379999994</v>
      </c>
      <c r="L1824">
        <v>9.4499072930000008</v>
      </c>
      <c r="M1824">
        <v>13</v>
      </c>
      <c r="N1824">
        <v>14</v>
      </c>
      <c r="O1824">
        <f t="shared" si="111"/>
        <v>1.5393840000000001E-2</v>
      </c>
      <c r="P1824">
        <f t="shared" si="112"/>
        <v>8.2968437500000006E-2</v>
      </c>
      <c r="Q1824">
        <f t="shared" si="113"/>
        <v>9.6211500000000005E-2</v>
      </c>
      <c r="R1824">
        <v>5.1522165000000002E-2</v>
      </c>
      <c r="S1824">
        <v>5.8893208000000002E-2</v>
      </c>
      <c r="T1824">
        <f t="shared" si="114"/>
        <v>6.6583203642712321E-2</v>
      </c>
      <c r="U1824">
        <v>2.5761082000000001E-2</v>
      </c>
      <c r="V1824">
        <v>2.9446604000000001E-2</v>
      </c>
      <c r="W1824">
        <v>2.008219178</v>
      </c>
      <c r="X1824">
        <v>0.49795361500000002</v>
      </c>
      <c r="Y1824">
        <v>1.8352189999999999E-3</v>
      </c>
      <c r="Z1824" s="1">
        <v>43239</v>
      </c>
      <c r="AA1824" s="1">
        <v>43972</v>
      </c>
      <c r="AB1824">
        <v>1</v>
      </c>
    </row>
    <row r="1825" spans="1:28" x14ac:dyDescent="0.25">
      <c r="A1825" t="s">
        <v>33</v>
      </c>
      <c r="B1825">
        <v>2</v>
      </c>
      <c r="C1825" t="s">
        <v>49</v>
      </c>
      <c r="D1825">
        <v>2824</v>
      </c>
      <c r="E1825" t="s">
        <v>64</v>
      </c>
      <c r="F1825" t="s">
        <v>65</v>
      </c>
      <c r="G1825" t="s">
        <v>66</v>
      </c>
      <c r="J1825">
        <v>0.65180000000000005</v>
      </c>
      <c r="K1825">
        <v>15.29398746</v>
      </c>
      <c r="L1825">
        <v>14.77761864</v>
      </c>
      <c r="M1825">
        <v>28</v>
      </c>
      <c r="N1825">
        <v>28</v>
      </c>
      <c r="O1825">
        <f t="shared" si="111"/>
        <v>6.1575360000000003E-2</v>
      </c>
      <c r="P1825">
        <f t="shared" si="112"/>
        <v>0.38489500000000004</v>
      </c>
      <c r="Q1825">
        <f t="shared" si="113"/>
        <v>0.38484600000000002</v>
      </c>
      <c r="R1825">
        <v>0.42416554299999998</v>
      </c>
      <c r="S1825">
        <v>0.41018247499999999</v>
      </c>
      <c r="T1825">
        <f t="shared" si="114"/>
        <v>-1.6692246215289516E-2</v>
      </c>
      <c r="U1825">
        <v>0.212082771</v>
      </c>
      <c r="V1825">
        <v>0.20509123700000001</v>
      </c>
      <c r="W1825">
        <v>2.008219178</v>
      </c>
      <c r="X1825">
        <v>0</v>
      </c>
      <c r="Y1825">
        <v>-3.48146E-3</v>
      </c>
      <c r="Z1825" s="1">
        <v>43239</v>
      </c>
      <c r="AA1825" s="1">
        <v>43972</v>
      </c>
      <c r="AB1825">
        <v>1</v>
      </c>
    </row>
    <row r="1826" spans="1:28" x14ac:dyDescent="0.25">
      <c r="A1826" t="s">
        <v>33</v>
      </c>
      <c r="B1826">
        <v>2</v>
      </c>
      <c r="C1826" t="s">
        <v>49</v>
      </c>
      <c r="D1826">
        <v>2825</v>
      </c>
      <c r="E1826" t="s">
        <v>64</v>
      </c>
      <c r="F1826" t="s">
        <v>65</v>
      </c>
      <c r="G1826" t="s">
        <v>66</v>
      </c>
      <c r="J1826">
        <v>0.65180000000000005</v>
      </c>
      <c r="K1826">
        <v>15.97591534</v>
      </c>
      <c r="L1826">
        <v>15.87994849</v>
      </c>
      <c r="M1826">
        <v>30.5</v>
      </c>
      <c r="N1826">
        <v>32</v>
      </c>
      <c r="O1826">
        <f t="shared" si="111"/>
        <v>8.0424960000000004E-2</v>
      </c>
      <c r="P1826">
        <f t="shared" si="112"/>
        <v>0.45669460937499995</v>
      </c>
      <c r="Q1826">
        <f t="shared" si="113"/>
        <v>0.50265599999999999</v>
      </c>
      <c r="R1826">
        <v>0.52302992100000001</v>
      </c>
      <c r="S1826">
        <v>0.57104738200000005</v>
      </c>
      <c r="T1826">
        <f t="shared" si="114"/>
        <v>4.3737015938072422E-2</v>
      </c>
      <c r="U1826">
        <v>0.26151496099999999</v>
      </c>
      <c r="V1826">
        <v>0.28552369100000002</v>
      </c>
      <c r="W1826">
        <v>2.008219178</v>
      </c>
      <c r="X1826">
        <v>0.74693042300000001</v>
      </c>
      <c r="Y1826">
        <v>1.1955234E-2</v>
      </c>
      <c r="Z1826" s="1">
        <v>43239</v>
      </c>
      <c r="AA1826" s="1">
        <v>43972</v>
      </c>
      <c r="AB1826">
        <v>1</v>
      </c>
    </row>
    <row r="1827" spans="1:28" x14ac:dyDescent="0.25">
      <c r="A1827" t="s">
        <v>33</v>
      </c>
      <c r="B1827">
        <v>2</v>
      </c>
      <c r="C1827" t="s">
        <v>49</v>
      </c>
      <c r="D1827">
        <v>2826</v>
      </c>
      <c r="E1827" t="s">
        <v>224</v>
      </c>
      <c r="F1827" t="s">
        <v>225</v>
      </c>
      <c r="G1827" t="s">
        <v>226</v>
      </c>
      <c r="H1827">
        <v>7.8</v>
      </c>
      <c r="I1827">
        <v>12.6</v>
      </c>
      <c r="J1827">
        <v>0.52500000000000002</v>
      </c>
      <c r="K1827">
        <v>11.86984612</v>
      </c>
      <c r="L1827">
        <v>12.118135710000001</v>
      </c>
      <c r="M1827">
        <v>18</v>
      </c>
      <c r="N1827">
        <v>20.100000000000001</v>
      </c>
      <c r="O1827">
        <f t="shared" si="111"/>
        <v>3.1730945400000002E-2</v>
      </c>
      <c r="P1827">
        <f t="shared" si="112"/>
        <v>0.15906375</v>
      </c>
      <c r="Q1827">
        <f t="shared" si="113"/>
        <v>0.19831840875000001</v>
      </c>
      <c r="R1827">
        <v>0.11319855400000001</v>
      </c>
      <c r="S1827">
        <v>0.14327242100000001</v>
      </c>
      <c r="T1827">
        <f t="shared" si="114"/>
        <v>0.11732009666671329</v>
      </c>
      <c r="U1827">
        <v>5.6599277000000003E-2</v>
      </c>
      <c r="V1827">
        <v>7.1636211000000005E-2</v>
      </c>
      <c r="W1827">
        <v>2.008219178</v>
      </c>
      <c r="X1827">
        <v>1.045702592</v>
      </c>
      <c r="Y1827">
        <v>7.4876960000000003E-3</v>
      </c>
      <c r="Z1827" s="1">
        <v>43239</v>
      </c>
      <c r="AA1827" s="1">
        <v>43972</v>
      </c>
      <c r="AB1827">
        <v>1</v>
      </c>
    </row>
    <row r="1828" spans="1:28" x14ac:dyDescent="0.25">
      <c r="A1828" t="s">
        <v>33</v>
      </c>
      <c r="B1828">
        <v>2</v>
      </c>
      <c r="C1828" t="s">
        <v>49</v>
      </c>
      <c r="D1828">
        <v>2827</v>
      </c>
      <c r="E1828" t="s">
        <v>238</v>
      </c>
      <c r="F1828" t="s">
        <v>239</v>
      </c>
      <c r="G1828" t="s">
        <v>240</v>
      </c>
      <c r="H1828">
        <v>6.2</v>
      </c>
      <c r="I1828">
        <v>15.9</v>
      </c>
      <c r="J1828">
        <v>0.77280000000000004</v>
      </c>
      <c r="K1828">
        <v>14.074679529999999</v>
      </c>
      <c r="L1828">
        <v>13.787344409999999</v>
      </c>
      <c r="M1828">
        <v>24</v>
      </c>
      <c r="N1828">
        <v>24.8</v>
      </c>
      <c r="O1828">
        <f t="shared" si="111"/>
        <v>4.83052416E-2</v>
      </c>
      <c r="P1828">
        <f t="shared" si="112"/>
        <v>0.28277999999999998</v>
      </c>
      <c r="Q1828">
        <f t="shared" si="113"/>
        <v>0.30190775999999997</v>
      </c>
      <c r="R1828">
        <v>0.34183529400000001</v>
      </c>
      <c r="S1828">
        <v>0.35716700899999998</v>
      </c>
      <c r="T1828">
        <f t="shared" si="114"/>
        <v>2.1847446050013514E-2</v>
      </c>
      <c r="U1828">
        <v>0.17091764700000001</v>
      </c>
      <c r="V1828">
        <v>0.178583505</v>
      </c>
      <c r="W1828">
        <v>2.008219178</v>
      </c>
      <c r="X1828">
        <v>0.39836289200000002</v>
      </c>
      <c r="Y1828">
        <v>3.8172420000000002E-3</v>
      </c>
      <c r="Z1828" s="1">
        <v>43239</v>
      </c>
      <c r="AA1828" s="1">
        <v>43972</v>
      </c>
      <c r="AB1828">
        <v>1</v>
      </c>
    </row>
    <row r="1829" spans="1:28" x14ac:dyDescent="0.25">
      <c r="A1829" t="s">
        <v>33</v>
      </c>
      <c r="B1829">
        <v>2</v>
      </c>
      <c r="C1829" t="s">
        <v>49</v>
      </c>
      <c r="D1829">
        <v>2828</v>
      </c>
      <c r="E1829" t="s">
        <v>46</v>
      </c>
      <c r="F1829" t="s">
        <v>47</v>
      </c>
      <c r="G1829" t="s">
        <v>48</v>
      </c>
      <c r="J1829">
        <v>0.60970000000000002</v>
      </c>
      <c r="K1829">
        <v>21.97072008</v>
      </c>
      <c r="L1829">
        <v>21.892800279999999</v>
      </c>
      <c r="M1829">
        <v>67</v>
      </c>
      <c r="N1829">
        <v>68.2</v>
      </c>
      <c r="O1829">
        <f t="shared" si="111"/>
        <v>0.36530838960000006</v>
      </c>
      <c r="P1829">
        <f t="shared" si="112"/>
        <v>2.2038184375000003</v>
      </c>
      <c r="Q1829">
        <f t="shared" si="113"/>
        <v>2.2831774350000003</v>
      </c>
      <c r="R1829">
        <v>3.1076100229999999</v>
      </c>
      <c r="S1829">
        <v>3.2060452929999999</v>
      </c>
      <c r="T1829">
        <f t="shared" si="114"/>
        <v>1.5528301190920536E-2</v>
      </c>
      <c r="U1829">
        <v>1.5538050109999999</v>
      </c>
      <c r="V1829">
        <v>1.603022647</v>
      </c>
      <c r="W1829">
        <v>2.008219178</v>
      </c>
      <c r="X1829">
        <v>0.59754433799999995</v>
      </c>
      <c r="Y1829">
        <v>2.4508100000000001E-2</v>
      </c>
      <c r="Z1829" s="1">
        <v>43239</v>
      </c>
      <c r="AA1829" s="1">
        <v>43972</v>
      </c>
      <c r="AB1829">
        <v>1</v>
      </c>
    </row>
    <row r="1830" spans="1:28" x14ac:dyDescent="0.25">
      <c r="A1830" t="s">
        <v>33</v>
      </c>
      <c r="B1830">
        <v>2</v>
      </c>
      <c r="C1830" t="s">
        <v>49</v>
      </c>
      <c r="D1830">
        <v>2829</v>
      </c>
      <c r="E1830" t="s">
        <v>125</v>
      </c>
      <c r="F1830" t="s">
        <v>126</v>
      </c>
      <c r="G1830" t="s">
        <v>127</v>
      </c>
      <c r="J1830">
        <v>0.68279999999999996</v>
      </c>
      <c r="K1830">
        <v>18.608542010000001</v>
      </c>
      <c r="L1830">
        <v>18.223693040000001</v>
      </c>
      <c r="M1830">
        <v>42.5</v>
      </c>
      <c r="N1830">
        <v>42.5</v>
      </c>
      <c r="O1830">
        <f t="shared" si="111"/>
        <v>0.141862875</v>
      </c>
      <c r="P1830">
        <f t="shared" si="112"/>
        <v>0.88675585937499979</v>
      </c>
      <c r="Q1830">
        <f t="shared" si="113"/>
        <v>0.88664296874999993</v>
      </c>
      <c r="R1830">
        <v>1.2137799929999999</v>
      </c>
      <c r="S1830">
        <v>1.1892737739999999</v>
      </c>
      <c r="T1830">
        <f t="shared" si="114"/>
        <v>-1.0156562929078098E-2</v>
      </c>
      <c r="U1830">
        <v>0.60688999600000004</v>
      </c>
      <c r="V1830">
        <v>0.59463688699999995</v>
      </c>
      <c r="W1830">
        <v>2.008219178</v>
      </c>
      <c r="X1830">
        <v>0</v>
      </c>
      <c r="Y1830">
        <v>-6.1014800000000003E-3</v>
      </c>
      <c r="Z1830" s="1">
        <v>43239</v>
      </c>
      <c r="AA1830" s="1">
        <v>43972</v>
      </c>
      <c r="AB1830">
        <v>1</v>
      </c>
    </row>
    <row r="1831" spans="1:28" x14ac:dyDescent="0.25">
      <c r="A1831" t="s">
        <v>33</v>
      </c>
      <c r="B1831">
        <v>2</v>
      </c>
      <c r="C1831" t="s">
        <v>49</v>
      </c>
      <c r="D1831">
        <v>2830</v>
      </c>
      <c r="E1831" t="s">
        <v>224</v>
      </c>
      <c r="F1831" t="s">
        <v>225</v>
      </c>
      <c r="G1831" t="s">
        <v>226</v>
      </c>
      <c r="J1831">
        <v>0.52500000000000002</v>
      </c>
      <c r="K1831">
        <v>11.2294426</v>
      </c>
      <c r="L1831">
        <v>11.27273353</v>
      </c>
      <c r="M1831">
        <v>16.5</v>
      </c>
      <c r="N1831">
        <v>18</v>
      </c>
      <c r="O1831">
        <f t="shared" si="111"/>
        <v>2.5446960000000001E-2</v>
      </c>
      <c r="P1831">
        <f t="shared" si="112"/>
        <v>0.133657734375</v>
      </c>
      <c r="Q1831">
        <f t="shared" si="113"/>
        <v>0.1590435</v>
      </c>
      <c r="R1831">
        <v>9.0483378000000003E-2</v>
      </c>
      <c r="S1831">
        <v>0.107637354</v>
      </c>
      <c r="T1831">
        <f t="shared" si="114"/>
        <v>8.644553353045302E-2</v>
      </c>
      <c r="U1831">
        <v>4.5241689000000002E-2</v>
      </c>
      <c r="V1831">
        <v>5.3818677000000002E-2</v>
      </c>
      <c r="W1831">
        <v>2.008219178</v>
      </c>
      <c r="X1831">
        <v>0.74693042300000001</v>
      </c>
      <c r="Y1831">
        <v>4.2709419999999998E-3</v>
      </c>
      <c r="Z1831" s="1">
        <v>43239</v>
      </c>
      <c r="AA1831" s="1">
        <v>43972</v>
      </c>
      <c r="AB1831">
        <v>1</v>
      </c>
    </row>
    <row r="1832" spans="1:28" x14ac:dyDescent="0.25">
      <c r="A1832" t="s">
        <v>33</v>
      </c>
      <c r="B1832">
        <v>2</v>
      </c>
      <c r="C1832" t="s">
        <v>49</v>
      </c>
      <c r="D1832">
        <v>2831</v>
      </c>
      <c r="E1832" t="s">
        <v>207</v>
      </c>
      <c r="F1832" t="s">
        <v>208</v>
      </c>
      <c r="G1832" t="s">
        <v>209</v>
      </c>
      <c r="J1832">
        <v>0.58399999999999996</v>
      </c>
      <c r="K1832">
        <v>14.204523010000001</v>
      </c>
      <c r="L1832">
        <v>13.65587577</v>
      </c>
      <c r="M1832">
        <v>24.4</v>
      </c>
      <c r="N1832">
        <v>24.4</v>
      </c>
      <c r="O1832">
        <f t="shared" si="111"/>
        <v>4.6759574399999997E-2</v>
      </c>
      <c r="P1832">
        <f t="shared" si="112"/>
        <v>0.29228454999999998</v>
      </c>
      <c r="Q1832">
        <f t="shared" si="113"/>
        <v>0.29224733999999997</v>
      </c>
      <c r="R1832">
        <v>0.271011275</v>
      </c>
      <c r="S1832">
        <v>0.26078993900000003</v>
      </c>
      <c r="T1832">
        <f t="shared" si="114"/>
        <v>-1.9143913048469345E-2</v>
      </c>
      <c r="U1832">
        <v>0.13550563700000001</v>
      </c>
      <c r="V1832">
        <v>0.130394969</v>
      </c>
      <c r="W1832">
        <v>2.008219178</v>
      </c>
      <c r="X1832">
        <v>0</v>
      </c>
      <c r="Y1832">
        <v>-2.5448760000000002E-3</v>
      </c>
      <c r="Z1832" s="1">
        <v>43239</v>
      </c>
      <c r="AA1832" s="1">
        <v>43972</v>
      </c>
      <c r="AB1832">
        <v>1</v>
      </c>
    </row>
    <row r="1833" spans="1:28" x14ac:dyDescent="0.25">
      <c r="A1833" t="s">
        <v>33</v>
      </c>
      <c r="B1833">
        <v>2</v>
      </c>
      <c r="C1833" t="s">
        <v>49</v>
      </c>
      <c r="D1833">
        <v>2832</v>
      </c>
      <c r="E1833" t="s">
        <v>64</v>
      </c>
      <c r="F1833" t="s">
        <v>65</v>
      </c>
      <c r="G1833" t="s">
        <v>66</v>
      </c>
      <c r="J1833">
        <v>0.65180000000000005</v>
      </c>
      <c r="K1833">
        <v>11.360861269999999</v>
      </c>
      <c r="L1833">
        <v>11.0609792</v>
      </c>
      <c r="M1833">
        <v>16.8</v>
      </c>
      <c r="N1833">
        <v>17.5</v>
      </c>
      <c r="O1833">
        <f t="shared" si="111"/>
        <v>2.4052875000000001E-2</v>
      </c>
      <c r="P1833">
        <f t="shared" si="112"/>
        <v>0.1385622</v>
      </c>
      <c r="Q1833">
        <f t="shared" si="113"/>
        <v>0.15033046875</v>
      </c>
      <c r="R1833">
        <v>0.117078131</v>
      </c>
      <c r="S1833">
        <v>0.12352176199999999</v>
      </c>
      <c r="T1833">
        <f t="shared" si="114"/>
        <v>2.6678289603819152E-2</v>
      </c>
      <c r="U1833">
        <v>5.8539065000000001E-2</v>
      </c>
      <c r="V1833">
        <v>6.1760880999999997E-2</v>
      </c>
      <c r="W1833">
        <v>2.008219178</v>
      </c>
      <c r="X1833">
        <v>0.34856753099999999</v>
      </c>
      <c r="Y1833">
        <v>1.604315E-3</v>
      </c>
      <c r="Z1833" s="1">
        <v>43239</v>
      </c>
      <c r="AA1833" s="1">
        <v>43972</v>
      </c>
      <c r="AB1833">
        <v>1</v>
      </c>
    </row>
    <row r="1834" spans="1:28" x14ac:dyDescent="0.25">
      <c r="A1834" t="s">
        <v>33</v>
      </c>
      <c r="B1834">
        <v>2</v>
      </c>
      <c r="C1834" t="s">
        <v>49</v>
      </c>
      <c r="D1834">
        <v>2833</v>
      </c>
      <c r="E1834" t="s">
        <v>64</v>
      </c>
      <c r="F1834" t="s">
        <v>65</v>
      </c>
      <c r="G1834" t="s">
        <v>66</v>
      </c>
      <c r="H1834">
        <v>6.2</v>
      </c>
      <c r="I1834">
        <v>8.5</v>
      </c>
      <c r="J1834">
        <v>0.65180000000000005</v>
      </c>
      <c r="K1834">
        <v>10.545425979999999</v>
      </c>
      <c r="L1834">
        <v>9.9347994570000004</v>
      </c>
      <c r="M1834">
        <v>15</v>
      </c>
      <c r="N1834">
        <v>15</v>
      </c>
      <c r="O1834">
        <f t="shared" si="111"/>
        <v>1.76715E-2</v>
      </c>
      <c r="P1834">
        <f t="shared" si="112"/>
        <v>0.11046093749999999</v>
      </c>
      <c r="Q1834">
        <f t="shared" si="113"/>
        <v>0.110446875</v>
      </c>
      <c r="R1834">
        <v>8.7263253999999998E-2</v>
      </c>
      <c r="S1834">
        <v>8.2328101000000001E-2</v>
      </c>
      <c r="T1834">
        <f t="shared" si="114"/>
        <v>-2.8989346959587128E-2</v>
      </c>
      <c r="U1834">
        <v>4.3631626999999999E-2</v>
      </c>
      <c r="V1834">
        <v>4.1164051E-2</v>
      </c>
      <c r="W1834">
        <v>2.008219178</v>
      </c>
      <c r="X1834">
        <v>0</v>
      </c>
      <c r="Y1834">
        <v>-1.2287380000000001E-3</v>
      </c>
      <c r="Z1834" s="1">
        <v>43239</v>
      </c>
      <c r="AA1834" s="1">
        <v>43972</v>
      </c>
      <c r="AB1834">
        <v>1</v>
      </c>
    </row>
    <row r="1835" spans="1:28" x14ac:dyDescent="0.25">
      <c r="A1835" t="s">
        <v>33</v>
      </c>
      <c r="B1835">
        <v>2</v>
      </c>
      <c r="C1835" t="s">
        <v>49</v>
      </c>
      <c r="D1835">
        <v>2834</v>
      </c>
      <c r="E1835" t="s">
        <v>224</v>
      </c>
      <c r="F1835" t="s">
        <v>225</v>
      </c>
      <c r="G1835" t="s">
        <v>226</v>
      </c>
      <c r="J1835">
        <v>0.52500000000000002</v>
      </c>
      <c r="K1835">
        <v>9.9633618899999998</v>
      </c>
      <c r="L1835">
        <v>9.4499072930000008</v>
      </c>
      <c r="M1835">
        <v>13.8</v>
      </c>
      <c r="N1835">
        <v>14</v>
      </c>
      <c r="O1835">
        <f t="shared" si="111"/>
        <v>1.5393840000000001E-2</v>
      </c>
      <c r="P1835">
        <f t="shared" si="112"/>
        <v>9.3494137500000005E-2</v>
      </c>
      <c r="Q1835">
        <f t="shared" si="113"/>
        <v>9.6211500000000005E-2</v>
      </c>
      <c r="R1835">
        <v>5.6803969000000003E-2</v>
      </c>
      <c r="S1835">
        <v>5.5481700000000002E-2</v>
      </c>
      <c r="T1835">
        <f t="shared" si="114"/>
        <v>-1.1728283274338175E-2</v>
      </c>
      <c r="U1835">
        <v>2.8401985000000001E-2</v>
      </c>
      <c r="V1835">
        <v>2.7740850000000001E-2</v>
      </c>
      <c r="W1835">
        <v>2.008219178</v>
      </c>
      <c r="X1835">
        <v>9.9590723000000006E-2</v>
      </c>
      <c r="Y1835">
        <v>-3.29215E-4</v>
      </c>
      <c r="Z1835" s="1">
        <v>43239</v>
      </c>
      <c r="AA1835" s="1">
        <v>43972</v>
      </c>
      <c r="AB1835">
        <v>1</v>
      </c>
    </row>
    <row r="1836" spans="1:28" x14ac:dyDescent="0.25">
      <c r="A1836" t="s">
        <v>33</v>
      </c>
      <c r="B1836">
        <v>2</v>
      </c>
      <c r="C1836" t="s">
        <v>49</v>
      </c>
      <c r="D1836">
        <v>2835</v>
      </c>
      <c r="E1836" t="s">
        <v>238</v>
      </c>
      <c r="F1836" t="s">
        <v>239</v>
      </c>
      <c r="G1836" t="s">
        <v>240</v>
      </c>
      <c r="H1836">
        <v>5.2</v>
      </c>
      <c r="I1836">
        <v>6.6</v>
      </c>
      <c r="J1836">
        <v>0.77280000000000004</v>
      </c>
      <c r="K1836">
        <v>10.35501571</v>
      </c>
      <c r="L1836">
        <v>9.7433625549999991</v>
      </c>
      <c r="M1836">
        <v>14.6</v>
      </c>
      <c r="N1836">
        <v>14.6</v>
      </c>
      <c r="O1836">
        <f t="shared" si="111"/>
        <v>1.6741586400000001E-2</v>
      </c>
      <c r="P1836">
        <f t="shared" si="112"/>
        <v>0.10464823749999998</v>
      </c>
      <c r="Q1836">
        <f t="shared" si="113"/>
        <v>0.10463491500000001</v>
      </c>
      <c r="R1836">
        <v>9.6022384000000002E-2</v>
      </c>
      <c r="S1836">
        <v>9.0482624999999997E-2</v>
      </c>
      <c r="T1836">
        <f t="shared" si="114"/>
        <v>-2.959014050009939E-2</v>
      </c>
      <c r="U1836">
        <v>4.8011192000000001E-2</v>
      </c>
      <c r="V1836">
        <v>4.5241312999999998E-2</v>
      </c>
      <c r="W1836">
        <v>2.008219178</v>
      </c>
      <c r="X1836">
        <v>0</v>
      </c>
      <c r="Y1836">
        <v>-1.3792710000000001E-3</v>
      </c>
      <c r="Z1836" s="1">
        <v>43239</v>
      </c>
      <c r="AA1836" s="1">
        <v>43972</v>
      </c>
      <c r="AB1836">
        <v>1</v>
      </c>
    </row>
    <row r="1837" spans="1:28" x14ac:dyDescent="0.25">
      <c r="A1837" t="s">
        <v>33</v>
      </c>
      <c r="B1837">
        <v>2</v>
      </c>
      <c r="C1837" t="s">
        <v>49</v>
      </c>
      <c r="D1837">
        <v>2836</v>
      </c>
      <c r="E1837" t="s">
        <v>64</v>
      </c>
      <c r="F1837" t="s">
        <v>65</v>
      </c>
      <c r="G1837" t="s">
        <v>66</v>
      </c>
      <c r="J1837">
        <v>0.65180000000000005</v>
      </c>
      <c r="K1837">
        <v>18.699817620000001</v>
      </c>
      <c r="L1837">
        <v>18.319251009999999</v>
      </c>
      <c r="M1837">
        <v>43</v>
      </c>
      <c r="N1837">
        <v>43</v>
      </c>
      <c r="O1837">
        <f t="shared" si="111"/>
        <v>0.14522046</v>
      </c>
      <c r="P1837">
        <f t="shared" si="112"/>
        <v>0.90774343749999986</v>
      </c>
      <c r="Q1837">
        <f t="shared" si="113"/>
        <v>0.90762787499999997</v>
      </c>
      <c r="R1837">
        <v>1.192434067</v>
      </c>
      <c r="S1837">
        <v>1.168743018</v>
      </c>
      <c r="T1837">
        <f t="shared" si="114"/>
        <v>-9.992845922911513E-3</v>
      </c>
      <c r="U1837">
        <v>0.59621703400000003</v>
      </c>
      <c r="V1837">
        <v>0.58437150900000001</v>
      </c>
      <c r="W1837">
        <v>2.008219178</v>
      </c>
      <c r="X1837">
        <v>0</v>
      </c>
      <c r="Y1837">
        <v>-5.8985219999999998E-3</v>
      </c>
      <c r="Z1837" s="1">
        <v>43239</v>
      </c>
      <c r="AA1837" s="1">
        <v>43972</v>
      </c>
      <c r="AB1837">
        <v>1</v>
      </c>
    </row>
    <row r="1838" spans="1:28" x14ac:dyDescent="0.25">
      <c r="A1838" t="s">
        <v>33</v>
      </c>
      <c r="B1838">
        <v>2</v>
      </c>
      <c r="C1838" t="s">
        <v>49</v>
      </c>
      <c r="D1838">
        <v>2837</v>
      </c>
      <c r="E1838" t="s">
        <v>224</v>
      </c>
      <c r="F1838" t="s">
        <v>225</v>
      </c>
      <c r="G1838" t="s">
        <v>226</v>
      </c>
      <c r="J1838">
        <v>0.52500000000000002</v>
      </c>
      <c r="K1838">
        <v>9.4522583069999992</v>
      </c>
      <c r="L1838">
        <v>9.3002564620000001</v>
      </c>
      <c r="M1838">
        <v>12.8</v>
      </c>
      <c r="N1838">
        <v>13.7</v>
      </c>
      <c r="O1838">
        <f t="shared" si="111"/>
        <v>1.4741172599999998E-2</v>
      </c>
      <c r="P1838">
        <f t="shared" si="112"/>
        <v>8.0435199999999998E-2</v>
      </c>
      <c r="Q1838">
        <f t="shared" si="113"/>
        <v>9.2132328749999978E-2</v>
      </c>
      <c r="R1838">
        <v>4.6589402000000002E-2</v>
      </c>
      <c r="S1838">
        <v>5.2362472E-2</v>
      </c>
      <c r="T1838">
        <f t="shared" si="114"/>
        <v>5.8169477935963582E-2</v>
      </c>
      <c r="U1838">
        <v>2.3294701000000001E-2</v>
      </c>
      <c r="V1838">
        <v>2.6181236E-2</v>
      </c>
      <c r="W1838">
        <v>2.008219178</v>
      </c>
      <c r="X1838">
        <v>0.44815825399999998</v>
      </c>
      <c r="Y1838">
        <v>1.4373610000000001E-3</v>
      </c>
      <c r="Z1838" s="1">
        <v>43239</v>
      </c>
      <c r="AA1838" s="1">
        <v>43972</v>
      </c>
      <c r="AB1838">
        <v>1</v>
      </c>
    </row>
    <row r="1839" spans="1:28" x14ac:dyDescent="0.25">
      <c r="A1839" t="s">
        <v>33</v>
      </c>
      <c r="B1839">
        <v>2</v>
      </c>
      <c r="C1839" t="s">
        <v>49</v>
      </c>
      <c r="D1839">
        <v>2838</v>
      </c>
      <c r="E1839" t="s">
        <v>64</v>
      </c>
      <c r="F1839" t="s">
        <v>65</v>
      </c>
      <c r="G1839" t="s">
        <v>66</v>
      </c>
      <c r="J1839">
        <v>0.65180000000000005</v>
      </c>
      <c r="K1839">
        <v>18.288717340000002</v>
      </c>
      <c r="L1839">
        <v>17.889130999999999</v>
      </c>
      <c r="M1839">
        <v>40.799999999999997</v>
      </c>
      <c r="N1839">
        <v>40.799999999999997</v>
      </c>
      <c r="O1839">
        <f t="shared" si="111"/>
        <v>0.1307408256</v>
      </c>
      <c r="P1839">
        <f t="shared" si="112"/>
        <v>0.81723419999999991</v>
      </c>
      <c r="Q1839">
        <f t="shared" si="113"/>
        <v>0.81713015999999994</v>
      </c>
      <c r="R1839">
        <v>1.0531498349999999</v>
      </c>
      <c r="S1839">
        <v>1.030686094</v>
      </c>
      <c r="T1839">
        <f t="shared" si="114"/>
        <v>-1.0736290911206935E-2</v>
      </c>
      <c r="U1839">
        <v>0.52657491700000003</v>
      </c>
      <c r="V1839">
        <v>0.515343047</v>
      </c>
      <c r="W1839">
        <v>2.008219178</v>
      </c>
      <c r="X1839">
        <v>0</v>
      </c>
      <c r="Y1839">
        <v>-5.5929500000000002E-3</v>
      </c>
      <c r="Z1839" s="1">
        <v>43239</v>
      </c>
      <c r="AA1839" s="1">
        <v>43972</v>
      </c>
      <c r="AB1839">
        <v>1</v>
      </c>
    </row>
    <row r="1840" spans="1:28" x14ac:dyDescent="0.25">
      <c r="A1840" t="s">
        <v>33</v>
      </c>
      <c r="B1840">
        <v>2</v>
      </c>
      <c r="C1840" t="s">
        <v>49</v>
      </c>
      <c r="D1840">
        <v>2839</v>
      </c>
      <c r="E1840" t="s">
        <v>224</v>
      </c>
      <c r="F1840" t="s">
        <v>225</v>
      </c>
      <c r="G1840" t="s">
        <v>226</v>
      </c>
      <c r="H1840">
        <v>7.3</v>
      </c>
      <c r="I1840">
        <v>8.1</v>
      </c>
      <c r="J1840">
        <v>0.52500000000000002</v>
      </c>
      <c r="K1840">
        <v>12.73926599</v>
      </c>
      <c r="L1840">
        <v>12.23344767</v>
      </c>
      <c r="M1840">
        <v>20.2</v>
      </c>
      <c r="N1840">
        <v>20.399999999999999</v>
      </c>
      <c r="O1840">
        <f t="shared" si="111"/>
        <v>3.26852064E-2</v>
      </c>
      <c r="P1840">
        <f t="shared" si="112"/>
        <v>0.20032213749999997</v>
      </c>
      <c r="Q1840">
        <f t="shared" si="113"/>
        <v>0.20428253999999998</v>
      </c>
      <c r="R1840">
        <v>0.151899854</v>
      </c>
      <c r="S1840">
        <v>0.14884571199999999</v>
      </c>
      <c r="T1840">
        <f t="shared" si="114"/>
        <v>-1.0114019994744303E-2</v>
      </c>
      <c r="U1840">
        <v>7.5949927E-2</v>
      </c>
      <c r="V1840">
        <v>7.4422855999999996E-2</v>
      </c>
      <c r="W1840">
        <v>2.008219178</v>
      </c>
      <c r="X1840">
        <v>9.9590723000000006E-2</v>
      </c>
      <c r="Y1840">
        <v>-7.6041100000000001E-4</v>
      </c>
      <c r="Z1840" s="1">
        <v>43239</v>
      </c>
      <c r="AA1840" s="1">
        <v>43972</v>
      </c>
      <c r="AB1840">
        <v>1</v>
      </c>
    </row>
    <row r="1841" spans="1:28" x14ac:dyDescent="0.25">
      <c r="A1841" t="s">
        <v>33</v>
      </c>
      <c r="B1841">
        <v>2</v>
      </c>
      <c r="C1841" t="s">
        <v>49</v>
      </c>
      <c r="D1841">
        <v>2840</v>
      </c>
      <c r="E1841" t="s">
        <v>168</v>
      </c>
      <c r="F1841" t="s">
        <v>169</v>
      </c>
      <c r="G1841" t="s">
        <v>75</v>
      </c>
      <c r="J1841">
        <v>0.5524</v>
      </c>
      <c r="K1841">
        <v>7.9366191979999998</v>
      </c>
      <c r="L1841">
        <v>7.4527123419999999</v>
      </c>
      <c r="M1841">
        <v>10.1</v>
      </c>
      <c r="N1841">
        <v>10.3</v>
      </c>
      <c r="O1841">
        <f t="shared" si="111"/>
        <v>8.3323086000000011E-3</v>
      </c>
      <c r="P1841">
        <f t="shared" si="112"/>
        <v>5.0080534374999992E-2</v>
      </c>
      <c r="Q1841">
        <f t="shared" si="113"/>
        <v>5.2076928750000008E-2</v>
      </c>
      <c r="R1841">
        <v>2.5997659999999999E-2</v>
      </c>
      <c r="S1841">
        <v>2.5403393E-2</v>
      </c>
      <c r="T1841">
        <f t="shared" si="114"/>
        <v>-1.1514572933211039E-2</v>
      </c>
      <c r="U1841">
        <v>1.2998829999999999E-2</v>
      </c>
      <c r="V1841">
        <v>1.2701696E-2</v>
      </c>
      <c r="W1841">
        <v>2.008219178</v>
      </c>
      <c r="X1841">
        <v>9.9590723000000006E-2</v>
      </c>
      <c r="Y1841">
        <v>-1.47959E-4</v>
      </c>
      <c r="Z1841" s="1">
        <v>43239</v>
      </c>
      <c r="AA1841" s="1">
        <v>43972</v>
      </c>
      <c r="AB1841">
        <v>1</v>
      </c>
    </row>
    <row r="1842" spans="1:28" x14ac:dyDescent="0.25">
      <c r="A1842" t="s">
        <v>33</v>
      </c>
      <c r="B1842">
        <v>2</v>
      </c>
      <c r="C1842" t="s">
        <v>49</v>
      </c>
      <c r="D1842">
        <v>2841</v>
      </c>
      <c r="E1842" t="s">
        <v>224</v>
      </c>
      <c r="F1842" t="s">
        <v>225</v>
      </c>
      <c r="G1842" t="s">
        <v>226</v>
      </c>
      <c r="J1842">
        <v>0.52500000000000002</v>
      </c>
      <c r="K1842">
        <v>12.54844864</v>
      </c>
      <c r="L1842">
        <v>11.962336479999999</v>
      </c>
      <c r="M1842">
        <v>19.7</v>
      </c>
      <c r="N1842">
        <v>19.7</v>
      </c>
      <c r="O1842">
        <f t="shared" si="111"/>
        <v>3.0480588600000001E-2</v>
      </c>
      <c r="P1842">
        <f t="shared" si="112"/>
        <v>0.19052793437499993</v>
      </c>
      <c r="Q1842">
        <f t="shared" si="113"/>
        <v>0.19050367874999999</v>
      </c>
      <c r="R1842">
        <v>0.142532038</v>
      </c>
      <c r="S1842">
        <v>0.13603073600000001</v>
      </c>
      <c r="T1842">
        <f t="shared" si="114"/>
        <v>-2.324743375542963E-2</v>
      </c>
      <c r="U1842">
        <v>7.1266019E-2</v>
      </c>
      <c r="V1842">
        <v>6.8015368000000007E-2</v>
      </c>
      <c r="W1842">
        <v>2.008219178</v>
      </c>
      <c r="X1842">
        <v>0</v>
      </c>
      <c r="Y1842">
        <v>-1.6186729999999999E-3</v>
      </c>
      <c r="Z1842" s="1">
        <v>43239</v>
      </c>
      <c r="AA1842" s="1">
        <v>43972</v>
      </c>
      <c r="AB1842">
        <v>1</v>
      </c>
    </row>
    <row r="1843" spans="1:28" x14ac:dyDescent="0.25">
      <c r="A1843" t="s">
        <v>33</v>
      </c>
      <c r="B1843">
        <v>2</v>
      </c>
      <c r="C1843" t="s">
        <v>49</v>
      </c>
      <c r="D1843">
        <v>2842</v>
      </c>
      <c r="E1843" t="s">
        <v>224</v>
      </c>
      <c r="F1843" t="s">
        <v>225</v>
      </c>
      <c r="G1843" t="s">
        <v>226</v>
      </c>
      <c r="J1843">
        <v>0.52500000000000002</v>
      </c>
      <c r="K1843">
        <v>12.77697474</v>
      </c>
      <c r="L1843">
        <v>12.19515502</v>
      </c>
      <c r="M1843">
        <v>20.3</v>
      </c>
      <c r="N1843">
        <v>20.3</v>
      </c>
      <c r="O1843">
        <f t="shared" si="111"/>
        <v>3.2365548600000002E-2</v>
      </c>
      <c r="P1843">
        <f t="shared" si="112"/>
        <v>0.20231043437500001</v>
      </c>
      <c r="Q1843">
        <f t="shared" si="113"/>
        <v>0.20228467875</v>
      </c>
      <c r="R1843">
        <v>0.15381425100000001</v>
      </c>
      <c r="S1843">
        <v>0.14697438099999999</v>
      </c>
      <c r="T1843">
        <f t="shared" si="114"/>
        <v>-2.2650624939848089E-2</v>
      </c>
      <c r="U1843">
        <v>7.6907125000000007E-2</v>
      </c>
      <c r="V1843">
        <v>7.3487189999999994E-2</v>
      </c>
      <c r="W1843">
        <v>2.008219178</v>
      </c>
      <c r="X1843">
        <v>0</v>
      </c>
      <c r="Y1843">
        <v>-1.7029689999999999E-3</v>
      </c>
      <c r="Z1843" s="1">
        <v>43239</v>
      </c>
      <c r="AA1843" s="1">
        <v>43972</v>
      </c>
      <c r="AB1843">
        <v>1</v>
      </c>
    </row>
    <row r="1844" spans="1:28" x14ac:dyDescent="0.25">
      <c r="A1844" t="s">
        <v>33</v>
      </c>
      <c r="B1844">
        <v>2</v>
      </c>
      <c r="C1844" t="s">
        <v>49</v>
      </c>
      <c r="D1844">
        <v>2843</v>
      </c>
      <c r="E1844" t="s">
        <v>64</v>
      </c>
      <c r="F1844" t="s">
        <v>65</v>
      </c>
      <c r="G1844" t="s">
        <v>66</v>
      </c>
      <c r="J1844">
        <v>0.65180000000000005</v>
      </c>
      <c r="K1844">
        <v>13.97604767</v>
      </c>
      <c r="L1844">
        <v>13.42137696</v>
      </c>
      <c r="M1844">
        <v>23.7</v>
      </c>
      <c r="N1844">
        <v>23.7</v>
      </c>
      <c r="O1844">
        <f t="shared" si="111"/>
        <v>4.4115132599999995E-2</v>
      </c>
      <c r="P1844">
        <f t="shared" si="112"/>
        <v>0.27575468437499995</v>
      </c>
      <c r="Q1844">
        <f t="shared" si="113"/>
        <v>0.27571957874999997</v>
      </c>
      <c r="R1844">
        <v>0.280539873</v>
      </c>
      <c r="S1844">
        <v>0.26966798600000003</v>
      </c>
      <c r="T1844">
        <f t="shared" si="114"/>
        <v>-1.9681289865071831E-2</v>
      </c>
      <c r="U1844">
        <v>0.14026993600000001</v>
      </c>
      <c r="V1844">
        <v>0.13483399300000001</v>
      </c>
      <c r="W1844">
        <v>2.008219178</v>
      </c>
      <c r="X1844">
        <v>0</v>
      </c>
      <c r="Y1844">
        <v>-2.7068470000000001E-3</v>
      </c>
      <c r="Z1844" s="1">
        <v>43239</v>
      </c>
      <c r="AA1844" s="1">
        <v>43972</v>
      </c>
      <c r="AB1844">
        <v>1</v>
      </c>
    </row>
    <row r="1845" spans="1:28" x14ac:dyDescent="0.25">
      <c r="A1845" t="s">
        <v>33</v>
      </c>
      <c r="B1845">
        <v>3</v>
      </c>
      <c r="C1845" t="s">
        <v>49</v>
      </c>
      <c r="D1845">
        <v>2844</v>
      </c>
      <c r="E1845" t="s">
        <v>64</v>
      </c>
      <c r="F1845" t="s">
        <v>65</v>
      </c>
      <c r="G1845" t="s">
        <v>66</v>
      </c>
      <c r="J1845">
        <v>0.65180000000000005</v>
      </c>
      <c r="K1845">
        <v>11.66093807</v>
      </c>
      <c r="L1845">
        <v>11.103669399999999</v>
      </c>
      <c r="M1845">
        <v>17.5</v>
      </c>
      <c r="N1845">
        <v>17.600000000000001</v>
      </c>
      <c r="O1845">
        <f t="shared" si="111"/>
        <v>2.4328550400000006E-2</v>
      </c>
      <c r="P1845">
        <f t="shared" si="112"/>
        <v>0.15034960937499997</v>
      </c>
      <c r="Q1845">
        <f t="shared" si="113"/>
        <v>0.15205344000000004</v>
      </c>
      <c r="R1845">
        <v>0.13005673100000001</v>
      </c>
      <c r="S1845">
        <v>0.12537378299999999</v>
      </c>
      <c r="T1845">
        <f t="shared" si="114"/>
        <v>-1.8260560708687052E-2</v>
      </c>
      <c r="U1845">
        <v>6.5028365000000005E-2</v>
      </c>
      <c r="V1845">
        <v>6.2686890999999995E-2</v>
      </c>
      <c r="W1845">
        <v>2.008219178</v>
      </c>
      <c r="X1845">
        <v>4.9795362000000003E-2</v>
      </c>
      <c r="Y1845">
        <v>-1.165945E-3</v>
      </c>
      <c r="Z1845" s="1">
        <v>43239</v>
      </c>
      <c r="AA1845" s="1">
        <v>43972</v>
      </c>
      <c r="AB1845">
        <v>1</v>
      </c>
    </row>
    <row r="1846" spans="1:28" x14ac:dyDescent="0.25">
      <c r="A1846" t="s">
        <v>33</v>
      </c>
      <c r="B1846">
        <v>3</v>
      </c>
      <c r="C1846" t="s">
        <v>49</v>
      </c>
      <c r="D1846">
        <v>2845</v>
      </c>
      <c r="E1846" t="s">
        <v>224</v>
      </c>
      <c r="F1846" t="s">
        <v>225</v>
      </c>
      <c r="G1846" t="s">
        <v>226</v>
      </c>
      <c r="J1846">
        <v>0.52500000000000002</v>
      </c>
      <c r="K1846">
        <v>8.1157989649999998</v>
      </c>
      <c r="L1846">
        <v>7.7433119970000002</v>
      </c>
      <c r="M1846">
        <v>10.4</v>
      </c>
      <c r="N1846">
        <v>10.8</v>
      </c>
      <c r="O1846">
        <f t="shared" si="111"/>
        <v>9.1609056000000015E-3</v>
      </c>
      <c r="P1846">
        <f t="shared" si="112"/>
        <v>5.3099800000000009E-2</v>
      </c>
      <c r="Q1846">
        <f t="shared" si="113"/>
        <v>5.7255660000000007E-2</v>
      </c>
      <c r="R1846">
        <v>2.6769912999999999E-2</v>
      </c>
      <c r="S1846">
        <v>2.7524930999999999E-2</v>
      </c>
      <c r="T1846">
        <f t="shared" si="114"/>
        <v>1.3849866826261379E-2</v>
      </c>
      <c r="U1846">
        <v>1.3384956E-2</v>
      </c>
      <c r="V1846">
        <v>1.3762465E-2</v>
      </c>
      <c r="W1846">
        <v>2.008219178</v>
      </c>
      <c r="X1846">
        <v>0.19918144600000001</v>
      </c>
      <c r="Y1846">
        <v>1.87982E-4</v>
      </c>
      <c r="Z1846" s="1">
        <v>43239</v>
      </c>
      <c r="AA1846" s="1">
        <v>43972</v>
      </c>
      <c r="AB1846">
        <v>1</v>
      </c>
    </row>
    <row r="1847" spans="1:28" x14ac:dyDescent="0.25">
      <c r="A1847" t="s">
        <v>33</v>
      </c>
      <c r="B1847">
        <v>3</v>
      </c>
      <c r="C1847" t="s">
        <v>49</v>
      </c>
      <c r="D1847">
        <v>2846</v>
      </c>
      <c r="E1847" t="s">
        <v>64</v>
      </c>
      <c r="F1847" t="s">
        <v>65</v>
      </c>
      <c r="G1847" t="s">
        <v>66</v>
      </c>
      <c r="J1847">
        <v>0.65180000000000005</v>
      </c>
      <c r="K1847">
        <v>13.46611972</v>
      </c>
      <c r="L1847">
        <v>15.931561500000001</v>
      </c>
      <c r="M1847">
        <v>22.2</v>
      </c>
      <c r="N1847">
        <v>32.200000000000003</v>
      </c>
      <c r="O1847">
        <f t="shared" si="111"/>
        <v>8.1433413600000018E-2</v>
      </c>
      <c r="P1847">
        <f t="shared" si="112"/>
        <v>0.24195363750000001</v>
      </c>
      <c r="Q1847">
        <f t="shared" si="113"/>
        <v>0.50895883500000005</v>
      </c>
      <c r="R1847">
        <v>0.23812902499999999</v>
      </c>
      <c r="S1847">
        <v>0.57986845200000003</v>
      </c>
      <c r="T1847">
        <f t="shared" si="114"/>
        <v>0.44317305204725382</v>
      </c>
      <c r="U1847">
        <v>0.119064512</v>
      </c>
      <c r="V1847">
        <v>0.28993422600000002</v>
      </c>
      <c r="W1847">
        <v>2.008219178</v>
      </c>
      <c r="X1847">
        <v>4.9795361529999997</v>
      </c>
      <c r="Y1847">
        <v>8.5085192000000004E-2</v>
      </c>
      <c r="Z1847" s="1">
        <v>43239</v>
      </c>
      <c r="AA1847" s="1">
        <v>43972</v>
      </c>
      <c r="AB1847">
        <v>1</v>
      </c>
    </row>
    <row r="1848" spans="1:28" x14ac:dyDescent="0.25">
      <c r="A1848" t="s">
        <v>33</v>
      </c>
      <c r="B1848">
        <v>3</v>
      </c>
      <c r="C1848" t="s">
        <v>49</v>
      </c>
      <c r="D1848">
        <v>2847</v>
      </c>
      <c r="E1848" t="s">
        <v>90</v>
      </c>
      <c r="F1848" t="s">
        <v>91</v>
      </c>
      <c r="G1848" t="s">
        <v>92</v>
      </c>
      <c r="H1848">
        <v>10.4</v>
      </c>
      <c r="I1848">
        <v>19.100000000000001</v>
      </c>
      <c r="J1848">
        <v>0.65039999999999998</v>
      </c>
      <c r="K1848">
        <v>15.1217018</v>
      </c>
      <c r="L1848">
        <v>14.980704769999999</v>
      </c>
      <c r="M1848">
        <v>27.4</v>
      </c>
      <c r="N1848">
        <v>28.7</v>
      </c>
      <c r="O1848">
        <f t="shared" si="111"/>
        <v>6.4692612599999991E-2</v>
      </c>
      <c r="P1848">
        <f t="shared" si="112"/>
        <v>0.3685762374999999</v>
      </c>
      <c r="Q1848">
        <f t="shared" si="113"/>
        <v>0.40432882874999992</v>
      </c>
      <c r="R1848">
        <v>0.40129025800000001</v>
      </c>
      <c r="S1848">
        <v>0.43529551999999999</v>
      </c>
      <c r="T1848">
        <f t="shared" si="114"/>
        <v>4.0503624687993033E-2</v>
      </c>
      <c r="U1848">
        <v>0.20064512900000001</v>
      </c>
      <c r="V1848">
        <v>0.21764776</v>
      </c>
      <c r="W1848">
        <v>2.008219178</v>
      </c>
      <c r="X1848">
        <v>0.64733969999999996</v>
      </c>
      <c r="Y1848">
        <v>8.4665220000000006E-3</v>
      </c>
      <c r="Z1848" s="1">
        <v>43239</v>
      </c>
      <c r="AA1848" s="1">
        <v>43972</v>
      </c>
      <c r="AB1848">
        <v>1</v>
      </c>
    </row>
    <row r="1849" spans="1:28" x14ac:dyDescent="0.25">
      <c r="A1849" t="s">
        <v>33</v>
      </c>
      <c r="B1849">
        <v>3</v>
      </c>
      <c r="C1849" t="s">
        <v>49</v>
      </c>
      <c r="D1849">
        <v>2848</v>
      </c>
      <c r="E1849" t="s">
        <v>64</v>
      </c>
      <c r="F1849" t="s">
        <v>65</v>
      </c>
      <c r="G1849" t="s">
        <v>66</v>
      </c>
      <c r="H1849">
        <v>3.9</v>
      </c>
      <c r="I1849">
        <v>13.2</v>
      </c>
      <c r="J1849">
        <v>0.65180000000000005</v>
      </c>
      <c r="K1849">
        <v>16.53211838</v>
      </c>
      <c r="L1849">
        <v>16.284287249999998</v>
      </c>
      <c r="M1849">
        <v>32.700000000000003</v>
      </c>
      <c r="N1849">
        <v>33.6</v>
      </c>
      <c r="O1849">
        <f t="shared" si="111"/>
        <v>8.8668518400000007E-2</v>
      </c>
      <c r="P1849">
        <f t="shared" si="112"/>
        <v>0.52495455937500002</v>
      </c>
      <c r="Q1849">
        <f t="shared" si="113"/>
        <v>0.55417824000000004</v>
      </c>
      <c r="R1849">
        <v>0.61955021399999999</v>
      </c>
      <c r="S1849">
        <v>0.64371147299999998</v>
      </c>
      <c r="T1849">
        <f t="shared" si="114"/>
        <v>1.9050136242435428E-2</v>
      </c>
      <c r="U1849">
        <v>0.30977510699999999</v>
      </c>
      <c r="V1849">
        <v>0.321855736</v>
      </c>
      <c r="W1849">
        <v>2.008219178</v>
      </c>
      <c r="X1849">
        <v>0.44815825399999998</v>
      </c>
      <c r="Y1849">
        <v>6.0155929999999996E-3</v>
      </c>
      <c r="Z1849" s="1">
        <v>43239</v>
      </c>
      <c r="AA1849" s="1">
        <v>43972</v>
      </c>
      <c r="AB1849">
        <v>1</v>
      </c>
    </row>
    <row r="1850" spans="1:28" x14ac:dyDescent="0.25">
      <c r="A1850" t="s">
        <v>33</v>
      </c>
      <c r="B1850">
        <v>3</v>
      </c>
      <c r="C1850" t="s">
        <v>49</v>
      </c>
      <c r="D1850">
        <v>2849</v>
      </c>
      <c r="E1850" t="s">
        <v>58</v>
      </c>
      <c r="F1850" t="s">
        <v>59</v>
      </c>
      <c r="G1850" t="s">
        <v>60</v>
      </c>
      <c r="H1850">
        <v>6.7</v>
      </c>
      <c r="I1850">
        <v>17.8</v>
      </c>
      <c r="J1850">
        <v>0.62239999999999995</v>
      </c>
      <c r="K1850">
        <v>17.187299889999998</v>
      </c>
      <c r="L1850">
        <v>16.74021282</v>
      </c>
      <c r="M1850">
        <v>35.5</v>
      </c>
      <c r="N1850">
        <v>35.5</v>
      </c>
      <c r="O1850">
        <f t="shared" si="111"/>
        <v>9.8980034999999994E-2</v>
      </c>
      <c r="P1850">
        <f t="shared" si="112"/>
        <v>0.61870398437499996</v>
      </c>
      <c r="Q1850">
        <f t="shared" si="113"/>
        <v>0.61862521874999998</v>
      </c>
      <c r="R1850">
        <v>0.722163267</v>
      </c>
      <c r="S1850">
        <v>0.70382296799999999</v>
      </c>
      <c r="T1850">
        <f t="shared" si="114"/>
        <v>-1.2809551150389243E-2</v>
      </c>
      <c r="U1850">
        <v>0.36108163399999998</v>
      </c>
      <c r="V1850">
        <v>0.351911484</v>
      </c>
      <c r="W1850">
        <v>2.008219178</v>
      </c>
      <c r="X1850">
        <v>0</v>
      </c>
      <c r="Y1850">
        <v>-4.5663090000000002E-3</v>
      </c>
      <c r="Z1850" s="1">
        <v>43239</v>
      </c>
      <c r="AA1850" s="1">
        <v>43972</v>
      </c>
      <c r="AB1850">
        <v>1</v>
      </c>
    </row>
    <row r="1851" spans="1:28" x14ac:dyDescent="0.25">
      <c r="A1851" t="s">
        <v>33</v>
      </c>
      <c r="B1851">
        <v>3</v>
      </c>
      <c r="C1851" t="s">
        <v>49</v>
      </c>
      <c r="D1851">
        <v>2850</v>
      </c>
      <c r="E1851" t="s">
        <v>64</v>
      </c>
      <c r="F1851" t="s">
        <v>65</v>
      </c>
      <c r="G1851" t="s">
        <v>66</v>
      </c>
      <c r="H1851">
        <v>2.5</v>
      </c>
      <c r="I1851">
        <v>5.3</v>
      </c>
      <c r="J1851">
        <v>0.65180000000000005</v>
      </c>
      <c r="K1851">
        <v>8.2921155160000009</v>
      </c>
      <c r="L1851">
        <v>7.9143358839999998</v>
      </c>
      <c r="M1851">
        <v>10.7</v>
      </c>
      <c r="N1851">
        <v>11.1</v>
      </c>
      <c r="O1851">
        <f t="shared" si="111"/>
        <v>9.6769134000000007E-3</v>
      </c>
      <c r="P1851">
        <f t="shared" si="112"/>
        <v>5.620743437499999E-2</v>
      </c>
      <c r="Q1851">
        <f t="shared" si="113"/>
        <v>6.0480708750000001E-2</v>
      </c>
      <c r="R1851">
        <v>3.5691531999999998E-2</v>
      </c>
      <c r="S1851">
        <v>3.6636473000000003E-2</v>
      </c>
      <c r="T1851">
        <f t="shared" si="114"/>
        <v>1.3011932547923157E-2</v>
      </c>
      <c r="U1851">
        <v>1.7845765999999999E-2</v>
      </c>
      <c r="V1851">
        <v>1.8318237000000001E-2</v>
      </c>
      <c r="W1851">
        <v>2.008219178</v>
      </c>
      <c r="X1851">
        <v>0.19918144600000001</v>
      </c>
      <c r="Y1851">
        <v>2.35269E-4</v>
      </c>
      <c r="Z1851" s="1">
        <v>43239</v>
      </c>
      <c r="AA1851" s="1">
        <v>43972</v>
      </c>
      <c r="AB1851">
        <v>1</v>
      </c>
    </row>
    <row r="1852" spans="1:28" x14ac:dyDescent="0.25">
      <c r="A1852" t="s">
        <v>33</v>
      </c>
      <c r="B1852">
        <v>3</v>
      </c>
      <c r="C1852" t="s">
        <v>49</v>
      </c>
      <c r="D1852">
        <v>2851</v>
      </c>
      <c r="E1852" t="s">
        <v>224</v>
      </c>
      <c r="F1852" t="s">
        <v>225</v>
      </c>
      <c r="G1852" t="s">
        <v>226</v>
      </c>
      <c r="H1852">
        <v>9.4</v>
      </c>
      <c r="I1852">
        <v>13.1</v>
      </c>
      <c r="J1852">
        <v>0.52500000000000002</v>
      </c>
      <c r="K1852">
        <v>12.66339672</v>
      </c>
      <c r="L1852">
        <v>12.23344767</v>
      </c>
      <c r="M1852">
        <v>20</v>
      </c>
      <c r="N1852">
        <v>20.399999999999999</v>
      </c>
      <c r="O1852">
        <f t="shared" si="111"/>
        <v>3.26852064E-2</v>
      </c>
      <c r="P1852">
        <f t="shared" si="112"/>
        <v>0.19637500000000002</v>
      </c>
      <c r="Q1852">
        <f t="shared" si="113"/>
        <v>0.20428253999999998</v>
      </c>
      <c r="R1852">
        <v>0.14811195099999999</v>
      </c>
      <c r="S1852">
        <v>0.14884571199999999</v>
      </c>
      <c r="T1852">
        <f t="shared" si="114"/>
        <v>2.4608200551749196E-3</v>
      </c>
      <c r="U1852">
        <v>7.4055975999999996E-2</v>
      </c>
      <c r="V1852">
        <v>7.4422855999999996E-2</v>
      </c>
      <c r="W1852">
        <v>2.008219178</v>
      </c>
      <c r="X1852">
        <v>0.19918144600000001</v>
      </c>
      <c r="Y1852">
        <v>1.8268900000000001E-4</v>
      </c>
      <c r="Z1852" s="1">
        <v>43239</v>
      </c>
      <c r="AA1852" s="1">
        <v>43972</v>
      </c>
      <c r="AB1852">
        <v>1</v>
      </c>
    </row>
    <row r="1853" spans="1:28" x14ac:dyDescent="0.25">
      <c r="A1853" t="s">
        <v>33</v>
      </c>
      <c r="B1853">
        <v>3</v>
      </c>
      <c r="C1853" t="s">
        <v>49</v>
      </c>
      <c r="D1853">
        <v>2852</v>
      </c>
      <c r="E1853" t="s">
        <v>64</v>
      </c>
      <c r="F1853" t="s">
        <v>65</v>
      </c>
      <c r="G1853" t="s">
        <v>66</v>
      </c>
      <c r="J1853">
        <v>0.65180000000000005</v>
      </c>
      <c r="K1853">
        <v>16.629184500000001</v>
      </c>
      <c r="L1853">
        <v>16.406739760000001</v>
      </c>
      <c r="M1853">
        <v>33.1</v>
      </c>
      <c r="N1853">
        <v>34.1</v>
      </c>
      <c r="O1853">
        <f t="shared" si="111"/>
        <v>9.1327097400000015E-2</v>
      </c>
      <c r="P1853">
        <f t="shared" si="112"/>
        <v>0.53787603437500009</v>
      </c>
      <c r="Q1853">
        <f t="shared" si="113"/>
        <v>0.57079435875000006</v>
      </c>
      <c r="R1853">
        <v>0.63806506699999999</v>
      </c>
      <c r="S1853">
        <v>0.66740426600000002</v>
      </c>
      <c r="T1853">
        <f t="shared" si="114"/>
        <v>2.2385850468997118E-2</v>
      </c>
      <c r="U1853">
        <v>0.31903253399999998</v>
      </c>
      <c r="V1853">
        <v>0.33370213300000001</v>
      </c>
      <c r="W1853">
        <v>2.008219178</v>
      </c>
      <c r="X1853">
        <v>0.49795361500000002</v>
      </c>
      <c r="Y1853">
        <v>7.3047800000000003E-3</v>
      </c>
      <c r="Z1853" s="1">
        <v>43239</v>
      </c>
      <c r="AA1853" s="1">
        <v>43972</v>
      </c>
      <c r="AB1853">
        <v>1</v>
      </c>
    </row>
    <row r="1854" spans="1:28" x14ac:dyDescent="0.25">
      <c r="A1854" t="s">
        <v>33</v>
      </c>
      <c r="B1854">
        <v>3</v>
      </c>
      <c r="C1854" t="s">
        <v>49</v>
      </c>
      <c r="D1854">
        <v>2853</v>
      </c>
      <c r="E1854" t="s">
        <v>125</v>
      </c>
      <c r="F1854" t="s">
        <v>126</v>
      </c>
      <c r="G1854" t="s">
        <v>127</v>
      </c>
      <c r="H1854">
        <v>5.4</v>
      </c>
      <c r="I1854">
        <v>21.4</v>
      </c>
      <c r="J1854">
        <v>0.68279999999999996</v>
      </c>
      <c r="K1854">
        <v>21.888676960000002</v>
      </c>
      <c r="L1854">
        <v>21.818752610000001</v>
      </c>
      <c r="M1854">
        <v>66.2</v>
      </c>
      <c r="N1854">
        <v>67.5</v>
      </c>
      <c r="O1854">
        <f t="shared" si="111"/>
        <v>0.35784787499999998</v>
      </c>
      <c r="P1854">
        <f t="shared" si="112"/>
        <v>2.1515041375000004</v>
      </c>
      <c r="Q1854">
        <f t="shared" si="113"/>
        <v>2.23654921875</v>
      </c>
      <c r="R1854">
        <v>3.3779605340000001</v>
      </c>
      <c r="S1854">
        <v>3.497715624</v>
      </c>
      <c r="T1854">
        <f t="shared" si="114"/>
        <v>1.7347678908492647E-2</v>
      </c>
      <c r="U1854">
        <v>1.688980267</v>
      </c>
      <c r="V1854">
        <v>1.748857812</v>
      </c>
      <c r="W1854">
        <v>2.008219178</v>
      </c>
      <c r="X1854">
        <v>0.64733969999999996</v>
      </c>
      <c r="Y1854">
        <v>2.9816240000000001E-2</v>
      </c>
      <c r="Z1854" s="1">
        <v>43239</v>
      </c>
      <c r="AA1854" s="1">
        <v>43972</v>
      </c>
      <c r="AB1854">
        <v>1</v>
      </c>
    </row>
    <row r="1855" spans="1:28" x14ac:dyDescent="0.25">
      <c r="A1855" t="s">
        <v>33</v>
      </c>
      <c r="B1855">
        <v>3</v>
      </c>
      <c r="C1855" t="s">
        <v>49</v>
      </c>
      <c r="D1855">
        <v>2854</v>
      </c>
      <c r="E1855" t="s">
        <v>224</v>
      </c>
      <c r="F1855" t="s">
        <v>225</v>
      </c>
      <c r="G1855" t="s">
        <v>226</v>
      </c>
      <c r="J1855">
        <v>0.52500000000000002</v>
      </c>
      <c r="K1855">
        <v>10.870370510000001</v>
      </c>
      <c r="L1855">
        <v>11.397780300000001</v>
      </c>
      <c r="M1855">
        <v>15.7</v>
      </c>
      <c r="N1855">
        <v>18.3</v>
      </c>
      <c r="O1855">
        <f t="shared" si="111"/>
        <v>2.6302260600000005E-2</v>
      </c>
      <c r="P1855">
        <f t="shared" si="112"/>
        <v>0.121011184375</v>
      </c>
      <c r="Q1855">
        <f t="shared" si="113"/>
        <v>0.16438912875000003</v>
      </c>
      <c r="R1855">
        <v>7.9553840000000001E-2</v>
      </c>
      <c r="S1855">
        <v>0.112370333</v>
      </c>
      <c r="T1855">
        <f t="shared" si="114"/>
        <v>0.17197621652914866</v>
      </c>
      <c r="U1855">
        <v>3.977692E-2</v>
      </c>
      <c r="V1855">
        <v>5.6185166000000002E-2</v>
      </c>
      <c r="W1855">
        <v>2.008219178</v>
      </c>
      <c r="X1855">
        <v>1.2946793999999999</v>
      </c>
      <c r="Y1855">
        <v>8.1705449999999995E-3</v>
      </c>
      <c r="Z1855" s="1">
        <v>43239</v>
      </c>
      <c r="AA1855" s="1">
        <v>43972</v>
      </c>
      <c r="AB1855">
        <v>1</v>
      </c>
    </row>
    <row r="1856" spans="1:28" x14ac:dyDescent="0.25">
      <c r="A1856" t="s">
        <v>33</v>
      </c>
      <c r="B1856">
        <v>3</v>
      </c>
      <c r="C1856" t="s">
        <v>49</v>
      </c>
      <c r="D1856">
        <v>2855</v>
      </c>
      <c r="E1856" t="s">
        <v>207</v>
      </c>
      <c r="F1856" t="s">
        <v>208</v>
      </c>
      <c r="G1856" t="s">
        <v>209</v>
      </c>
      <c r="H1856">
        <v>6.8</v>
      </c>
      <c r="I1856">
        <v>13.6</v>
      </c>
      <c r="J1856">
        <v>0.58399999999999996</v>
      </c>
      <c r="K1856">
        <v>13.395932459999999</v>
      </c>
      <c r="L1856">
        <v>12.827174579999999</v>
      </c>
      <c r="M1856">
        <v>22</v>
      </c>
      <c r="N1856">
        <v>22</v>
      </c>
      <c r="O1856">
        <f t="shared" si="111"/>
        <v>3.8013360000000003E-2</v>
      </c>
      <c r="P1856">
        <f t="shared" si="112"/>
        <v>0.23761374999999996</v>
      </c>
      <c r="Q1856">
        <f t="shared" si="113"/>
        <v>0.2375835</v>
      </c>
      <c r="R1856">
        <v>0.20910704999999999</v>
      </c>
      <c r="S1856">
        <v>0.200437482</v>
      </c>
      <c r="T1856">
        <f t="shared" si="114"/>
        <v>-2.1085315091935834E-2</v>
      </c>
      <c r="U1856">
        <v>0.10455352499999999</v>
      </c>
      <c r="V1856">
        <v>0.100218741</v>
      </c>
      <c r="W1856">
        <v>2.008219178</v>
      </c>
      <c r="X1856">
        <v>0</v>
      </c>
      <c r="Y1856">
        <v>-2.1585210000000001E-3</v>
      </c>
      <c r="Z1856" s="1">
        <v>43239</v>
      </c>
      <c r="AA1856" s="1">
        <v>43972</v>
      </c>
      <c r="AB1856">
        <v>1</v>
      </c>
    </row>
    <row r="1857" spans="1:28" x14ac:dyDescent="0.25">
      <c r="A1857" t="s">
        <v>33</v>
      </c>
      <c r="B1857">
        <v>3</v>
      </c>
      <c r="C1857" t="s">
        <v>49</v>
      </c>
      <c r="D1857">
        <v>2856</v>
      </c>
      <c r="E1857" t="s">
        <v>224</v>
      </c>
      <c r="F1857" t="s">
        <v>225</v>
      </c>
      <c r="G1857" t="s">
        <v>226</v>
      </c>
      <c r="J1857">
        <v>0.52500000000000002</v>
      </c>
      <c r="K1857">
        <v>10.91595736</v>
      </c>
      <c r="L1857">
        <v>10.308006110000001</v>
      </c>
      <c r="M1857">
        <v>15.8</v>
      </c>
      <c r="N1857">
        <v>15.8</v>
      </c>
      <c r="O1857">
        <f t="shared" si="111"/>
        <v>1.9606725600000003E-2</v>
      </c>
      <c r="P1857">
        <f t="shared" si="112"/>
        <v>0.1225576375</v>
      </c>
      <c r="Q1857">
        <f t="shared" si="113"/>
        <v>0.12254203500000002</v>
      </c>
      <c r="R1857">
        <v>8.0875602000000005E-2</v>
      </c>
      <c r="S1857">
        <v>7.6476437999999994E-2</v>
      </c>
      <c r="T1857">
        <f t="shared" si="114"/>
        <v>-2.7850298215005641E-2</v>
      </c>
      <c r="U1857">
        <v>4.0437801000000002E-2</v>
      </c>
      <c r="V1857">
        <v>3.8238218999999997E-2</v>
      </c>
      <c r="W1857">
        <v>2.008219178</v>
      </c>
      <c r="X1857">
        <v>0</v>
      </c>
      <c r="Y1857">
        <v>-1.0952900000000001E-3</v>
      </c>
      <c r="Z1857" s="1">
        <v>43239</v>
      </c>
      <c r="AA1857" s="1">
        <v>43972</v>
      </c>
      <c r="AB1857">
        <v>1</v>
      </c>
    </row>
    <row r="1858" spans="1:28" x14ac:dyDescent="0.25">
      <c r="A1858" t="s">
        <v>33</v>
      </c>
      <c r="B1858">
        <v>3</v>
      </c>
      <c r="C1858" t="s">
        <v>49</v>
      </c>
      <c r="D1858">
        <v>2857</v>
      </c>
      <c r="E1858" t="s">
        <v>58</v>
      </c>
      <c r="F1858" t="s">
        <v>59</v>
      </c>
      <c r="G1858" t="s">
        <v>60</v>
      </c>
      <c r="J1858">
        <v>0.62239999999999995</v>
      </c>
      <c r="K1858">
        <v>18.36532085</v>
      </c>
      <c r="L1858">
        <v>18.048465790000002</v>
      </c>
      <c r="M1858">
        <v>41.2</v>
      </c>
      <c r="N1858">
        <v>41.6</v>
      </c>
      <c r="O1858">
        <f t="shared" si="111"/>
        <v>0.1359181824</v>
      </c>
      <c r="P1858">
        <f t="shared" si="112"/>
        <v>0.83333695000000019</v>
      </c>
      <c r="Q1858">
        <f t="shared" si="113"/>
        <v>0.84948864000000002</v>
      </c>
      <c r="R1858">
        <v>1.0303123359999999</v>
      </c>
      <c r="S1858">
        <v>1.0322452259999999</v>
      </c>
      <c r="T1858">
        <f t="shared" si="114"/>
        <v>9.3329743903250808E-4</v>
      </c>
      <c r="U1858">
        <v>0.51515616799999997</v>
      </c>
      <c r="V1858">
        <v>0.51612261299999995</v>
      </c>
      <c r="W1858">
        <v>2.008219178</v>
      </c>
      <c r="X1858">
        <v>0.19918144600000001</v>
      </c>
      <c r="Y1858">
        <v>4.8124499999999999E-4</v>
      </c>
      <c r="Z1858" s="1">
        <v>43239</v>
      </c>
      <c r="AA1858" s="1">
        <v>43972</v>
      </c>
      <c r="AB1858">
        <v>1</v>
      </c>
    </row>
    <row r="1859" spans="1:28" x14ac:dyDescent="0.25">
      <c r="A1859" t="s">
        <v>33</v>
      </c>
      <c r="B1859">
        <v>3</v>
      </c>
      <c r="C1859" t="s">
        <v>49</v>
      </c>
      <c r="D1859">
        <v>2858</v>
      </c>
      <c r="E1859" t="s">
        <v>125</v>
      </c>
      <c r="F1859" t="s">
        <v>126</v>
      </c>
      <c r="G1859" t="s">
        <v>127</v>
      </c>
      <c r="H1859">
        <v>6.3</v>
      </c>
      <c r="I1859">
        <v>20.3</v>
      </c>
      <c r="J1859">
        <v>0.68279999999999996</v>
      </c>
      <c r="K1859">
        <v>20.728190980000001</v>
      </c>
      <c r="L1859">
        <v>20.451309599999998</v>
      </c>
      <c r="M1859">
        <v>56.2</v>
      </c>
      <c r="N1859">
        <v>56.2</v>
      </c>
      <c r="O1859">
        <f t="shared" ref="O1859:O1922" si="115">(0.00007854*N1859*N1859)</f>
        <v>0.24806387760000001</v>
      </c>
      <c r="P1859">
        <f t="shared" ref="P1859:P1922" si="116">(3.142*(M1859/200)^2)/0.16</f>
        <v>1.5505966375000002</v>
      </c>
      <c r="Q1859">
        <f t="shared" ref="Q1859:Q1922" si="117">O1859/0.16</f>
        <v>1.550399235</v>
      </c>
      <c r="R1859">
        <v>2.3266697760000001</v>
      </c>
      <c r="S1859">
        <v>2.2963317820000002</v>
      </c>
      <c r="T1859">
        <f t="shared" ref="T1859:T1922" si="118">(LN(S1859)-LN(R1859))/W1859</f>
        <v>-6.5356372779302539E-3</v>
      </c>
      <c r="U1859">
        <v>1.1633348880000001</v>
      </c>
      <c r="V1859">
        <v>1.1481658910000001</v>
      </c>
      <c r="W1859">
        <v>2.008219178</v>
      </c>
      <c r="X1859">
        <v>0</v>
      </c>
      <c r="Y1859">
        <v>-7.5534570000000004E-3</v>
      </c>
      <c r="Z1859" s="1">
        <v>43239</v>
      </c>
      <c r="AA1859" s="1">
        <v>43972</v>
      </c>
      <c r="AB1859">
        <v>1</v>
      </c>
    </row>
    <row r="1860" spans="1:28" x14ac:dyDescent="0.25">
      <c r="A1860" t="s">
        <v>33</v>
      </c>
      <c r="B1860">
        <v>3</v>
      </c>
      <c r="C1860" t="s">
        <v>49</v>
      </c>
      <c r="D1860">
        <v>2859</v>
      </c>
      <c r="E1860" t="s">
        <v>207</v>
      </c>
      <c r="F1860" t="s">
        <v>208</v>
      </c>
      <c r="G1860" t="s">
        <v>209</v>
      </c>
      <c r="J1860">
        <v>0.58399999999999996</v>
      </c>
      <c r="K1860">
        <v>15.43492153</v>
      </c>
      <c r="L1860">
        <v>14.92314586</v>
      </c>
      <c r="M1860">
        <v>28.5</v>
      </c>
      <c r="N1860">
        <v>28.5</v>
      </c>
      <c r="O1860">
        <f t="shared" si="115"/>
        <v>6.3794115000000012E-2</v>
      </c>
      <c r="P1860">
        <f t="shared" si="116"/>
        <v>0.39876398437499999</v>
      </c>
      <c r="Q1860">
        <f t="shared" si="117"/>
        <v>0.39871321875000004</v>
      </c>
      <c r="R1860">
        <v>0.39798938499999997</v>
      </c>
      <c r="S1860">
        <v>0.38510477599999998</v>
      </c>
      <c r="T1860">
        <f t="shared" si="118"/>
        <v>-1.638759938036009E-2</v>
      </c>
      <c r="U1860">
        <v>0.198994693</v>
      </c>
      <c r="V1860">
        <v>0.19255238799999999</v>
      </c>
      <c r="W1860">
        <v>2.008219178</v>
      </c>
      <c r="X1860">
        <v>0</v>
      </c>
      <c r="Y1860">
        <v>-3.2079690000000002E-3</v>
      </c>
      <c r="Z1860" s="1">
        <v>43239</v>
      </c>
      <c r="AA1860" s="1">
        <v>43972</v>
      </c>
      <c r="AB1860">
        <v>1</v>
      </c>
    </row>
    <row r="1861" spans="1:28" x14ac:dyDescent="0.25">
      <c r="A1861" t="s">
        <v>33</v>
      </c>
      <c r="B1861">
        <v>3</v>
      </c>
      <c r="C1861" t="s">
        <v>49</v>
      </c>
      <c r="D1861">
        <v>2860</v>
      </c>
      <c r="E1861" t="s">
        <v>64</v>
      </c>
      <c r="F1861" t="s">
        <v>65</v>
      </c>
      <c r="G1861" t="s">
        <v>66</v>
      </c>
      <c r="J1861">
        <v>0.65180000000000005</v>
      </c>
      <c r="K1861">
        <v>16.054070280000001</v>
      </c>
      <c r="L1861">
        <v>15.56356864</v>
      </c>
      <c r="M1861">
        <v>30.8</v>
      </c>
      <c r="N1861">
        <v>30.8</v>
      </c>
      <c r="O1861">
        <f t="shared" si="115"/>
        <v>7.4506185600000011E-2</v>
      </c>
      <c r="P1861">
        <f t="shared" si="116"/>
        <v>0.46572295000000002</v>
      </c>
      <c r="Q1861">
        <f t="shared" si="117"/>
        <v>0.46566366000000003</v>
      </c>
      <c r="R1861">
        <v>0.53566440699999995</v>
      </c>
      <c r="S1861">
        <v>0.519685069</v>
      </c>
      <c r="T1861">
        <f t="shared" si="118"/>
        <v>-1.50804590493603E-2</v>
      </c>
      <c r="U1861">
        <v>0.26783220400000002</v>
      </c>
      <c r="V1861">
        <v>0.25984253499999999</v>
      </c>
      <c r="W1861">
        <v>2.008219178</v>
      </c>
      <c r="X1861">
        <v>0</v>
      </c>
      <c r="Y1861">
        <v>-3.9784850000000004E-3</v>
      </c>
      <c r="Z1861" s="1">
        <v>43239</v>
      </c>
      <c r="AA1861" s="1">
        <v>43972</v>
      </c>
      <c r="AB1861">
        <v>1</v>
      </c>
    </row>
    <row r="1862" spans="1:28" x14ac:dyDescent="0.25">
      <c r="A1862" t="s">
        <v>33</v>
      </c>
      <c r="B1862">
        <v>4</v>
      </c>
      <c r="C1862" t="s">
        <v>49</v>
      </c>
      <c r="D1862">
        <v>2861</v>
      </c>
      <c r="E1862" t="s">
        <v>178</v>
      </c>
      <c r="F1862" t="s">
        <v>179</v>
      </c>
      <c r="G1862" t="s">
        <v>180</v>
      </c>
      <c r="J1862">
        <v>0.55810000000000004</v>
      </c>
      <c r="K1862">
        <v>11.006521190000001</v>
      </c>
      <c r="L1862">
        <v>11.103669399999999</v>
      </c>
      <c r="M1862">
        <v>16</v>
      </c>
      <c r="N1862">
        <v>17.600000000000001</v>
      </c>
      <c r="O1862">
        <f t="shared" si="115"/>
        <v>2.4328550400000006E-2</v>
      </c>
      <c r="P1862">
        <f t="shared" si="116"/>
        <v>0.12567999999999999</v>
      </c>
      <c r="Q1862">
        <f t="shared" si="117"/>
        <v>0.15205344000000004</v>
      </c>
      <c r="R1862">
        <v>8.8694906000000004E-2</v>
      </c>
      <c r="S1862">
        <v>0.107751184</v>
      </c>
      <c r="T1862">
        <f t="shared" si="118"/>
        <v>9.6912857583481435E-2</v>
      </c>
      <c r="U1862">
        <v>4.4347453000000002E-2</v>
      </c>
      <c r="V1862">
        <v>5.3875592E-2</v>
      </c>
      <c r="W1862">
        <v>2.008219178</v>
      </c>
      <c r="X1862">
        <v>0.79672578400000005</v>
      </c>
      <c r="Y1862">
        <v>4.7445710000000004E-3</v>
      </c>
      <c r="Z1862" s="1">
        <v>43239</v>
      </c>
      <c r="AA1862" s="1">
        <v>43972</v>
      </c>
      <c r="AB1862">
        <v>1</v>
      </c>
    </row>
    <row r="1863" spans="1:28" x14ac:dyDescent="0.25">
      <c r="A1863" t="s">
        <v>33</v>
      </c>
      <c r="B1863">
        <v>4</v>
      </c>
      <c r="C1863" t="s">
        <v>49</v>
      </c>
      <c r="D1863">
        <v>2862</v>
      </c>
      <c r="E1863" t="s">
        <v>178</v>
      </c>
      <c r="F1863" t="s">
        <v>179</v>
      </c>
      <c r="G1863" t="s">
        <v>180</v>
      </c>
      <c r="J1863">
        <v>0.55810000000000004</v>
      </c>
      <c r="K1863">
        <v>9.8126179479999998</v>
      </c>
      <c r="L1863">
        <v>10.076238160000001</v>
      </c>
      <c r="M1863">
        <v>13.5</v>
      </c>
      <c r="N1863">
        <v>15.3</v>
      </c>
      <c r="O1863">
        <f t="shared" si="115"/>
        <v>1.83854286E-2</v>
      </c>
      <c r="P1863">
        <f t="shared" si="116"/>
        <v>8.9473359374999992E-2</v>
      </c>
      <c r="Q1863">
        <f t="shared" si="117"/>
        <v>0.11490892875</v>
      </c>
      <c r="R1863">
        <v>5.6911439000000001E-2</v>
      </c>
      <c r="S1863">
        <v>7.4566357999999999E-2</v>
      </c>
      <c r="T1863">
        <f t="shared" si="118"/>
        <v>0.13454362226639893</v>
      </c>
      <c r="U1863">
        <v>2.845572E-2</v>
      </c>
      <c r="V1863">
        <v>3.7283179E-2</v>
      </c>
      <c r="W1863">
        <v>2.008219178</v>
      </c>
      <c r="X1863">
        <v>0.89631650799999996</v>
      </c>
      <c r="Y1863">
        <v>4.395665E-3</v>
      </c>
      <c r="Z1863" s="1">
        <v>43239</v>
      </c>
      <c r="AA1863" s="1">
        <v>43972</v>
      </c>
      <c r="AB1863">
        <v>1</v>
      </c>
    </row>
    <row r="1864" spans="1:28" x14ac:dyDescent="0.25">
      <c r="A1864" t="s">
        <v>33</v>
      </c>
      <c r="B1864">
        <v>4</v>
      </c>
      <c r="C1864" t="s">
        <v>49</v>
      </c>
      <c r="D1864">
        <v>2863</v>
      </c>
      <c r="E1864" t="s">
        <v>64</v>
      </c>
      <c r="F1864" t="s">
        <v>65</v>
      </c>
      <c r="G1864" t="s">
        <v>66</v>
      </c>
      <c r="J1864">
        <v>0.65180000000000005</v>
      </c>
      <c r="K1864">
        <v>11.096281859999999</v>
      </c>
      <c r="L1864">
        <v>10.579793009999999</v>
      </c>
      <c r="M1864">
        <v>16.2</v>
      </c>
      <c r="N1864">
        <v>16.399999999999999</v>
      </c>
      <c r="O1864">
        <f t="shared" si="115"/>
        <v>2.1124118399999996E-2</v>
      </c>
      <c r="P1864">
        <f t="shared" si="116"/>
        <v>0.12884163749999999</v>
      </c>
      <c r="Q1864">
        <f t="shared" si="117"/>
        <v>0.13202573999999997</v>
      </c>
      <c r="R1864">
        <v>0.106575457</v>
      </c>
      <c r="S1864">
        <v>0.10419708900000001</v>
      </c>
      <c r="T1864">
        <f t="shared" si="118"/>
        <v>-1.1238344240814725E-2</v>
      </c>
      <c r="U1864">
        <v>5.3287728999999999E-2</v>
      </c>
      <c r="V1864">
        <v>5.2098545000000003E-2</v>
      </c>
      <c r="W1864">
        <v>2.008219178</v>
      </c>
      <c r="X1864">
        <v>9.9590723000000006E-2</v>
      </c>
      <c r="Y1864">
        <v>-5.9215799999999996E-4</v>
      </c>
      <c r="Z1864" s="1">
        <v>43239</v>
      </c>
      <c r="AA1864" s="1">
        <v>43972</v>
      </c>
      <c r="AB1864">
        <v>1</v>
      </c>
    </row>
    <row r="1865" spans="1:28" x14ac:dyDescent="0.25">
      <c r="A1865" t="s">
        <v>33</v>
      </c>
      <c r="B1865">
        <v>4</v>
      </c>
      <c r="C1865" t="s">
        <v>49</v>
      </c>
      <c r="D1865">
        <v>2864</v>
      </c>
      <c r="E1865" t="s">
        <v>152</v>
      </c>
      <c r="F1865" t="s">
        <v>241</v>
      </c>
      <c r="G1865" t="s">
        <v>154</v>
      </c>
      <c r="J1865">
        <v>0.62239999999999995</v>
      </c>
      <c r="K1865">
        <v>11.70307508</v>
      </c>
      <c r="L1865">
        <v>11.103669399999999</v>
      </c>
      <c r="M1865">
        <v>17.600000000000001</v>
      </c>
      <c r="N1865">
        <v>17.600000000000001</v>
      </c>
      <c r="O1865">
        <f t="shared" si="115"/>
        <v>2.4328550400000006E-2</v>
      </c>
      <c r="P1865">
        <f t="shared" si="116"/>
        <v>0.15207280000000004</v>
      </c>
      <c r="Q1865">
        <f t="shared" si="117"/>
        <v>0.15205344000000004</v>
      </c>
      <c r="R1865">
        <v>0.12616198000000001</v>
      </c>
      <c r="S1865">
        <v>0.11985137799999999</v>
      </c>
      <c r="T1865">
        <f t="shared" si="118"/>
        <v>-2.5552080634616996E-2</v>
      </c>
      <c r="U1865">
        <v>6.3080990000000003E-2</v>
      </c>
      <c r="V1865">
        <v>5.9925688999999997E-2</v>
      </c>
      <c r="W1865">
        <v>2.008219178</v>
      </c>
      <c r="X1865">
        <v>0</v>
      </c>
      <c r="Y1865">
        <v>-1.5711939999999999E-3</v>
      </c>
      <c r="Z1865" s="1">
        <v>43239</v>
      </c>
      <c r="AA1865" s="1">
        <v>43972</v>
      </c>
      <c r="AB1865">
        <v>1</v>
      </c>
    </row>
    <row r="1866" spans="1:28" x14ac:dyDescent="0.25">
      <c r="A1866" t="s">
        <v>33</v>
      </c>
      <c r="B1866">
        <v>4</v>
      </c>
      <c r="C1866" t="s">
        <v>49</v>
      </c>
      <c r="D1866">
        <v>2865</v>
      </c>
      <c r="E1866" t="s">
        <v>46</v>
      </c>
      <c r="F1866" t="s">
        <v>47</v>
      </c>
      <c r="G1866" t="s">
        <v>48</v>
      </c>
      <c r="J1866">
        <v>0.60970000000000002</v>
      </c>
      <c r="K1866">
        <v>21.489718929999999</v>
      </c>
      <c r="L1866">
        <v>21.465624859999998</v>
      </c>
      <c r="M1866">
        <v>62.5</v>
      </c>
      <c r="N1866">
        <v>64.3</v>
      </c>
      <c r="O1866">
        <f t="shared" si="115"/>
        <v>0.32472284459999995</v>
      </c>
      <c r="P1866">
        <f t="shared" si="116"/>
        <v>1.917724609375</v>
      </c>
      <c r="Q1866">
        <f t="shared" si="117"/>
        <v>2.0295177787499998</v>
      </c>
      <c r="R1866">
        <v>2.6552380449999999</v>
      </c>
      <c r="S1866">
        <v>2.8034833429999999</v>
      </c>
      <c r="T1866">
        <f t="shared" si="118"/>
        <v>2.7053015850530243E-2</v>
      </c>
      <c r="U1866">
        <v>1.3276190219999999</v>
      </c>
      <c r="V1866">
        <v>1.401741672</v>
      </c>
      <c r="W1866">
        <v>2.008219178</v>
      </c>
      <c r="X1866">
        <v>0.89631650799999996</v>
      </c>
      <c r="Y1866">
        <v>3.6909641999999999E-2</v>
      </c>
      <c r="Z1866" s="1">
        <v>43239</v>
      </c>
      <c r="AA1866" s="1">
        <v>43972</v>
      </c>
      <c r="AB1866">
        <v>1</v>
      </c>
    </row>
    <row r="1867" spans="1:28" x14ac:dyDescent="0.25">
      <c r="A1867" t="s">
        <v>33</v>
      </c>
      <c r="B1867">
        <v>4</v>
      </c>
      <c r="C1867" t="s">
        <v>49</v>
      </c>
      <c r="D1867">
        <v>2866</v>
      </c>
      <c r="E1867" t="s">
        <v>64</v>
      </c>
      <c r="F1867" t="s">
        <v>65</v>
      </c>
      <c r="G1867" t="s">
        <v>66</v>
      </c>
      <c r="J1867">
        <v>0.65180000000000005</v>
      </c>
      <c r="K1867">
        <v>17.342646169999998</v>
      </c>
      <c r="L1867">
        <v>16.99292337</v>
      </c>
      <c r="M1867">
        <v>36.200000000000003</v>
      </c>
      <c r="N1867">
        <v>36.6</v>
      </c>
      <c r="O1867">
        <f t="shared" si="115"/>
        <v>0.10520904240000002</v>
      </c>
      <c r="P1867">
        <f t="shared" si="116"/>
        <v>0.64334413750000008</v>
      </c>
      <c r="Q1867">
        <f t="shared" si="117"/>
        <v>0.65755651500000012</v>
      </c>
      <c r="R1867">
        <v>0.79171049199999999</v>
      </c>
      <c r="S1867">
        <v>0.79295294999999999</v>
      </c>
      <c r="T1867">
        <f t="shared" si="118"/>
        <v>7.8084287595373534E-4</v>
      </c>
      <c r="U1867">
        <v>0.39585524599999999</v>
      </c>
      <c r="V1867">
        <v>0.39647647499999999</v>
      </c>
      <c r="W1867">
        <v>2.008219178</v>
      </c>
      <c r="X1867">
        <v>0.19918144600000001</v>
      </c>
      <c r="Y1867">
        <v>3.0934300000000001E-4</v>
      </c>
      <c r="Z1867" s="1">
        <v>43239</v>
      </c>
      <c r="AA1867" s="1">
        <v>43972</v>
      </c>
      <c r="AB1867">
        <v>1</v>
      </c>
    </row>
    <row r="1868" spans="1:28" x14ac:dyDescent="0.25">
      <c r="A1868" t="s">
        <v>33</v>
      </c>
      <c r="B1868">
        <v>4</v>
      </c>
      <c r="C1868" t="s">
        <v>49</v>
      </c>
      <c r="D1868">
        <v>2867</v>
      </c>
      <c r="E1868" t="s">
        <v>224</v>
      </c>
      <c r="F1868" t="s">
        <v>225</v>
      </c>
      <c r="G1868" t="s">
        <v>226</v>
      </c>
      <c r="J1868">
        <v>0.52500000000000002</v>
      </c>
      <c r="K1868">
        <v>19.052907250000001</v>
      </c>
      <c r="L1868">
        <v>18.814257470000001</v>
      </c>
      <c r="M1868">
        <v>45</v>
      </c>
      <c r="N1868">
        <v>45.7</v>
      </c>
      <c r="O1868">
        <f t="shared" si="115"/>
        <v>0.16403000460000003</v>
      </c>
      <c r="P1868">
        <f t="shared" si="116"/>
        <v>0.99414843750000004</v>
      </c>
      <c r="Q1868">
        <f t="shared" si="117"/>
        <v>1.0251875287500001</v>
      </c>
      <c r="R1868">
        <v>1.0744929110000001</v>
      </c>
      <c r="S1868">
        <v>1.093821259</v>
      </c>
      <c r="T1868">
        <f t="shared" si="118"/>
        <v>8.8777501265851922E-3</v>
      </c>
      <c r="U1868">
        <v>0.53724645500000001</v>
      </c>
      <c r="V1868">
        <v>0.54691062899999998</v>
      </c>
      <c r="W1868">
        <v>2.008219178</v>
      </c>
      <c r="X1868">
        <v>0.34856753099999999</v>
      </c>
      <c r="Y1868">
        <v>4.8123100000000002E-3</v>
      </c>
      <c r="Z1868" s="1">
        <v>43239</v>
      </c>
      <c r="AA1868" s="1">
        <v>43972</v>
      </c>
      <c r="AB1868">
        <v>1</v>
      </c>
    </row>
    <row r="1869" spans="1:28" x14ac:dyDescent="0.25">
      <c r="A1869" t="s">
        <v>33</v>
      </c>
      <c r="B1869">
        <v>4</v>
      </c>
      <c r="C1869" t="s">
        <v>49</v>
      </c>
      <c r="D1869">
        <v>2868</v>
      </c>
      <c r="E1869" t="s">
        <v>224</v>
      </c>
      <c r="F1869" t="s">
        <v>225</v>
      </c>
      <c r="G1869" t="s">
        <v>226</v>
      </c>
      <c r="J1869">
        <v>0.52500000000000002</v>
      </c>
      <c r="K1869">
        <v>10.73237187</v>
      </c>
      <c r="L1869">
        <v>10.215885289999999</v>
      </c>
      <c r="M1869">
        <v>15.4</v>
      </c>
      <c r="N1869">
        <v>15.6</v>
      </c>
      <c r="O1869">
        <f t="shared" si="115"/>
        <v>1.91134944E-2</v>
      </c>
      <c r="P1869">
        <f t="shared" si="116"/>
        <v>0.11643073750000001</v>
      </c>
      <c r="Q1869">
        <f t="shared" si="117"/>
        <v>0.11945934</v>
      </c>
      <c r="R1869">
        <v>7.5664123999999999E-2</v>
      </c>
      <c r="S1869">
        <v>7.3947440000000003E-2</v>
      </c>
      <c r="T1869">
        <f t="shared" si="118"/>
        <v>-1.1427813459505413E-2</v>
      </c>
      <c r="U1869">
        <v>3.7832062E-2</v>
      </c>
      <c r="V1869">
        <v>3.6973720000000002E-2</v>
      </c>
      <c r="W1869">
        <v>2.008219178</v>
      </c>
      <c r="X1869">
        <v>9.9590723000000006E-2</v>
      </c>
      <c r="Y1869">
        <v>-4.27415E-4</v>
      </c>
      <c r="Z1869" s="1">
        <v>43239</v>
      </c>
      <c r="AA1869" s="1">
        <v>43972</v>
      </c>
      <c r="AB1869">
        <v>1</v>
      </c>
    </row>
    <row r="1870" spans="1:28" x14ac:dyDescent="0.25">
      <c r="A1870" t="s">
        <v>33</v>
      </c>
      <c r="B1870">
        <v>4</v>
      </c>
      <c r="C1870" t="s">
        <v>49</v>
      </c>
      <c r="D1870">
        <v>2869</v>
      </c>
      <c r="E1870" t="s">
        <v>64</v>
      </c>
      <c r="F1870" t="s">
        <v>65</v>
      </c>
      <c r="G1870" t="s">
        <v>66</v>
      </c>
      <c r="J1870">
        <v>0.65180000000000005</v>
      </c>
      <c r="K1870">
        <v>8.5228824729999992</v>
      </c>
      <c r="L1870">
        <v>8.1939970889999998</v>
      </c>
      <c r="M1870">
        <v>11.1</v>
      </c>
      <c r="N1870">
        <v>11.6</v>
      </c>
      <c r="O1870">
        <f t="shared" si="115"/>
        <v>1.05683424E-2</v>
      </c>
      <c r="P1870">
        <f t="shared" si="116"/>
        <v>6.0488409375000003E-2</v>
      </c>
      <c r="Q1870">
        <f t="shared" si="117"/>
        <v>6.6052139999999995E-2</v>
      </c>
      <c r="R1870">
        <v>3.9383432000000003E-2</v>
      </c>
      <c r="S1870">
        <v>4.1303283000000003E-2</v>
      </c>
      <c r="T1870">
        <f t="shared" si="118"/>
        <v>2.3700982742816977E-2</v>
      </c>
      <c r="U1870">
        <v>1.9691716000000001E-2</v>
      </c>
      <c r="V1870">
        <v>2.0651642000000001E-2</v>
      </c>
      <c r="W1870">
        <v>2.008219178</v>
      </c>
      <c r="X1870">
        <v>0.24897680799999999</v>
      </c>
      <c r="Y1870">
        <v>4.77999E-4</v>
      </c>
      <c r="Z1870" s="1">
        <v>43239</v>
      </c>
      <c r="AA1870" s="1">
        <v>43972</v>
      </c>
      <c r="AB1870">
        <v>1</v>
      </c>
    </row>
    <row r="1871" spans="1:28" x14ac:dyDescent="0.25">
      <c r="A1871" t="s">
        <v>33</v>
      </c>
      <c r="B1871">
        <v>4</v>
      </c>
      <c r="C1871" t="s">
        <v>49</v>
      </c>
      <c r="D1871">
        <v>2870</v>
      </c>
      <c r="E1871" t="s">
        <v>64</v>
      </c>
      <c r="F1871" t="s">
        <v>65</v>
      </c>
      <c r="G1871" t="s">
        <v>66</v>
      </c>
      <c r="J1871">
        <v>0.65180000000000005</v>
      </c>
      <c r="K1871">
        <v>7.9366191979999998</v>
      </c>
      <c r="L1871">
        <v>7.7433119970000002</v>
      </c>
      <c r="M1871">
        <v>10.1</v>
      </c>
      <c r="N1871">
        <v>10.8</v>
      </c>
      <c r="O1871">
        <f t="shared" si="115"/>
        <v>9.1609056000000015E-3</v>
      </c>
      <c r="P1871">
        <f t="shared" si="116"/>
        <v>5.0080534374999992E-2</v>
      </c>
      <c r="Q1871">
        <f t="shared" si="117"/>
        <v>5.7255660000000007E-2</v>
      </c>
      <c r="R1871">
        <v>3.0554155999999999E-2</v>
      </c>
      <c r="S1871">
        <v>3.3995886000000003E-2</v>
      </c>
      <c r="T1871">
        <f t="shared" si="118"/>
        <v>5.3150972174463226E-2</v>
      </c>
      <c r="U1871">
        <v>1.5277077999999999E-2</v>
      </c>
      <c r="V1871">
        <v>1.6997943000000001E-2</v>
      </c>
      <c r="W1871">
        <v>2.008219178</v>
      </c>
      <c r="X1871">
        <v>0.34856753099999999</v>
      </c>
      <c r="Y1871">
        <v>8.5691100000000002E-4</v>
      </c>
      <c r="Z1871" s="1">
        <v>43239</v>
      </c>
      <c r="AA1871" s="1">
        <v>43972</v>
      </c>
      <c r="AB1871">
        <v>1</v>
      </c>
    </row>
    <row r="1872" spans="1:28" x14ac:dyDescent="0.25">
      <c r="A1872" t="s">
        <v>33</v>
      </c>
      <c r="B1872">
        <v>4</v>
      </c>
      <c r="C1872" t="s">
        <v>49</v>
      </c>
      <c r="D1872">
        <v>2871</v>
      </c>
      <c r="E1872" t="s">
        <v>64</v>
      </c>
      <c r="F1872" t="s">
        <v>65</v>
      </c>
      <c r="G1872" t="s">
        <v>66</v>
      </c>
      <c r="H1872">
        <v>7.9</v>
      </c>
      <c r="I1872">
        <v>9.5</v>
      </c>
      <c r="J1872">
        <v>0.65180000000000005</v>
      </c>
      <c r="K1872">
        <v>12.11480516</v>
      </c>
      <c r="L1872">
        <v>11.962336479999999</v>
      </c>
      <c r="M1872">
        <v>18.600000000000001</v>
      </c>
      <c r="N1872">
        <v>19.7</v>
      </c>
      <c r="O1872">
        <f t="shared" si="115"/>
        <v>3.0480588600000001E-2</v>
      </c>
      <c r="P1872">
        <f t="shared" si="116"/>
        <v>0.16984473750000004</v>
      </c>
      <c r="Q1872">
        <f t="shared" si="117"/>
        <v>0.19050367874999999</v>
      </c>
      <c r="R1872">
        <v>0.152053626</v>
      </c>
      <c r="S1872">
        <v>0.16801079199999999</v>
      </c>
      <c r="T1872">
        <f t="shared" si="118"/>
        <v>4.9693258221477923E-2</v>
      </c>
      <c r="U1872">
        <v>7.6026812999999999E-2</v>
      </c>
      <c r="V1872">
        <v>8.4005395999999996E-2</v>
      </c>
      <c r="W1872">
        <v>2.008219178</v>
      </c>
      <c r="X1872">
        <v>0.54774897700000003</v>
      </c>
      <c r="Y1872">
        <v>3.9729639999999998E-3</v>
      </c>
      <c r="Z1872" s="1">
        <v>43239</v>
      </c>
      <c r="AA1872" s="1">
        <v>43972</v>
      </c>
      <c r="AB1872">
        <v>1</v>
      </c>
    </row>
    <row r="1873" spans="1:28" x14ac:dyDescent="0.25">
      <c r="A1873" t="s">
        <v>33</v>
      </c>
      <c r="B1873">
        <v>4</v>
      </c>
      <c r="C1873" t="s">
        <v>49</v>
      </c>
      <c r="D1873">
        <v>2872</v>
      </c>
      <c r="E1873" t="s">
        <v>64</v>
      </c>
      <c r="F1873" t="s">
        <v>65</v>
      </c>
      <c r="G1873" t="s">
        <v>66</v>
      </c>
      <c r="J1873">
        <v>0.65180000000000005</v>
      </c>
      <c r="K1873">
        <v>12.47104212</v>
      </c>
      <c r="L1873">
        <v>12.118135710000001</v>
      </c>
      <c r="M1873">
        <v>19.5</v>
      </c>
      <c r="N1873">
        <v>20.100000000000001</v>
      </c>
      <c r="O1873">
        <f t="shared" si="115"/>
        <v>3.1730945400000002E-2</v>
      </c>
      <c r="P1873">
        <f t="shared" si="116"/>
        <v>0.18667898437500002</v>
      </c>
      <c r="Q1873">
        <f t="shared" si="117"/>
        <v>0.19831840875000001</v>
      </c>
      <c r="R1873">
        <v>0.17152969600000001</v>
      </c>
      <c r="S1873">
        <v>0.176954957</v>
      </c>
      <c r="T1873">
        <f t="shared" si="118"/>
        <v>1.5505684921221083E-2</v>
      </c>
      <c r="U1873">
        <v>8.5764848000000005E-2</v>
      </c>
      <c r="V1873">
        <v>8.8477477999999998E-2</v>
      </c>
      <c r="W1873">
        <v>2.008219178</v>
      </c>
      <c r="X1873">
        <v>0.29877216899999998</v>
      </c>
      <c r="Y1873">
        <v>1.350764E-3</v>
      </c>
      <c r="Z1873" s="1">
        <v>43239</v>
      </c>
      <c r="AA1873" s="1">
        <v>43972</v>
      </c>
      <c r="AB1873">
        <v>1</v>
      </c>
    </row>
    <row r="1874" spans="1:28" x14ac:dyDescent="0.25">
      <c r="A1874" t="s">
        <v>33</v>
      </c>
      <c r="B1874">
        <v>4</v>
      </c>
      <c r="C1874" t="s">
        <v>49</v>
      </c>
      <c r="D1874">
        <v>2873</v>
      </c>
      <c r="E1874" t="s">
        <v>64</v>
      </c>
      <c r="F1874" t="s">
        <v>65</v>
      </c>
      <c r="G1874" t="s">
        <v>66</v>
      </c>
      <c r="J1874">
        <v>0.65180000000000005</v>
      </c>
      <c r="K1874">
        <v>13.073348899999999</v>
      </c>
      <c r="L1874">
        <v>12.571723990000001</v>
      </c>
      <c r="M1874">
        <v>21.1</v>
      </c>
      <c r="N1874">
        <v>21.3</v>
      </c>
      <c r="O1874">
        <f t="shared" si="115"/>
        <v>3.5632812600000008E-2</v>
      </c>
      <c r="P1874">
        <f t="shared" si="116"/>
        <v>0.21857028437500006</v>
      </c>
      <c r="Q1874">
        <f t="shared" si="117"/>
        <v>0.22270507875000004</v>
      </c>
      <c r="R1874">
        <v>0.20949979199999999</v>
      </c>
      <c r="S1874">
        <v>0.20539838399999999</v>
      </c>
      <c r="T1874">
        <f t="shared" si="118"/>
        <v>-9.8451985969223946E-3</v>
      </c>
      <c r="U1874">
        <v>0.104749896</v>
      </c>
      <c r="V1874">
        <v>0.10269919199999999</v>
      </c>
      <c r="W1874">
        <v>2.008219178</v>
      </c>
      <c r="X1874">
        <v>9.9590723000000006E-2</v>
      </c>
      <c r="Y1874">
        <v>-1.0211549999999999E-3</v>
      </c>
      <c r="Z1874" s="1">
        <v>43239</v>
      </c>
      <c r="AA1874" s="1">
        <v>43972</v>
      </c>
      <c r="AB1874">
        <v>1</v>
      </c>
    </row>
    <row r="1875" spans="1:28" x14ac:dyDescent="0.25">
      <c r="A1875" t="s">
        <v>33</v>
      </c>
      <c r="B1875">
        <v>4</v>
      </c>
      <c r="C1875" t="s">
        <v>49</v>
      </c>
      <c r="D1875">
        <v>2874</v>
      </c>
      <c r="E1875" t="s">
        <v>64</v>
      </c>
      <c r="F1875" t="s">
        <v>65</v>
      </c>
      <c r="G1875" t="s">
        <v>66</v>
      </c>
      <c r="J1875">
        <v>0.65180000000000005</v>
      </c>
      <c r="K1875">
        <v>15.843964570000001</v>
      </c>
      <c r="L1875">
        <v>15.34604554</v>
      </c>
      <c r="M1875">
        <v>30</v>
      </c>
      <c r="N1875">
        <v>30</v>
      </c>
      <c r="O1875">
        <f t="shared" si="115"/>
        <v>7.0685999999999999E-2</v>
      </c>
      <c r="P1875">
        <f t="shared" si="116"/>
        <v>0.44184374999999998</v>
      </c>
      <c r="Q1875">
        <f t="shared" si="117"/>
        <v>0.4417875</v>
      </c>
      <c r="R1875">
        <v>0.50234084899999998</v>
      </c>
      <c r="S1875">
        <v>0.48692708499999998</v>
      </c>
      <c r="T1875">
        <f t="shared" si="118"/>
        <v>-1.5518466619781167E-2</v>
      </c>
      <c r="U1875">
        <v>0.251170424</v>
      </c>
      <c r="V1875">
        <v>0.24346354200000001</v>
      </c>
      <c r="W1875">
        <v>2.008219178</v>
      </c>
      <c r="X1875">
        <v>0</v>
      </c>
      <c r="Y1875">
        <v>-3.8376700000000001E-3</v>
      </c>
      <c r="Z1875" s="1">
        <v>43239</v>
      </c>
      <c r="AA1875" s="1">
        <v>43972</v>
      </c>
      <c r="AB1875">
        <v>1</v>
      </c>
    </row>
    <row r="1876" spans="1:28" x14ac:dyDescent="0.25">
      <c r="A1876" t="s">
        <v>33</v>
      </c>
      <c r="B1876">
        <v>4</v>
      </c>
      <c r="C1876" t="s">
        <v>49</v>
      </c>
      <c r="D1876">
        <v>2875</v>
      </c>
      <c r="E1876" t="s">
        <v>64</v>
      </c>
      <c r="F1876" t="s">
        <v>65</v>
      </c>
      <c r="G1876" t="s">
        <v>66</v>
      </c>
      <c r="H1876">
        <v>5.9</v>
      </c>
      <c r="I1876">
        <v>18.7</v>
      </c>
      <c r="J1876">
        <v>0.65180000000000005</v>
      </c>
      <c r="K1876">
        <v>20.153870040000001</v>
      </c>
      <c r="L1876">
        <v>20.732400680000001</v>
      </c>
      <c r="M1876">
        <v>52</v>
      </c>
      <c r="N1876">
        <v>58.3</v>
      </c>
      <c r="O1876">
        <f t="shared" si="115"/>
        <v>0.26694882060000003</v>
      </c>
      <c r="P1876">
        <f t="shared" si="116"/>
        <v>1.3274950000000001</v>
      </c>
      <c r="Q1876">
        <f t="shared" si="117"/>
        <v>1.6684301287500001</v>
      </c>
      <c r="R1876">
        <v>1.859015683</v>
      </c>
      <c r="S1876">
        <v>2.3890525239999998</v>
      </c>
      <c r="T1876">
        <f t="shared" si="118"/>
        <v>0.12491151944885928</v>
      </c>
      <c r="U1876">
        <v>0.92950784099999995</v>
      </c>
      <c r="V1876">
        <v>1.1945262619999999</v>
      </c>
      <c r="W1876">
        <v>2.008219178</v>
      </c>
      <c r="X1876">
        <v>3.1371077760000001</v>
      </c>
      <c r="Y1876">
        <v>0.13196688100000001</v>
      </c>
      <c r="Z1876" s="1">
        <v>43239</v>
      </c>
      <c r="AA1876" s="1">
        <v>43972</v>
      </c>
      <c r="AB1876">
        <v>1</v>
      </c>
    </row>
    <row r="1877" spans="1:28" x14ac:dyDescent="0.25">
      <c r="A1877" t="s">
        <v>33</v>
      </c>
      <c r="B1877">
        <v>4</v>
      </c>
      <c r="C1877" t="s">
        <v>49</v>
      </c>
      <c r="D1877">
        <v>2876</v>
      </c>
      <c r="E1877" t="s">
        <v>64</v>
      </c>
      <c r="F1877" t="s">
        <v>65</v>
      </c>
      <c r="G1877" t="s">
        <v>66</v>
      </c>
      <c r="J1877">
        <v>0.65180000000000005</v>
      </c>
      <c r="K1877">
        <v>9.2939885990000004</v>
      </c>
      <c r="L1877">
        <v>9.4499072930000008</v>
      </c>
      <c r="M1877">
        <v>12.5</v>
      </c>
      <c r="N1877">
        <v>14</v>
      </c>
      <c r="O1877">
        <f t="shared" si="115"/>
        <v>1.5393840000000001E-2</v>
      </c>
      <c r="P1877">
        <f t="shared" si="116"/>
        <v>7.6708984374999997E-2</v>
      </c>
      <c r="Q1877">
        <f t="shared" si="117"/>
        <v>9.6211500000000005E-2</v>
      </c>
      <c r="R1877">
        <v>5.4041116E-2</v>
      </c>
      <c r="S1877">
        <v>6.8525133000000002E-2</v>
      </c>
      <c r="T1877">
        <f t="shared" si="118"/>
        <v>0.11824178428213931</v>
      </c>
      <c r="U1877">
        <v>2.7020558E-2</v>
      </c>
      <c r="V1877">
        <v>3.4262567000000001E-2</v>
      </c>
      <c r="W1877">
        <v>2.008219178</v>
      </c>
      <c r="X1877">
        <v>0.74693042300000001</v>
      </c>
      <c r="Y1877">
        <v>3.606185E-3</v>
      </c>
      <c r="Z1877" s="1">
        <v>43239</v>
      </c>
      <c r="AA1877" s="1">
        <v>43972</v>
      </c>
      <c r="AB1877">
        <v>1</v>
      </c>
    </row>
    <row r="1878" spans="1:28" x14ac:dyDescent="0.25">
      <c r="A1878" t="s">
        <v>33</v>
      </c>
      <c r="B1878">
        <v>4</v>
      </c>
      <c r="C1878" t="s">
        <v>49</v>
      </c>
      <c r="D1878">
        <v>2877</v>
      </c>
      <c r="E1878" t="s">
        <v>64</v>
      </c>
      <c r="F1878" t="s">
        <v>65</v>
      </c>
      <c r="G1878" t="s">
        <v>66</v>
      </c>
      <c r="H1878">
        <v>13.9</v>
      </c>
      <c r="I1878">
        <v>21.4</v>
      </c>
      <c r="J1878">
        <v>0.65180000000000005</v>
      </c>
      <c r="K1878">
        <v>19.07007363</v>
      </c>
      <c r="L1878">
        <v>18.814257470000001</v>
      </c>
      <c r="M1878">
        <v>45.1</v>
      </c>
      <c r="N1878">
        <v>45.7</v>
      </c>
      <c r="O1878">
        <f t="shared" si="115"/>
        <v>0.16403000460000003</v>
      </c>
      <c r="P1878">
        <f t="shared" si="116"/>
        <v>0.99857178437500005</v>
      </c>
      <c r="Q1878">
        <f t="shared" si="117"/>
        <v>1.0251875287500001</v>
      </c>
      <c r="R1878">
        <v>1.3340349220000001</v>
      </c>
      <c r="S1878">
        <v>1.3509724460000001</v>
      </c>
      <c r="T1878">
        <f t="shared" si="118"/>
        <v>6.2824506826462375E-3</v>
      </c>
      <c r="U1878">
        <v>0.66701746100000003</v>
      </c>
      <c r="V1878">
        <v>0.67548622300000005</v>
      </c>
      <c r="W1878">
        <v>2.008219178</v>
      </c>
      <c r="X1878">
        <v>0.29877216899999998</v>
      </c>
      <c r="Y1878">
        <v>4.2170510000000003E-3</v>
      </c>
      <c r="Z1878" s="1">
        <v>43239</v>
      </c>
      <c r="AA1878" s="1">
        <v>43972</v>
      </c>
      <c r="AB1878">
        <v>1</v>
      </c>
    </row>
    <row r="1879" spans="1:28" x14ac:dyDescent="0.25">
      <c r="A1879" t="s">
        <v>33</v>
      </c>
      <c r="B1879">
        <v>4</v>
      </c>
      <c r="C1879" t="s">
        <v>49</v>
      </c>
      <c r="D1879">
        <v>2878</v>
      </c>
      <c r="E1879" t="s">
        <v>64</v>
      </c>
      <c r="F1879" t="s">
        <v>65</v>
      </c>
      <c r="G1879" t="s">
        <v>66</v>
      </c>
      <c r="H1879">
        <v>12.8</v>
      </c>
      <c r="I1879">
        <v>25.4</v>
      </c>
      <c r="J1879">
        <v>0.65180000000000005</v>
      </c>
      <c r="K1879">
        <v>21.14089165</v>
      </c>
      <c r="L1879">
        <v>21.049923870000001</v>
      </c>
      <c r="M1879">
        <v>59.5</v>
      </c>
      <c r="N1879">
        <v>60.8</v>
      </c>
      <c r="O1879">
        <f t="shared" si="115"/>
        <v>0.2903341056</v>
      </c>
      <c r="P1879">
        <f t="shared" si="116"/>
        <v>1.7380414843749996</v>
      </c>
      <c r="Q1879">
        <f t="shared" si="117"/>
        <v>1.81458816</v>
      </c>
      <c r="R1879">
        <v>2.5337755099999999</v>
      </c>
      <c r="S1879">
        <v>2.6318611860000001</v>
      </c>
      <c r="T1879">
        <f t="shared" si="118"/>
        <v>1.8912668892192456E-2</v>
      </c>
      <c r="U1879">
        <v>1.2668877549999999</v>
      </c>
      <c r="V1879">
        <v>1.315930593</v>
      </c>
      <c r="W1879">
        <v>2.008219178</v>
      </c>
      <c r="X1879">
        <v>0.64733969999999996</v>
      </c>
      <c r="Y1879">
        <v>2.4421057999999999E-2</v>
      </c>
      <c r="Z1879" s="1">
        <v>43239</v>
      </c>
      <c r="AA1879" s="1">
        <v>43972</v>
      </c>
      <c r="AB1879">
        <v>1</v>
      </c>
    </row>
    <row r="1880" spans="1:28" x14ac:dyDescent="0.25">
      <c r="A1880" t="s">
        <v>33</v>
      </c>
      <c r="B1880">
        <v>4</v>
      </c>
      <c r="C1880" t="s">
        <v>49</v>
      </c>
      <c r="D1880">
        <v>2879</v>
      </c>
      <c r="E1880" t="s">
        <v>64</v>
      </c>
      <c r="F1880" t="s">
        <v>65</v>
      </c>
      <c r="G1880" t="s">
        <v>66</v>
      </c>
      <c r="H1880">
        <v>5.6</v>
      </c>
      <c r="I1880">
        <v>8.4</v>
      </c>
      <c r="J1880">
        <v>0.65180000000000005</v>
      </c>
      <c r="K1880">
        <v>15.179520009999999</v>
      </c>
      <c r="L1880">
        <v>14.77761864</v>
      </c>
      <c r="M1880">
        <v>27.6</v>
      </c>
      <c r="N1880">
        <v>28</v>
      </c>
      <c r="O1880">
        <f t="shared" si="115"/>
        <v>6.1575360000000003E-2</v>
      </c>
      <c r="P1880">
        <f t="shared" si="116"/>
        <v>0.37397655000000002</v>
      </c>
      <c r="Q1880">
        <f t="shared" si="117"/>
        <v>0.38484600000000002</v>
      </c>
      <c r="R1880">
        <v>0.40940491299999998</v>
      </c>
      <c r="S1880">
        <v>0.41018247499999999</v>
      </c>
      <c r="T1880">
        <f t="shared" si="118"/>
        <v>9.4484110140271812E-4</v>
      </c>
      <c r="U1880">
        <v>0.204702457</v>
      </c>
      <c r="V1880">
        <v>0.20509123700000001</v>
      </c>
      <c r="W1880">
        <v>2.008219178</v>
      </c>
      <c r="X1880">
        <v>0.19918144600000001</v>
      </c>
      <c r="Y1880">
        <v>1.93594E-4</v>
      </c>
      <c r="Z1880" s="1">
        <v>43239</v>
      </c>
      <c r="AA1880" s="1">
        <v>43972</v>
      </c>
      <c r="AB1880">
        <v>1</v>
      </c>
    </row>
    <row r="1881" spans="1:28" x14ac:dyDescent="0.25">
      <c r="A1881" t="s">
        <v>33</v>
      </c>
      <c r="B1881">
        <v>1</v>
      </c>
      <c r="C1881" t="s">
        <v>62</v>
      </c>
      <c r="D1881">
        <v>2880</v>
      </c>
      <c r="E1881" t="s">
        <v>224</v>
      </c>
      <c r="F1881" t="s">
        <v>225</v>
      </c>
      <c r="G1881" t="s">
        <v>226</v>
      </c>
      <c r="J1881">
        <v>0.52500000000000002</v>
      </c>
      <c r="K1881">
        <v>14.204523010000001</v>
      </c>
      <c r="L1881">
        <v>13.65587577</v>
      </c>
      <c r="M1881">
        <v>24.4</v>
      </c>
      <c r="N1881">
        <v>24.4</v>
      </c>
      <c r="O1881">
        <f t="shared" si="115"/>
        <v>4.6759574399999997E-2</v>
      </c>
      <c r="P1881">
        <f t="shared" si="116"/>
        <v>0.29228454999999998</v>
      </c>
      <c r="Q1881">
        <f t="shared" si="117"/>
        <v>0.29224733999999997</v>
      </c>
      <c r="R1881">
        <v>0.24425524600000001</v>
      </c>
      <c r="S1881">
        <v>0.23504302799999999</v>
      </c>
      <c r="T1881">
        <f t="shared" si="118"/>
        <v>-1.9143913100292304E-2</v>
      </c>
      <c r="U1881">
        <v>0.122127623</v>
      </c>
      <c r="V1881">
        <v>0.11752151399999999</v>
      </c>
      <c r="W1881">
        <v>2.008219178</v>
      </c>
      <c r="X1881">
        <v>0</v>
      </c>
      <c r="Y1881">
        <v>-2.2936290000000002E-3</v>
      </c>
      <c r="Z1881" s="1">
        <v>43239</v>
      </c>
      <c r="AA1881" s="1">
        <v>43972</v>
      </c>
      <c r="AB1881">
        <v>1</v>
      </c>
    </row>
    <row r="1882" spans="1:28" x14ac:dyDescent="0.25">
      <c r="A1882" t="s">
        <v>33</v>
      </c>
      <c r="B1882">
        <v>1</v>
      </c>
      <c r="C1882" t="s">
        <v>62</v>
      </c>
      <c r="D1882">
        <v>2881</v>
      </c>
      <c r="E1882" t="s">
        <v>168</v>
      </c>
      <c r="F1882" t="s">
        <v>169</v>
      </c>
      <c r="G1882" t="s">
        <v>75</v>
      </c>
      <c r="J1882">
        <v>0.5524</v>
      </c>
      <c r="K1882">
        <v>19.322237399999999</v>
      </c>
      <c r="L1882">
        <v>19.142618299999999</v>
      </c>
      <c r="M1882">
        <v>46.6</v>
      </c>
      <c r="N1882">
        <v>47.6</v>
      </c>
      <c r="O1882">
        <f t="shared" si="115"/>
        <v>0.1779527904</v>
      </c>
      <c r="P1882">
        <f t="shared" si="116"/>
        <v>1.0661002375000002</v>
      </c>
      <c r="Q1882">
        <f t="shared" si="117"/>
        <v>1.11220494</v>
      </c>
      <c r="R1882">
        <v>1.225563988</v>
      </c>
      <c r="S1882">
        <v>1.2658339089999999</v>
      </c>
      <c r="T1882">
        <f t="shared" si="118"/>
        <v>1.6098833002593318E-2</v>
      </c>
      <c r="U1882">
        <v>0.612781994</v>
      </c>
      <c r="V1882">
        <v>0.632916955</v>
      </c>
      <c r="W1882">
        <v>2.008219178</v>
      </c>
      <c r="X1882">
        <v>0.49795361500000002</v>
      </c>
      <c r="Y1882">
        <v>1.0026277E-2</v>
      </c>
      <c r="Z1882" s="1">
        <v>43239</v>
      </c>
      <c r="AA1882" s="1">
        <v>43972</v>
      </c>
      <c r="AB1882">
        <v>1</v>
      </c>
    </row>
    <row r="1883" spans="1:28" x14ac:dyDescent="0.25">
      <c r="A1883" t="s">
        <v>33</v>
      </c>
      <c r="B1883">
        <v>1</v>
      </c>
      <c r="C1883" t="s">
        <v>62</v>
      </c>
      <c r="D1883">
        <v>2882</v>
      </c>
      <c r="E1883" t="s">
        <v>152</v>
      </c>
      <c r="F1883" t="s">
        <v>241</v>
      </c>
      <c r="G1883" t="s">
        <v>154</v>
      </c>
      <c r="J1883">
        <v>0.58989999999999998</v>
      </c>
      <c r="K1883">
        <v>14.13983694</v>
      </c>
      <c r="L1883">
        <v>13.622724140000001</v>
      </c>
      <c r="M1883">
        <v>24.2</v>
      </c>
      <c r="N1883">
        <v>24.3</v>
      </c>
      <c r="O1883">
        <f t="shared" si="115"/>
        <v>4.6377084600000007E-2</v>
      </c>
      <c r="P1883">
        <f t="shared" si="116"/>
        <v>0.28751263749999995</v>
      </c>
      <c r="Q1883">
        <f t="shared" si="117"/>
        <v>0.28985677875000004</v>
      </c>
      <c r="R1883">
        <v>0.26812425899999998</v>
      </c>
      <c r="S1883">
        <v>0.26063927100000001</v>
      </c>
      <c r="T1883">
        <f t="shared" si="118"/>
        <v>-1.4098649422220206E-2</v>
      </c>
      <c r="U1883">
        <v>0.134062129</v>
      </c>
      <c r="V1883">
        <v>0.13031963499999999</v>
      </c>
      <c r="W1883">
        <v>2.008219178</v>
      </c>
      <c r="X1883">
        <v>4.9795362000000003E-2</v>
      </c>
      <c r="Y1883">
        <v>-1.863588E-3</v>
      </c>
      <c r="Z1883" s="1">
        <v>43239</v>
      </c>
      <c r="AA1883" s="1">
        <v>43972</v>
      </c>
      <c r="AB1883">
        <v>1</v>
      </c>
    </row>
    <row r="1884" spans="1:28" x14ac:dyDescent="0.25">
      <c r="A1884" t="s">
        <v>33</v>
      </c>
      <c r="B1884">
        <v>1</v>
      </c>
      <c r="C1884" t="s">
        <v>62</v>
      </c>
      <c r="D1884">
        <v>2883</v>
      </c>
      <c r="E1884" t="s">
        <v>152</v>
      </c>
      <c r="F1884" t="s">
        <v>241</v>
      </c>
      <c r="G1884" t="s">
        <v>154</v>
      </c>
      <c r="J1884">
        <v>0.58989999999999998</v>
      </c>
      <c r="K1884">
        <v>14.13983694</v>
      </c>
      <c r="L1884">
        <v>14.86521623</v>
      </c>
      <c r="M1884">
        <v>24.2</v>
      </c>
      <c r="N1884">
        <v>28.3</v>
      </c>
      <c r="O1884">
        <f t="shared" si="115"/>
        <v>6.2901900600000005E-2</v>
      </c>
      <c r="P1884">
        <f t="shared" si="116"/>
        <v>0.28751263749999995</v>
      </c>
      <c r="Q1884">
        <f t="shared" si="117"/>
        <v>0.39313687875000003</v>
      </c>
      <c r="R1884">
        <v>0.26812425899999998</v>
      </c>
      <c r="S1884">
        <v>0.3821387</v>
      </c>
      <c r="T1884">
        <f t="shared" si="118"/>
        <v>0.17644145098829972</v>
      </c>
      <c r="U1884">
        <v>0.134062129</v>
      </c>
      <c r="V1884">
        <v>0.19106935</v>
      </c>
      <c r="W1884">
        <v>2.008219178</v>
      </c>
      <c r="X1884">
        <v>2.0416098229999999</v>
      </c>
      <c r="Y1884">
        <v>2.8386952E-2</v>
      </c>
      <c r="Z1884" s="1">
        <v>43239</v>
      </c>
      <c r="AA1884" s="1">
        <v>43972</v>
      </c>
      <c r="AB1884">
        <v>1</v>
      </c>
    </row>
    <row r="1885" spans="1:28" x14ac:dyDescent="0.25">
      <c r="A1885" t="s">
        <v>33</v>
      </c>
      <c r="B1885">
        <v>1</v>
      </c>
      <c r="C1885" t="s">
        <v>62</v>
      </c>
      <c r="D1885">
        <v>2884</v>
      </c>
      <c r="E1885" t="s">
        <v>207</v>
      </c>
      <c r="F1885" t="s">
        <v>208</v>
      </c>
      <c r="G1885" t="s">
        <v>209</v>
      </c>
      <c r="J1885">
        <v>0.58399999999999996</v>
      </c>
      <c r="K1885">
        <v>17.005747119999999</v>
      </c>
      <c r="L1885">
        <v>16.551325070000001</v>
      </c>
      <c r="M1885">
        <v>34.700000000000003</v>
      </c>
      <c r="N1885">
        <v>34.700000000000003</v>
      </c>
      <c r="O1885">
        <f t="shared" si="115"/>
        <v>9.4569228600000013E-2</v>
      </c>
      <c r="P1885">
        <f t="shared" si="116"/>
        <v>0.59113293437500003</v>
      </c>
      <c r="Q1885">
        <f t="shared" si="117"/>
        <v>0.59105767875000004</v>
      </c>
      <c r="R1885">
        <v>0.64241926699999996</v>
      </c>
      <c r="S1885">
        <v>0.62565932199999996</v>
      </c>
      <c r="T1885">
        <f t="shared" si="118"/>
        <v>-1.3163476270272843E-2</v>
      </c>
      <c r="U1885">
        <v>0.32120963299999999</v>
      </c>
      <c r="V1885">
        <v>0.31282966099999998</v>
      </c>
      <c r="W1885">
        <v>2.008219178</v>
      </c>
      <c r="X1885">
        <v>0</v>
      </c>
      <c r="Y1885">
        <v>-4.1728370000000004E-3</v>
      </c>
      <c r="Z1885" s="1">
        <v>43239</v>
      </c>
      <c r="AA1885" s="1">
        <v>43972</v>
      </c>
      <c r="AB1885">
        <v>1</v>
      </c>
    </row>
    <row r="1886" spans="1:28" x14ac:dyDescent="0.25">
      <c r="A1886" t="s">
        <v>33</v>
      </c>
      <c r="B1886">
        <v>1</v>
      </c>
      <c r="C1886" t="s">
        <v>62</v>
      </c>
      <c r="D1886">
        <v>2885</v>
      </c>
      <c r="E1886" t="s">
        <v>152</v>
      </c>
      <c r="F1886" t="s">
        <v>241</v>
      </c>
      <c r="G1886" t="s">
        <v>154</v>
      </c>
      <c r="J1886">
        <v>0.58989999999999998</v>
      </c>
      <c r="K1886">
        <v>11.91110078</v>
      </c>
      <c r="L1886">
        <v>11.314580810000001</v>
      </c>
      <c r="M1886">
        <v>18.100000000000001</v>
      </c>
      <c r="N1886">
        <v>18.100000000000001</v>
      </c>
      <c r="O1886">
        <f t="shared" si="115"/>
        <v>2.5730489400000004E-2</v>
      </c>
      <c r="P1886">
        <f t="shared" si="116"/>
        <v>0.16083603437500002</v>
      </c>
      <c r="Q1886">
        <f t="shared" si="117"/>
        <v>0.16081555875000003</v>
      </c>
      <c r="R1886">
        <v>0.12865077599999999</v>
      </c>
      <c r="S1886">
        <v>0.122358601</v>
      </c>
      <c r="T1886">
        <f t="shared" si="118"/>
        <v>-2.4970125465372139E-2</v>
      </c>
      <c r="U1886">
        <v>6.4325387999999997E-2</v>
      </c>
      <c r="V1886">
        <v>6.1179299999999999E-2</v>
      </c>
      <c r="W1886">
        <v>2.008219178</v>
      </c>
      <c r="X1886">
        <v>0</v>
      </c>
      <c r="Y1886">
        <v>-1.5666059999999999E-3</v>
      </c>
      <c r="Z1886" s="1">
        <v>43239</v>
      </c>
      <c r="AA1886" s="1">
        <v>43972</v>
      </c>
      <c r="AB1886">
        <v>1</v>
      </c>
    </row>
    <row r="1887" spans="1:28" x14ac:dyDescent="0.25">
      <c r="A1887" t="s">
        <v>33</v>
      </c>
      <c r="B1887">
        <v>1</v>
      </c>
      <c r="C1887" t="s">
        <v>62</v>
      </c>
      <c r="D1887">
        <v>2886</v>
      </c>
      <c r="E1887" t="s">
        <v>224</v>
      </c>
      <c r="F1887" t="s">
        <v>225</v>
      </c>
      <c r="G1887" t="s">
        <v>226</v>
      </c>
      <c r="J1887">
        <v>0.52500000000000002</v>
      </c>
      <c r="K1887">
        <v>12.77697474</v>
      </c>
      <c r="L1887">
        <v>13.07621936</v>
      </c>
      <c r="M1887">
        <v>20.3</v>
      </c>
      <c r="N1887">
        <v>22.7</v>
      </c>
      <c r="O1887">
        <f t="shared" si="115"/>
        <v>4.0470876599999997E-2</v>
      </c>
      <c r="P1887">
        <f t="shared" si="116"/>
        <v>0.20231043437500001</v>
      </c>
      <c r="Q1887">
        <f t="shared" si="117"/>
        <v>0.25294297874999999</v>
      </c>
      <c r="R1887">
        <v>0.15381425100000001</v>
      </c>
      <c r="S1887">
        <v>0.195676937</v>
      </c>
      <c r="T1887">
        <f t="shared" si="118"/>
        <v>0.11986704901018128</v>
      </c>
      <c r="U1887">
        <v>7.6907125000000007E-2</v>
      </c>
      <c r="V1887">
        <v>9.7838468999999997E-2</v>
      </c>
      <c r="W1887">
        <v>2.008219178</v>
      </c>
      <c r="X1887">
        <v>1.195088677</v>
      </c>
      <c r="Y1887">
        <v>1.0422838E-2</v>
      </c>
      <c r="Z1887" s="1">
        <v>43239</v>
      </c>
      <c r="AA1887" s="1">
        <v>43972</v>
      </c>
      <c r="AB1887">
        <v>1</v>
      </c>
    </row>
    <row r="1888" spans="1:28" x14ac:dyDescent="0.25">
      <c r="A1888" t="s">
        <v>33</v>
      </c>
      <c r="B1888">
        <v>1</v>
      </c>
      <c r="C1888" t="s">
        <v>62</v>
      </c>
      <c r="D1888">
        <v>2887</v>
      </c>
      <c r="E1888" t="s">
        <v>46</v>
      </c>
      <c r="F1888" t="s">
        <v>47</v>
      </c>
      <c r="G1888" t="s">
        <v>48</v>
      </c>
      <c r="J1888">
        <v>0.60970000000000002</v>
      </c>
      <c r="K1888">
        <v>23.421279349999999</v>
      </c>
      <c r="L1888">
        <v>24.321380659999999</v>
      </c>
      <c r="M1888">
        <v>84</v>
      </c>
      <c r="N1888">
        <v>89.5</v>
      </c>
      <c r="O1888">
        <f t="shared" si="115"/>
        <v>0.62912503500000005</v>
      </c>
      <c r="P1888">
        <f t="shared" si="116"/>
        <v>3.4640549999999992</v>
      </c>
      <c r="Q1888">
        <f t="shared" si="117"/>
        <v>3.9320314687500004</v>
      </c>
      <c r="R1888">
        <v>5.1430600630000001</v>
      </c>
      <c r="S1888">
        <v>5.4798080430000002</v>
      </c>
      <c r="T1888">
        <f t="shared" si="118"/>
        <v>3.1581127734816181E-2</v>
      </c>
      <c r="U1888">
        <v>2.5715300320000001</v>
      </c>
      <c r="V1888">
        <v>2.7399040220000002</v>
      </c>
      <c r="W1888">
        <v>2.008219178</v>
      </c>
      <c r="X1888">
        <v>2.7387448839999999</v>
      </c>
      <c r="Y1888">
        <v>8.3842437000000006E-2</v>
      </c>
      <c r="Z1888" s="1">
        <v>43239</v>
      </c>
      <c r="AA1888" s="1">
        <v>43972</v>
      </c>
      <c r="AB1888">
        <v>1</v>
      </c>
    </row>
    <row r="1889" spans="1:28" x14ac:dyDescent="0.25">
      <c r="A1889" t="s">
        <v>33</v>
      </c>
      <c r="B1889">
        <v>1</v>
      </c>
      <c r="C1889" t="s">
        <v>62</v>
      </c>
      <c r="D1889">
        <v>2888</v>
      </c>
      <c r="E1889" t="s">
        <v>64</v>
      </c>
      <c r="F1889" t="s">
        <v>65</v>
      </c>
      <c r="G1889" t="s">
        <v>66</v>
      </c>
      <c r="J1889">
        <v>0.65180000000000005</v>
      </c>
      <c r="K1889">
        <v>18.878719159999999</v>
      </c>
      <c r="L1889">
        <v>18.506643759999999</v>
      </c>
      <c r="M1889">
        <v>44</v>
      </c>
      <c r="N1889">
        <v>44</v>
      </c>
      <c r="O1889">
        <f t="shared" si="115"/>
        <v>0.15205344000000001</v>
      </c>
      <c r="P1889">
        <f t="shared" si="116"/>
        <v>0.95045499999999983</v>
      </c>
      <c r="Q1889">
        <f t="shared" si="117"/>
        <v>0.95033400000000001</v>
      </c>
      <c r="R1889">
        <v>1.2588079750000001</v>
      </c>
      <c r="S1889">
        <v>1.234588142</v>
      </c>
      <c r="T1889">
        <f t="shared" si="118"/>
        <v>-9.6741409495607385E-3</v>
      </c>
      <c r="U1889">
        <v>0.629403987</v>
      </c>
      <c r="V1889">
        <v>0.617294071</v>
      </c>
      <c r="W1889">
        <v>2.008219178</v>
      </c>
      <c r="X1889">
        <v>0</v>
      </c>
      <c r="Y1889">
        <v>-6.0301759999999999E-3</v>
      </c>
      <c r="Z1889" s="1">
        <v>43239</v>
      </c>
      <c r="AA1889" s="1">
        <v>43972</v>
      </c>
      <c r="AB1889">
        <v>1</v>
      </c>
    </row>
    <row r="1890" spans="1:28" x14ac:dyDescent="0.25">
      <c r="A1890" t="s">
        <v>33</v>
      </c>
      <c r="B1890">
        <v>1</v>
      </c>
      <c r="C1890" t="s">
        <v>62</v>
      </c>
      <c r="D1890">
        <v>2889</v>
      </c>
      <c r="E1890" t="s">
        <v>224</v>
      </c>
      <c r="F1890" t="s">
        <v>225</v>
      </c>
      <c r="G1890" t="s">
        <v>226</v>
      </c>
      <c r="J1890">
        <v>0.52500000000000002</v>
      </c>
      <c r="K1890">
        <v>10.96134041</v>
      </c>
      <c r="L1890">
        <v>10.444747850000001</v>
      </c>
      <c r="M1890">
        <v>15.9</v>
      </c>
      <c r="N1890">
        <v>16.100000000000001</v>
      </c>
      <c r="O1890">
        <f t="shared" si="115"/>
        <v>2.0358353400000005E-2</v>
      </c>
      <c r="P1890">
        <f t="shared" si="116"/>
        <v>0.124113909375</v>
      </c>
      <c r="Q1890">
        <f t="shared" si="117"/>
        <v>0.12723970875000001</v>
      </c>
      <c r="R1890">
        <v>8.2210004000000003E-2</v>
      </c>
      <c r="S1890">
        <v>8.0363540999999997E-2</v>
      </c>
      <c r="T1890">
        <f t="shared" si="118"/>
        <v>-1.1311710834053669E-2</v>
      </c>
      <c r="U1890">
        <v>4.1105002000000002E-2</v>
      </c>
      <c r="V1890">
        <v>4.0181769999999999E-2</v>
      </c>
      <c r="W1890">
        <v>2.008219178</v>
      </c>
      <c r="X1890">
        <v>9.9590723000000006E-2</v>
      </c>
      <c r="Y1890">
        <v>-4.59727E-4</v>
      </c>
      <c r="Z1890" s="1">
        <v>43239</v>
      </c>
      <c r="AA1890" s="1">
        <v>43972</v>
      </c>
      <c r="AB1890">
        <v>1</v>
      </c>
    </row>
    <row r="1891" spans="1:28" x14ac:dyDescent="0.25">
      <c r="A1891" t="s">
        <v>33</v>
      </c>
      <c r="B1891">
        <v>1</v>
      </c>
      <c r="C1891" t="s">
        <v>62</v>
      </c>
      <c r="D1891">
        <v>2890</v>
      </c>
      <c r="E1891" t="s">
        <v>207</v>
      </c>
      <c r="F1891" t="s">
        <v>208</v>
      </c>
      <c r="G1891" t="s">
        <v>209</v>
      </c>
      <c r="H1891">
        <v>3.6</v>
      </c>
      <c r="I1891">
        <v>12.2</v>
      </c>
      <c r="J1891">
        <v>0.58399999999999996</v>
      </c>
      <c r="K1891">
        <v>12.81453419</v>
      </c>
      <c r="L1891">
        <v>12.23344767</v>
      </c>
      <c r="M1891">
        <v>20.399999999999999</v>
      </c>
      <c r="N1891">
        <v>20.399999999999999</v>
      </c>
      <c r="O1891">
        <f t="shared" si="115"/>
        <v>3.26852064E-2</v>
      </c>
      <c r="P1891">
        <f t="shared" si="116"/>
        <v>0.20430854999999998</v>
      </c>
      <c r="Q1891">
        <f t="shared" si="117"/>
        <v>0.20428253999999998</v>
      </c>
      <c r="R1891">
        <v>0.17280250999999999</v>
      </c>
      <c r="S1891">
        <v>0.165150459</v>
      </c>
      <c r="T1891">
        <f t="shared" si="118"/>
        <v>-2.2553539523530571E-2</v>
      </c>
      <c r="U1891">
        <v>8.6401254999999996E-2</v>
      </c>
      <c r="V1891">
        <v>8.2575229999999999E-2</v>
      </c>
      <c r="W1891">
        <v>2.008219178</v>
      </c>
      <c r="X1891">
        <v>0</v>
      </c>
      <c r="Y1891">
        <v>-1.905183E-3</v>
      </c>
      <c r="Z1891" s="1">
        <v>43239</v>
      </c>
      <c r="AA1891" s="1">
        <v>43972</v>
      </c>
      <c r="AB1891">
        <v>1</v>
      </c>
    </row>
    <row r="1892" spans="1:28" x14ac:dyDescent="0.25">
      <c r="A1892" t="s">
        <v>33</v>
      </c>
      <c r="B1892">
        <v>2</v>
      </c>
      <c r="C1892" t="s">
        <v>62</v>
      </c>
      <c r="D1892">
        <v>2891</v>
      </c>
      <c r="E1892" t="s">
        <v>207</v>
      </c>
      <c r="F1892" t="s">
        <v>208</v>
      </c>
      <c r="G1892" t="s">
        <v>209</v>
      </c>
      <c r="H1892">
        <v>4.8</v>
      </c>
      <c r="I1892">
        <v>16.3</v>
      </c>
      <c r="J1892">
        <v>0.58399999999999996</v>
      </c>
      <c r="K1892">
        <v>15.897001270000001</v>
      </c>
      <c r="L1892">
        <v>15.53667299</v>
      </c>
      <c r="M1892">
        <v>30.2</v>
      </c>
      <c r="N1892">
        <v>30.7</v>
      </c>
      <c r="O1892">
        <f t="shared" si="115"/>
        <v>7.4023164599999997E-2</v>
      </c>
      <c r="P1892">
        <f t="shared" si="116"/>
        <v>0.44775463749999994</v>
      </c>
      <c r="Q1892">
        <f t="shared" si="117"/>
        <v>0.46264477874999999</v>
      </c>
      <c r="R1892">
        <v>0.45866035100000002</v>
      </c>
      <c r="S1892">
        <v>0.46312000800000003</v>
      </c>
      <c r="T1892">
        <f t="shared" si="118"/>
        <v>4.818327124154898E-3</v>
      </c>
      <c r="U1892">
        <v>0.229330176</v>
      </c>
      <c r="V1892">
        <v>0.23156000400000001</v>
      </c>
      <c r="W1892">
        <v>2.008219178</v>
      </c>
      <c r="X1892">
        <v>0.24897680799999999</v>
      </c>
      <c r="Y1892">
        <v>1.1103510000000001E-3</v>
      </c>
      <c r="Z1892" s="1">
        <v>43239</v>
      </c>
      <c r="AA1892" s="1">
        <v>43972</v>
      </c>
      <c r="AB1892">
        <v>1</v>
      </c>
    </row>
    <row r="1893" spans="1:28" x14ac:dyDescent="0.25">
      <c r="A1893" t="s">
        <v>33</v>
      </c>
      <c r="B1893">
        <v>2</v>
      </c>
      <c r="C1893" t="s">
        <v>62</v>
      </c>
      <c r="D1893">
        <v>2892</v>
      </c>
      <c r="E1893" t="s">
        <v>152</v>
      </c>
      <c r="F1893" t="s">
        <v>241</v>
      </c>
      <c r="G1893" t="s">
        <v>154</v>
      </c>
      <c r="H1893">
        <v>5</v>
      </c>
      <c r="I1893">
        <v>13.7</v>
      </c>
      <c r="J1893">
        <v>0.58989999999999998</v>
      </c>
      <c r="K1893">
        <v>12.2747551</v>
      </c>
      <c r="L1893">
        <v>11.764211960000001</v>
      </c>
      <c r="M1893">
        <v>19</v>
      </c>
      <c r="N1893">
        <v>19.2</v>
      </c>
      <c r="O1893">
        <f t="shared" si="115"/>
        <v>2.8952985599999998E-2</v>
      </c>
      <c r="P1893">
        <f t="shared" si="116"/>
        <v>0.17722843749999997</v>
      </c>
      <c r="Q1893">
        <f t="shared" si="117"/>
        <v>0.18095615999999998</v>
      </c>
      <c r="R1893">
        <v>0.14564592400000001</v>
      </c>
      <c r="S1893">
        <v>0.14261595299999999</v>
      </c>
      <c r="T1893">
        <f t="shared" si="118"/>
        <v>-1.0468540613323104E-2</v>
      </c>
      <c r="U1893">
        <v>7.2822962000000005E-2</v>
      </c>
      <c r="V1893">
        <v>7.1307976999999995E-2</v>
      </c>
      <c r="W1893">
        <v>2.008219178</v>
      </c>
      <c r="X1893">
        <v>9.9590723000000006E-2</v>
      </c>
      <c r="Y1893">
        <v>-7.54392E-4</v>
      </c>
      <c r="Z1893" s="1">
        <v>43239</v>
      </c>
      <c r="AA1893" s="1">
        <v>43972</v>
      </c>
      <c r="AB1893">
        <v>1</v>
      </c>
    </row>
    <row r="1894" spans="1:28" x14ac:dyDescent="0.25">
      <c r="A1894" t="s">
        <v>33</v>
      </c>
      <c r="B1894">
        <v>2</v>
      </c>
      <c r="C1894" t="s">
        <v>62</v>
      </c>
      <c r="D1894">
        <v>2893</v>
      </c>
      <c r="E1894" t="s">
        <v>224</v>
      </c>
      <c r="F1894" t="s">
        <v>225</v>
      </c>
      <c r="G1894" t="s">
        <v>226</v>
      </c>
      <c r="J1894">
        <v>0.52500000000000002</v>
      </c>
      <c r="K1894">
        <v>10.258477640000001</v>
      </c>
      <c r="L1894">
        <v>9.6949844990000003</v>
      </c>
      <c r="M1894">
        <v>14.4</v>
      </c>
      <c r="N1894">
        <v>14.5</v>
      </c>
      <c r="O1894">
        <f t="shared" si="115"/>
        <v>1.6513034999999999E-2</v>
      </c>
      <c r="P1894">
        <f t="shared" si="116"/>
        <v>0.10180080000000001</v>
      </c>
      <c r="Q1894">
        <f t="shared" si="117"/>
        <v>0.10320646874999999</v>
      </c>
      <c r="R1894">
        <v>6.3508383000000002E-2</v>
      </c>
      <c r="S1894">
        <v>6.0918734000000002E-2</v>
      </c>
      <c r="T1894">
        <f t="shared" si="118"/>
        <v>-2.0730389855351309E-2</v>
      </c>
      <c r="U1894">
        <v>3.1754191000000001E-2</v>
      </c>
      <c r="V1894">
        <v>3.0459367000000001E-2</v>
      </c>
      <c r="W1894">
        <v>2.008219178</v>
      </c>
      <c r="X1894">
        <v>4.9795362000000003E-2</v>
      </c>
      <c r="Y1894">
        <v>-6.44762E-4</v>
      </c>
      <c r="Z1894" s="1">
        <v>43239</v>
      </c>
      <c r="AA1894" s="1">
        <v>43972</v>
      </c>
      <c r="AB1894">
        <v>1</v>
      </c>
    </row>
    <row r="1895" spans="1:28" x14ac:dyDescent="0.25">
      <c r="A1895" t="s">
        <v>33</v>
      </c>
      <c r="B1895">
        <v>2</v>
      </c>
      <c r="C1895" t="s">
        <v>62</v>
      </c>
      <c r="D1895">
        <v>2894</v>
      </c>
      <c r="E1895" t="s">
        <v>314</v>
      </c>
      <c r="F1895" t="s">
        <v>315</v>
      </c>
      <c r="G1895" t="s">
        <v>316</v>
      </c>
      <c r="J1895">
        <v>0.58989999999999998</v>
      </c>
      <c r="K1895">
        <v>10.1610323</v>
      </c>
      <c r="L1895">
        <v>9.5485815929999998</v>
      </c>
      <c r="M1895">
        <v>14.2</v>
      </c>
      <c r="N1895">
        <v>14.2</v>
      </c>
      <c r="O1895">
        <f t="shared" si="115"/>
        <v>1.58368056E-2</v>
      </c>
      <c r="P1895">
        <f t="shared" si="116"/>
        <v>9.8992637499999994E-2</v>
      </c>
      <c r="Q1895">
        <f t="shared" si="117"/>
        <v>9.8980034999999994E-2</v>
      </c>
      <c r="R1895">
        <v>6.8601395999999995E-2</v>
      </c>
      <c r="S1895">
        <v>6.4562741000000007E-2</v>
      </c>
      <c r="T1895">
        <f t="shared" si="118"/>
        <v>-3.0213537124722842E-2</v>
      </c>
      <c r="U1895">
        <v>3.4300697999999998E-2</v>
      </c>
      <c r="V1895">
        <v>3.2281369999999997E-2</v>
      </c>
      <c r="W1895">
        <v>2.008219178</v>
      </c>
      <c r="X1895">
        <v>0</v>
      </c>
      <c r="Y1895">
        <v>-1.005532E-3</v>
      </c>
      <c r="Z1895" s="1">
        <v>43239</v>
      </c>
      <c r="AA1895" s="1">
        <v>43972</v>
      </c>
      <c r="AB1895">
        <v>1</v>
      </c>
    </row>
    <row r="1896" spans="1:28" x14ac:dyDescent="0.25">
      <c r="A1896" t="s">
        <v>33</v>
      </c>
      <c r="B1896">
        <v>2</v>
      </c>
      <c r="C1896" t="s">
        <v>62</v>
      </c>
      <c r="D1896">
        <v>2895</v>
      </c>
      <c r="E1896" t="s">
        <v>168</v>
      </c>
      <c r="F1896" t="s">
        <v>169</v>
      </c>
      <c r="G1896" t="s">
        <v>75</v>
      </c>
      <c r="H1896">
        <v>8.6</v>
      </c>
      <c r="I1896">
        <v>11.4</v>
      </c>
      <c r="J1896">
        <v>0.5524</v>
      </c>
      <c r="K1896">
        <v>16.334320290000001</v>
      </c>
      <c r="L1896">
        <v>15.87994849</v>
      </c>
      <c r="M1896">
        <v>31.9</v>
      </c>
      <c r="N1896">
        <v>32</v>
      </c>
      <c r="O1896">
        <f t="shared" si="115"/>
        <v>8.0424960000000004E-2</v>
      </c>
      <c r="P1896">
        <f t="shared" si="116"/>
        <v>0.49958290937499999</v>
      </c>
      <c r="Q1896">
        <f t="shared" si="117"/>
        <v>0.50265599999999999</v>
      </c>
      <c r="R1896">
        <v>0.49641020499999999</v>
      </c>
      <c r="S1896">
        <v>0.48588793499999999</v>
      </c>
      <c r="T1896">
        <f t="shared" si="118"/>
        <v>-1.0668457148486576E-2</v>
      </c>
      <c r="U1896">
        <v>0.24820510200000001</v>
      </c>
      <c r="V1896">
        <v>0.24294396700000001</v>
      </c>
      <c r="W1896">
        <v>2.008219178</v>
      </c>
      <c r="X1896">
        <v>4.9795362000000003E-2</v>
      </c>
      <c r="Y1896">
        <v>-2.6198010000000002E-3</v>
      </c>
      <c r="Z1896" s="1">
        <v>43239</v>
      </c>
      <c r="AA1896" s="1">
        <v>43972</v>
      </c>
      <c r="AB1896">
        <v>1</v>
      </c>
    </row>
    <row r="1897" spans="1:28" x14ac:dyDescent="0.25">
      <c r="A1897" t="s">
        <v>33</v>
      </c>
      <c r="B1897">
        <v>2</v>
      </c>
      <c r="C1897" t="s">
        <v>62</v>
      </c>
      <c r="D1897">
        <v>2896</v>
      </c>
      <c r="E1897" t="s">
        <v>236</v>
      </c>
      <c r="F1897" t="s">
        <v>237</v>
      </c>
      <c r="G1897" t="s">
        <v>226</v>
      </c>
      <c r="H1897">
        <v>4.5999999999999996</v>
      </c>
      <c r="I1897">
        <v>6.6</v>
      </c>
      <c r="J1897">
        <v>0.56359999999999999</v>
      </c>
      <c r="K1897">
        <v>11.006521190000001</v>
      </c>
      <c r="L1897">
        <v>10.444747850000001</v>
      </c>
      <c r="M1897">
        <v>16</v>
      </c>
      <c r="N1897">
        <v>16.100000000000001</v>
      </c>
      <c r="O1897">
        <f t="shared" si="115"/>
        <v>2.0358353400000005E-2</v>
      </c>
      <c r="P1897">
        <f t="shared" si="116"/>
        <v>0.12567999999999999</v>
      </c>
      <c r="Q1897">
        <f t="shared" si="117"/>
        <v>0.12723970875000001</v>
      </c>
      <c r="R1897">
        <v>8.9547903999999998E-2</v>
      </c>
      <c r="S1897">
        <v>8.6125402000000004E-2</v>
      </c>
      <c r="T1897">
        <f t="shared" si="118"/>
        <v>-1.94049164473893E-2</v>
      </c>
      <c r="U1897">
        <v>4.4773951999999999E-2</v>
      </c>
      <c r="V1897">
        <v>4.3062701000000002E-2</v>
      </c>
      <c r="W1897">
        <v>2.008219178</v>
      </c>
      <c r="X1897">
        <v>4.9795362000000003E-2</v>
      </c>
      <c r="Y1897">
        <v>-8.52124E-4</v>
      </c>
      <c r="Z1897" s="1">
        <v>43239</v>
      </c>
      <c r="AA1897" s="1">
        <v>43972</v>
      </c>
      <c r="AB1897">
        <v>1</v>
      </c>
    </row>
    <row r="1898" spans="1:28" x14ac:dyDescent="0.25">
      <c r="A1898" t="s">
        <v>33</v>
      </c>
      <c r="B1898">
        <v>2</v>
      </c>
      <c r="C1898" t="s">
        <v>62</v>
      </c>
      <c r="D1898">
        <v>2897</v>
      </c>
      <c r="E1898" t="s">
        <v>46</v>
      </c>
      <c r="F1898" t="s">
        <v>47</v>
      </c>
      <c r="G1898" t="s">
        <v>48</v>
      </c>
      <c r="J1898">
        <v>0.60970000000000002</v>
      </c>
      <c r="K1898">
        <v>17.298589660000001</v>
      </c>
      <c r="L1898">
        <v>16.856069080000001</v>
      </c>
      <c r="M1898">
        <v>36</v>
      </c>
      <c r="N1898">
        <v>36</v>
      </c>
      <c r="O1898">
        <f t="shared" si="115"/>
        <v>0.10178784</v>
      </c>
      <c r="P1898">
        <f t="shared" si="116"/>
        <v>0.63625500000000001</v>
      </c>
      <c r="Q1898">
        <f t="shared" si="117"/>
        <v>0.63617400000000002</v>
      </c>
      <c r="R1898">
        <v>0.73196344400000002</v>
      </c>
      <c r="S1898">
        <v>0.71368259099999998</v>
      </c>
      <c r="T1898">
        <f t="shared" si="118"/>
        <v>-1.2594372179618559E-2</v>
      </c>
      <c r="U1898">
        <v>0.36598172200000001</v>
      </c>
      <c r="V1898">
        <v>0.35684129599999997</v>
      </c>
      <c r="W1898">
        <v>2.008219178</v>
      </c>
      <c r="X1898">
        <v>0</v>
      </c>
      <c r="Y1898">
        <v>-4.5515080000000001E-3</v>
      </c>
      <c r="Z1898" s="1">
        <v>43239</v>
      </c>
      <c r="AA1898" s="1">
        <v>43972</v>
      </c>
      <c r="AB1898">
        <v>1</v>
      </c>
    </row>
    <row r="1899" spans="1:28" x14ac:dyDescent="0.25">
      <c r="A1899" t="s">
        <v>33</v>
      </c>
      <c r="B1899">
        <v>2</v>
      </c>
      <c r="C1899" t="s">
        <v>62</v>
      </c>
      <c r="D1899">
        <v>2898</v>
      </c>
      <c r="E1899" t="s">
        <v>46</v>
      </c>
      <c r="F1899" t="s">
        <v>47</v>
      </c>
      <c r="G1899" t="s">
        <v>48</v>
      </c>
      <c r="J1899">
        <v>0.60970000000000002</v>
      </c>
      <c r="K1899">
        <v>12.77697474</v>
      </c>
      <c r="L1899">
        <v>12.38519157</v>
      </c>
      <c r="M1899">
        <v>20.3</v>
      </c>
      <c r="N1899">
        <v>20.8</v>
      </c>
      <c r="O1899">
        <f t="shared" si="115"/>
        <v>3.3979545600000001E-2</v>
      </c>
      <c r="P1899">
        <f t="shared" si="116"/>
        <v>0.20231043437500001</v>
      </c>
      <c r="Q1899">
        <f t="shared" si="117"/>
        <v>0.21237216</v>
      </c>
      <c r="R1899">
        <v>0.177989548</v>
      </c>
      <c r="S1899">
        <v>0.18105943599999999</v>
      </c>
      <c r="T1899">
        <f t="shared" si="118"/>
        <v>8.5152675431769461E-3</v>
      </c>
      <c r="U1899">
        <v>8.8994773999999999E-2</v>
      </c>
      <c r="V1899">
        <v>9.0529717999999995E-2</v>
      </c>
      <c r="W1899">
        <v>2.008219178</v>
      </c>
      <c r="X1899">
        <v>0.24897680799999999</v>
      </c>
      <c r="Y1899">
        <v>7.6433100000000004E-4</v>
      </c>
      <c r="Z1899" s="1">
        <v>43239</v>
      </c>
      <c r="AA1899" s="1">
        <v>43972</v>
      </c>
      <c r="AB1899">
        <v>1</v>
      </c>
    </row>
    <row r="1900" spans="1:28" x14ac:dyDescent="0.25">
      <c r="A1900" t="s">
        <v>33</v>
      </c>
      <c r="B1900">
        <v>2</v>
      </c>
      <c r="C1900" t="s">
        <v>62</v>
      </c>
      <c r="D1900">
        <v>2899</v>
      </c>
      <c r="E1900" t="s">
        <v>224</v>
      </c>
      <c r="F1900" t="s">
        <v>225</v>
      </c>
      <c r="G1900" t="s">
        <v>226</v>
      </c>
      <c r="H1900">
        <v>5</v>
      </c>
      <c r="I1900">
        <v>14.6</v>
      </c>
      <c r="J1900">
        <v>0.52500000000000002</v>
      </c>
      <c r="K1900">
        <v>15.6555898</v>
      </c>
      <c r="L1900">
        <v>15.151192930000001</v>
      </c>
      <c r="M1900">
        <v>29.3</v>
      </c>
      <c r="N1900">
        <v>29.3</v>
      </c>
      <c r="O1900">
        <f t="shared" si="115"/>
        <v>6.7425804600000014E-2</v>
      </c>
      <c r="P1900">
        <f t="shared" si="116"/>
        <v>0.42146493437499999</v>
      </c>
      <c r="Q1900">
        <f t="shared" si="117"/>
        <v>0.42141127875000006</v>
      </c>
      <c r="R1900">
        <v>0.38389592900000002</v>
      </c>
      <c r="S1900">
        <v>0.37181956999999999</v>
      </c>
      <c r="T1900">
        <f t="shared" si="118"/>
        <v>-1.5915985789198187E-2</v>
      </c>
      <c r="U1900">
        <v>0.191947964</v>
      </c>
      <c r="V1900">
        <v>0.18590978499999999</v>
      </c>
      <c r="W1900">
        <v>2.008219178</v>
      </c>
      <c r="X1900">
        <v>0</v>
      </c>
      <c r="Y1900">
        <v>-3.0067330000000001E-3</v>
      </c>
      <c r="Z1900" s="1">
        <v>43239</v>
      </c>
      <c r="AA1900" s="1">
        <v>43972</v>
      </c>
      <c r="AB1900">
        <v>1</v>
      </c>
    </row>
    <row r="1901" spans="1:28" x14ac:dyDescent="0.25">
      <c r="A1901" t="s">
        <v>33</v>
      </c>
      <c r="B1901">
        <v>2</v>
      </c>
      <c r="C1901" t="s">
        <v>62</v>
      </c>
      <c r="D1901">
        <v>2900</v>
      </c>
      <c r="E1901" t="s">
        <v>207</v>
      </c>
      <c r="F1901" t="s">
        <v>208</v>
      </c>
      <c r="G1901" t="s">
        <v>209</v>
      </c>
      <c r="J1901">
        <v>0.58399999999999996</v>
      </c>
      <c r="K1901">
        <v>17.64391174</v>
      </c>
      <c r="L1901">
        <v>17.21589719</v>
      </c>
      <c r="M1901">
        <v>37.6</v>
      </c>
      <c r="N1901">
        <v>37.6</v>
      </c>
      <c r="O1901">
        <f t="shared" si="115"/>
        <v>0.11103671040000002</v>
      </c>
      <c r="P1901">
        <f t="shared" si="116"/>
        <v>0.6940677999999999</v>
      </c>
      <c r="Q1901">
        <f t="shared" si="117"/>
        <v>0.69397944000000011</v>
      </c>
      <c r="R1901">
        <v>0.77889205900000003</v>
      </c>
      <c r="S1901">
        <v>0.76044537800000001</v>
      </c>
      <c r="T1901">
        <f t="shared" si="118"/>
        <v>-1.1935045571587711E-2</v>
      </c>
      <c r="U1901">
        <v>0.38944602900000003</v>
      </c>
      <c r="V1901">
        <v>0.380222689</v>
      </c>
      <c r="W1901">
        <v>2.008219178</v>
      </c>
      <c r="X1901">
        <v>0</v>
      </c>
      <c r="Y1901">
        <v>-4.5927950000000002E-3</v>
      </c>
      <c r="Z1901" s="1">
        <v>43239</v>
      </c>
      <c r="AA1901" s="1">
        <v>43972</v>
      </c>
      <c r="AB1901">
        <v>1</v>
      </c>
    </row>
    <row r="1902" spans="1:28" x14ac:dyDescent="0.25">
      <c r="A1902" t="s">
        <v>33</v>
      </c>
      <c r="B1902">
        <v>2</v>
      </c>
      <c r="C1902" t="s">
        <v>62</v>
      </c>
      <c r="D1902">
        <v>2901</v>
      </c>
      <c r="E1902" t="s">
        <v>224</v>
      </c>
      <c r="F1902" t="s">
        <v>225</v>
      </c>
      <c r="G1902" t="s">
        <v>226</v>
      </c>
      <c r="J1902">
        <v>0.52500000000000002</v>
      </c>
      <c r="K1902">
        <v>15.6555898</v>
      </c>
      <c r="L1902">
        <v>15.151192930000001</v>
      </c>
      <c r="M1902">
        <v>29.3</v>
      </c>
      <c r="N1902">
        <v>29.3</v>
      </c>
      <c r="O1902">
        <f t="shared" si="115"/>
        <v>6.7425804600000014E-2</v>
      </c>
      <c r="P1902">
        <f t="shared" si="116"/>
        <v>0.42146493437499999</v>
      </c>
      <c r="Q1902">
        <f t="shared" si="117"/>
        <v>0.42141127875000006</v>
      </c>
      <c r="R1902">
        <v>0.38389592900000002</v>
      </c>
      <c r="S1902">
        <v>0.37181956999999999</v>
      </c>
      <c r="T1902">
        <f t="shared" si="118"/>
        <v>-1.5915985789198187E-2</v>
      </c>
      <c r="U1902">
        <v>0.191947964</v>
      </c>
      <c r="V1902">
        <v>0.18590978499999999</v>
      </c>
      <c r="W1902">
        <v>2.008219178</v>
      </c>
      <c r="X1902">
        <v>0</v>
      </c>
      <c r="Y1902">
        <v>-3.0067330000000001E-3</v>
      </c>
      <c r="Z1902" s="1">
        <v>43239</v>
      </c>
      <c r="AA1902" s="1">
        <v>43972</v>
      </c>
      <c r="AB1902">
        <v>1</v>
      </c>
    </row>
    <row r="1903" spans="1:28" x14ac:dyDescent="0.25">
      <c r="A1903" t="s">
        <v>33</v>
      </c>
      <c r="B1903">
        <v>2</v>
      </c>
      <c r="C1903" t="s">
        <v>62</v>
      </c>
      <c r="D1903">
        <v>2902</v>
      </c>
      <c r="E1903" t="s">
        <v>187</v>
      </c>
      <c r="F1903" t="s">
        <v>188</v>
      </c>
      <c r="G1903" t="s">
        <v>43</v>
      </c>
      <c r="H1903">
        <v>7.2</v>
      </c>
      <c r="I1903">
        <v>17.100000000000001</v>
      </c>
      <c r="J1903">
        <v>0.56310000000000004</v>
      </c>
      <c r="K1903">
        <v>20.63645133</v>
      </c>
      <c r="L1903">
        <v>20.437581049999999</v>
      </c>
      <c r="M1903">
        <v>55.5</v>
      </c>
      <c r="N1903">
        <v>56.1</v>
      </c>
      <c r="O1903">
        <f t="shared" si="115"/>
        <v>0.2471818734</v>
      </c>
      <c r="P1903">
        <f t="shared" si="116"/>
        <v>1.5122102343750001</v>
      </c>
      <c r="Q1903">
        <f t="shared" si="117"/>
        <v>1.54488670875</v>
      </c>
      <c r="R1903">
        <v>1.8729674039999999</v>
      </c>
      <c r="S1903">
        <v>1.8947033740000001</v>
      </c>
      <c r="T1903">
        <f t="shared" si="118"/>
        <v>5.7455258489532085E-3</v>
      </c>
      <c r="U1903">
        <v>0.93648370199999997</v>
      </c>
      <c r="V1903">
        <v>0.94735168700000005</v>
      </c>
      <c r="W1903">
        <v>2.008219178</v>
      </c>
      <c r="X1903">
        <v>0.29877216899999998</v>
      </c>
      <c r="Y1903">
        <v>5.4117519999999997E-3</v>
      </c>
      <c r="Z1903" s="1">
        <v>43239</v>
      </c>
      <c r="AA1903" s="1">
        <v>43972</v>
      </c>
      <c r="AB1903">
        <v>1</v>
      </c>
    </row>
    <row r="1904" spans="1:28" x14ac:dyDescent="0.25">
      <c r="A1904" t="s">
        <v>33</v>
      </c>
      <c r="B1904">
        <v>2</v>
      </c>
      <c r="C1904" t="s">
        <v>62</v>
      </c>
      <c r="D1904">
        <v>2903</v>
      </c>
      <c r="E1904" t="s">
        <v>152</v>
      </c>
      <c r="F1904" t="s">
        <v>241</v>
      </c>
      <c r="G1904" t="s">
        <v>154</v>
      </c>
      <c r="J1904">
        <v>0.58989999999999998</v>
      </c>
      <c r="K1904">
        <v>14.916198319999999</v>
      </c>
      <c r="L1904">
        <v>14.38798266</v>
      </c>
      <c r="M1904">
        <v>26.7</v>
      </c>
      <c r="N1904">
        <v>26.7</v>
      </c>
      <c r="O1904">
        <f t="shared" si="115"/>
        <v>5.59903806E-2</v>
      </c>
      <c r="P1904">
        <f t="shared" si="116"/>
        <v>0.34998443437499999</v>
      </c>
      <c r="Q1904">
        <f t="shared" si="117"/>
        <v>0.34993987874999999</v>
      </c>
      <c r="R1904">
        <v>0.34224342600000002</v>
      </c>
      <c r="S1904">
        <v>0.33040960899999999</v>
      </c>
      <c r="T1904">
        <f t="shared" si="118"/>
        <v>-1.7522555323998545E-2</v>
      </c>
      <c r="U1904">
        <v>0.17112171300000001</v>
      </c>
      <c r="V1904">
        <v>0.16520480500000001</v>
      </c>
      <c r="W1904">
        <v>2.008219178</v>
      </c>
      <c r="X1904">
        <v>0</v>
      </c>
      <c r="Y1904">
        <v>-2.9463459999999999E-3</v>
      </c>
      <c r="Z1904" s="1">
        <v>43239</v>
      </c>
      <c r="AA1904" s="1">
        <v>43972</v>
      </c>
      <c r="AB1904">
        <v>1</v>
      </c>
    </row>
    <row r="1905" spans="1:28" x14ac:dyDescent="0.25">
      <c r="A1905" t="s">
        <v>33</v>
      </c>
      <c r="B1905">
        <v>2</v>
      </c>
      <c r="C1905" t="s">
        <v>62</v>
      </c>
      <c r="D1905">
        <v>2904</v>
      </c>
      <c r="E1905" t="s">
        <v>224</v>
      </c>
      <c r="F1905" t="s">
        <v>225</v>
      </c>
      <c r="G1905" t="s">
        <v>226</v>
      </c>
      <c r="J1905">
        <v>0.52500000000000002</v>
      </c>
      <c r="K1905">
        <v>13.809225830000001</v>
      </c>
      <c r="L1905">
        <v>13.5560752</v>
      </c>
      <c r="M1905">
        <v>23.2</v>
      </c>
      <c r="N1905">
        <v>24.1</v>
      </c>
      <c r="O1905">
        <f t="shared" si="115"/>
        <v>4.5616817400000009E-2</v>
      </c>
      <c r="P1905">
        <f t="shared" si="116"/>
        <v>0.26424219999999993</v>
      </c>
      <c r="Q1905">
        <f t="shared" si="117"/>
        <v>0.28510510875000006</v>
      </c>
      <c r="R1905">
        <v>0.21534180999999999</v>
      </c>
      <c r="S1905">
        <v>0.22779834600000001</v>
      </c>
      <c r="T1905">
        <f t="shared" si="118"/>
        <v>2.8002028455331632E-2</v>
      </c>
      <c r="U1905">
        <v>0.107670905</v>
      </c>
      <c r="V1905">
        <v>0.11389917300000001</v>
      </c>
      <c r="W1905">
        <v>2.008219178</v>
      </c>
      <c r="X1905">
        <v>0.44815825399999998</v>
      </c>
      <c r="Y1905">
        <v>3.101389E-3</v>
      </c>
      <c r="Z1905" s="1">
        <v>43239</v>
      </c>
      <c r="AA1905" s="1">
        <v>43972</v>
      </c>
      <c r="AB1905">
        <v>1</v>
      </c>
    </row>
    <row r="1906" spans="1:28" x14ac:dyDescent="0.25">
      <c r="A1906" t="s">
        <v>33</v>
      </c>
      <c r="B1906">
        <v>2</v>
      </c>
      <c r="C1906" t="s">
        <v>62</v>
      </c>
      <c r="D1906">
        <v>2905</v>
      </c>
      <c r="E1906" t="s">
        <v>224</v>
      </c>
      <c r="F1906" t="s">
        <v>225</v>
      </c>
      <c r="G1906" t="s">
        <v>226</v>
      </c>
      <c r="J1906">
        <v>0.52500000000000002</v>
      </c>
      <c r="K1906">
        <v>14.705669049999999</v>
      </c>
      <c r="L1906">
        <v>14.44901436</v>
      </c>
      <c r="M1906">
        <v>26</v>
      </c>
      <c r="N1906">
        <v>26.9</v>
      </c>
      <c r="O1906">
        <f t="shared" si="115"/>
        <v>5.6832329399999999E-2</v>
      </c>
      <c r="P1906">
        <f t="shared" si="116"/>
        <v>0.33187375000000002</v>
      </c>
      <c r="Q1906">
        <f t="shared" si="117"/>
        <v>0.35520205874999999</v>
      </c>
      <c r="R1906">
        <v>0.286011617</v>
      </c>
      <c r="S1906">
        <v>0.30044785000000002</v>
      </c>
      <c r="T1906">
        <f t="shared" si="118"/>
        <v>2.4520115376330032E-2</v>
      </c>
      <c r="U1906">
        <v>0.14300580800000001</v>
      </c>
      <c r="V1906">
        <v>0.15022392500000001</v>
      </c>
      <c r="W1906">
        <v>2.008219178</v>
      </c>
      <c r="X1906">
        <v>0.44815825399999998</v>
      </c>
      <c r="Y1906">
        <v>3.5942869999999998E-3</v>
      </c>
      <c r="Z1906" s="1">
        <v>43239</v>
      </c>
      <c r="AA1906" s="1">
        <v>43972</v>
      </c>
      <c r="AB1906">
        <v>1</v>
      </c>
    </row>
    <row r="1907" spans="1:28" x14ac:dyDescent="0.25">
      <c r="A1907" t="s">
        <v>33</v>
      </c>
      <c r="B1907">
        <v>2</v>
      </c>
      <c r="C1907" t="s">
        <v>62</v>
      </c>
      <c r="D1907">
        <v>2906</v>
      </c>
      <c r="E1907" t="s">
        <v>178</v>
      </c>
      <c r="F1907" t="s">
        <v>179</v>
      </c>
      <c r="G1907" t="s">
        <v>180</v>
      </c>
      <c r="H1907">
        <v>5.5</v>
      </c>
      <c r="I1907">
        <v>16.8</v>
      </c>
      <c r="J1907">
        <v>0.55810000000000004</v>
      </c>
      <c r="K1907">
        <v>20.741172649999999</v>
      </c>
      <c r="L1907">
        <v>20.465006290000002</v>
      </c>
      <c r="M1907">
        <v>56.3</v>
      </c>
      <c r="N1907">
        <v>56.3</v>
      </c>
      <c r="O1907">
        <f t="shared" si="115"/>
        <v>0.24894745259999998</v>
      </c>
      <c r="P1907">
        <f t="shared" si="116"/>
        <v>1.5561196843749996</v>
      </c>
      <c r="Q1907">
        <f t="shared" si="117"/>
        <v>1.5559215787499998</v>
      </c>
      <c r="R1907">
        <v>1.9187910859999999</v>
      </c>
      <c r="S1907">
        <v>1.8938517619999999</v>
      </c>
      <c r="T1907">
        <f t="shared" si="118"/>
        <v>-6.5145381664802439E-3</v>
      </c>
      <c r="U1907">
        <v>0.95939554299999996</v>
      </c>
      <c r="V1907">
        <v>0.94692588099999997</v>
      </c>
      <c r="W1907">
        <v>2.008219178</v>
      </c>
      <c r="X1907">
        <v>0</v>
      </c>
      <c r="Y1907">
        <v>-6.2093130000000002E-3</v>
      </c>
      <c r="Z1907" s="1">
        <v>43239</v>
      </c>
      <c r="AA1907" s="1">
        <v>43972</v>
      </c>
      <c r="AB1907">
        <v>1</v>
      </c>
    </row>
    <row r="1908" spans="1:28" x14ac:dyDescent="0.25">
      <c r="A1908" t="s">
        <v>33</v>
      </c>
      <c r="B1908">
        <v>3</v>
      </c>
      <c r="C1908" t="s">
        <v>62</v>
      </c>
      <c r="D1908">
        <v>2907</v>
      </c>
      <c r="E1908" t="s">
        <v>152</v>
      </c>
      <c r="F1908" t="s">
        <v>241</v>
      </c>
      <c r="G1908" t="s">
        <v>154</v>
      </c>
      <c r="J1908">
        <v>0.58989999999999998</v>
      </c>
      <c r="K1908">
        <v>16.605030559999999</v>
      </c>
      <c r="L1908">
        <v>16.13492716</v>
      </c>
      <c r="M1908">
        <v>33</v>
      </c>
      <c r="N1908">
        <v>33</v>
      </c>
      <c r="O1908">
        <f t="shared" si="115"/>
        <v>8.5530060000000005E-2</v>
      </c>
      <c r="P1908">
        <f t="shared" si="116"/>
        <v>0.53463093750000001</v>
      </c>
      <c r="Q1908">
        <f t="shared" si="117"/>
        <v>0.53456287499999999</v>
      </c>
      <c r="R1908">
        <v>0.57462949799999996</v>
      </c>
      <c r="S1908">
        <v>0.55874621000000002</v>
      </c>
      <c r="T1908">
        <f t="shared" si="118"/>
        <v>-1.3957699044775713E-2</v>
      </c>
      <c r="U1908">
        <v>0.28731474899999998</v>
      </c>
      <c r="V1908">
        <v>0.27937310500000001</v>
      </c>
      <c r="W1908">
        <v>2.008219178</v>
      </c>
      <c r="X1908">
        <v>0</v>
      </c>
      <c r="Y1908">
        <v>-3.9545700000000001E-3</v>
      </c>
      <c r="Z1908" s="1">
        <v>43239</v>
      </c>
      <c r="AA1908" s="1">
        <v>43972</v>
      </c>
      <c r="AB1908">
        <v>1</v>
      </c>
    </row>
    <row r="1909" spans="1:28" x14ac:dyDescent="0.25">
      <c r="A1909" t="s">
        <v>33</v>
      </c>
      <c r="B1909">
        <v>3</v>
      </c>
      <c r="C1909" t="s">
        <v>62</v>
      </c>
      <c r="D1909">
        <v>2908</v>
      </c>
      <c r="E1909" t="s">
        <v>242</v>
      </c>
      <c r="F1909" t="s">
        <v>243</v>
      </c>
      <c r="G1909" t="s">
        <v>244</v>
      </c>
      <c r="J1909">
        <v>0.46899999999999997</v>
      </c>
      <c r="K1909">
        <v>12.2747551</v>
      </c>
      <c r="L1909">
        <v>11.962336479999999</v>
      </c>
      <c r="M1909">
        <v>19</v>
      </c>
      <c r="N1909">
        <v>19.7</v>
      </c>
      <c r="O1909">
        <f t="shared" si="115"/>
        <v>3.0480588600000001E-2</v>
      </c>
      <c r="P1909">
        <f t="shared" si="116"/>
        <v>0.17722843749999997</v>
      </c>
      <c r="Q1909">
        <f t="shared" si="117"/>
        <v>0.19050367874999999</v>
      </c>
      <c r="R1909">
        <v>0.116434938</v>
      </c>
      <c r="S1909">
        <v>0.121850204</v>
      </c>
      <c r="T1909">
        <f t="shared" si="118"/>
        <v>2.2636876421797646E-2</v>
      </c>
      <c r="U1909">
        <v>5.8217469000000001E-2</v>
      </c>
      <c r="V1909">
        <v>6.0925102000000002E-2</v>
      </c>
      <c r="W1909">
        <v>2.008219178</v>
      </c>
      <c r="X1909">
        <v>0.34856753099999999</v>
      </c>
      <c r="Y1909">
        <v>1.348276E-3</v>
      </c>
      <c r="Z1909" s="1">
        <v>43239</v>
      </c>
      <c r="AA1909" s="1">
        <v>43972</v>
      </c>
      <c r="AB1909">
        <v>1</v>
      </c>
    </row>
    <row r="1910" spans="1:28" x14ac:dyDescent="0.25">
      <c r="A1910" t="s">
        <v>33</v>
      </c>
      <c r="B1910">
        <v>3</v>
      </c>
      <c r="C1910" t="s">
        <v>62</v>
      </c>
      <c r="D1910">
        <v>2909</v>
      </c>
      <c r="E1910" t="s">
        <v>314</v>
      </c>
      <c r="F1910" t="s">
        <v>315</v>
      </c>
      <c r="G1910" t="s">
        <v>316</v>
      </c>
      <c r="J1910">
        <v>0.68100000000000005</v>
      </c>
      <c r="K1910">
        <v>11.618620870000001</v>
      </c>
      <c r="L1910">
        <v>11.188538619999999</v>
      </c>
      <c r="M1910">
        <v>17.399999999999999</v>
      </c>
      <c r="N1910">
        <v>17.8</v>
      </c>
      <c r="O1910">
        <f t="shared" si="115"/>
        <v>2.4884613600000004E-2</v>
      </c>
      <c r="P1910">
        <f t="shared" si="116"/>
        <v>0.14863623749999996</v>
      </c>
      <c r="Q1910">
        <f t="shared" si="117"/>
        <v>0.15552883500000003</v>
      </c>
      <c r="R1910">
        <v>0.13375488399999999</v>
      </c>
      <c r="S1910">
        <v>0.13476877900000001</v>
      </c>
      <c r="T1910">
        <f t="shared" si="118"/>
        <v>3.7603768282278606E-3</v>
      </c>
      <c r="U1910">
        <v>6.6877441999999995E-2</v>
      </c>
      <c r="V1910">
        <v>6.7384390000000002E-2</v>
      </c>
      <c r="W1910">
        <v>2.008219178</v>
      </c>
      <c r="X1910">
        <v>0.19918144600000001</v>
      </c>
      <c r="Y1910">
        <v>2.52437E-4</v>
      </c>
      <c r="Z1910" s="1">
        <v>43239</v>
      </c>
      <c r="AA1910" s="1">
        <v>43972</v>
      </c>
      <c r="AB1910">
        <v>1</v>
      </c>
    </row>
    <row r="1911" spans="1:28" x14ac:dyDescent="0.25">
      <c r="A1911" t="s">
        <v>33</v>
      </c>
      <c r="B1911">
        <v>3</v>
      </c>
      <c r="C1911" t="s">
        <v>62</v>
      </c>
      <c r="D1911">
        <v>2910</v>
      </c>
      <c r="E1911" t="s">
        <v>224</v>
      </c>
      <c r="F1911" t="s">
        <v>225</v>
      </c>
      <c r="G1911" t="s">
        <v>226</v>
      </c>
      <c r="H1911">
        <v>4</v>
      </c>
      <c r="I1911">
        <v>6.2</v>
      </c>
      <c r="J1911">
        <v>0.52500000000000002</v>
      </c>
      <c r="K1911">
        <v>8.4081071900000008</v>
      </c>
      <c r="L1911">
        <v>8.1385932150000002</v>
      </c>
      <c r="M1911">
        <v>10.9</v>
      </c>
      <c r="N1911">
        <v>11.5</v>
      </c>
      <c r="O1911">
        <f t="shared" si="115"/>
        <v>1.0386915E-2</v>
      </c>
      <c r="P1911">
        <f t="shared" si="116"/>
        <v>5.8328284374999997E-2</v>
      </c>
      <c r="Q1911">
        <f t="shared" si="117"/>
        <v>6.4918218749999992E-2</v>
      </c>
      <c r="R1911">
        <v>3.0370543E-2</v>
      </c>
      <c r="S1911">
        <v>3.2663963999999997E-2</v>
      </c>
      <c r="T1911">
        <f t="shared" si="118"/>
        <v>3.6250671390473367E-2</v>
      </c>
      <c r="U1911">
        <v>1.5185271E-2</v>
      </c>
      <c r="V1911">
        <v>1.6331981999999998E-2</v>
      </c>
      <c r="W1911">
        <v>2.008219178</v>
      </c>
      <c r="X1911">
        <v>0.29877216899999998</v>
      </c>
      <c r="Y1911">
        <v>5.7100900000000003E-4</v>
      </c>
      <c r="Z1911" s="1">
        <v>43239</v>
      </c>
      <c r="AA1911" s="1">
        <v>43972</v>
      </c>
      <c r="AB1911">
        <v>1</v>
      </c>
    </row>
    <row r="1912" spans="1:28" x14ac:dyDescent="0.25">
      <c r="A1912" t="s">
        <v>33</v>
      </c>
      <c r="B1912">
        <v>3</v>
      </c>
      <c r="C1912" t="s">
        <v>62</v>
      </c>
      <c r="D1912">
        <v>2911</v>
      </c>
      <c r="E1912" t="s">
        <v>64</v>
      </c>
      <c r="F1912" t="s">
        <v>65</v>
      </c>
      <c r="G1912" t="s">
        <v>66</v>
      </c>
      <c r="J1912">
        <v>0.65180000000000005</v>
      </c>
      <c r="K1912">
        <v>19.338700230000001</v>
      </c>
      <c r="L1912">
        <v>19.006282200000001</v>
      </c>
      <c r="M1912">
        <v>46.7</v>
      </c>
      <c r="N1912">
        <v>46.8</v>
      </c>
      <c r="O1912">
        <f t="shared" si="115"/>
        <v>0.17202144959999999</v>
      </c>
      <c r="P1912">
        <f t="shared" si="116"/>
        <v>1.0706806843750001</v>
      </c>
      <c r="Q1912">
        <f t="shared" si="117"/>
        <v>1.0751340599999999</v>
      </c>
      <c r="R1912">
        <v>1.4476055969999999</v>
      </c>
      <c r="S1912">
        <v>1.4292698159999999</v>
      </c>
      <c r="T1912">
        <f t="shared" si="118"/>
        <v>-6.3475060685804965E-3</v>
      </c>
      <c r="U1912">
        <v>0.72380279800000002</v>
      </c>
      <c r="V1912">
        <v>0.71463490799999996</v>
      </c>
      <c r="W1912">
        <v>2.008219178</v>
      </c>
      <c r="X1912">
        <v>4.9795362000000003E-2</v>
      </c>
      <c r="Y1912">
        <v>-4.5651839999999999E-3</v>
      </c>
      <c r="Z1912" s="1">
        <v>43239</v>
      </c>
      <c r="AA1912" s="1">
        <v>43972</v>
      </c>
      <c r="AB1912">
        <v>1</v>
      </c>
    </row>
    <row r="1913" spans="1:28" x14ac:dyDescent="0.25">
      <c r="A1913" t="s">
        <v>33</v>
      </c>
      <c r="B1913">
        <v>3</v>
      </c>
      <c r="C1913" t="s">
        <v>62</v>
      </c>
      <c r="D1913">
        <v>2912</v>
      </c>
      <c r="E1913" t="s">
        <v>224</v>
      </c>
      <c r="F1913" t="s">
        <v>225</v>
      </c>
      <c r="G1913" t="s">
        <v>226</v>
      </c>
      <c r="H1913">
        <v>2.2000000000000002</v>
      </c>
      <c r="I1913">
        <v>6</v>
      </c>
      <c r="J1913">
        <v>0.52500000000000002</v>
      </c>
      <c r="K1913">
        <v>7.8762426640000003</v>
      </c>
      <c r="L1913">
        <v>7.8576009679999999</v>
      </c>
      <c r="M1913">
        <v>10</v>
      </c>
      <c r="N1913">
        <v>11</v>
      </c>
      <c r="O1913">
        <f t="shared" si="115"/>
        <v>9.5033400000000007E-3</v>
      </c>
      <c r="P1913">
        <f t="shared" si="116"/>
        <v>4.9093750000000005E-2</v>
      </c>
      <c r="Q1913">
        <f t="shared" si="117"/>
        <v>5.9395875000000001E-2</v>
      </c>
      <c r="R1913">
        <v>2.4082301E-2</v>
      </c>
      <c r="S1913">
        <v>2.8939570000000001E-2</v>
      </c>
      <c r="T1913">
        <f t="shared" si="118"/>
        <v>9.149035743925242E-2</v>
      </c>
      <c r="U1913">
        <v>1.204115E-2</v>
      </c>
      <c r="V1913">
        <v>1.4469785000000001E-2</v>
      </c>
      <c r="W1913">
        <v>2.008219178</v>
      </c>
      <c r="X1913">
        <v>0.49795361500000002</v>
      </c>
      <c r="Y1913">
        <v>1.2093480000000001E-3</v>
      </c>
      <c r="Z1913" s="1">
        <v>43239</v>
      </c>
      <c r="AA1913" s="1">
        <v>43972</v>
      </c>
      <c r="AB1913">
        <v>1</v>
      </c>
    </row>
    <row r="1914" spans="1:28" x14ac:dyDescent="0.25">
      <c r="A1914" t="s">
        <v>33</v>
      </c>
      <c r="B1914">
        <v>3</v>
      </c>
      <c r="C1914" t="s">
        <v>62</v>
      </c>
      <c r="D1914">
        <v>2913</v>
      </c>
      <c r="E1914" t="s">
        <v>152</v>
      </c>
      <c r="F1914" t="s">
        <v>241</v>
      </c>
      <c r="G1914" t="s">
        <v>154</v>
      </c>
      <c r="H1914">
        <v>5.4</v>
      </c>
      <c r="I1914">
        <v>15.3</v>
      </c>
      <c r="J1914">
        <v>0.58989999999999998</v>
      </c>
      <c r="K1914">
        <v>16.843259100000001</v>
      </c>
      <c r="L1914">
        <v>16.809926369999999</v>
      </c>
      <c r="M1914">
        <v>34</v>
      </c>
      <c r="N1914">
        <v>35.799999999999997</v>
      </c>
      <c r="O1914">
        <f t="shared" si="115"/>
        <v>0.10066000559999999</v>
      </c>
      <c r="P1914">
        <f t="shared" si="116"/>
        <v>0.5675237500000001</v>
      </c>
      <c r="Q1914">
        <f t="shared" si="117"/>
        <v>0.62912503499999994</v>
      </c>
      <c r="R1914">
        <v>0.61763731600000005</v>
      </c>
      <c r="S1914">
        <v>0.68175240500000001</v>
      </c>
      <c r="T1914">
        <f t="shared" si="118"/>
        <v>4.9180454313851429E-2</v>
      </c>
      <c r="U1914">
        <v>0.30881865800000002</v>
      </c>
      <c r="V1914">
        <v>0.34087620200000002</v>
      </c>
      <c r="W1914">
        <v>2.008219178</v>
      </c>
      <c r="X1914">
        <v>0.89631650799999996</v>
      </c>
      <c r="Y1914">
        <v>1.5963169999999999E-2</v>
      </c>
      <c r="Z1914" s="1">
        <v>43239</v>
      </c>
      <c r="AA1914" s="1">
        <v>43972</v>
      </c>
      <c r="AB1914">
        <v>1</v>
      </c>
    </row>
    <row r="1915" spans="1:28" x14ac:dyDescent="0.25">
      <c r="A1915" t="s">
        <v>33</v>
      </c>
      <c r="B1915">
        <v>3</v>
      </c>
      <c r="C1915" t="s">
        <v>62</v>
      </c>
      <c r="D1915">
        <v>2914</v>
      </c>
      <c r="E1915" t="s">
        <v>224</v>
      </c>
      <c r="F1915" t="s">
        <v>225</v>
      </c>
      <c r="G1915" t="s">
        <v>226</v>
      </c>
      <c r="J1915">
        <v>0.52500000000000002</v>
      </c>
      <c r="K1915">
        <v>13.289642799999999</v>
      </c>
      <c r="L1915">
        <v>12.791079829999999</v>
      </c>
      <c r="M1915">
        <v>21.7</v>
      </c>
      <c r="N1915">
        <v>21.9</v>
      </c>
      <c r="O1915">
        <f t="shared" si="115"/>
        <v>3.7668569399999997E-2</v>
      </c>
      <c r="P1915">
        <f t="shared" si="116"/>
        <v>0.23117755937499998</v>
      </c>
      <c r="Q1915">
        <f t="shared" si="117"/>
        <v>0.23542855874999999</v>
      </c>
      <c r="R1915">
        <v>0.18205764999999999</v>
      </c>
      <c r="S1915">
        <v>0.178557827</v>
      </c>
      <c r="T1915">
        <f t="shared" si="118"/>
        <v>-9.6657206712572538E-3</v>
      </c>
      <c r="U1915">
        <v>9.1028824999999994E-2</v>
      </c>
      <c r="V1915">
        <v>8.9278914000000001E-2</v>
      </c>
      <c r="W1915">
        <v>2.008219178</v>
      </c>
      <c r="X1915">
        <v>9.9590723000000006E-2</v>
      </c>
      <c r="Y1915">
        <v>-8.7137499999999997E-4</v>
      </c>
      <c r="Z1915" s="1">
        <v>43239</v>
      </c>
      <c r="AA1915" s="1">
        <v>43972</v>
      </c>
      <c r="AB1915">
        <v>1</v>
      </c>
    </row>
    <row r="1916" spans="1:28" x14ac:dyDescent="0.25">
      <c r="A1916" t="s">
        <v>33</v>
      </c>
      <c r="B1916">
        <v>3</v>
      </c>
      <c r="C1916" t="s">
        <v>62</v>
      </c>
      <c r="D1916">
        <v>2915</v>
      </c>
      <c r="E1916" t="s">
        <v>64</v>
      </c>
      <c r="F1916" t="s">
        <v>65</v>
      </c>
      <c r="G1916" t="s">
        <v>66</v>
      </c>
      <c r="H1916">
        <v>17</v>
      </c>
      <c r="I1916">
        <v>18.399999999999999</v>
      </c>
      <c r="J1916">
        <v>0.65180000000000005</v>
      </c>
      <c r="K1916">
        <v>15.43492153</v>
      </c>
      <c r="L1916">
        <v>15.179293080000001</v>
      </c>
      <c r="M1916">
        <v>28.5</v>
      </c>
      <c r="N1916">
        <v>29.4</v>
      </c>
      <c r="O1916">
        <f t="shared" si="115"/>
        <v>6.7886834399999998E-2</v>
      </c>
      <c r="P1916">
        <f t="shared" si="116"/>
        <v>0.39876398437499999</v>
      </c>
      <c r="Q1916">
        <f t="shared" si="117"/>
        <v>0.42429271499999999</v>
      </c>
      <c r="R1916">
        <v>0.44302492599999999</v>
      </c>
      <c r="S1916">
        <v>0.46313347599999999</v>
      </c>
      <c r="T1916">
        <f t="shared" si="118"/>
        <v>2.2103793896410366E-2</v>
      </c>
      <c r="U1916">
        <v>0.22151246299999999</v>
      </c>
      <c r="V1916">
        <v>0.23156673799999999</v>
      </c>
      <c r="W1916">
        <v>2.008219178</v>
      </c>
      <c r="X1916">
        <v>0.44815825399999998</v>
      </c>
      <c r="Y1916">
        <v>5.0065630000000003E-3</v>
      </c>
      <c r="Z1916" s="1">
        <v>43239</v>
      </c>
      <c r="AA1916" s="1">
        <v>43972</v>
      </c>
      <c r="AB1916">
        <v>1</v>
      </c>
    </row>
    <row r="1917" spans="1:28" x14ac:dyDescent="0.25">
      <c r="A1917" t="s">
        <v>33</v>
      </c>
      <c r="B1917">
        <v>3</v>
      </c>
      <c r="C1917" t="s">
        <v>62</v>
      </c>
      <c r="D1917">
        <v>2916</v>
      </c>
      <c r="E1917" t="s">
        <v>274</v>
      </c>
      <c r="F1917" t="s">
        <v>275</v>
      </c>
      <c r="G1917" t="s">
        <v>226</v>
      </c>
      <c r="J1917">
        <v>0.58989999999999998</v>
      </c>
      <c r="K1917">
        <v>8.1748854380000004</v>
      </c>
      <c r="L1917">
        <v>8.0269969379999999</v>
      </c>
      <c r="M1917">
        <v>10.5</v>
      </c>
      <c r="N1917">
        <v>11.3</v>
      </c>
      <c r="O1917">
        <f t="shared" si="115"/>
        <v>1.0028772600000001E-2</v>
      </c>
      <c r="P1917">
        <f t="shared" si="116"/>
        <v>5.4125859374999988E-2</v>
      </c>
      <c r="Q1917">
        <f t="shared" si="117"/>
        <v>6.267982875E-2</v>
      </c>
      <c r="R1917">
        <v>3.0777859000000001E-2</v>
      </c>
      <c r="S1917">
        <v>3.4893755999999998E-2</v>
      </c>
      <c r="T1917">
        <f t="shared" si="118"/>
        <v>6.2499320574796548E-2</v>
      </c>
      <c r="U1917">
        <v>1.5388929000000001E-2</v>
      </c>
      <c r="V1917">
        <v>1.7446877999999999E-2</v>
      </c>
      <c r="W1917">
        <v>2.008219178</v>
      </c>
      <c r="X1917">
        <v>0.39836289200000002</v>
      </c>
      <c r="Y1917">
        <v>1.0247629999999999E-3</v>
      </c>
      <c r="Z1917" s="1">
        <v>43239</v>
      </c>
      <c r="AA1917" s="1">
        <v>43972</v>
      </c>
      <c r="AB1917">
        <v>1</v>
      </c>
    </row>
    <row r="1918" spans="1:28" x14ac:dyDescent="0.25">
      <c r="A1918" t="s">
        <v>33</v>
      </c>
      <c r="B1918">
        <v>3</v>
      </c>
      <c r="C1918" t="s">
        <v>62</v>
      </c>
      <c r="D1918">
        <v>2917</v>
      </c>
      <c r="E1918" t="s">
        <v>207</v>
      </c>
      <c r="F1918" t="s">
        <v>208</v>
      </c>
      <c r="G1918" t="s">
        <v>209</v>
      </c>
      <c r="J1918">
        <v>0.58399999999999996</v>
      </c>
      <c r="K1918">
        <v>12.66339672</v>
      </c>
      <c r="L1918">
        <v>12.079407310000001</v>
      </c>
      <c r="M1918">
        <v>20</v>
      </c>
      <c r="N1918">
        <v>20</v>
      </c>
      <c r="O1918">
        <f t="shared" si="115"/>
        <v>3.1415999999999999E-2</v>
      </c>
      <c r="P1918">
        <f t="shared" si="116"/>
        <v>0.19637500000000002</v>
      </c>
      <c r="Q1918">
        <f t="shared" si="117"/>
        <v>0.19635</v>
      </c>
      <c r="R1918">
        <v>0.16433632200000001</v>
      </c>
      <c r="S1918">
        <v>0.15693546</v>
      </c>
      <c r="T1918">
        <f t="shared" si="118"/>
        <v>-2.2945918602177793E-2</v>
      </c>
      <c r="U1918">
        <v>8.2168161000000003E-2</v>
      </c>
      <c r="V1918">
        <v>7.8467729999999999E-2</v>
      </c>
      <c r="W1918">
        <v>2.008219178</v>
      </c>
      <c r="X1918">
        <v>0</v>
      </c>
      <c r="Y1918">
        <v>-1.8426429999999999E-3</v>
      </c>
      <c r="Z1918" s="1">
        <v>43239</v>
      </c>
      <c r="AA1918" s="1">
        <v>43972</v>
      </c>
      <c r="AB1918">
        <v>1</v>
      </c>
    </row>
    <row r="1919" spans="1:28" x14ac:dyDescent="0.25">
      <c r="A1919" t="s">
        <v>33</v>
      </c>
      <c r="B1919">
        <v>3</v>
      </c>
      <c r="C1919" t="s">
        <v>62</v>
      </c>
      <c r="D1919">
        <v>2918</v>
      </c>
      <c r="E1919" t="s">
        <v>35</v>
      </c>
      <c r="F1919" t="s">
        <v>36</v>
      </c>
      <c r="G1919" t="s">
        <v>37</v>
      </c>
      <c r="J1919">
        <v>0.70189999999999997</v>
      </c>
      <c r="K1919">
        <v>23.855546369999999</v>
      </c>
      <c r="L1919">
        <v>24.03269053</v>
      </c>
      <c r="M1919">
        <v>90.5</v>
      </c>
      <c r="N1919">
        <v>94.6</v>
      </c>
      <c r="O1919">
        <f t="shared" si="115"/>
        <v>0.70286702639999998</v>
      </c>
      <c r="P1919">
        <f t="shared" si="116"/>
        <v>4.0209008593749997</v>
      </c>
      <c r="Q1919">
        <f t="shared" si="117"/>
        <v>4.3929189150000001</v>
      </c>
      <c r="R1919">
        <v>6.9484022210000003</v>
      </c>
      <c r="S1919">
        <v>7.6310155010000003</v>
      </c>
      <c r="T1919">
        <f t="shared" si="118"/>
        <v>4.6662831310506581E-2</v>
      </c>
      <c r="U1919">
        <v>3.4742011100000001</v>
      </c>
      <c r="V1919">
        <v>3.8155077510000002</v>
      </c>
      <c r="W1919">
        <v>2.008219178</v>
      </c>
      <c r="X1919">
        <v>2.0416098229999999</v>
      </c>
      <c r="Y1919">
        <v>0.169954876</v>
      </c>
      <c r="Z1919" s="1">
        <v>43239</v>
      </c>
      <c r="AA1919" s="1">
        <v>43972</v>
      </c>
      <c r="AB1919">
        <v>1</v>
      </c>
    </row>
    <row r="1920" spans="1:28" x14ac:dyDescent="0.25">
      <c r="A1920" t="s">
        <v>33</v>
      </c>
      <c r="B1920">
        <v>3</v>
      </c>
      <c r="C1920" t="s">
        <v>62</v>
      </c>
      <c r="D1920">
        <v>2919</v>
      </c>
      <c r="E1920" t="s">
        <v>207</v>
      </c>
      <c r="F1920" t="s">
        <v>208</v>
      </c>
      <c r="G1920" t="s">
        <v>209</v>
      </c>
      <c r="J1920">
        <v>0.58399999999999996</v>
      </c>
      <c r="K1920">
        <v>12.85194529</v>
      </c>
      <c r="L1920">
        <v>13.041024119999999</v>
      </c>
      <c r="M1920">
        <v>20.5</v>
      </c>
      <c r="N1920">
        <v>22.6</v>
      </c>
      <c r="O1920">
        <f t="shared" si="115"/>
        <v>4.0115090400000004E-2</v>
      </c>
      <c r="P1920">
        <f t="shared" si="116"/>
        <v>0.20631648437499997</v>
      </c>
      <c r="Q1920">
        <f t="shared" si="117"/>
        <v>0.250719315</v>
      </c>
      <c r="R1920">
        <v>0.17495693200000001</v>
      </c>
      <c r="S1920">
        <v>0.21468311800000001</v>
      </c>
      <c r="T1920">
        <f t="shared" si="118"/>
        <v>0.10189287733595948</v>
      </c>
      <c r="U1920">
        <v>8.7478466000000005E-2</v>
      </c>
      <c r="V1920">
        <v>0.107341559</v>
      </c>
      <c r="W1920">
        <v>2.008219178</v>
      </c>
      <c r="X1920">
        <v>1.045702592</v>
      </c>
      <c r="Y1920">
        <v>9.8908989999999999E-3</v>
      </c>
      <c r="Z1920" s="1">
        <v>43239</v>
      </c>
      <c r="AA1920" s="1">
        <v>43972</v>
      </c>
      <c r="AB1920">
        <v>1</v>
      </c>
    </row>
    <row r="1921" spans="1:28" x14ac:dyDescent="0.25">
      <c r="A1921" t="s">
        <v>33</v>
      </c>
      <c r="B1921">
        <v>3</v>
      </c>
      <c r="C1921" t="s">
        <v>62</v>
      </c>
      <c r="D1921">
        <v>2920</v>
      </c>
      <c r="E1921" t="s">
        <v>133</v>
      </c>
      <c r="F1921" t="s">
        <v>134</v>
      </c>
      <c r="G1921" t="s">
        <v>135</v>
      </c>
      <c r="J1921">
        <v>0.58989999999999998</v>
      </c>
      <c r="K1921">
        <v>19.272591689999999</v>
      </c>
      <c r="L1921">
        <v>18.971766209999998</v>
      </c>
      <c r="M1921">
        <v>46.3</v>
      </c>
      <c r="N1921">
        <v>46.6</v>
      </c>
      <c r="O1921">
        <f t="shared" si="115"/>
        <v>0.17055432240000001</v>
      </c>
      <c r="P1921">
        <f t="shared" si="116"/>
        <v>1.0524178093749998</v>
      </c>
      <c r="Q1921">
        <f t="shared" si="117"/>
        <v>1.0659645150000001</v>
      </c>
      <c r="R1921">
        <v>1.287094489</v>
      </c>
      <c r="S1921">
        <v>1.2835632260000001</v>
      </c>
      <c r="T1921">
        <f t="shared" si="118"/>
        <v>-1.3680594450223838E-3</v>
      </c>
      <c r="U1921">
        <v>0.64354724500000005</v>
      </c>
      <c r="V1921">
        <v>0.64178161300000003</v>
      </c>
      <c r="W1921">
        <v>2.008219178</v>
      </c>
      <c r="X1921">
        <v>0.149386085</v>
      </c>
      <c r="Y1921">
        <v>-8.7920299999999995E-4</v>
      </c>
      <c r="Z1921" s="1">
        <v>43239</v>
      </c>
      <c r="AA1921" s="1">
        <v>43972</v>
      </c>
      <c r="AB1921">
        <v>1</v>
      </c>
    </row>
    <row r="1922" spans="1:28" x14ac:dyDescent="0.25">
      <c r="A1922" t="s">
        <v>33</v>
      </c>
      <c r="B1922">
        <v>3</v>
      </c>
      <c r="C1922" t="s">
        <v>62</v>
      </c>
      <c r="D1922">
        <v>2921</v>
      </c>
      <c r="E1922" t="s">
        <v>152</v>
      </c>
      <c r="F1922" t="s">
        <v>241</v>
      </c>
      <c r="G1922" t="s">
        <v>154</v>
      </c>
      <c r="J1922">
        <v>0.58989999999999998</v>
      </c>
      <c r="K1922">
        <v>13.876324159999999</v>
      </c>
      <c r="L1922">
        <v>13.3533174</v>
      </c>
      <c r="M1922">
        <v>23.4</v>
      </c>
      <c r="N1922">
        <v>23.5</v>
      </c>
      <c r="O1922">
        <f t="shared" si="115"/>
        <v>4.3373715E-2</v>
      </c>
      <c r="P1922">
        <f t="shared" si="116"/>
        <v>0.26881773749999999</v>
      </c>
      <c r="Q1922">
        <f t="shared" si="117"/>
        <v>0.27108571874999998</v>
      </c>
      <c r="R1922">
        <v>0.24652671200000001</v>
      </c>
      <c r="S1922">
        <v>0.239438663</v>
      </c>
      <c r="T1922">
        <f t="shared" si="118"/>
        <v>-1.4526837198008223E-2</v>
      </c>
      <c r="U1922">
        <v>0.123263356</v>
      </c>
      <c r="V1922">
        <v>0.119719331</v>
      </c>
      <c r="W1922">
        <v>2.008219178</v>
      </c>
      <c r="X1922">
        <v>4.9795362000000003E-2</v>
      </c>
      <c r="Y1922">
        <v>-1.76476E-3</v>
      </c>
      <c r="Z1922" s="1">
        <v>43239</v>
      </c>
      <c r="AA1922" s="1">
        <v>43972</v>
      </c>
      <c r="AB1922">
        <v>1</v>
      </c>
    </row>
    <row r="1923" spans="1:28" x14ac:dyDescent="0.25">
      <c r="A1923" t="s">
        <v>33</v>
      </c>
      <c r="B1923">
        <v>3</v>
      </c>
      <c r="C1923" t="s">
        <v>62</v>
      </c>
      <c r="D1923">
        <v>2922</v>
      </c>
      <c r="E1923" t="s">
        <v>64</v>
      </c>
      <c r="F1923" t="s">
        <v>65</v>
      </c>
      <c r="G1923" t="s">
        <v>66</v>
      </c>
      <c r="J1923">
        <v>0.65180000000000005</v>
      </c>
      <c r="K1923">
        <v>9.0248816949999995</v>
      </c>
      <c r="L1923">
        <v>8.7866884160000005</v>
      </c>
      <c r="M1923">
        <v>12</v>
      </c>
      <c r="N1923">
        <v>12.7</v>
      </c>
      <c r="O1923">
        <f t="shared" ref="O1923:O1986" si="119">(0.00007854*N1923*N1923)</f>
        <v>1.2667716599999998E-2</v>
      </c>
      <c r="P1923">
        <f t="shared" ref="P1923:P1986" si="120">(3.142*(M1923/200)^2)/0.16</f>
        <v>7.0694999999999994E-2</v>
      </c>
      <c r="Q1923">
        <f t="shared" ref="Q1923:Q1986" si="121">O1923/0.16</f>
        <v>7.9173228749999991E-2</v>
      </c>
      <c r="R1923">
        <v>4.8491250999999999E-2</v>
      </c>
      <c r="S1923">
        <v>5.2770227000000003E-2</v>
      </c>
      <c r="T1923">
        <f t="shared" ref="T1923:T1986" si="122">(LN(S1923)-LN(R1923))/W1923</f>
        <v>4.2108829605339904E-2</v>
      </c>
      <c r="U1923">
        <v>2.4245625999999999E-2</v>
      </c>
      <c r="V1923">
        <v>2.6385113000000002E-2</v>
      </c>
      <c r="W1923">
        <v>2.008219178</v>
      </c>
      <c r="X1923">
        <v>0.34856753099999999</v>
      </c>
      <c r="Y1923">
        <v>1.065365E-3</v>
      </c>
      <c r="Z1923" s="1">
        <v>43239</v>
      </c>
      <c r="AA1923" s="1">
        <v>43972</v>
      </c>
      <c r="AB1923">
        <v>1</v>
      </c>
    </row>
    <row r="1924" spans="1:28" x14ac:dyDescent="0.25">
      <c r="A1924" t="s">
        <v>33</v>
      </c>
      <c r="B1924">
        <v>3</v>
      </c>
      <c r="C1924" t="s">
        <v>62</v>
      </c>
      <c r="D1924">
        <v>2923</v>
      </c>
      <c r="E1924" t="s">
        <v>125</v>
      </c>
      <c r="F1924" t="s">
        <v>126</v>
      </c>
      <c r="G1924" t="s">
        <v>127</v>
      </c>
      <c r="J1924">
        <v>0.68279999999999996</v>
      </c>
      <c r="K1924">
        <v>18.608542010000001</v>
      </c>
      <c r="L1924">
        <v>18.223693040000001</v>
      </c>
      <c r="M1924">
        <v>42.5</v>
      </c>
      <c r="N1924">
        <v>42.5</v>
      </c>
      <c r="O1924">
        <f t="shared" si="119"/>
        <v>0.141862875</v>
      </c>
      <c r="P1924">
        <f t="shared" si="120"/>
        <v>0.88675585937499979</v>
      </c>
      <c r="Q1924">
        <f t="shared" si="121"/>
        <v>0.88664296874999993</v>
      </c>
      <c r="R1924">
        <v>1.2137799929999999</v>
      </c>
      <c r="S1924">
        <v>1.1892737739999999</v>
      </c>
      <c r="T1924">
        <f t="shared" si="122"/>
        <v>-1.0156562929078098E-2</v>
      </c>
      <c r="U1924">
        <v>0.60688999600000004</v>
      </c>
      <c r="V1924">
        <v>0.59463688699999995</v>
      </c>
      <c r="W1924">
        <v>2.008219178</v>
      </c>
      <c r="X1924">
        <v>0</v>
      </c>
      <c r="Y1924">
        <v>-6.1014800000000003E-3</v>
      </c>
      <c r="Z1924" s="1">
        <v>43239</v>
      </c>
      <c r="AA1924" s="1">
        <v>43972</v>
      </c>
      <c r="AB1924">
        <v>1</v>
      </c>
    </row>
    <row r="1925" spans="1:28" x14ac:dyDescent="0.25">
      <c r="A1925" t="s">
        <v>33</v>
      </c>
      <c r="B1925">
        <v>3</v>
      </c>
      <c r="C1925" t="s">
        <v>62</v>
      </c>
      <c r="D1925">
        <v>2924</v>
      </c>
      <c r="E1925" t="s">
        <v>46</v>
      </c>
      <c r="F1925" t="s">
        <v>47</v>
      </c>
      <c r="G1925" t="s">
        <v>48</v>
      </c>
      <c r="J1925">
        <v>0.60970000000000002</v>
      </c>
      <c r="K1925">
        <v>17.298589660000001</v>
      </c>
      <c r="L1925">
        <v>17.538863660000001</v>
      </c>
      <c r="M1925">
        <v>36</v>
      </c>
      <c r="N1925">
        <v>39.1</v>
      </c>
      <c r="O1925">
        <f t="shared" si="119"/>
        <v>0.1200727374</v>
      </c>
      <c r="P1925">
        <f t="shared" si="120"/>
        <v>0.63625500000000001</v>
      </c>
      <c r="Q1925">
        <f t="shared" si="121"/>
        <v>0.75045460875000003</v>
      </c>
      <c r="R1925">
        <v>0.73196344400000002</v>
      </c>
      <c r="S1925">
        <v>0.87169171499999998</v>
      </c>
      <c r="T1925">
        <f t="shared" si="122"/>
        <v>8.6995111213972576E-2</v>
      </c>
      <c r="U1925">
        <v>0.36598172200000001</v>
      </c>
      <c r="V1925">
        <v>0.435845857</v>
      </c>
      <c r="W1925">
        <v>2.008219178</v>
      </c>
      <c r="X1925">
        <v>1.5436562069999999</v>
      </c>
      <c r="Y1925">
        <v>3.4789098999999997E-2</v>
      </c>
      <c r="Z1925" s="1">
        <v>43239</v>
      </c>
      <c r="AA1925" s="1">
        <v>43972</v>
      </c>
      <c r="AB1925">
        <v>1</v>
      </c>
    </row>
    <row r="1926" spans="1:28" x14ac:dyDescent="0.25">
      <c r="A1926" t="s">
        <v>33</v>
      </c>
      <c r="B1926">
        <v>3</v>
      </c>
      <c r="C1926" t="s">
        <v>62</v>
      </c>
      <c r="D1926">
        <v>2925</v>
      </c>
      <c r="E1926" t="s">
        <v>64</v>
      </c>
      <c r="F1926" t="s">
        <v>65</v>
      </c>
      <c r="G1926" t="s">
        <v>66</v>
      </c>
      <c r="J1926">
        <v>0.65180000000000005</v>
      </c>
      <c r="K1926">
        <v>17.074340150000001</v>
      </c>
      <c r="L1926">
        <v>16.622672590000001</v>
      </c>
      <c r="M1926">
        <v>35</v>
      </c>
      <c r="N1926">
        <v>35</v>
      </c>
      <c r="O1926">
        <f t="shared" si="119"/>
        <v>9.6211500000000005E-2</v>
      </c>
      <c r="P1926">
        <f t="shared" si="120"/>
        <v>0.60139843749999988</v>
      </c>
      <c r="Q1926">
        <f t="shared" si="121"/>
        <v>0.60132187500000001</v>
      </c>
      <c r="R1926">
        <v>0.73009466199999995</v>
      </c>
      <c r="S1926">
        <v>0.71123894499999996</v>
      </c>
      <c r="T1926">
        <f t="shared" si="122"/>
        <v>-1.3029333517472831E-2</v>
      </c>
      <c r="U1926">
        <v>0.36504733099999997</v>
      </c>
      <c r="V1926">
        <v>0.35561947199999999</v>
      </c>
      <c r="W1926">
        <v>2.008219178</v>
      </c>
      <c r="X1926">
        <v>0</v>
      </c>
      <c r="Y1926">
        <v>-4.6946360000000003E-3</v>
      </c>
      <c r="Z1926" s="1">
        <v>43239</v>
      </c>
      <c r="AA1926" s="1">
        <v>43972</v>
      </c>
      <c r="AB1926">
        <v>1</v>
      </c>
    </row>
    <row r="1927" spans="1:28" x14ac:dyDescent="0.25">
      <c r="A1927" t="s">
        <v>33</v>
      </c>
      <c r="B1927">
        <v>3</v>
      </c>
      <c r="C1927" t="s">
        <v>62</v>
      </c>
      <c r="D1927">
        <v>2926</v>
      </c>
      <c r="E1927" t="s">
        <v>224</v>
      </c>
      <c r="F1927" t="s">
        <v>225</v>
      </c>
      <c r="G1927" t="s">
        <v>226</v>
      </c>
      <c r="J1927">
        <v>0.52500000000000002</v>
      </c>
      <c r="K1927">
        <v>8.1748854380000004</v>
      </c>
      <c r="L1927">
        <v>7.8005937019999996</v>
      </c>
      <c r="M1927">
        <v>10.5</v>
      </c>
      <c r="N1927">
        <v>10.9</v>
      </c>
      <c r="O1927">
        <f t="shared" si="119"/>
        <v>9.3313374000000004E-3</v>
      </c>
      <c r="P1927">
        <f t="shared" si="120"/>
        <v>5.4125859374999988E-2</v>
      </c>
      <c r="Q1927">
        <f t="shared" si="121"/>
        <v>5.8320858750000003E-2</v>
      </c>
      <c r="R1927">
        <v>2.7468451000000001E-2</v>
      </c>
      <c r="S1927">
        <v>2.8226931E-2</v>
      </c>
      <c r="T1927">
        <f t="shared" si="122"/>
        <v>1.3563465975515844E-2</v>
      </c>
      <c r="U1927">
        <v>1.3734226E-2</v>
      </c>
      <c r="V1927">
        <v>1.4113466E-2</v>
      </c>
      <c r="W1927">
        <v>2.008219178</v>
      </c>
      <c r="X1927">
        <v>0.19918144600000001</v>
      </c>
      <c r="Y1927">
        <v>1.88844E-4</v>
      </c>
      <c r="Z1927" s="1">
        <v>43239</v>
      </c>
      <c r="AA1927" s="1">
        <v>43972</v>
      </c>
      <c r="AB1927">
        <v>1</v>
      </c>
    </row>
    <row r="1928" spans="1:28" x14ac:dyDescent="0.25">
      <c r="A1928" t="s">
        <v>33</v>
      </c>
      <c r="B1928">
        <v>3</v>
      </c>
      <c r="C1928" t="s">
        <v>62</v>
      </c>
      <c r="D1928">
        <v>2927</v>
      </c>
      <c r="E1928" t="s">
        <v>224</v>
      </c>
      <c r="F1928" t="s">
        <v>225</v>
      </c>
      <c r="G1928" t="s">
        <v>226</v>
      </c>
      <c r="J1928">
        <v>0.52500000000000002</v>
      </c>
      <c r="K1928">
        <v>9.2407056220000001</v>
      </c>
      <c r="L1928">
        <v>9.0463605810000001</v>
      </c>
      <c r="M1928">
        <v>12.4</v>
      </c>
      <c r="N1928">
        <v>13.2</v>
      </c>
      <c r="O1928">
        <f t="shared" si="119"/>
        <v>1.3684809599999999E-2</v>
      </c>
      <c r="P1928">
        <f t="shared" si="120"/>
        <v>7.5486549999999986E-2</v>
      </c>
      <c r="Q1928">
        <f t="shared" si="121"/>
        <v>8.5530059999999991E-2</v>
      </c>
      <c r="R1928">
        <v>4.283294E-2</v>
      </c>
      <c r="S1928">
        <v>4.7399021999999999E-2</v>
      </c>
      <c r="T1928">
        <f t="shared" si="122"/>
        <v>5.0439794590564524E-2</v>
      </c>
      <c r="U1928">
        <v>2.141647E-2</v>
      </c>
      <c r="V1928">
        <v>2.3699510999999999E-2</v>
      </c>
      <c r="W1928">
        <v>2.008219178</v>
      </c>
      <c r="X1928">
        <v>0.39836289200000002</v>
      </c>
      <c r="Y1928">
        <v>1.1368490000000001E-3</v>
      </c>
      <c r="Z1928" s="1">
        <v>43239</v>
      </c>
      <c r="AA1928" s="1">
        <v>43972</v>
      </c>
      <c r="AB1928">
        <v>1</v>
      </c>
    </row>
    <row r="1929" spans="1:28" x14ac:dyDescent="0.25">
      <c r="A1929" t="s">
        <v>33</v>
      </c>
      <c r="B1929">
        <v>3</v>
      </c>
      <c r="C1929" t="s">
        <v>62</v>
      </c>
      <c r="D1929">
        <v>2928</v>
      </c>
      <c r="E1929" t="s">
        <v>207</v>
      </c>
      <c r="F1929" t="s">
        <v>208</v>
      </c>
      <c r="G1929" t="s">
        <v>209</v>
      </c>
      <c r="J1929">
        <v>0.58399999999999996</v>
      </c>
      <c r="K1929">
        <v>16.93653106</v>
      </c>
      <c r="L1929">
        <v>16.479350190000002</v>
      </c>
      <c r="M1929">
        <v>34.4</v>
      </c>
      <c r="N1929">
        <v>34.4</v>
      </c>
      <c r="O1929">
        <f t="shared" si="119"/>
        <v>9.2941094399999993E-2</v>
      </c>
      <c r="P1929">
        <f t="shared" si="120"/>
        <v>0.58095579999999991</v>
      </c>
      <c r="Q1929">
        <f t="shared" si="121"/>
        <v>0.58088183999999998</v>
      </c>
      <c r="R1929">
        <v>0.62911314399999996</v>
      </c>
      <c r="S1929">
        <v>0.61253315900000005</v>
      </c>
      <c r="T1929">
        <f t="shared" si="122"/>
        <v>-1.3299365872819924E-2</v>
      </c>
      <c r="U1929">
        <v>0.31455657199999998</v>
      </c>
      <c r="V1929">
        <v>0.30626657899999998</v>
      </c>
      <c r="W1929">
        <v>2.008219178</v>
      </c>
      <c r="X1929">
        <v>0</v>
      </c>
      <c r="Y1929">
        <v>-4.1280320000000002E-3</v>
      </c>
      <c r="Z1929" s="1">
        <v>43239</v>
      </c>
      <c r="AA1929" s="1">
        <v>43972</v>
      </c>
      <c r="AB1929">
        <v>1</v>
      </c>
    </row>
    <row r="1930" spans="1:28" x14ac:dyDescent="0.25">
      <c r="A1930" t="s">
        <v>33</v>
      </c>
      <c r="B1930">
        <v>3</v>
      </c>
      <c r="C1930" t="s">
        <v>62</v>
      </c>
      <c r="D1930">
        <v>2929</v>
      </c>
      <c r="E1930" t="s">
        <v>64</v>
      </c>
      <c r="F1930" t="s">
        <v>65</v>
      </c>
      <c r="G1930" t="s">
        <v>66</v>
      </c>
      <c r="H1930">
        <v>4.5999999999999996</v>
      </c>
      <c r="I1930">
        <v>18</v>
      </c>
      <c r="J1930">
        <v>0.65180000000000005</v>
      </c>
      <c r="K1930">
        <v>20.649650699999999</v>
      </c>
      <c r="L1930">
        <v>20.368457029999998</v>
      </c>
      <c r="M1930">
        <v>55.6</v>
      </c>
      <c r="N1930">
        <v>55.6</v>
      </c>
      <c r="O1930">
        <f t="shared" si="119"/>
        <v>0.24279541440000002</v>
      </c>
      <c r="P1930">
        <f t="shared" si="120"/>
        <v>1.5176645500000003</v>
      </c>
      <c r="Q1930">
        <f t="shared" si="121"/>
        <v>1.5174713400000002</v>
      </c>
      <c r="R1930">
        <v>2.1693592289999999</v>
      </c>
      <c r="S1930">
        <v>2.1405225379999999</v>
      </c>
      <c r="T1930">
        <f t="shared" si="122"/>
        <v>-6.6635465168805464E-3</v>
      </c>
      <c r="U1930">
        <v>1.0846796139999999</v>
      </c>
      <c r="V1930">
        <v>1.070261269</v>
      </c>
      <c r="W1930">
        <v>2.008219178</v>
      </c>
      <c r="X1930">
        <v>0</v>
      </c>
      <c r="Y1930">
        <v>-7.1796669999999998E-3</v>
      </c>
      <c r="Z1930" s="1">
        <v>43239</v>
      </c>
      <c r="AA1930" s="1">
        <v>43972</v>
      </c>
      <c r="AB1930">
        <v>1</v>
      </c>
    </row>
    <row r="1931" spans="1:28" x14ac:dyDescent="0.25">
      <c r="A1931" t="s">
        <v>33</v>
      </c>
      <c r="B1931">
        <v>3</v>
      </c>
      <c r="C1931" t="s">
        <v>62</v>
      </c>
      <c r="D1931">
        <v>2930</v>
      </c>
      <c r="E1931" t="s">
        <v>64</v>
      </c>
      <c r="F1931" t="s">
        <v>65</v>
      </c>
      <c r="G1931" t="s">
        <v>66</v>
      </c>
      <c r="J1931">
        <v>0.65180000000000005</v>
      </c>
      <c r="K1931">
        <v>8.1748854380000004</v>
      </c>
      <c r="L1931">
        <v>7.8005937019999996</v>
      </c>
      <c r="M1931">
        <v>10.5</v>
      </c>
      <c r="N1931">
        <v>10.9</v>
      </c>
      <c r="O1931">
        <f t="shared" si="119"/>
        <v>9.3313374000000004E-3</v>
      </c>
      <c r="P1931">
        <f t="shared" si="120"/>
        <v>5.4125859374999988E-2</v>
      </c>
      <c r="Q1931">
        <f t="shared" si="121"/>
        <v>5.8320858750000003E-2</v>
      </c>
      <c r="R1931">
        <v>3.3926128E-2</v>
      </c>
      <c r="S1931">
        <v>3.4862922999999997E-2</v>
      </c>
      <c r="T1931">
        <f t="shared" si="122"/>
        <v>1.3563475329583021E-2</v>
      </c>
      <c r="U1931">
        <v>1.6963064E-2</v>
      </c>
      <c r="V1931">
        <v>1.7431460999999999E-2</v>
      </c>
      <c r="W1931">
        <v>2.008219178</v>
      </c>
      <c r="X1931">
        <v>0.19918144600000001</v>
      </c>
      <c r="Y1931">
        <v>2.3324000000000001E-4</v>
      </c>
      <c r="Z1931" s="1">
        <v>43239</v>
      </c>
      <c r="AA1931" s="1">
        <v>43972</v>
      </c>
      <c r="AB1931">
        <v>1</v>
      </c>
    </row>
    <row r="1932" spans="1:28" x14ac:dyDescent="0.25">
      <c r="A1932" t="s">
        <v>33</v>
      </c>
      <c r="B1932">
        <v>3</v>
      </c>
      <c r="C1932" t="s">
        <v>62</v>
      </c>
      <c r="D1932">
        <v>2931</v>
      </c>
      <c r="E1932" t="s">
        <v>224</v>
      </c>
      <c r="F1932" t="s">
        <v>225</v>
      </c>
      <c r="G1932" t="s">
        <v>226</v>
      </c>
      <c r="H1932">
        <v>5.4</v>
      </c>
      <c r="I1932">
        <v>10.7</v>
      </c>
      <c r="J1932">
        <v>0.52500000000000002</v>
      </c>
      <c r="K1932">
        <v>13.395932459999999</v>
      </c>
      <c r="L1932">
        <v>12.827174579999999</v>
      </c>
      <c r="M1932">
        <v>22</v>
      </c>
      <c r="N1932">
        <v>22</v>
      </c>
      <c r="O1932">
        <f t="shared" si="119"/>
        <v>3.8013360000000003E-2</v>
      </c>
      <c r="P1932">
        <f t="shared" si="120"/>
        <v>0.23761374999999996</v>
      </c>
      <c r="Q1932">
        <f t="shared" si="121"/>
        <v>0.2375835</v>
      </c>
      <c r="R1932">
        <v>0.188462616</v>
      </c>
      <c r="S1932">
        <v>0.18064896499999999</v>
      </c>
      <c r="T1932">
        <f t="shared" si="122"/>
        <v>-2.1085315691321733E-2</v>
      </c>
      <c r="U1932">
        <v>9.4231308E-2</v>
      </c>
      <c r="V1932">
        <v>9.0324482999999997E-2</v>
      </c>
      <c r="W1932">
        <v>2.008219178</v>
      </c>
      <c r="X1932">
        <v>0</v>
      </c>
      <c r="Y1932">
        <v>-1.945418E-3</v>
      </c>
      <c r="Z1932" s="1">
        <v>43239</v>
      </c>
      <c r="AA1932" s="1">
        <v>43972</v>
      </c>
      <c r="AB1932">
        <v>1</v>
      </c>
    </row>
    <row r="1933" spans="1:28" x14ac:dyDescent="0.25">
      <c r="A1933" t="s">
        <v>33</v>
      </c>
      <c r="B1933">
        <v>4</v>
      </c>
      <c r="C1933" t="s">
        <v>62</v>
      </c>
      <c r="D1933">
        <v>2932</v>
      </c>
      <c r="E1933" t="s">
        <v>64</v>
      </c>
      <c r="F1933" t="s">
        <v>65</v>
      </c>
      <c r="G1933" t="s">
        <v>66</v>
      </c>
      <c r="J1933">
        <v>0.65180000000000005</v>
      </c>
      <c r="K1933">
        <v>18.878719159999999</v>
      </c>
      <c r="L1933">
        <v>19.598955960000001</v>
      </c>
      <c r="M1933">
        <v>44</v>
      </c>
      <c r="N1933">
        <v>50.4</v>
      </c>
      <c r="O1933">
        <f t="shared" si="119"/>
        <v>0.19950416640000002</v>
      </c>
      <c r="P1933">
        <f t="shared" si="120"/>
        <v>0.95045499999999983</v>
      </c>
      <c r="Q1933">
        <f t="shared" si="121"/>
        <v>1.24690104</v>
      </c>
      <c r="R1933">
        <v>1.2588079750000001</v>
      </c>
      <c r="S1933">
        <v>1.7019799099999999</v>
      </c>
      <c r="T1933">
        <f t="shared" si="122"/>
        <v>0.1501962574796189</v>
      </c>
      <c r="U1933">
        <v>0.629403987</v>
      </c>
      <c r="V1933">
        <v>0.85098995499999996</v>
      </c>
      <c r="W1933">
        <v>2.008219178</v>
      </c>
      <c r="X1933">
        <v>3.1869031379999999</v>
      </c>
      <c r="Y1933">
        <v>0.110339534</v>
      </c>
      <c r="Z1933" s="1">
        <v>43239</v>
      </c>
      <c r="AA1933" s="1">
        <v>43972</v>
      </c>
      <c r="AB1933">
        <v>1</v>
      </c>
    </row>
    <row r="1934" spans="1:28" x14ac:dyDescent="0.25">
      <c r="A1934" t="s">
        <v>33</v>
      </c>
      <c r="B1934">
        <v>4</v>
      </c>
      <c r="C1934" t="s">
        <v>62</v>
      </c>
      <c r="D1934">
        <v>2933</v>
      </c>
      <c r="E1934" t="s">
        <v>207</v>
      </c>
      <c r="F1934" t="s">
        <v>208</v>
      </c>
      <c r="G1934" t="s">
        <v>209</v>
      </c>
      <c r="H1934">
        <v>6</v>
      </c>
      <c r="I1934">
        <v>13.2</v>
      </c>
      <c r="J1934">
        <v>0.58399999999999996</v>
      </c>
      <c r="K1934">
        <v>16.913319130000001</v>
      </c>
      <c r="L1934">
        <v>16.455217739999998</v>
      </c>
      <c r="M1934">
        <v>34.299999999999997</v>
      </c>
      <c r="N1934">
        <v>34.299999999999997</v>
      </c>
      <c r="O1934">
        <f t="shared" si="119"/>
        <v>9.2401524599999993E-2</v>
      </c>
      <c r="P1934">
        <f t="shared" si="120"/>
        <v>0.57758305937499987</v>
      </c>
      <c r="Q1934">
        <f t="shared" si="121"/>
        <v>0.57750952874999995</v>
      </c>
      <c r="R1934">
        <v>0.62471146499999997</v>
      </c>
      <c r="S1934">
        <v>0.60819167500000004</v>
      </c>
      <c r="T1934">
        <f t="shared" si="122"/>
        <v>-1.3345057260716791E-2</v>
      </c>
      <c r="U1934">
        <v>0.31235573300000002</v>
      </c>
      <c r="V1934">
        <v>0.30409583800000001</v>
      </c>
      <c r="W1934">
        <v>2.008219178</v>
      </c>
      <c r="X1934">
        <v>0</v>
      </c>
      <c r="Y1934">
        <v>-4.1130450000000001E-3</v>
      </c>
      <c r="Z1934" s="1">
        <v>43239</v>
      </c>
      <c r="AA1934" s="1">
        <v>43972</v>
      </c>
      <c r="AB1934">
        <v>1</v>
      </c>
    </row>
    <row r="1935" spans="1:28" x14ac:dyDescent="0.25">
      <c r="A1935" t="s">
        <v>33</v>
      </c>
      <c r="B1935">
        <v>4</v>
      </c>
      <c r="C1935" t="s">
        <v>62</v>
      </c>
      <c r="D1935">
        <v>2934</v>
      </c>
      <c r="E1935" t="s">
        <v>64</v>
      </c>
      <c r="F1935" t="s">
        <v>65</v>
      </c>
      <c r="G1935" t="s">
        <v>66</v>
      </c>
      <c r="J1935">
        <v>0.65180000000000005</v>
      </c>
      <c r="K1935">
        <v>18.288717340000002</v>
      </c>
      <c r="L1935">
        <v>18.028735409999999</v>
      </c>
      <c r="M1935">
        <v>40.799999999999997</v>
      </c>
      <c r="N1935">
        <v>41.5</v>
      </c>
      <c r="O1935">
        <f t="shared" si="119"/>
        <v>0.135265515</v>
      </c>
      <c r="P1935">
        <f t="shared" si="120"/>
        <v>0.81723419999999991</v>
      </c>
      <c r="Q1935">
        <f t="shared" si="121"/>
        <v>0.84540946875</v>
      </c>
      <c r="R1935">
        <v>1.0531498349999999</v>
      </c>
      <c r="S1935">
        <v>1.0736003869999999</v>
      </c>
      <c r="T1935">
        <f t="shared" si="122"/>
        <v>9.5768088657722898E-3</v>
      </c>
      <c r="U1935">
        <v>0.52657491700000003</v>
      </c>
      <c r="V1935">
        <v>0.53680019400000001</v>
      </c>
      <c r="W1935">
        <v>2.008219178</v>
      </c>
      <c r="X1935">
        <v>0.34856753099999999</v>
      </c>
      <c r="Y1935">
        <v>5.0917139999999998E-3</v>
      </c>
      <c r="Z1935" s="1">
        <v>43239</v>
      </c>
      <c r="AA1935" s="1">
        <v>43972</v>
      </c>
      <c r="AB1935">
        <v>1</v>
      </c>
    </row>
    <row r="1936" spans="1:28" x14ac:dyDescent="0.25">
      <c r="A1936" t="s">
        <v>33</v>
      </c>
      <c r="B1936">
        <v>4</v>
      </c>
      <c r="C1936" t="s">
        <v>62</v>
      </c>
      <c r="D1936">
        <v>2935</v>
      </c>
      <c r="E1936" t="s">
        <v>64</v>
      </c>
      <c r="F1936" t="s">
        <v>65</v>
      </c>
      <c r="G1936" t="s">
        <v>66</v>
      </c>
      <c r="H1936">
        <v>8.3000000000000007</v>
      </c>
      <c r="I1936">
        <v>11.6</v>
      </c>
      <c r="J1936">
        <v>0.65180000000000005</v>
      </c>
      <c r="K1936">
        <v>11.2294426</v>
      </c>
      <c r="L1936">
        <v>10.9750821</v>
      </c>
      <c r="M1936">
        <v>16.5</v>
      </c>
      <c r="N1936">
        <v>17.3</v>
      </c>
      <c r="O1936">
        <f t="shared" si="119"/>
        <v>2.3506236600000001E-2</v>
      </c>
      <c r="P1936">
        <f t="shared" si="120"/>
        <v>0.133657734375</v>
      </c>
      <c r="Q1936">
        <f t="shared" si="121"/>
        <v>0.14691397875000001</v>
      </c>
      <c r="R1936">
        <v>0.111755508</v>
      </c>
      <c r="S1936">
        <v>0.119865627</v>
      </c>
      <c r="T1936">
        <f t="shared" si="122"/>
        <v>3.4885544498052132E-2</v>
      </c>
      <c r="U1936">
        <v>5.5877754000000002E-2</v>
      </c>
      <c r="V1936">
        <v>5.9932813000000001E-2</v>
      </c>
      <c r="W1936">
        <v>2.008219178</v>
      </c>
      <c r="X1936">
        <v>0.39836289200000002</v>
      </c>
      <c r="Y1936">
        <v>2.0192309999999998E-3</v>
      </c>
      <c r="Z1936" s="1">
        <v>43239</v>
      </c>
      <c r="AA1936" s="1">
        <v>43972</v>
      </c>
      <c r="AB1936">
        <v>1</v>
      </c>
    </row>
    <row r="1937" spans="1:29" x14ac:dyDescent="0.25">
      <c r="A1937" t="s">
        <v>33</v>
      </c>
      <c r="B1937">
        <v>4</v>
      </c>
      <c r="C1937" t="s">
        <v>62</v>
      </c>
      <c r="D1937">
        <v>2936</v>
      </c>
      <c r="E1937" t="s">
        <v>35</v>
      </c>
      <c r="F1937" t="s">
        <v>36</v>
      </c>
      <c r="G1937" t="s">
        <v>37</v>
      </c>
      <c r="H1937">
        <v>11.1</v>
      </c>
      <c r="I1937">
        <v>18.399999999999999</v>
      </c>
      <c r="J1937">
        <v>0.70189999999999997</v>
      </c>
      <c r="K1937">
        <v>16.433838009999999</v>
      </c>
      <c r="L1937">
        <v>16.059237670000002</v>
      </c>
      <c r="M1937">
        <v>32.299999999999997</v>
      </c>
      <c r="N1937">
        <v>32.700000000000003</v>
      </c>
      <c r="O1937">
        <f t="shared" si="119"/>
        <v>8.3982036600000018E-2</v>
      </c>
      <c r="P1937">
        <f t="shared" si="120"/>
        <v>0.51219018437499975</v>
      </c>
      <c r="Q1937">
        <f t="shared" si="121"/>
        <v>0.52488772875000012</v>
      </c>
      <c r="R1937">
        <v>0.64640437900000003</v>
      </c>
      <c r="S1937">
        <v>0.64738769600000001</v>
      </c>
      <c r="T1937">
        <f t="shared" si="122"/>
        <v>7.5691660024424152E-4</v>
      </c>
      <c r="U1937">
        <v>0.32320219</v>
      </c>
      <c r="V1937">
        <v>0.32369384800000001</v>
      </c>
      <c r="W1937">
        <v>2.008219178</v>
      </c>
      <c r="X1937">
        <v>0.19918144600000001</v>
      </c>
      <c r="Y1937">
        <v>2.4482300000000002E-4</v>
      </c>
      <c r="Z1937" s="1">
        <v>43239</v>
      </c>
      <c r="AA1937" s="1">
        <v>43972</v>
      </c>
      <c r="AB1937">
        <v>1</v>
      </c>
    </row>
    <row r="1938" spans="1:29" x14ac:dyDescent="0.25">
      <c r="A1938" t="s">
        <v>33</v>
      </c>
      <c r="B1938">
        <v>4</v>
      </c>
      <c r="C1938" t="s">
        <v>62</v>
      </c>
      <c r="D1938">
        <v>2937</v>
      </c>
      <c r="E1938" t="s">
        <v>224</v>
      </c>
      <c r="F1938" t="s">
        <v>225</v>
      </c>
      <c r="G1938" t="s">
        <v>226</v>
      </c>
      <c r="H1938">
        <v>5.0999999999999996</v>
      </c>
      <c r="I1938">
        <v>8.6999999999999993</v>
      </c>
      <c r="J1938">
        <v>0.52500000000000002</v>
      </c>
      <c r="K1938">
        <v>11.006521190000001</v>
      </c>
      <c r="L1938">
        <v>11.23071983</v>
      </c>
      <c r="M1938">
        <v>16</v>
      </c>
      <c r="N1938">
        <v>17.899999999999999</v>
      </c>
      <c r="O1938">
        <f t="shared" si="119"/>
        <v>2.5165001399999998E-2</v>
      </c>
      <c r="P1938">
        <f t="shared" si="120"/>
        <v>0.12567999999999999</v>
      </c>
      <c r="Q1938">
        <f t="shared" si="121"/>
        <v>0.15728125874999999</v>
      </c>
      <c r="R1938">
        <v>8.3557073999999995E-2</v>
      </c>
      <c r="S1938">
        <v>0.10608585299999999</v>
      </c>
      <c r="T1938">
        <f t="shared" si="122"/>
        <v>0.11887088000609647</v>
      </c>
      <c r="U1938">
        <v>4.1778536999999998E-2</v>
      </c>
      <c r="V1938">
        <v>5.3042925999999997E-2</v>
      </c>
      <c r="W1938">
        <v>2.008219178</v>
      </c>
      <c r="X1938">
        <v>0.94611186899999999</v>
      </c>
      <c r="Y1938">
        <v>5.6091429999999996E-3</v>
      </c>
      <c r="Z1938" s="1">
        <v>43239</v>
      </c>
      <c r="AA1938" s="1">
        <v>43972</v>
      </c>
      <c r="AB1938">
        <v>1</v>
      </c>
    </row>
    <row r="1939" spans="1:29" x14ac:dyDescent="0.25">
      <c r="A1939" t="s">
        <v>33</v>
      </c>
      <c r="B1939">
        <v>4</v>
      </c>
      <c r="C1939" t="s">
        <v>62</v>
      </c>
      <c r="D1939">
        <v>2938</v>
      </c>
      <c r="E1939" t="s">
        <v>46</v>
      </c>
      <c r="F1939" t="s">
        <v>47</v>
      </c>
      <c r="G1939" t="s">
        <v>48</v>
      </c>
      <c r="H1939">
        <v>8.1999999999999993</v>
      </c>
      <c r="I1939">
        <v>10.4</v>
      </c>
      <c r="J1939">
        <v>0.60970000000000002</v>
      </c>
      <c r="K1939">
        <v>11.31724627</v>
      </c>
      <c r="L1939">
        <v>10.757272349999999</v>
      </c>
      <c r="M1939">
        <v>16.7</v>
      </c>
      <c r="N1939">
        <v>16.8</v>
      </c>
      <c r="O1939">
        <f t="shared" si="119"/>
        <v>2.2167129600000002E-2</v>
      </c>
      <c r="P1939">
        <f t="shared" si="120"/>
        <v>0.13691755937499997</v>
      </c>
      <c r="Q1939">
        <f t="shared" si="121"/>
        <v>0.13854456000000001</v>
      </c>
      <c r="R1939">
        <v>0.10801448800000001</v>
      </c>
      <c r="S1939">
        <v>0.104000039</v>
      </c>
      <c r="T1939">
        <f t="shared" si="122"/>
        <v>-1.8859541104336099E-2</v>
      </c>
      <c r="U1939">
        <v>5.4007244000000003E-2</v>
      </c>
      <c r="V1939">
        <v>5.2000019000000001E-2</v>
      </c>
      <c r="W1939">
        <v>2.008219178</v>
      </c>
      <c r="X1939">
        <v>4.9795362000000003E-2</v>
      </c>
      <c r="Y1939">
        <v>-9.9950499999999992E-4</v>
      </c>
      <c r="Z1939" s="1">
        <v>43239</v>
      </c>
      <c r="AA1939" s="1">
        <v>43972</v>
      </c>
      <c r="AB1939">
        <v>1</v>
      </c>
    </row>
    <row r="1940" spans="1:29" x14ac:dyDescent="0.25">
      <c r="A1940" t="s">
        <v>33</v>
      </c>
      <c r="B1940">
        <v>4</v>
      </c>
      <c r="C1940" t="s">
        <v>62</v>
      </c>
      <c r="D1940">
        <v>2939</v>
      </c>
      <c r="E1940" t="s">
        <v>224</v>
      </c>
      <c r="F1940" t="s">
        <v>225</v>
      </c>
      <c r="G1940" t="s">
        <v>226</v>
      </c>
      <c r="J1940">
        <v>0.52500000000000002</v>
      </c>
      <c r="K1940">
        <v>11.66093807</v>
      </c>
      <c r="L1940">
        <v>11.397780300000001</v>
      </c>
      <c r="M1940">
        <v>17.5</v>
      </c>
      <c r="N1940">
        <v>18.3</v>
      </c>
      <c r="O1940">
        <f t="shared" si="119"/>
        <v>2.6302260600000005E-2</v>
      </c>
      <c r="P1940">
        <f t="shared" si="120"/>
        <v>0.15034960937499997</v>
      </c>
      <c r="Q1940">
        <f t="shared" si="121"/>
        <v>0.16438912875000003</v>
      </c>
      <c r="R1940">
        <v>0.10530104999999999</v>
      </c>
      <c r="S1940">
        <v>0.112370333</v>
      </c>
      <c r="T1940">
        <f t="shared" si="122"/>
        <v>3.2355318309601214E-2</v>
      </c>
      <c r="U1940">
        <v>5.2650524999999997E-2</v>
      </c>
      <c r="V1940">
        <v>5.6185166000000002E-2</v>
      </c>
      <c r="W1940">
        <v>2.008219178</v>
      </c>
      <c r="X1940">
        <v>0.39836289200000002</v>
      </c>
      <c r="Y1940">
        <v>1.760087E-3</v>
      </c>
      <c r="Z1940" s="1">
        <v>43239</v>
      </c>
      <c r="AA1940" s="1">
        <v>43972</v>
      </c>
      <c r="AB1940">
        <v>1</v>
      </c>
    </row>
    <row r="1941" spans="1:29" x14ac:dyDescent="0.25">
      <c r="A1941" t="s">
        <v>33</v>
      </c>
      <c r="B1941">
        <v>4</v>
      </c>
      <c r="C1941" t="s">
        <v>62</v>
      </c>
      <c r="D1941">
        <v>2940</v>
      </c>
      <c r="E1941" t="s">
        <v>64</v>
      </c>
      <c r="F1941" t="s">
        <v>65</v>
      </c>
      <c r="G1941" t="s">
        <v>66</v>
      </c>
      <c r="H1941">
        <v>4.2</v>
      </c>
      <c r="I1941">
        <v>12.9</v>
      </c>
      <c r="J1941">
        <v>0.65180000000000005</v>
      </c>
      <c r="K1941">
        <v>19.22255681</v>
      </c>
      <c r="L1941">
        <v>18.8847068</v>
      </c>
      <c r="M1941">
        <v>46</v>
      </c>
      <c r="N1941">
        <v>46.1</v>
      </c>
      <c r="O1941">
        <f t="shared" si="119"/>
        <v>0.16691399340000002</v>
      </c>
      <c r="P1941">
        <f t="shared" si="120"/>
        <v>1.0388237499999999</v>
      </c>
      <c r="Q1941">
        <f t="shared" si="121"/>
        <v>1.04321245875</v>
      </c>
      <c r="R1941">
        <v>1.397312836</v>
      </c>
      <c r="S1941">
        <v>1.379172163</v>
      </c>
      <c r="T1941">
        <f t="shared" si="122"/>
        <v>-6.5070347943785049E-3</v>
      </c>
      <c r="U1941">
        <v>0.698656418</v>
      </c>
      <c r="V1941">
        <v>0.68958608099999996</v>
      </c>
      <c r="W1941">
        <v>2.008219178</v>
      </c>
      <c r="X1941">
        <v>4.9795362000000003E-2</v>
      </c>
      <c r="Y1941">
        <v>-4.5166069999999997E-3</v>
      </c>
      <c r="Z1941" s="1">
        <v>43239</v>
      </c>
      <c r="AA1941" s="1">
        <v>43972</v>
      </c>
      <c r="AB1941">
        <v>1</v>
      </c>
    </row>
    <row r="1942" spans="1:29" x14ac:dyDescent="0.25">
      <c r="A1942" t="s">
        <v>33</v>
      </c>
      <c r="B1942">
        <v>4</v>
      </c>
      <c r="C1942" t="s">
        <v>62</v>
      </c>
      <c r="D1942">
        <v>2941</v>
      </c>
      <c r="E1942" t="s">
        <v>64</v>
      </c>
      <c r="F1942" t="s">
        <v>65</v>
      </c>
      <c r="G1942" t="s">
        <v>66</v>
      </c>
      <c r="H1942">
        <v>6.5</v>
      </c>
      <c r="I1942">
        <v>19</v>
      </c>
      <c r="J1942">
        <v>0.65180000000000005</v>
      </c>
      <c r="K1942">
        <v>20.081507930000001</v>
      </c>
      <c r="L1942">
        <v>19.769825319999999</v>
      </c>
      <c r="M1942">
        <v>51.5</v>
      </c>
      <c r="N1942">
        <v>51.5</v>
      </c>
      <c r="O1942">
        <f t="shared" si="119"/>
        <v>0.208307715</v>
      </c>
      <c r="P1942">
        <f t="shared" si="120"/>
        <v>1.3020889843749999</v>
      </c>
      <c r="Q1942">
        <f t="shared" si="121"/>
        <v>1.3019232187500001</v>
      </c>
      <c r="R1942">
        <v>1.817889981</v>
      </c>
      <c r="S1942">
        <v>1.7903467449999999</v>
      </c>
      <c r="T1942">
        <f t="shared" si="122"/>
        <v>-7.6023395286370244E-3</v>
      </c>
      <c r="U1942">
        <v>0.90894499100000004</v>
      </c>
      <c r="V1942">
        <v>0.89517337299999999</v>
      </c>
      <c r="W1942">
        <v>2.008219178</v>
      </c>
      <c r="X1942">
        <v>0</v>
      </c>
      <c r="Y1942">
        <v>-6.8576269999999998E-3</v>
      </c>
      <c r="Z1942" s="1">
        <v>43239</v>
      </c>
      <c r="AA1942" s="1">
        <v>43972</v>
      </c>
      <c r="AB1942">
        <v>1</v>
      </c>
    </row>
    <row r="1943" spans="1:29" x14ac:dyDescent="0.25">
      <c r="A1943" t="s">
        <v>33</v>
      </c>
      <c r="B1943">
        <v>4</v>
      </c>
      <c r="C1943" t="s">
        <v>62</v>
      </c>
      <c r="D1943">
        <v>2942</v>
      </c>
      <c r="E1943" t="s">
        <v>64</v>
      </c>
      <c r="F1943" t="s">
        <v>65</v>
      </c>
      <c r="G1943" t="s">
        <v>66</v>
      </c>
      <c r="J1943">
        <v>0.65180000000000005</v>
      </c>
      <c r="K1943">
        <v>12.586918539999999</v>
      </c>
      <c r="L1943">
        <v>12.19515502</v>
      </c>
      <c r="M1943">
        <v>19.8</v>
      </c>
      <c r="N1943">
        <v>20.3</v>
      </c>
      <c r="O1943">
        <f t="shared" si="119"/>
        <v>3.2365548600000002E-2</v>
      </c>
      <c r="P1943">
        <f t="shared" si="120"/>
        <v>0.1924671375</v>
      </c>
      <c r="Q1943">
        <f t="shared" si="121"/>
        <v>0.20228467875</v>
      </c>
      <c r="R1943">
        <v>0.17832099700000001</v>
      </c>
      <c r="S1943">
        <v>0.18152722600000001</v>
      </c>
      <c r="T1943">
        <f t="shared" si="122"/>
        <v>8.8737165872402428E-3</v>
      </c>
      <c r="U1943">
        <v>8.9160498000000005E-2</v>
      </c>
      <c r="V1943">
        <v>9.0763613000000007E-2</v>
      </c>
      <c r="W1943">
        <v>2.008219178</v>
      </c>
      <c r="X1943">
        <v>0.24897680799999999</v>
      </c>
      <c r="Y1943">
        <v>7.9827700000000001E-4</v>
      </c>
      <c r="Z1943" s="1">
        <v>43239</v>
      </c>
      <c r="AA1943" s="1">
        <v>43972</v>
      </c>
      <c r="AB1943">
        <v>1</v>
      </c>
    </row>
    <row r="1944" spans="1:29" x14ac:dyDescent="0.25">
      <c r="A1944" t="s">
        <v>33</v>
      </c>
      <c r="B1944">
        <v>4</v>
      </c>
      <c r="C1944" t="s">
        <v>62</v>
      </c>
      <c r="D1944">
        <v>2943</v>
      </c>
      <c r="E1944" t="s">
        <v>224</v>
      </c>
      <c r="F1944" t="s">
        <v>225</v>
      </c>
      <c r="G1944" t="s">
        <v>226</v>
      </c>
      <c r="J1944">
        <v>0.52500000000000002</v>
      </c>
      <c r="K1944">
        <v>10.824578349999999</v>
      </c>
      <c r="L1944">
        <v>10.53496436</v>
      </c>
      <c r="M1944">
        <v>15.6</v>
      </c>
      <c r="N1944">
        <v>16.3</v>
      </c>
      <c r="O1944">
        <f t="shared" si="119"/>
        <v>2.08672926E-2</v>
      </c>
      <c r="P1944">
        <f t="shared" si="120"/>
        <v>0.11947455</v>
      </c>
      <c r="Q1944">
        <f t="shared" si="121"/>
        <v>0.13042057874999999</v>
      </c>
      <c r="R1944">
        <v>7.8244692000000005E-2</v>
      </c>
      <c r="S1944">
        <v>8.3017685999999993E-2</v>
      </c>
      <c r="T1944">
        <f t="shared" si="122"/>
        <v>2.9485166175958585E-2</v>
      </c>
      <c r="U1944">
        <v>3.9122346000000002E-2</v>
      </c>
      <c r="V1944">
        <v>4.1508842999999997E-2</v>
      </c>
      <c r="W1944">
        <v>2.008219178</v>
      </c>
      <c r="X1944">
        <v>0.34856753099999999</v>
      </c>
      <c r="Y1944">
        <v>1.188365E-3</v>
      </c>
      <c r="Z1944" s="1">
        <v>43239</v>
      </c>
      <c r="AA1944" s="1">
        <v>43972</v>
      </c>
      <c r="AB1944">
        <v>1</v>
      </c>
    </row>
    <row r="1945" spans="1:29" x14ac:dyDescent="0.25">
      <c r="A1945" t="s">
        <v>33</v>
      </c>
      <c r="B1945">
        <v>4</v>
      </c>
      <c r="C1945" t="s">
        <v>62</v>
      </c>
      <c r="D1945">
        <v>2944</v>
      </c>
      <c r="E1945" t="s">
        <v>238</v>
      </c>
      <c r="F1945" t="s">
        <v>239</v>
      </c>
      <c r="G1945" t="s">
        <v>240</v>
      </c>
      <c r="J1945">
        <v>0.77280000000000004</v>
      </c>
      <c r="K1945">
        <v>16.982744740000001</v>
      </c>
      <c r="L1945">
        <v>16.527403549999999</v>
      </c>
      <c r="M1945">
        <v>34.6</v>
      </c>
      <c r="N1945">
        <v>34.6</v>
      </c>
      <c r="O1945">
        <f t="shared" si="119"/>
        <v>9.4024946400000003E-2</v>
      </c>
      <c r="P1945">
        <f t="shared" si="120"/>
        <v>0.58773073750000004</v>
      </c>
      <c r="Q1945">
        <f t="shared" si="121"/>
        <v>0.58765591500000003</v>
      </c>
      <c r="R1945">
        <v>0.83855741699999997</v>
      </c>
      <c r="S1945">
        <v>0.81660649900000004</v>
      </c>
      <c r="T1945">
        <f t="shared" si="122"/>
        <v>-1.3208576830929601E-2</v>
      </c>
      <c r="U1945">
        <v>0.41927870900000003</v>
      </c>
      <c r="V1945">
        <v>0.40830325000000001</v>
      </c>
      <c r="W1945">
        <v>2.008219178</v>
      </c>
      <c r="X1945">
        <v>0</v>
      </c>
      <c r="Y1945">
        <v>-5.465269E-3</v>
      </c>
      <c r="Z1945" s="1">
        <v>43239</v>
      </c>
      <c r="AA1945" s="1">
        <v>43972</v>
      </c>
      <c r="AB1945">
        <v>1</v>
      </c>
    </row>
    <row r="1946" spans="1:29" x14ac:dyDescent="0.25">
      <c r="A1946" t="s">
        <v>33</v>
      </c>
      <c r="B1946">
        <v>4</v>
      </c>
      <c r="C1946" t="s">
        <v>62</v>
      </c>
      <c r="D1946">
        <v>2945</v>
      </c>
      <c r="E1946" t="s">
        <v>224</v>
      </c>
      <c r="F1946" t="s">
        <v>225</v>
      </c>
      <c r="G1946" t="s">
        <v>226</v>
      </c>
      <c r="J1946">
        <v>0.52500000000000002</v>
      </c>
      <c r="K1946">
        <v>12.23501424</v>
      </c>
      <c r="L1946">
        <v>11.764211960000001</v>
      </c>
      <c r="M1946">
        <v>18.899999999999999</v>
      </c>
      <c r="N1946">
        <v>19.2</v>
      </c>
      <c r="O1946">
        <f t="shared" si="119"/>
        <v>2.8952985599999998E-2</v>
      </c>
      <c r="P1946">
        <f t="shared" si="120"/>
        <v>0.17536778437499995</v>
      </c>
      <c r="Q1946">
        <f t="shared" si="121"/>
        <v>0.18095615999999998</v>
      </c>
      <c r="R1946">
        <v>0.128246629</v>
      </c>
      <c r="S1946">
        <v>0.12728108699999999</v>
      </c>
      <c r="T1946">
        <f t="shared" si="122"/>
        <v>-3.7631723511538217E-3</v>
      </c>
      <c r="U1946">
        <v>6.4123314000000001E-2</v>
      </c>
      <c r="V1946">
        <v>6.3640542999999994E-2</v>
      </c>
      <c r="W1946">
        <v>2.008219178</v>
      </c>
      <c r="X1946">
        <v>0.149386085</v>
      </c>
      <c r="Y1946">
        <v>-2.4039800000000001E-4</v>
      </c>
      <c r="Z1946" s="1">
        <v>43239</v>
      </c>
      <c r="AA1946" s="1">
        <v>43972</v>
      </c>
      <c r="AB1946">
        <v>1</v>
      </c>
    </row>
    <row r="1947" spans="1:29" x14ac:dyDescent="0.25">
      <c r="A1947" t="s">
        <v>26</v>
      </c>
      <c r="B1947">
        <v>1</v>
      </c>
      <c r="C1947" t="s">
        <v>38</v>
      </c>
      <c r="D1947">
        <v>2946</v>
      </c>
      <c r="E1947" t="s">
        <v>161</v>
      </c>
      <c r="F1947" t="s">
        <v>261</v>
      </c>
      <c r="G1947" t="s">
        <v>151</v>
      </c>
      <c r="J1947">
        <v>0.42399999999999999</v>
      </c>
      <c r="K1947">
        <v>16.23354148</v>
      </c>
      <c r="L1947">
        <v>16.185010739999999</v>
      </c>
      <c r="M1947">
        <v>31.5</v>
      </c>
      <c r="N1947">
        <v>33.200000000000003</v>
      </c>
      <c r="O1947">
        <f t="shared" si="119"/>
        <v>8.6569929600000026E-2</v>
      </c>
      <c r="P1947">
        <f t="shared" si="120"/>
        <v>0.48713273437500004</v>
      </c>
      <c r="Q1947">
        <f t="shared" si="121"/>
        <v>0.54106206000000012</v>
      </c>
      <c r="R1947">
        <v>0.37186876200000002</v>
      </c>
      <c r="S1947">
        <v>0.41084684799999999</v>
      </c>
      <c r="T1947">
        <f t="shared" si="122"/>
        <v>4.2207681456090489E-2</v>
      </c>
      <c r="U1947">
        <v>0.18593438100000001</v>
      </c>
      <c r="V1947">
        <v>0.20542342399999999</v>
      </c>
      <c r="W1947">
        <v>2.3616438359999998</v>
      </c>
      <c r="X1947">
        <v>0.719837587</v>
      </c>
      <c r="Y1947">
        <v>8.252321E-3</v>
      </c>
      <c r="Z1947" s="1">
        <v>43254</v>
      </c>
      <c r="AA1947" s="1">
        <v>44116</v>
      </c>
      <c r="AB1947">
        <v>1</v>
      </c>
    </row>
    <row r="1948" spans="1:29" x14ac:dyDescent="0.25">
      <c r="A1948" t="s">
        <v>26</v>
      </c>
      <c r="B1948">
        <v>1</v>
      </c>
      <c r="C1948" t="s">
        <v>38</v>
      </c>
      <c r="D1948">
        <v>2947</v>
      </c>
      <c r="E1948" t="s">
        <v>307</v>
      </c>
      <c r="F1948" t="s">
        <v>308</v>
      </c>
      <c r="G1948" t="s">
        <v>309</v>
      </c>
      <c r="J1948">
        <v>0.64</v>
      </c>
      <c r="K1948">
        <v>11.91110078</v>
      </c>
      <c r="L1948">
        <v>11.64349236</v>
      </c>
      <c r="M1948">
        <v>18.100000000000001</v>
      </c>
      <c r="N1948">
        <v>18.899999999999999</v>
      </c>
      <c r="O1948">
        <f t="shared" si="119"/>
        <v>2.8055273399999997E-2</v>
      </c>
      <c r="P1948">
        <f t="shared" si="120"/>
        <v>0.16083603437500002</v>
      </c>
      <c r="Q1948">
        <f t="shared" si="121"/>
        <v>0.17534545874999999</v>
      </c>
      <c r="R1948">
        <v>0.13930424499999999</v>
      </c>
      <c r="S1948">
        <v>0.148250929</v>
      </c>
      <c r="T1948">
        <f t="shared" si="122"/>
        <v>2.6357043865872554E-2</v>
      </c>
      <c r="U1948">
        <v>6.9652121999999997E-2</v>
      </c>
      <c r="V1948">
        <v>7.4125465000000001E-2</v>
      </c>
      <c r="W1948">
        <v>2.3616438359999998</v>
      </c>
      <c r="X1948">
        <v>0.33874710000000002</v>
      </c>
      <c r="Y1948">
        <v>1.894165E-3</v>
      </c>
      <c r="Z1948" s="1">
        <v>43254</v>
      </c>
      <c r="AA1948" s="1">
        <v>44116</v>
      </c>
      <c r="AB1948">
        <v>0</v>
      </c>
      <c r="AC1948" t="s">
        <v>84</v>
      </c>
    </row>
    <row r="1949" spans="1:29" x14ac:dyDescent="0.25">
      <c r="A1949" t="s">
        <v>26</v>
      </c>
      <c r="B1949">
        <v>1</v>
      </c>
      <c r="C1949" t="s">
        <v>38</v>
      </c>
      <c r="D1949">
        <v>2948</v>
      </c>
      <c r="E1949" t="s">
        <v>195</v>
      </c>
      <c r="F1949" t="s">
        <v>196</v>
      </c>
      <c r="G1949" t="s">
        <v>135</v>
      </c>
      <c r="J1949">
        <v>0.51800000000000002</v>
      </c>
      <c r="K1949">
        <v>8.1748854380000004</v>
      </c>
      <c r="L1949">
        <v>8.2491407629999998</v>
      </c>
      <c r="M1949">
        <v>10.5</v>
      </c>
      <c r="N1949">
        <v>11.7</v>
      </c>
      <c r="O1949">
        <f t="shared" si="119"/>
        <v>1.0751340599999999E-2</v>
      </c>
      <c r="P1949">
        <f t="shared" si="120"/>
        <v>5.4125859374999988E-2</v>
      </c>
      <c r="Q1949">
        <f t="shared" si="121"/>
        <v>6.7195878749999993E-2</v>
      </c>
      <c r="R1949">
        <v>2.7110938000000001E-2</v>
      </c>
      <c r="S1949">
        <v>3.3784276000000002E-2</v>
      </c>
      <c r="T1949">
        <f t="shared" si="122"/>
        <v>9.3180106627768225E-2</v>
      </c>
      <c r="U1949">
        <v>1.3555469000000001E-2</v>
      </c>
      <c r="V1949">
        <v>1.6892138000000001E-2</v>
      </c>
      <c r="W1949">
        <v>2.3616438359999998</v>
      </c>
      <c r="X1949">
        <v>0.50812064999999995</v>
      </c>
      <c r="Y1949">
        <v>1.412859E-3</v>
      </c>
      <c r="Z1949" s="1">
        <v>43254</v>
      </c>
      <c r="AA1949" s="1">
        <v>44116</v>
      </c>
      <c r="AB1949">
        <v>1</v>
      </c>
    </row>
    <row r="1950" spans="1:29" x14ac:dyDescent="0.25">
      <c r="A1950" t="s">
        <v>26</v>
      </c>
      <c r="B1950">
        <v>1</v>
      </c>
      <c r="C1950" t="s">
        <v>38</v>
      </c>
      <c r="D1950">
        <v>2949</v>
      </c>
      <c r="E1950" t="s">
        <v>109</v>
      </c>
      <c r="F1950" t="s">
        <v>110</v>
      </c>
      <c r="G1950" t="s">
        <v>72</v>
      </c>
      <c r="J1950">
        <v>0.51800000000000002</v>
      </c>
      <c r="K1950">
        <v>8.1748854380000004</v>
      </c>
      <c r="L1950">
        <v>8.4671523670000006</v>
      </c>
      <c r="M1950">
        <v>10.5</v>
      </c>
      <c r="N1950">
        <v>12.1</v>
      </c>
      <c r="O1950">
        <f t="shared" si="119"/>
        <v>1.14990414E-2</v>
      </c>
      <c r="P1950">
        <f t="shared" si="120"/>
        <v>5.4125859374999988E-2</v>
      </c>
      <c r="Q1950">
        <f t="shared" si="121"/>
        <v>7.1869008750000005E-2</v>
      </c>
      <c r="R1950">
        <v>2.7110938000000001E-2</v>
      </c>
      <c r="S1950">
        <v>3.7005785999999999E-2</v>
      </c>
      <c r="T1950">
        <f t="shared" si="122"/>
        <v>0.13174595227410218</v>
      </c>
      <c r="U1950">
        <v>1.3555469000000001E-2</v>
      </c>
      <c r="V1950">
        <v>1.8502892999999999E-2</v>
      </c>
      <c r="W1950">
        <v>2.3616438359999998</v>
      </c>
      <c r="X1950">
        <v>0.67749419899999996</v>
      </c>
      <c r="Y1950">
        <v>2.094907E-3</v>
      </c>
      <c r="Z1950" s="1">
        <v>43254</v>
      </c>
      <c r="AA1950" s="1">
        <v>44116</v>
      </c>
      <c r="AB1950">
        <v>1</v>
      </c>
    </row>
    <row r="1951" spans="1:29" x14ac:dyDescent="0.25">
      <c r="A1951" t="s">
        <v>26</v>
      </c>
      <c r="B1951">
        <v>1</v>
      </c>
      <c r="C1951" t="s">
        <v>38</v>
      </c>
      <c r="D1951">
        <v>2950</v>
      </c>
      <c r="E1951" t="s">
        <v>109</v>
      </c>
      <c r="F1951" t="s">
        <v>110</v>
      </c>
      <c r="G1951" t="s">
        <v>72</v>
      </c>
      <c r="J1951">
        <v>0.51800000000000002</v>
      </c>
      <c r="K1951">
        <v>14.30068007</v>
      </c>
      <c r="L1951">
        <v>13.98119982</v>
      </c>
      <c r="M1951">
        <v>24.7</v>
      </c>
      <c r="N1951">
        <v>25.4</v>
      </c>
      <c r="O1951">
        <f t="shared" si="119"/>
        <v>5.0670866399999993E-2</v>
      </c>
      <c r="P1951">
        <f t="shared" si="120"/>
        <v>0.29951605937499998</v>
      </c>
      <c r="Q1951">
        <f t="shared" si="121"/>
        <v>0.31669291499999996</v>
      </c>
      <c r="R1951">
        <v>0.248526952</v>
      </c>
      <c r="S1951">
        <v>0.25673655000000001</v>
      </c>
      <c r="T1951">
        <f t="shared" si="122"/>
        <v>1.3761246697754361E-2</v>
      </c>
      <c r="U1951">
        <v>0.124263476</v>
      </c>
      <c r="V1951">
        <v>0.128368275</v>
      </c>
      <c r="W1951">
        <v>2.3616438359999998</v>
      </c>
      <c r="X1951">
        <v>0.29640371199999999</v>
      </c>
      <c r="Y1951">
        <v>1.7381110000000001E-3</v>
      </c>
      <c r="Z1951" s="1">
        <v>43254</v>
      </c>
      <c r="AA1951" s="1">
        <v>44116</v>
      </c>
      <c r="AB1951">
        <v>1</v>
      </c>
    </row>
    <row r="1952" spans="1:29" x14ac:dyDescent="0.25">
      <c r="A1952" t="s">
        <v>26</v>
      </c>
      <c r="B1952">
        <v>1</v>
      </c>
      <c r="C1952" t="s">
        <v>38</v>
      </c>
      <c r="D1952">
        <v>2951</v>
      </c>
      <c r="E1952" t="s">
        <v>195</v>
      </c>
      <c r="F1952" t="s">
        <v>196</v>
      </c>
      <c r="G1952" t="s">
        <v>135</v>
      </c>
      <c r="J1952">
        <v>0.51800000000000002</v>
      </c>
      <c r="K1952">
        <v>10.11196492</v>
      </c>
      <c r="L1952">
        <v>10.076238160000001</v>
      </c>
      <c r="M1952">
        <v>14.1</v>
      </c>
      <c r="N1952">
        <v>15.3</v>
      </c>
      <c r="O1952">
        <f t="shared" si="119"/>
        <v>1.83854286E-2</v>
      </c>
      <c r="P1952">
        <f t="shared" si="120"/>
        <v>9.7603284374999974E-2</v>
      </c>
      <c r="Q1952">
        <f t="shared" si="121"/>
        <v>0.11490892875</v>
      </c>
      <c r="R1952">
        <v>5.9319313999999998E-2</v>
      </c>
      <c r="S1952">
        <v>6.9332657000000006E-2</v>
      </c>
      <c r="T1952">
        <f t="shared" si="122"/>
        <v>6.6047674502755976E-2</v>
      </c>
      <c r="U1952">
        <v>2.9659656999999999E-2</v>
      </c>
      <c r="V1952">
        <v>3.4666329000000003E-2</v>
      </c>
      <c r="W1952">
        <v>2.3616438359999998</v>
      </c>
      <c r="X1952">
        <v>0.50812064999999995</v>
      </c>
      <c r="Y1952">
        <v>2.119995E-3</v>
      </c>
      <c r="Z1952" s="1">
        <v>43254</v>
      </c>
      <c r="AA1952" s="1">
        <v>44116</v>
      </c>
      <c r="AB1952">
        <v>1</v>
      </c>
    </row>
    <row r="1953" spans="1:29" x14ac:dyDescent="0.25">
      <c r="A1953" t="s">
        <v>26</v>
      </c>
      <c r="B1953">
        <v>1</v>
      </c>
      <c r="C1953" t="s">
        <v>38</v>
      </c>
      <c r="D1953">
        <v>2952</v>
      </c>
      <c r="E1953" t="s">
        <v>133</v>
      </c>
      <c r="F1953" t="s">
        <v>157</v>
      </c>
      <c r="G1953" t="s">
        <v>135</v>
      </c>
      <c r="H1953">
        <v>5.5</v>
      </c>
      <c r="I1953">
        <v>17.399999999999999</v>
      </c>
      <c r="J1953">
        <v>0.60229999999999995</v>
      </c>
      <c r="K1953">
        <v>19.138288769999999</v>
      </c>
      <c r="L1953">
        <v>19.040624189999999</v>
      </c>
      <c r="M1953">
        <v>45.5</v>
      </c>
      <c r="N1953">
        <v>47</v>
      </c>
      <c r="O1953">
        <f t="shared" si="119"/>
        <v>0.17349486</v>
      </c>
      <c r="P1953">
        <f t="shared" si="120"/>
        <v>1.0163633593750001</v>
      </c>
      <c r="Q1953">
        <f t="shared" si="121"/>
        <v>1.0843428749999999</v>
      </c>
      <c r="R1953">
        <v>1.2609216270000001</v>
      </c>
      <c r="S1953">
        <v>1.336645592</v>
      </c>
      <c r="T1953">
        <f t="shared" si="122"/>
        <v>2.4694783129153689E-2</v>
      </c>
      <c r="U1953">
        <v>0.63046081399999998</v>
      </c>
      <c r="V1953">
        <v>0.668322796</v>
      </c>
      <c r="W1953">
        <v>2.3616438359999998</v>
      </c>
      <c r="X1953">
        <v>0.63515081200000001</v>
      </c>
      <c r="Y1953">
        <v>1.6032046000000001E-2</v>
      </c>
      <c r="Z1953" s="1">
        <v>43254</v>
      </c>
      <c r="AA1953" s="1">
        <v>44116</v>
      </c>
      <c r="AB1953">
        <v>1</v>
      </c>
    </row>
    <row r="1954" spans="1:29" x14ac:dyDescent="0.25">
      <c r="A1954" t="s">
        <v>26</v>
      </c>
      <c r="B1954">
        <v>1</v>
      </c>
      <c r="C1954" t="s">
        <v>38</v>
      </c>
      <c r="D1954">
        <v>2953</v>
      </c>
      <c r="E1954" t="s">
        <v>109</v>
      </c>
      <c r="F1954" t="s">
        <v>110</v>
      </c>
      <c r="G1954" t="s">
        <v>72</v>
      </c>
      <c r="J1954">
        <v>0.51800000000000002</v>
      </c>
      <c r="K1954">
        <v>11.618620870000001</v>
      </c>
      <c r="L1954">
        <v>11.56222796</v>
      </c>
      <c r="M1954">
        <v>17.399999999999999</v>
      </c>
      <c r="N1954">
        <v>18.7</v>
      </c>
      <c r="O1954">
        <f t="shared" si="119"/>
        <v>2.74646526E-2</v>
      </c>
      <c r="P1954">
        <f t="shared" si="120"/>
        <v>0.14863623749999996</v>
      </c>
      <c r="Q1954">
        <f t="shared" si="121"/>
        <v>0.17165407874999999</v>
      </c>
      <c r="R1954">
        <v>0.102410365</v>
      </c>
      <c r="S1954">
        <v>0.11731789400000001</v>
      </c>
      <c r="T1954">
        <f t="shared" si="122"/>
        <v>5.7544394623337471E-2</v>
      </c>
      <c r="U1954">
        <v>5.1205182000000002E-2</v>
      </c>
      <c r="V1954">
        <v>5.8658947000000003E-2</v>
      </c>
      <c r="W1954">
        <v>2.3616438359999998</v>
      </c>
      <c r="X1954">
        <v>0.55046403700000002</v>
      </c>
      <c r="Y1954">
        <v>3.156177E-3</v>
      </c>
      <c r="Z1954" s="1">
        <v>43254</v>
      </c>
      <c r="AA1954" s="1">
        <v>44116</v>
      </c>
      <c r="AB1954">
        <v>1</v>
      </c>
    </row>
    <row r="1955" spans="1:29" x14ac:dyDescent="0.25">
      <c r="A1955" t="s">
        <v>26</v>
      </c>
      <c r="B1955">
        <v>1</v>
      </c>
      <c r="C1955" t="s">
        <v>38</v>
      </c>
      <c r="D1955">
        <v>2954</v>
      </c>
      <c r="E1955" t="s">
        <v>109</v>
      </c>
      <c r="F1955" t="s">
        <v>110</v>
      </c>
      <c r="G1955" t="s">
        <v>72</v>
      </c>
      <c r="J1955">
        <v>0.51800000000000002</v>
      </c>
      <c r="K1955">
        <v>11.2294426</v>
      </c>
      <c r="L1955">
        <v>11.146188840000001</v>
      </c>
      <c r="M1955">
        <v>16.5</v>
      </c>
      <c r="N1955">
        <v>17.7</v>
      </c>
      <c r="O1955">
        <f t="shared" si="119"/>
        <v>2.46057966E-2</v>
      </c>
      <c r="P1955">
        <f t="shared" si="120"/>
        <v>0.133657734375</v>
      </c>
      <c r="Q1955">
        <f t="shared" si="121"/>
        <v>0.15378622875</v>
      </c>
      <c r="R1955">
        <v>8.9305698000000003E-2</v>
      </c>
      <c r="S1955">
        <v>0.101681066</v>
      </c>
      <c r="T1955">
        <f t="shared" si="122"/>
        <v>5.495147722162512E-2</v>
      </c>
      <c r="U1955">
        <v>4.4652849000000001E-2</v>
      </c>
      <c r="V1955">
        <v>5.0840533E-2</v>
      </c>
      <c r="W1955">
        <v>2.3616438359999998</v>
      </c>
      <c r="X1955">
        <v>0.50812064999999995</v>
      </c>
      <c r="Y1955">
        <v>2.6200749999999999E-3</v>
      </c>
      <c r="Z1955" s="1">
        <v>43254</v>
      </c>
      <c r="AA1955" s="1">
        <v>44116</v>
      </c>
      <c r="AB1955">
        <v>1</v>
      </c>
    </row>
    <row r="1956" spans="1:29" x14ac:dyDescent="0.25">
      <c r="A1956" t="s">
        <v>26</v>
      </c>
      <c r="B1956">
        <v>1</v>
      </c>
      <c r="C1956" t="s">
        <v>38</v>
      </c>
      <c r="D1956">
        <v>2955</v>
      </c>
      <c r="E1956" t="s">
        <v>183</v>
      </c>
      <c r="F1956" t="s">
        <v>184</v>
      </c>
      <c r="G1956" t="s">
        <v>151</v>
      </c>
      <c r="I1956">
        <v>23</v>
      </c>
      <c r="J1956">
        <v>0.48630000000000001</v>
      </c>
      <c r="K1956">
        <v>20.89458544</v>
      </c>
      <c r="L1956">
        <v>20.784422580000001</v>
      </c>
      <c r="M1956">
        <v>57.5</v>
      </c>
      <c r="N1956">
        <v>58.7</v>
      </c>
      <c r="O1956">
        <f t="shared" si="119"/>
        <v>0.27062449260000004</v>
      </c>
      <c r="P1956">
        <f t="shared" si="120"/>
        <v>1.6231621093749995</v>
      </c>
      <c r="Q1956">
        <f t="shared" si="121"/>
        <v>1.6914030787500003</v>
      </c>
      <c r="R1956">
        <v>1.7605899270000001</v>
      </c>
      <c r="S1956">
        <v>1.823591073</v>
      </c>
      <c r="T1956">
        <f t="shared" si="122"/>
        <v>1.4887399557798008E-2</v>
      </c>
      <c r="U1956">
        <v>0.88029496399999996</v>
      </c>
      <c r="V1956">
        <v>0.91179553599999996</v>
      </c>
      <c r="W1956">
        <v>2.3616438359999998</v>
      </c>
      <c r="X1956">
        <v>0.50812064999999995</v>
      </c>
      <c r="Y1956">
        <v>1.3338409000000001E-2</v>
      </c>
      <c r="Z1956" s="1">
        <v>43254</v>
      </c>
      <c r="AA1956" s="1">
        <v>44116</v>
      </c>
      <c r="AB1956">
        <v>1</v>
      </c>
    </row>
    <row r="1957" spans="1:29" x14ac:dyDescent="0.25">
      <c r="A1957" t="s">
        <v>26</v>
      </c>
      <c r="B1957">
        <v>1</v>
      </c>
      <c r="C1957" t="s">
        <v>38</v>
      </c>
      <c r="D1957">
        <v>2956</v>
      </c>
      <c r="E1957" t="s">
        <v>109</v>
      </c>
      <c r="F1957" t="s">
        <v>110</v>
      </c>
      <c r="G1957" t="s">
        <v>72</v>
      </c>
      <c r="J1957">
        <v>0.51800000000000002</v>
      </c>
      <c r="K1957">
        <v>8.0563943820000006</v>
      </c>
      <c r="L1957">
        <v>8.1385932150000002</v>
      </c>
      <c r="M1957">
        <v>10.3</v>
      </c>
      <c r="N1957">
        <v>11.5</v>
      </c>
      <c r="O1957">
        <f t="shared" si="119"/>
        <v>1.0386915E-2</v>
      </c>
      <c r="P1957">
        <f t="shared" si="120"/>
        <v>5.2083559375000012E-2</v>
      </c>
      <c r="Q1957">
        <f t="shared" si="121"/>
        <v>6.4918218749999992E-2</v>
      </c>
      <c r="R1957">
        <v>2.5742606000000001E-2</v>
      </c>
      <c r="S1957">
        <v>3.2238827999999997E-2</v>
      </c>
      <c r="T1957">
        <f t="shared" si="122"/>
        <v>9.5282836872218057E-2</v>
      </c>
      <c r="U1957">
        <v>1.2871303000000001E-2</v>
      </c>
      <c r="V1957">
        <v>1.6119413999999999E-2</v>
      </c>
      <c r="W1957">
        <v>2.3616438359999998</v>
      </c>
      <c r="X1957">
        <v>0.50812064999999995</v>
      </c>
      <c r="Y1957">
        <v>1.37536E-3</v>
      </c>
      <c r="Z1957" s="1">
        <v>43254</v>
      </c>
      <c r="AA1957" s="1">
        <v>44116</v>
      </c>
      <c r="AB1957">
        <v>1</v>
      </c>
    </row>
    <row r="1958" spans="1:29" x14ac:dyDescent="0.25">
      <c r="A1958" t="s">
        <v>26</v>
      </c>
      <c r="B1958">
        <v>1</v>
      </c>
      <c r="C1958" t="s">
        <v>38</v>
      </c>
      <c r="D1958">
        <v>2957</v>
      </c>
      <c r="E1958" t="s">
        <v>285</v>
      </c>
      <c r="F1958" t="s">
        <v>286</v>
      </c>
      <c r="G1958" t="s">
        <v>287</v>
      </c>
      <c r="J1958">
        <v>0.51800000000000002</v>
      </c>
      <c r="K1958">
        <v>13.14600516</v>
      </c>
      <c r="L1958">
        <v>12.863138620000001</v>
      </c>
      <c r="M1958">
        <v>21.3</v>
      </c>
      <c r="N1958">
        <v>22.1</v>
      </c>
      <c r="O1958">
        <f t="shared" si="119"/>
        <v>3.8359721400000012E-2</v>
      </c>
      <c r="P1958">
        <f t="shared" si="120"/>
        <v>0.22273343437499998</v>
      </c>
      <c r="Q1958">
        <f t="shared" si="121"/>
        <v>0.23974825875000008</v>
      </c>
      <c r="R1958">
        <v>0.171451245</v>
      </c>
      <c r="S1958">
        <v>0.180375377</v>
      </c>
      <c r="T1958">
        <f t="shared" si="122"/>
        <v>2.148552882259238E-2</v>
      </c>
      <c r="U1958">
        <v>8.5725622000000001E-2</v>
      </c>
      <c r="V1958">
        <v>9.0187688000000002E-2</v>
      </c>
      <c r="W1958">
        <v>2.3616438359999998</v>
      </c>
      <c r="X1958">
        <v>0.33874710000000002</v>
      </c>
      <c r="Y1958">
        <v>1.8893899999999999E-3</v>
      </c>
      <c r="Z1958" s="1">
        <v>43254</v>
      </c>
      <c r="AA1958" s="1">
        <v>44116</v>
      </c>
      <c r="AB1958">
        <v>1</v>
      </c>
    </row>
    <row r="1959" spans="1:29" x14ac:dyDescent="0.25">
      <c r="A1959" t="s">
        <v>26</v>
      </c>
      <c r="B1959">
        <v>1</v>
      </c>
      <c r="C1959" t="s">
        <v>38</v>
      </c>
      <c r="D1959">
        <v>2958</v>
      </c>
      <c r="E1959" t="s">
        <v>190</v>
      </c>
      <c r="F1959" t="s">
        <v>191</v>
      </c>
      <c r="G1959" t="s">
        <v>30</v>
      </c>
      <c r="J1959">
        <v>0.51800000000000002</v>
      </c>
      <c r="K1959">
        <v>17.429984220000001</v>
      </c>
      <c r="L1959">
        <v>17.368291930000002</v>
      </c>
      <c r="M1959">
        <v>36.6</v>
      </c>
      <c r="N1959">
        <v>38.299999999999997</v>
      </c>
      <c r="O1959">
        <f t="shared" si="119"/>
        <v>0.11520954059999999</v>
      </c>
      <c r="P1959">
        <f t="shared" si="120"/>
        <v>0.65764023749999989</v>
      </c>
      <c r="Q1959">
        <f t="shared" si="121"/>
        <v>0.72005962874999996</v>
      </c>
      <c r="R1959">
        <v>0.64956386099999996</v>
      </c>
      <c r="S1959">
        <v>0.70730683699999997</v>
      </c>
      <c r="T1959">
        <f t="shared" si="122"/>
        <v>3.6061075099865808E-2</v>
      </c>
      <c r="U1959">
        <v>0.32478193</v>
      </c>
      <c r="V1959">
        <v>0.35365341900000002</v>
      </c>
      <c r="W1959">
        <v>2.3616438359999998</v>
      </c>
      <c r="X1959">
        <v>0.719837587</v>
      </c>
      <c r="Y1959">
        <v>1.2225166000000001E-2</v>
      </c>
      <c r="Z1959" s="1">
        <v>43254</v>
      </c>
      <c r="AA1959" s="1">
        <v>44116</v>
      </c>
      <c r="AB1959">
        <v>0</v>
      </c>
      <c r="AC1959" t="s">
        <v>84</v>
      </c>
    </row>
    <row r="1960" spans="1:29" x14ac:dyDescent="0.25">
      <c r="A1960" t="s">
        <v>26</v>
      </c>
      <c r="B1960">
        <v>1</v>
      </c>
      <c r="C1960" t="s">
        <v>38</v>
      </c>
      <c r="D1960">
        <v>2959</v>
      </c>
      <c r="E1960" t="s">
        <v>109</v>
      </c>
      <c r="F1960" t="s">
        <v>110</v>
      </c>
      <c r="G1960" t="s">
        <v>72</v>
      </c>
      <c r="J1960">
        <v>0.51800000000000002</v>
      </c>
      <c r="K1960">
        <v>12.11480516</v>
      </c>
      <c r="L1960">
        <v>11.962336479999999</v>
      </c>
      <c r="M1960">
        <v>18.600000000000001</v>
      </c>
      <c r="N1960">
        <v>19.7</v>
      </c>
      <c r="O1960">
        <f t="shared" si="119"/>
        <v>3.0480588600000001E-2</v>
      </c>
      <c r="P1960">
        <f t="shared" si="120"/>
        <v>0.16984473750000004</v>
      </c>
      <c r="Q1960">
        <f t="shared" si="121"/>
        <v>0.19050367874999999</v>
      </c>
      <c r="R1960">
        <v>0.12150859999999999</v>
      </c>
      <c r="S1960">
        <v>0.134260238</v>
      </c>
      <c r="T1960">
        <f t="shared" si="122"/>
        <v>4.2256561933254055E-2</v>
      </c>
      <c r="U1960">
        <v>6.0754299999999997E-2</v>
      </c>
      <c r="V1960">
        <v>6.7130119000000002E-2</v>
      </c>
      <c r="W1960">
        <v>2.3616438359999998</v>
      </c>
      <c r="X1960">
        <v>0.46577726200000003</v>
      </c>
      <c r="Y1960">
        <v>2.6997380000000001E-3</v>
      </c>
      <c r="Z1960" s="1">
        <v>43254</v>
      </c>
      <c r="AA1960" s="1">
        <v>44116</v>
      </c>
      <c r="AB1960">
        <v>1</v>
      </c>
    </row>
    <row r="1961" spans="1:29" x14ac:dyDescent="0.25">
      <c r="A1961" t="s">
        <v>26</v>
      </c>
      <c r="B1961">
        <v>1</v>
      </c>
      <c r="C1961" t="s">
        <v>38</v>
      </c>
      <c r="D1961">
        <v>2960</v>
      </c>
      <c r="E1961" t="s">
        <v>149</v>
      </c>
      <c r="F1961" t="s">
        <v>141</v>
      </c>
      <c r="G1961" t="s">
        <v>151</v>
      </c>
      <c r="J1961">
        <v>0.52610000000000001</v>
      </c>
      <c r="K1961">
        <v>10.545425979999999</v>
      </c>
      <c r="L1961">
        <v>10.71317537</v>
      </c>
      <c r="M1961">
        <v>15</v>
      </c>
      <c r="N1961">
        <v>16.7</v>
      </c>
      <c r="O1961">
        <f t="shared" si="119"/>
        <v>2.1904020600000001E-2</v>
      </c>
      <c r="P1961">
        <f t="shared" si="120"/>
        <v>0.11046093749999999</v>
      </c>
      <c r="Q1961">
        <f t="shared" si="121"/>
        <v>0.13690012874999999</v>
      </c>
      <c r="R1961">
        <v>7.0797586999999995E-2</v>
      </c>
      <c r="S1961">
        <v>8.8658516000000007E-2</v>
      </c>
      <c r="T1961">
        <f t="shared" si="122"/>
        <v>9.5258721678913971E-2</v>
      </c>
      <c r="U1961">
        <v>3.5398792999999998E-2</v>
      </c>
      <c r="V1961">
        <v>4.4329258000000003E-2</v>
      </c>
      <c r="W1961">
        <v>2.3616438359999998</v>
      </c>
      <c r="X1961">
        <v>0.719837587</v>
      </c>
      <c r="Y1961">
        <v>3.7814609999999999E-3</v>
      </c>
      <c r="Z1961" s="1">
        <v>43254</v>
      </c>
      <c r="AA1961" s="1">
        <v>44116</v>
      </c>
      <c r="AB1961">
        <v>1</v>
      </c>
    </row>
    <row r="1962" spans="1:29" x14ac:dyDescent="0.25">
      <c r="A1962" t="s">
        <v>26</v>
      </c>
      <c r="B1962">
        <v>1</v>
      </c>
      <c r="C1962" t="s">
        <v>38</v>
      </c>
      <c r="D1962">
        <v>2961</v>
      </c>
      <c r="E1962" t="s">
        <v>109</v>
      </c>
      <c r="F1962" t="s">
        <v>110</v>
      </c>
      <c r="G1962" t="s">
        <v>72</v>
      </c>
      <c r="J1962">
        <v>0.51800000000000002</v>
      </c>
      <c r="K1962">
        <v>10.639325360000001</v>
      </c>
      <c r="M1962">
        <v>15.2</v>
      </c>
      <c r="O1962">
        <f t="shared" si="119"/>
        <v>0</v>
      </c>
      <c r="P1962">
        <f t="shared" si="120"/>
        <v>0.1134262</v>
      </c>
      <c r="Q1962">
        <f t="shared" si="121"/>
        <v>0</v>
      </c>
      <c r="R1962">
        <v>7.2181806000000001E-2</v>
      </c>
      <c r="U1962">
        <v>3.6090903000000001E-2</v>
      </c>
      <c r="W1962">
        <v>2.3616438359999998</v>
      </c>
      <c r="Z1962" s="1">
        <v>43254</v>
      </c>
      <c r="AA1962" s="1">
        <v>44116</v>
      </c>
      <c r="AB1962">
        <v>1</v>
      </c>
      <c r="AC1962" t="s">
        <v>84</v>
      </c>
    </row>
    <row r="1963" spans="1:29" x14ac:dyDescent="0.25">
      <c r="A1963" t="s">
        <v>26</v>
      </c>
      <c r="B1963">
        <v>3</v>
      </c>
      <c r="C1963" t="s">
        <v>38</v>
      </c>
      <c r="D1963">
        <v>2962</v>
      </c>
      <c r="E1963" t="s">
        <v>70</v>
      </c>
      <c r="F1963" t="s">
        <v>71</v>
      </c>
      <c r="G1963" t="s">
        <v>72</v>
      </c>
      <c r="H1963">
        <v>14.6</v>
      </c>
      <c r="I1963">
        <v>17</v>
      </c>
      <c r="J1963">
        <v>0.49</v>
      </c>
      <c r="K1963">
        <v>20.649650699999999</v>
      </c>
      <c r="L1963">
        <v>20.67990103</v>
      </c>
      <c r="M1963">
        <v>55.6</v>
      </c>
      <c r="N1963">
        <v>57.9</v>
      </c>
      <c r="O1963">
        <f t="shared" si="119"/>
        <v>0.2632982814</v>
      </c>
      <c r="P1963">
        <f t="shared" si="120"/>
        <v>1.5176645500000003</v>
      </c>
      <c r="Q1963">
        <f t="shared" si="121"/>
        <v>1.64561425875</v>
      </c>
      <c r="R1963">
        <v>1.6420532480000001</v>
      </c>
      <c r="S1963">
        <v>1.7797962510000001</v>
      </c>
      <c r="T1963">
        <f t="shared" si="122"/>
        <v>3.4108213755262684E-2</v>
      </c>
      <c r="U1963">
        <v>0.82102662400000004</v>
      </c>
      <c r="V1963">
        <v>0.88989812599999996</v>
      </c>
      <c r="W1963">
        <v>2.3616438359999998</v>
      </c>
      <c r="X1963">
        <v>0.97389791199999998</v>
      </c>
      <c r="Y1963">
        <v>2.9162527000000001E-2</v>
      </c>
      <c r="Z1963" s="1">
        <v>43254</v>
      </c>
      <c r="AA1963" s="1">
        <v>44116</v>
      </c>
      <c r="AB1963">
        <v>1</v>
      </c>
    </row>
    <row r="1964" spans="1:29" x14ac:dyDescent="0.25">
      <c r="A1964" t="s">
        <v>26</v>
      </c>
      <c r="B1964">
        <v>3</v>
      </c>
      <c r="C1964" t="s">
        <v>38</v>
      </c>
      <c r="D1964">
        <v>2963</v>
      </c>
      <c r="E1964" t="s">
        <v>197</v>
      </c>
      <c r="F1964" t="s">
        <v>198</v>
      </c>
      <c r="G1964" t="s">
        <v>56</v>
      </c>
      <c r="J1964">
        <v>0.51800000000000002</v>
      </c>
      <c r="K1964">
        <v>9.1333366419999997</v>
      </c>
      <c r="L1964">
        <v>10.262042539999999</v>
      </c>
      <c r="M1964">
        <v>12.2</v>
      </c>
      <c r="N1964">
        <v>15.7</v>
      </c>
      <c r="O1964">
        <f t="shared" si="119"/>
        <v>1.9359324600000002E-2</v>
      </c>
      <c r="P1964">
        <f t="shared" si="120"/>
        <v>7.3071137499999994E-2</v>
      </c>
      <c r="Q1964">
        <f t="shared" si="121"/>
        <v>0.12099577875</v>
      </c>
      <c r="R1964">
        <v>4.0490175000000003E-2</v>
      </c>
      <c r="S1964">
        <v>7.4226884000000007E-2</v>
      </c>
      <c r="T1964">
        <f t="shared" si="122"/>
        <v>0.25662931949478679</v>
      </c>
      <c r="U1964">
        <v>2.0245088000000001E-2</v>
      </c>
      <c r="V1964">
        <v>3.7113442000000003E-2</v>
      </c>
      <c r="W1964">
        <v>2.3616438359999998</v>
      </c>
      <c r="X1964">
        <v>1.4820185610000001</v>
      </c>
      <c r="Y1964">
        <v>7.1426320000000003E-3</v>
      </c>
      <c r="Z1964" s="1">
        <v>43254</v>
      </c>
      <c r="AA1964" s="1">
        <v>44116</v>
      </c>
      <c r="AB1964">
        <v>1</v>
      </c>
    </row>
    <row r="1965" spans="1:29" x14ac:dyDescent="0.25">
      <c r="A1965" t="s">
        <v>26</v>
      </c>
      <c r="B1965">
        <v>3</v>
      </c>
      <c r="C1965" t="s">
        <v>38</v>
      </c>
      <c r="D1965">
        <v>2964</v>
      </c>
      <c r="E1965" t="s">
        <v>195</v>
      </c>
      <c r="F1965" t="s">
        <v>196</v>
      </c>
      <c r="G1965" t="s">
        <v>135</v>
      </c>
      <c r="J1965">
        <v>0.51800000000000002</v>
      </c>
      <c r="K1965">
        <v>11.86984612</v>
      </c>
      <c r="L1965">
        <v>12.19515502</v>
      </c>
      <c r="M1965">
        <v>18</v>
      </c>
      <c r="N1965">
        <v>20.3</v>
      </c>
      <c r="O1965">
        <f t="shared" si="119"/>
        <v>3.2365548600000002E-2</v>
      </c>
      <c r="P1965">
        <f t="shared" si="120"/>
        <v>0.15906375</v>
      </c>
      <c r="Q1965">
        <f t="shared" si="121"/>
        <v>0.20228467875</v>
      </c>
      <c r="R1965">
        <v>0.111725227</v>
      </c>
      <c r="S1965">
        <v>0.14506144700000001</v>
      </c>
      <c r="T1965">
        <f t="shared" si="122"/>
        <v>0.11056489318836489</v>
      </c>
      <c r="U1965">
        <v>5.5862613999999998E-2</v>
      </c>
      <c r="V1965">
        <v>7.2530723000000005E-2</v>
      </c>
      <c r="W1965">
        <v>2.3616438359999998</v>
      </c>
      <c r="X1965">
        <v>0.97389791199999998</v>
      </c>
      <c r="Y1965">
        <v>7.0578419999999999E-3</v>
      </c>
      <c r="Z1965" s="1">
        <v>43254</v>
      </c>
      <c r="AA1965" s="1">
        <v>44116</v>
      </c>
      <c r="AB1965">
        <v>1</v>
      </c>
    </row>
    <row r="1966" spans="1:29" x14ac:dyDescent="0.25">
      <c r="A1966" t="s">
        <v>26</v>
      </c>
      <c r="B1966">
        <v>3</v>
      </c>
      <c r="C1966" t="s">
        <v>38</v>
      </c>
      <c r="D1966">
        <v>2965</v>
      </c>
      <c r="E1966" t="s">
        <v>195</v>
      </c>
      <c r="F1966" t="s">
        <v>196</v>
      </c>
      <c r="G1966" t="s">
        <v>135</v>
      </c>
      <c r="H1966">
        <v>8.6</v>
      </c>
      <c r="I1966">
        <v>10.5</v>
      </c>
      <c r="J1966">
        <v>0.51800000000000002</v>
      </c>
      <c r="K1966">
        <v>8.1748854380000004</v>
      </c>
      <c r="L1966">
        <v>8.9948950080000003</v>
      </c>
      <c r="M1966">
        <v>10.5</v>
      </c>
      <c r="N1966">
        <v>13.1</v>
      </c>
      <c r="O1966">
        <f t="shared" si="119"/>
        <v>1.34782494E-2</v>
      </c>
      <c r="P1966">
        <f t="shared" si="120"/>
        <v>5.4125859374999988E-2</v>
      </c>
      <c r="Q1966">
        <f t="shared" si="121"/>
        <v>8.4239058749999998E-2</v>
      </c>
      <c r="R1966">
        <v>2.7110938000000001E-2</v>
      </c>
      <c r="S1966">
        <v>4.5836839999999997E-2</v>
      </c>
      <c r="T1966">
        <f t="shared" si="122"/>
        <v>0.22236666846493064</v>
      </c>
      <c r="U1966">
        <v>1.3555469000000001E-2</v>
      </c>
      <c r="V1966">
        <v>2.2918419999999998E-2</v>
      </c>
      <c r="W1966">
        <v>2.3616438359999998</v>
      </c>
      <c r="X1966">
        <v>1.100928074</v>
      </c>
      <c r="Y1966">
        <v>3.9645909999999999E-3</v>
      </c>
      <c r="Z1966" s="1">
        <v>43254</v>
      </c>
      <c r="AA1966" s="1">
        <v>44116</v>
      </c>
      <c r="AB1966">
        <v>1</v>
      </c>
    </row>
    <row r="1967" spans="1:29" x14ac:dyDescent="0.25">
      <c r="A1967" t="s">
        <v>26</v>
      </c>
      <c r="B1967">
        <v>3</v>
      </c>
      <c r="C1967" t="s">
        <v>38</v>
      </c>
      <c r="D1967">
        <v>2966</v>
      </c>
      <c r="E1967" t="s">
        <v>161</v>
      </c>
      <c r="F1967" t="s">
        <v>162</v>
      </c>
      <c r="G1967" t="s">
        <v>151</v>
      </c>
      <c r="H1967">
        <v>23.5</v>
      </c>
      <c r="I1967">
        <v>26.8</v>
      </c>
      <c r="J1967">
        <v>0.42399999999999999</v>
      </c>
      <c r="K1967">
        <v>18.47865329</v>
      </c>
      <c r="L1967">
        <v>18.561914909999999</v>
      </c>
      <c r="M1967">
        <v>41.8</v>
      </c>
      <c r="N1967">
        <v>44.3</v>
      </c>
      <c r="O1967">
        <f t="shared" si="119"/>
        <v>0.15413396459999998</v>
      </c>
      <c r="P1967">
        <f t="shared" si="120"/>
        <v>0.85778563749999992</v>
      </c>
      <c r="Q1967">
        <f t="shared" si="121"/>
        <v>0.96333727874999986</v>
      </c>
      <c r="R1967">
        <v>0.73304472300000001</v>
      </c>
      <c r="S1967">
        <v>0.82466971300000003</v>
      </c>
      <c r="T1967">
        <f t="shared" si="122"/>
        <v>4.9870451603239108E-2</v>
      </c>
      <c r="U1967">
        <v>0.36652236199999999</v>
      </c>
      <c r="V1967">
        <v>0.41233485600000003</v>
      </c>
      <c r="W1967">
        <v>2.3616438359999998</v>
      </c>
      <c r="X1967">
        <v>1.058584687</v>
      </c>
      <c r="Y1967">
        <v>1.9398562000000001E-2</v>
      </c>
      <c r="Z1967" s="1">
        <v>43254</v>
      </c>
      <c r="AA1967" s="1">
        <v>44116</v>
      </c>
      <c r="AB1967">
        <v>1</v>
      </c>
    </row>
    <row r="1968" spans="1:29" x14ac:dyDescent="0.25">
      <c r="A1968" t="s">
        <v>26</v>
      </c>
      <c r="B1968">
        <v>4</v>
      </c>
      <c r="C1968" t="s">
        <v>38</v>
      </c>
      <c r="D1968">
        <v>2967</v>
      </c>
      <c r="E1968" t="s">
        <v>133</v>
      </c>
      <c r="F1968" t="s">
        <v>157</v>
      </c>
      <c r="G1968" t="s">
        <v>135</v>
      </c>
      <c r="J1968">
        <v>0.60229999999999995</v>
      </c>
      <c r="K1968">
        <v>15.68276554</v>
      </c>
      <c r="L1968">
        <v>16.109772889999999</v>
      </c>
      <c r="M1968">
        <v>29.4</v>
      </c>
      <c r="N1968">
        <v>32.9</v>
      </c>
      <c r="O1968">
        <f t="shared" si="119"/>
        <v>8.5012481399999992E-2</v>
      </c>
      <c r="P1968">
        <f t="shared" si="120"/>
        <v>0.42434673749999985</v>
      </c>
      <c r="Q1968">
        <f t="shared" si="121"/>
        <v>0.53132800874999997</v>
      </c>
      <c r="R1968">
        <v>0.44264841500000002</v>
      </c>
      <c r="S1968">
        <v>0.56597608799999999</v>
      </c>
      <c r="T1968">
        <f t="shared" si="122"/>
        <v>0.10406989270391097</v>
      </c>
      <c r="U1968">
        <v>0.22132420799999999</v>
      </c>
      <c r="V1968">
        <v>0.28298804399999999</v>
      </c>
      <c r="W1968">
        <v>2.3616438359999998</v>
      </c>
      <c r="X1968">
        <v>1.4820185610000001</v>
      </c>
      <c r="Y1968">
        <v>2.6110557E-2</v>
      </c>
      <c r="Z1968" s="1">
        <v>43254</v>
      </c>
      <c r="AA1968" s="1">
        <v>44116</v>
      </c>
      <c r="AB1968">
        <v>1</v>
      </c>
    </row>
    <row r="1969" spans="1:29" x14ac:dyDescent="0.25">
      <c r="A1969" t="s">
        <v>26</v>
      </c>
      <c r="B1969">
        <v>4</v>
      </c>
      <c r="C1969" t="s">
        <v>38</v>
      </c>
      <c r="D1969">
        <v>2968</v>
      </c>
      <c r="E1969" t="s">
        <v>98</v>
      </c>
      <c r="F1969" t="s">
        <v>99</v>
      </c>
      <c r="G1969" t="s">
        <v>100</v>
      </c>
      <c r="J1969">
        <v>0.45</v>
      </c>
      <c r="K1969">
        <v>13.60490938</v>
      </c>
      <c r="L1969">
        <v>14.2646982</v>
      </c>
      <c r="M1969">
        <v>22.6</v>
      </c>
      <c r="N1969">
        <v>26.3</v>
      </c>
      <c r="O1969">
        <f t="shared" si="119"/>
        <v>5.4325332600000005E-2</v>
      </c>
      <c r="P1969">
        <f t="shared" si="120"/>
        <v>0.2507512375</v>
      </c>
      <c r="Q1969">
        <f t="shared" si="121"/>
        <v>0.33953332875000003</v>
      </c>
      <c r="R1969">
        <v>0.17348307399999999</v>
      </c>
      <c r="S1969">
        <v>0.244266767</v>
      </c>
      <c r="T1969">
        <f t="shared" si="122"/>
        <v>0.1448909830504046</v>
      </c>
      <c r="U1969">
        <v>8.6741536999999994E-2</v>
      </c>
      <c r="V1969">
        <v>0.122133383</v>
      </c>
      <c r="W1969">
        <v>2.3616438359999998</v>
      </c>
      <c r="X1969">
        <v>1.5667053360000001</v>
      </c>
      <c r="Y1969">
        <v>1.4986106000000001E-2</v>
      </c>
      <c r="Z1969" s="1">
        <v>43254</v>
      </c>
      <c r="AA1969" s="1">
        <v>44116</v>
      </c>
      <c r="AB1969">
        <v>1</v>
      </c>
    </row>
    <row r="1970" spans="1:29" x14ac:dyDescent="0.25">
      <c r="A1970" t="s">
        <v>26</v>
      </c>
      <c r="B1970">
        <v>4</v>
      </c>
      <c r="C1970" t="s">
        <v>38</v>
      </c>
      <c r="D1970">
        <v>2969</v>
      </c>
      <c r="E1970" t="s">
        <v>98</v>
      </c>
      <c r="F1970" t="s">
        <v>99</v>
      </c>
      <c r="G1970" t="s">
        <v>100</v>
      </c>
      <c r="J1970">
        <v>0.45</v>
      </c>
      <c r="K1970">
        <v>8.8601220030000007</v>
      </c>
      <c r="L1970">
        <v>9.4993526970000008</v>
      </c>
      <c r="M1970">
        <v>11.7</v>
      </c>
      <c r="N1970">
        <v>14.1</v>
      </c>
      <c r="O1970">
        <f t="shared" si="119"/>
        <v>1.5614537399999998E-2</v>
      </c>
      <c r="P1970">
        <f t="shared" si="120"/>
        <v>6.7204434374999997E-2</v>
      </c>
      <c r="Q1970">
        <f t="shared" si="121"/>
        <v>9.7590858749999981E-2</v>
      </c>
      <c r="R1970">
        <v>3.1575513999999999E-2</v>
      </c>
      <c r="S1970">
        <v>4.8646941999999999E-2</v>
      </c>
      <c r="T1970">
        <f t="shared" si="122"/>
        <v>0.18301108580371109</v>
      </c>
      <c r="U1970">
        <v>1.5787756999999999E-2</v>
      </c>
      <c r="V1970">
        <v>2.4323470999999999E-2</v>
      </c>
      <c r="W1970">
        <v>2.3616438359999998</v>
      </c>
      <c r="X1970">
        <v>1.016241299</v>
      </c>
      <c r="Y1970">
        <v>3.6143099999999999E-3</v>
      </c>
      <c r="Z1970" s="1">
        <v>43254</v>
      </c>
      <c r="AA1970" s="1">
        <v>44116</v>
      </c>
      <c r="AB1970">
        <v>1</v>
      </c>
    </row>
    <row r="1971" spans="1:29" x14ac:dyDescent="0.25">
      <c r="A1971" t="s">
        <v>26</v>
      </c>
      <c r="B1971">
        <v>4</v>
      </c>
      <c r="C1971" t="s">
        <v>38</v>
      </c>
      <c r="D1971">
        <v>2970</v>
      </c>
      <c r="E1971" t="s">
        <v>217</v>
      </c>
      <c r="F1971" t="s">
        <v>153</v>
      </c>
      <c r="G1971" t="s">
        <v>218</v>
      </c>
      <c r="J1971">
        <v>0.78500000000000003</v>
      </c>
      <c r="K1971">
        <v>8.4656455259999994</v>
      </c>
      <c r="L1971">
        <v>9.3503607479999999</v>
      </c>
      <c r="M1971">
        <v>11</v>
      </c>
      <c r="N1971">
        <v>13.8</v>
      </c>
      <c r="O1971">
        <f t="shared" si="119"/>
        <v>1.4957157600000003E-2</v>
      </c>
      <c r="P1971">
        <f t="shared" si="120"/>
        <v>5.9403437499999989E-2</v>
      </c>
      <c r="Q1971">
        <f t="shared" si="121"/>
        <v>9.3482235000000025E-2</v>
      </c>
      <c r="R1971">
        <v>4.6089564999999999E-2</v>
      </c>
      <c r="S1971">
        <v>7.9064278000000002E-2</v>
      </c>
      <c r="T1971">
        <f t="shared" si="122"/>
        <v>0.22851650631989065</v>
      </c>
      <c r="U1971">
        <v>2.3044782E-2</v>
      </c>
      <c r="V1971">
        <v>3.9532139000000001E-2</v>
      </c>
      <c r="W1971">
        <v>2.3616438359999998</v>
      </c>
      <c r="X1971">
        <v>1.185614849</v>
      </c>
      <c r="Y1971">
        <v>6.9813050000000001E-3</v>
      </c>
      <c r="Z1971" s="1">
        <v>43254</v>
      </c>
      <c r="AA1971" s="1">
        <v>44116</v>
      </c>
      <c r="AB1971">
        <v>1</v>
      </c>
    </row>
    <row r="1972" spans="1:29" x14ac:dyDescent="0.25">
      <c r="A1972" t="s">
        <v>26</v>
      </c>
      <c r="B1972">
        <v>4</v>
      </c>
      <c r="C1972" t="s">
        <v>38</v>
      </c>
      <c r="D1972">
        <v>2971</v>
      </c>
      <c r="E1972" t="s">
        <v>295</v>
      </c>
      <c r="F1972" t="s">
        <v>296</v>
      </c>
      <c r="G1972" t="s">
        <v>297</v>
      </c>
      <c r="J1972">
        <v>0.51800000000000002</v>
      </c>
      <c r="K1972">
        <v>11.91110078</v>
      </c>
      <c r="L1972">
        <v>12.309603259999999</v>
      </c>
      <c r="M1972">
        <v>18.100000000000001</v>
      </c>
      <c r="N1972">
        <v>20.6</v>
      </c>
      <c r="O1972">
        <f t="shared" si="119"/>
        <v>3.3329234400000005E-2</v>
      </c>
      <c r="P1972">
        <f t="shared" si="120"/>
        <v>0.16083603437500002</v>
      </c>
      <c r="Q1972">
        <f t="shared" si="121"/>
        <v>0.20830771500000003</v>
      </c>
      <c r="R1972">
        <v>0.113323125</v>
      </c>
      <c r="S1972">
        <v>0.15064264199999999</v>
      </c>
      <c r="T1972">
        <f t="shared" si="122"/>
        <v>0.12053772334435427</v>
      </c>
      <c r="U1972">
        <v>5.6661561999999999E-2</v>
      </c>
      <c r="V1972">
        <v>7.5321320999999997E-2</v>
      </c>
      <c r="W1972">
        <v>2.3616438359999998</v>
      </c>
      <c r="X1972">
        <v>1.058584687</v>
      </c>
      <c r="Y1972">
        <v>7.9011740000000004E-3</v>
      </c>
      <c r="Z1972" s="1">
        <v>43254</v>
      </c>
      <c r="AA1972" s="1">
        <v>44116</v>
      </c>
      <c r="AB1972">
        <v>1</v>
      </c>
    </row>
    <row r="1973" spans="1:29" x14ac:dyDescent="0.25">
      <c r="A1973" t="s">
        <v>26</v>
      </c>
      <c r="B1973">
        <v>4</v>
      </c>
      <c r="C1973" t="s">
        <v>38</v>
      </c>
      <c r="D1973">
        <v>2972</v>
      </c>
      <c r="E1973" t="s">
        <v>67</v>
      </c>
      <c r="F1973" t="s">
        <v>68</v>
      </c>
      <c r="G1973" t="s">
        <v>69</v>
      </c>
      <c r="J1973">
        <v>0.5</v>
      </c>
      <c r="K1973">
        <v>15.600969210000001</v>
      </c>
      <c r="L1973">
        <v>15.828021209999999</v>
      </c>
      <c r="M1973">
        <v>29.1</v>
      </c>
      <c r="N1973">
        <v>31.8</v>
      </c>
      <c r="O1973">
        <f t="shared" si="119"/>
        <v>7.9422789600000002E-2</v>
      </c>
      <c r="P1973">
        <f t="shared" si="120"/>
        <v>0.41573078437500011</v>
      </c>
      <c r="Q1973">
        <f t="shared" si="121"/>
        <v>0.49639243500000002</v>
      </c>
      <c r="R1973">
        <v>0.35995220999999999</v>
      </c>
      <c r="S1973">
        <v>0.43409812599999997</v>
      </c>
      <c r="T1973">
        <f t="shared" si="122"/>
        <v>7.9308882154607865E-2</v>
      </c>
      <c r="U1973">
        <v>0.179976105</v>
      </c>
      <c r="V1973">
        <v>0.21704906299999999</v>
      </c>
      <c r="W1973">
        <v>2.3616438359999998</v>
      </c>
      <c r="X1973">
        <v>1.143271462</v>
      </c>
      <c r="Y1973">
        <v>1.5697946000000001E-2</v>
      </c>
      <c r="Z1973" s="1">
        <v>43254</v>
      </c>
      <c r="AA1973" s="1">
        <v>44116</v>
      </c>
      <c r="AB1973">
        <v>1</v>
      </c>
    </row>
    <row r="1974" spans="1:29" x14ac:dyDescent="0.25">
      <c r="A1974" t="s">
        <v>26</v>
      </c>
      <c r="B1974">
        <v>4</v>
      </c>
      <c r="C1974" t="s">
        <v>38</v>
      </c>
      <c r="D1974">
        <v>2973</v>
      </c>
      <c r="E1974" t="s">
        <v>98</v>
      </c>
      <c r="F1974" t="s">
        <v>99</v>
      </c>
      <c r="G1974" t="s">
        <v>100</v>
      </c>
      <c r="J1974">
        <v>0.45</v>
      </c>
      <c r="K1974">
        <v>19.322237399999999</v>
      </c>
      <c r="L1974">
        <v>19.19304236</v>
      </c>
      <c r="M1974">
        <v>46.6</v>
      </c>
      <c r="N1974">
        <v>47.9</v>
      </c>
      <c r="O1974">
        <f t="shared" si="119"/>
        <v>0.1802029614</v>
      </c>
      <c r="P1974">
        <f t="shared" si="120"/>
        <v>1.0661002375000002</v>
      </c>
      <c r="Q1974">
        <f t="shared" si="121"/>
        <v>1.12626850875</v>
      </c>
      <c r="R1974">
        <v>1.0033023350000001</v>
      </c>
      <c r="S1974">
        <v>1.051753025</v>
      </c>
      <c r="T1974">
        <f t="shared" si="122"/>
        <v>1.9969745080804652E-2</v>
      </c>
      <c r="U1974">
        <v>0.50165116700000001</v>
      </c>
      <c r="V1974">
        <v>0.52587651300000005</v>
      </c>
      <c r="W1974">
        <v>2.3616438359999998</v>
      </c>
      <c r="X1974">
        <v>0.55046403700000002</v>
      </c>
      <c r="Y1974">
        <v>1.0257832E-2</v>
      </c>
      <c r="Z1974" s="1">
        <v>43254</v>
      </c>
      <c r="AA1974" s="1">
        <v>44116</v>
      </c>
      <c r="AB1974">
        <v>1</v>
      </c>
    </row>
    <row r="1975" spans="1:29" x14ac:dyDescent="0.25">
      <c r="A1975" t="s">
        <v>26</v>
      </c>
      <c r="B1975">
        <v>4</v>
      </c>
      <c r="C1975" t="s">
        <v>38</v>
      </c>
      <c r="D1975">
        <v>2974</v>
      </c>
      <c r="E1975" t="s">
        <v>109</v>
      </c>
      <c r="F1975" t="s">
        <v>110</v>
      </c>
      <c r="G1975" t="s">
        <v>72</v>
      </c>
      <c r="J1975">
        <v>0.51800000000000002</v>
      </c>
      <c r="K1975">
        <v>14.30068007</v>
      </c>
      <c r="L1975">
        <v>14.50964454</v>
      </c>
      <c r="M1975">
        <v>24.7</v>
      </c>
      <c r="N1975">
        <v>27.1</v>
      </c>
      <c r="O1975">
        <f t="shared" si="119"/>
        <v>5.7680561400000011E-2</v>
      </c>
      <c r="P1975">
        <f t="shared" si="120"/>
        <v>0.29951605937499998</v>
      </c>
      <c r="Q1975">
        <f t="shared" si="121"/>
        <v>0.36050350875000003</v>
      </c>
      <c r="R1975">
        <v>0.248526952</v>
      </c>
      <c r="S1975">
        <v>0.30208834899999998</v>
      </c>
      <c r="T1975">
        <f t="shared" si="122"/>
        <v>8.2640836677444873E-2</v>
      </c>
      <c r="U1975">
        <v>0.124263476</v>
      </c>
      <c r="V1975">
        <v>0.151044175</v>
      </c>
      <c r="W1975">
        <v>2.3616438359999998</v>
      </c>
      <c r="X1975">
        <v>1.016241299</v>
      </c>
      <c r="Y1975">
        <v>1.1339854999999999E-2</v>
      </c>
      <c r="Z1975" s="1">
        <v>43254</v>
      </c>
      <c r="AA1975" s="1">
        <v>44116</v>
      </c>
      <c r="AB1975">
        <v>1</v>
      </c>
    </row>
    <row r="1976" spans="1:29" x14ac:dyDescent="0.25">
      <c r="A1976" t="s">
        <v>26</v>
      </c>
      <c r="B1976">
        <v>4</v>
      </c>
      <c r="C1976" t="s">
        <v>38</v>
      </c>
      <c r="D1976">
        <v>2975</v>
      </c>
      <c r="E1976" t="s">
        <v>133</v>
      </c>
      <c r="F1976" t="s">
        <v>157</v>
      </c>
      <c r="G1976" t="s">
        <v>135</v>
      </c>
      <c r="J1976">
        <v>0.60229999999999995</v>
      </c>
      <c r="K1976">
        <v>14.521068</v>
      </c>
      <c r="L1976">
        <v>15.263062870000001</v>
      </c>
      <c r="M1976">
        <v>25.4</v>
      </c>
      <c r="N1976">
        <v>29.7</v>
      </c>
      <c r="O1976">
        <f t="shared" si="119"/>
        <v>6.9279348599999999E-2</v>
      </c>
      <c r="P1976">
        <f t="shared" si="120"/>
        <v>0.31673323749999999</v>
      </c>
      <c r="Q1976">
        <f t="shared" si="121"/>
        <v>0.43299592874999998</v>
      </c>
      <c r="R1976">
        <v>0.30864441799999998</v>
      </c>
      <c r="S1976">
        <v>0.43971096999999998</v>
      </c>
      <c r="T1976">
        <f t="shared" si="122"/>
        <v>0.14986500328397256</v>
      </c>
      <c r="U1976">
        <v>0.15432220899999999</v>
      </c>
      <c r="V1976">
        <v>0.21985548499999999</v>
      </c>
      <c r="W1976">
        <v>2.3616438359999998</v>
      </c>
      <c r="X1976">
        <v>1.820765661</v>
      </c>
      <c r="Y1976">
        <v>2.7749009000000002E-2</v>
      </c>
      <c r="Z1976" s="1">
        <v>43254</v>
      </c>
      <c r="AA1976" s="1">
        <v>44116</v>
      </c>
      <c r="AB1976">
        <v>1</v>
      </c>
    </row>
    <row r="1977" spans="1:29" x14ac:dyDescent="0.25">
      <c r="A1977" t="s">
        <v>26</v>
      </c>
      <c r="B1977">
        <v>1</v>
      </c>
      <c r="C1977" t="s">
        <v>38</v>
      </c>
      <c r="D1977">
        <v>2976</v>
      </c>
      <c r="E1977" t="s">
        <v>197</v>
      </c>
      <c r="F1977" t="s">
        <v>198</v>
      </c>
      <c r="G1977" t="s">
        <v>56</v>
      </c>
      <c r="J1977">
        <v>0.51800000000000002</v>
      </c>
      <c r="K1977">
        <v>20.281903580000002</v>
      </c>
      <c r="L1977">
        <v>20.05449583</v>
      </c>
      <c r="M1977">
        <v>52.9</v>
      </c>
      <c r="N1977">
        <v>53.4</v>
      </c>
      <c r="O1977">
        <f t="shared" si="119"/>
        <v>0.2239615224</v>
      </c>
      <c r="P1977">
        <f t="shared" si="120"/>
        <v>1.373844409375</v>
      </c>
      <c r="Q1977">
        <f t="shared" si="121"/>
        <v>1.399759515</v>
      </c>
      <c r="R1977">
        <v>1.5456974349999999</v>
      </c>
      <c r="S1977">
        <v>1.5571129260000001</v>
      </c>
      <c r="T1977">
        <f t="shared" si="122"/>
        <v>3.1157092003374883E-3</v>
      </c>
      <c r="U1977">
        <v>0.77284871700000002</v>
      </c>
      <c r="V1977">
        <v>0.77855646300000003</v>
      </c>
      <c r="W1977">
        <v>2.3616438359999998</v>
      </c>
      <c r="X1977">
        <v>0.21171693699999999</v>
      </c>
      <c r="Y1977">
        <v>2.4168530000000001E-3</v>
      </c>
      <c r="Z1977" s="1">
        <v>43254</v>
      </c>
      <c r="AA1977" s="1">
        <v>44116</v>
      </c>
      <c r="AB1977">
        <v>1</v>
      </c>
    </row>
    <row r="1978" spans="1:29" x14ac:dyDescent="0.25">
      <c r="A1978" t="s">
        <v>26</v>
      </c>
      <c r="B1978">
        <v>1</v>
      </c>
      <c r="C1978" t="s">
        <v>38</v>
      </c>
      <c r="D1978">
        <v>2977</v>
      </c>
      <c r="E1978" t="s">
        <v>109</v>
      </c>
      <c r="F1978" t="s">
        <v>110</v>
      </c>
      <c r="G1978" t="s">
        <v>72</v>
      </c>
      <c r="J1978">
        <v>0.51800000000000002</v>
      </c>
      <c r="K1978">
        <v>8.0563943820000006</v>
      </c>
      <c r="L1978">
        <v>8.3586553299999995</v>
      </c>
      <c r="M1978">
        <v>10.3</v>
      </c>
      <c r="N1978">
        <v>11.9</v>
      </c>
      <c r="O1978">
        <f t="shared" si="119"/>
        <v>1.11220494E-2</v>
      </c>
      <c r="P1978">
        <f t="shared" si="120"/>
        <v>5.2083559375000012E-2</v>
      </c>
      <c r="Q1978">
        <f t="shared" si="121"/>
        <v>6.9512808750000002E-2</v>
      </c>
      <c r="R1978">
        <v>2.5742606000000001E-2</v>
      </c>
      <c r="S1978">
        <v>3.5373149E-2</v>
      </c>
      <c r="T1978">
        <f t="shared" si="122"/>
        <v>0.1345696520436625</v>
      </c>
      <c r="U1978">
        <v>1.2871303000000001E-2</v>
      </c>
      <c r="V1978">
        <v>1.7686574E-2</v>
      </c>
      <c r="W1978">
        <v>2.3616438359999998</v>
      </c>
      <c r="X1978">
        <v>0.67749419899999996</v>
      </c>
      <c r="Y1978">
        <v>2.038949E-3</v>
      </c>
      <c r="Z1978" s="1">
        <v>43254</v>
      </c>
      <c r="AA1978" s="1">
        <v>44116</v>
      </c>
      <c r="AB1978">
        <v>1</v>
      </c>
    </row>
    <row r="1979" spans="1:29" x14ac:dyDescent="0.25">
      <c r="A1979" t="s">
        <v>26</v>
      </c>
      <c r="B1979">
        <v>1</v>
      </c>
      <c r="C1979" t="s">
        <v>38</v>
      </c>
      <c r="D1979">
        <v>2978</v>
      </c>
      <c r="E1979" t="s">
        <v>133</v>
      </c>
      <c r="F1979" t="s">
        <v>157</v>
      </c>
      <c r="G1979" t="s">
        <v>135</v>
      </c>
      <c r="H1979">
        <v>15.6</v>
      </c>
      <c r="I1979">
        <v>19.5</v>
      </c>
      <c r="J1979">
        <v>0.60229999999999995</v>
      </c>
      <c r="K1979">
        <v>15.179520009999999</v>
      </c>
      <c r="L1979">
        <v>15.42825225</v>
      </c>
      <c r="M1979">
        <v>27.6</v>
      </c>
      <c r="N1979">
        <v>30.3</v>
      </c>
      <c r="O1979">
        <f t="shared" si="119"/>
        <v>7.2106788599999999E-2</v>
      </c>
      <c r="P1979">
        <f t="shared" si="120"/>
        <v>0.37397655000000002</v>
      </c>
      <c r="Q1979">
        <f t="shared" si="121"/>
        <v>0.45066742874999999</v>
      </c>
      <c r="R1979">
        <v>0.37903105399999998</v>
      </c>
      <c r="S1979">
        <v>0.46204636599999999</v>
      </c>
      <c r="T1979">
        <f t="shared" si="122"/>
        <v>8.3859853858241892E-2</v>
      </c>
      <c r="U1979">
        <v>0.18951552699999999</v>
      </c>
      <c r="V1979">
        <v>0.23102318299999999</v>
      </c>
      <c r="W1979">
        <v>2.3616438359999998</v>
      </c>
      <c r="X1979">
        <v>1.143271462</v>
      </c>
      <c r="Y1979">
        <v>1.7575747999999999E-2</v>
      </c>
      <c r="Z1979" s="1">
        <v>43254</v>
      </c>
      <c r="AA1979" s="1">
        <v>44116</v>
      </c>
      <c r="AB1979">
        <v>1</v>
      </c>
    </row>
    <row r="1980" spans="1:29" x14ac:dyDescent="0.25">
      <c r="A1980" t="s">
        <v>26</v>
      </c>
      <c r="B1980">
        <v>1</v>
      </c>
      <c r="C1980" t="s">
        <v>38</v>
      </c>
      <c r="D1980">
        <v>2979</v>
      </c>
      <c r="E1980" t="s">
        <v>109</v>
      </c>
      <c r="F1980" t="s">
        <v>110</v>
      </c>
      <c r="G1980" t="s">
        <v>72</v>
      </c>
      <c r="J1980">
        <v>0.51800000000000002</v>
      </c>
      <c r="K1980">
        <v>11.952182609999999</v>
      </c>
      <c r="L1980">
        <v>12.347467910000001</v>
      </c>
      <c r="M1980">
        <v>18.2</v>
      </c>
      <c r="N1980">
        <v>20.7</v>
      </c>
      <c r="O1980">
        <f t="shared" si="119"/>
        <v>3.3653604599999998E-2</v>
      </c>
      <c r="P1980">
        <f t="shared" si="120"/>
        <v>0.16261813750000001</v>
      </c>
      <c r="Q1980">
        <f t="shared" si="121"/>
        <v>0.21033502874999999</v>
      </c>
      <c r="R1980">
        <v>0.11493405900000001</v>
      </c>
      <c r="S1980">
        <v>0.15252992600000001</v>
      </c>
      <c r="T1980">
        <f t="shared" si="122"/>
        <v>0.11983273880704724</v>
      </c>
      <c r="U1980">
        <v>5.7467030000000002E-2</v>
      </c>
      <c r="V1980">
        <v>7.6264963000000005E-2</v>
      </c>
      <c r="W1980">
        <v>2.3616438359999998</v>
      </c>
      <c r="X1980">
        <v>1.058584687</v>
      </c>
      <c r="Y1980">
        <v>7.9596819999999992E-3</v>
      </c>
      <c r="Z1980" s="1">
        <v>43254</v>
      </c>
      <c r="AA1980" s="1">
        <v>44116</v>
      </c>
      <c r="AB1980">
        <v>1</v>
      </c>
    </row>
    <row r="1981" spans="1:29" x14ac:dyDescent="0.25">
      <c r="A1981" t="s">
        <v>26</v>
      </c>
      <c r="B1981">
        <v>1</v>
      </c>
      <c r="C1981" t="s">
        <v>38</v>
      </c>
      <c r="D1981">
        <v>2980</v>
      </c>
      <c r="E1981" t="s">
        <v>109</v>
      </c>
      <c r="F1981" t="s">
        <v>110</v>
      </c>
      <c r="G1981" t="s">
        <v>72</v>
      </c>
      <c r="J1981">
        <v>0.51800000000000002</v>
      </c>
      <c r="K1981">
        <v>8.4081071900000008</v>
      </c>
      <c r="L1981">
        <v>8.9948950080000003</v>
      </c>
      <c r="M1981">
        <v>10.9</v>
      </c>
      <c r="N1981">
        <v>13.1</v>
      </c>
      <c r="O1981">
        <f t="shared" si="119"/>
        <v>1.34782494E-2</v>
      </c>
      <c r="P1981">
        <f t="shared" si="120"/>
        <v>5.8328284374999997E-2</v>
      </c>
      <c r="Q1981">
        <f t="shared" si="121"/>
        <v>8.4239058749999998E-2</v>
      </c>
      <c r="R1981">
        <v>2.9975257000000002E-2</v>
      </c>
      <c r="S1981">
        <v>4.5836839999999997E-2</v>
      </c>
      <c r="T1981">
        <f t="shared" si="122"/>
        <v>0.17983908218513497</v>
      </c>
      <c r="U1981">
        <v>1.4987629000000001E-2</v>
      </c>
      <c r="V1981">
        <v>2.2918419999999998E-2</v>
      </c>
      <c r="W1981">
        <v>2.3616438359999998</v>
      </c>
      <c r="X1981">
        <v>0.93155452400000005</v>
      </c>
      <c r="Y1981">
        <v>3.3581660000000001E-3</v>
      </c>
      <c r="Z1981" s="1">
        <v>43254</v>
      </c>
      <c r="AA1981" s="1">
        <v>44116</v>
      </c>
      <c r="AB1981">
        <v>1</v>
      </c>
    </row>
    <row r="1982" spans="1:29" x14ac:dyDescent="0.25">
      <c r="A1982" t="s">
        <v>26</v>
      </c>
      <c r="B1982">
        <v>1</v>
      </c>
      <c r="C1982" t="s">
        <v>38</v>
      </c>
      <c r="D1982">
        <v>2981</v>
      </c>
      <c r="E1982" t="s">
        <v>161</v>
      </c>
      <c r="F1982" t="s">
        <v>162</v>
      </c>
      <c r="G1982" t="s">
        <v>151</v>
      </c>
      <c r="J1982">
        <v>0.42399999999999999</v>
      </c>
      <c r="K1982">
        <v>14.583035669999999</v>
      </c>
      <c r="L1982">
        <v>14.80691221</v>
      </c>
      <c r="M1982">
        <v>25.6</v>
      </c>
      <c r="N1982">
        <v>28.1</v>
      </c>
      <c r="O1982">
        <f t="shared" si="119"/>
        <v>6.2015969400000003E-2</v>
      </c>
      <c r="P1982">
        <f t="shared" si="120"/>
        <v>0.32174079999999999</v>
      </c>
      <c r="Q1982">
        <f t="shared" si="121"/>
        <v>0.38759980875</v>
      </c>
      <c r="R1982">
        <v>0.223421077</v>
      </c>
      <c r="S1982">
        <v>0.27200208300000001</v>
      </c>
      <c r="T1982">
        <f t="shared" si="122"/>
        <v>8.331124816841981E-2</v>
      </c>
      <c r="U1982">
        <v>0.111710538</v>
      </c>
      <c r="V1982">
        <v>0.13600104199999999</v>
      </c>
      <c r="W1982">
        <v>2.3616438359999998</v>
      </c>
      <c r="X1982">
        <v>1.058584687</v>
      </c>
      <c r="Y1982">
        <v>1.0285422000000001E-2</v>
      </c>
      <c r="Z1982" s="1">
        <v>43254</v>
      </c>
      <c r="AA1982" s="1">
        <v>44116</v>
      </c>
      <c r="AB1982">
        <v>1</v>
      </c>
    </row>
    <row r="1983" spans="1:29" x14ac:dyDescent="0.25">
      <c r="A1983" t="s">
        <v>26</v>
      </c>
      <c r="B1983">
        <v>1</v>
      </c>
      <c r="C1983" t="s">
        <v>38</v>
      </c>
      <c r="D1983">
        <v>2982</v>
      </c>
      <c r="E1983" t="s">
        <v>307</v>
      </c>
      <c r="F1983" t="s">
        <v>308</v>
      </c>
      <c r="G1983" t="s">
        <v>309</v>
      </c>
      <c r="J1983">
        <v>0.64</v>
      </c>
      <c r="K1983">
        <v>8.7488692019999998</v>
      </c>
      <c r="L1983">
        <v>9.0463605810000001</v>
      </c>
      <c r="M1983">
        <v>11.5</v>
      </c>
      <c r="N1983">
        <v>13.2</v>
      </c>
      <c r="O1983">
        <f t="shared" si="119"/>
        <v>1.3684809599999999E-2</v>
      </c>
      <c r="P1983">
        <f t="shared" si="120"/>
        <v>6.4926484374999996E-2</v>
      </c>
      <c r="Q1983">
        <f t="shared" si="121"/>
        <v>8.5530059999999991E-2</v>
      </c>
      <c r="R1983">
        <v>4.2527903999999998E-2</v>
      </c>
      <c r="S1983">
        <v>5.7507640999999998E-2</v>
      </c>
      <c r="T1983">
        <f t="shared" si="122"/>
        <v>0.1277743053966556</v>
      </c>
      <c r="U1983">
        <v>2.1263951999999999E-2</v>
      </c>
      <c r="V1983">
        <v>2.8753820999999999E-2</v>
      </c>
      <c r="W1983">
        <v>2.3616438359999998</v>
      </c>
      <c r="X1983">
        <v>0.719837587</v>
      </c>
      <c r="Y1983">
        <v>3.1714640000000001E-3</v>
      </c>
      <c r="Z1983" s="1">
        <v>43254</v>
      </c>
      <c r="AA1983" s="1">
        <v>44116</v>
      </c>
      <c r="AB1983">
        <v>1</v>
      </c>
    </row>
    <row r="1984" spans="1:29" x14ac:dyDescent="0.25">
      <c r="A1984" t="s">
        <v>26</v>
      </c>
      <c r="B1984">
        <v>1</v>
      </c>
      <c r="C1984" t="s">
        <v>38</v>
      </c>
      <c r="D1984">
        <v>2983</v>
      </c>
      <c r="E1984" t="s">
        <v>67</v>
      </c>
      <c r="F1984" t="s">
        <v>68</v>
      </c>
      <c r="G1984" t="s">
        <v>69</v>
      </c>
      <c r="J1984">
        <v>0.5</v>
      </c>
      <c r="K1984">
        <v>14.074679529999999</v>
      </c>
      <c r="M1984">
        <v>24</v>
      </c>
      <c r="O1984">
        <f t="shared" si="119"/>
        <v>0</v>
      </c>
      <c r="P1984">
        <f t="shared" si="120"/>
        <v>0.28277999999999998</v>
      </c>
      <c r="Q1984">
        <f t="shared" si="121"/>
        <v>0</v>
      </c>
      <c r="R1984">
        <v>0.22349001399999999</v>
      </c>
      <c r="U1984">
        <v>0.11174500699999999</v>
      </c>
      <c r="W1984">
        <v>2.3616438359999998</v>
      </c>
      <c r="Z1984" s="1">
        <v>43254</v>
      </c>
      <c r="AA1984" s="1">
        <v>44116</v>
      </c>
      <c r="AB1984">
        <v>1</v>
      </c>
      <c r="AC1984" t="s">
        <v>84</v>
      </c>
    </row>
    <row r="1985" spans="1:29" x14ac:dyDescent="0.25">
      <c r="A1985" t="s">
        <v>26</v>
      </c>
      <c r="B1985">
        <v>1</v>
      </c>
      <c r="C1985" t="s">
        <v>38</v>
      </c>
      <c r="D1985">
        <v>2984</v>
      </c>
      <c r="E1985" t="s">
        <v>149</v>
      </c>
      <c r="F1985" t="s">
        <v>298</v>
      </c>
      <c r="G1985" t="s">
        <v>151</v>
      </c>
      <c r="J1985">
        <v>0.52610000000000001</v>
      </c>
      <c r="K1985">
        <v>8.5798206970000006</v>
      </c>
      <c r="L1985">
        <v>9.0975951370000008</v>
      </c>
      <c r="M1985">
        <v>11.2</v>
      </c>
      <c r="N1985">
        <v>13.3</v>
      </c>
      <c r="O1985">
        <f t="shared" si="119"/>
        <v>1.3892940600000002E-2</v>
      </c>
      <c r="P1985">
        <f t="shared" si="120"/>
        <v>6.1583199999999984E-2</v>
      </c>
      <c r="Q1985">
        <f t="shared" si="121"/>
        <v>8.6830878750000007E-2</v>
      </c>
      <c r="R1985">
        <v>3.2728496000000003E-2</v>
      </c>
      <c r="S1985">
        <v>4.8467262999999997E-2</v>
      </c>
      <c r="T1985">
        <f t="shared" si="122"/>
        <v>0.1662581116713234</v>
      </c>
      <c r="U1985">
        <v>1.6364248000000001E-2</v>
      </c>
      <c r="V1985">
        <v>2.4233632000000001E-2</v>
      </c>
      <c r="W1985">
        <v>2.3616438359999998</v>
      </c>
      <c r="X1985">
        <v>0.88921113699999998</v>
      </c>
      <c r="Y1985">
        <v>3.3321639999999999E-3</v>
      </c>
      <c r="Z1985" s="1">
        <v>43254</v>
      </c>
      <c r="AA1985" s="1">
        <v>44116</v>
      </c>
      <c r="AB1985">
        <v>1</v>
      </c>
    </row>
    <row r="1986" spans="1:29" x14ac:dyDescent="0.25">
      <c r="A1986" t="s">
        <v>26</v>
      </c>
      <c r="B1986">
        <v>1</v>
      </c>
      <c r="C1986" t="s">
        <v>38</v>
      </c>
      <c r="D1986">
        <v>2985</v>
      </c>
      <c r="E1986" t="s">
        <v>109</v>
      </c>
      <c r="F1986" t="s">
        <v>110</v>
      </c>
      <c r="G1986" t="s">
        <v>72</v>
      </c>
      <c r="J1986">
        <v>0.51800000000000002</v>
      </c>
      <c r="K1986">
        <v>11.096281859999999</v>
      </c>
      <c r="L1986">
        <v>11.724127729999999</v>
      </c>
      <c r="M1986">
        <v>16.2</v>
      </c>
      <c r="N1986">
        <v>19.100000000000001</v>
      </c>
      <c r="O1986">
        <f t="shared" si="119"/>
        <v>2.8652177400000003E-2</v>
      </c>
      <c r="P1986">
        <f t="shared" si="120"/>
        <v>0.12884163749999999</v>
      </c>
      <c r="Q1986">
        <f t="shared" si="121"/>
        <v>0.17907610875000002</v>
      </c>
      <c r="R1986">
        <v>8.5166232999999994E-2</v>
      </c>
      <c r="S1986">
        <v>0.123936906</v>
      </c>
      <c r="T1986">
        <f t="shared" si="122"/>
        <v>0.15885866396328438</v>
      </c>
      <c r="U1986">
        <v>4.2583115999999997E-2</v>
      </c>
      <c r="V1986">
        <v>6.1968453E-2</v>
      </c>
      <c r="W1986">
        <v>2.3616438359999998</v>
      </c>
      <c r="X1986">
        <v>1.2279582360000001</v>
      </c>
      <c r="Y1986">
        <v>8.2084080000000004E-3</v>
      </c>
      <c r="Z1986" s="1">
        <v>43254</v>
      </c>
      <c r="AA1986" s="1">
        <v>44116</v>
      </c>
      <c r="AB1986">
        <v>1</v>
      </c>
    </row>
    <row r="1987" spans="1:29" x14ac:dyDescent="0.25">
      <c r="A1987" t="s">
        <v>26</v>
      </c>
      <c r="B1987">
        <v>1</v>
      </c>
      <c r="C1987" t="s">
        <v>38</v>
      </c>
      <c r="D1987">
        <v>2986</v>
      </c>
      <c r="E1987" t="s">
        <v>152</v>
      </c>
      <c r="F1987" t="s">
        <v>153</v>
      </c>
      <c r="G1987" t="s">
        <v>154</v>
      </c>
      <c r="I1987">
        <v>21</v>
      </c>
      <c r="J1987">
        <v>0.6</v>
      </c>
      <c r="K1987">
        <v>20.110559840000001</v>
      </c>
      <c r="L1987">
        <v>20.05449583</v>
      </c>
      <c r="M1987">
        <v>51.7</v>
      </c>
      <c r="N1987">
        <v>53.4</v>
      </c>
      <c r="O1987">
        <f t="shared" ref="O1987:O2050" si="123">(0.00007854*N1987*N1987)</f>
        <v>0.2239615224</v>
      </c>
      <c r="P1987">
        <f t="shared" ref="P1987:P2050" si="124">(3.142*(M1987/200)^2)/0.16</f>
        <v>1.3122219343749999</v>
      </c>
      <c r="Q1987">
        <f t="shared" ref="Q1987:Q2050" si="125">O1987/0.16</f>
        <v>1.399759515</v>
      </c>
      <c r="R1987">
        <v>1.6918669449999999</v>
      </c>
      <c r="S1987">
        <v>1.797255762</v>
      </c>
      <c r="T1987">
        <f t="shared" ref="T1987:T2049" si="126">(LN(S1987)-LN(R1987))/W1987</f>
        <v>2.5587391112779238E-2</v>
      </c>
      <c r="U1987">
        <v>0.84593347299999999</v>
      </c>
      <c r="V1987">
        <v>0.89862788100000002</v>
      </c>
      <c r="W1987">
        <v>2.3616438359999998</v>
      </c>
      <c r="X1987">
        <v>0.719837587</v>
      </c>
      <c r="Y1987">
        <v>2.2312597E-2</v>
      </c>
      <c r="Z1987" s="1">
        <v>43254</v>
      </c>
      <c r="AA1987" s="1">
        <v>44116</v>
      </c>
      <c r="AB1987">
        <v>1</v>
      </c>
    </row>
    <row r="1988" spans="1:29" x14ac:dyDescent="0.25">
      <c r="A1988" t="s">
        <v>26</v>
      </c>
      <c r="B1988">
        <v>1</v>
      </c>
      <c r="C1988" t="s">
        <v>38</v>
      </c>
      <c r="D1988">
        <v>2987</v>
      </c>
      <c r="E1988" t="s">
        <v>81</v>
      </c>
      <c r="F1988" t="s">
        <v>82</v>
      </c>
      <c r="G1988" t="s">
        <v>83</v>
      </c>
      <c r="J1988">
        <v>0.53949999999999998</v>
      </c>
      <c r="K1988">
        <v>23.855546369999999</v>
      </c>
      <c r="L1988">
        <v>23.861647690000002</v>
      </c>
      <c r="M1988">
        <v>90.5</v>
      </c>
      <c r="N1988">
        <v>91.9</v>
      </c>
      <c r="O1988">
        <f t="shared" si="123"/>
        <v>0.66331820940000008</v>
      </c>
      <c r="P1988">
        <f t="shared" si="124"/>
        <v>4.0209008593749997</v>
      </c>
      <c r="Q1988">
        <f t="shared" si="125"/>
        <v>4.14573880875</v>
      </c>
      <c r="R1988">
        <v>5.3745730250000001</v>
      </c>
      <c r="S1988">
        <v>5.5394445000000001</v>
      </c>
      <c r="T1988">
        <f t="shared" si="126"/>
        <v>1.2794093192170565E-2</v>
      </c>
      <c r="U1988">
        <v>2.6872865130000001</v>
      </c>
      <c r="V1988">
        <v>2.7697222500000001</v>
      </c>
      <c r="W1988">
        <v>2.3616438359999998</v>
      </c>
      <c r="X1988">
        <v>0.59280742399999997</v>
      </c>
      <c r="Y1988">
        <v>3.4906083999999997E-2</v>
      </c>
      <c r="Z1988" s="1">
        <v>43254</v>
      </c>
      <c r="AA1988" s="1">
        <v>44116</v>
      </c>
      <c r="AB1988">
        <v>0</v>
      </c>
      <c r="AC1988" t="s">
        <v>84</v>
      </c>
    </row>
    <row r="1989" spans="1:29" x14ac:dyDescent="0.25">
      <c r="A1989" t="s">
        <v>26</v>
      </c>
      <c r="B1989">
        <v>1</v>
      </c>
      <c r="C1989" t="s">
        <v>38</v>
      </c>
      <c r="D1989">
        <v>2988</v>
      </c>
      <c r="E1989" t="s">
        <v>133</v>
      </c>
      <c r="F1989" t="s">
        <v>157</v>
      </c>
      <c r="G1989" t="s">
        <v>135</v>
      </c>
      <c r="H1989">
        <v>16.3</v>
      </c>
      <c r="I1989">
        <v>17.5</v>
      </c>
      <c r="J1989">
        <v>0.60229999999999995</v>
      </c>
      <c r="K1989">
        <v>20.62322047</v>
      </c>
      <c r="L1989">
        <v>20.640209250000002</v>
      </c>
      <c r="M1989">
        <v>55.4</v>
      </c>
      <c r="N1989">
        <v>57.6</v>
      </c>
      <c r="O1989">
        <f t="shared" si="123"/>
        <v>0.26057687040000005</v>
      </c>
      <c r="P1989">
        <f t="shared" si="124"/>
        <v>1.5067657374999994</v>
      </c>
      <c r="Q1989">
        <f t="shared" si="125"/>
        <v>1.6286054400000003</v>
      </c>
      <c r="R1989">
        <v>1.9918443969999999</v>
      </c>
      <c r="S1989">
        <v>2.150889324</v>
      </c>
      <c r="T1989">
        <f t="shared" si="126"/>
        <v>3.2528339945987167E-2</v>
      </c>
      <c r="U1989">
        <v>0.99592219800000004</v>
      </c>
      <c r="V1989">
        <v>1.075444662</v>
      </c>
      <c r="W1989">
        <v>2.3616438359999998</v>
      </c>
      <c r="X1989">
        <v>0.93155452400000005</v>
      </c>
      <c r="Y1989">
        <v>3.3672504999999998E-2</v>
      </c>
      <c r="Z1989" s="1">
        <v>43254</v>
      </c>
      <c r="AA1989" s="1">
        <v>44116</v>
      </c>
      <c r="AB1989">
        <v>1</v>
      </c>
    </row>
    <row r="1990" spans="1:29" x14ac:dyDescent="0.25">
      <c r="A1990" t="s">
        <v>26</v>
      </c>
      <c r="B1990">
        <v>1</v>
      </c>
      <c r="C1990" t="s">
        <v>38</v>
      </c>
      <c r="D1990">
        <v>2989</v>
      </c>
      <c r="E1990" t="s">
        <v>195</v>
      </c>
      <c r="F1990" t="s">
        <v>196</v>
      </c>
      <c r="G1990" t="s">
        <v>135</v>
      </c>
      <c r="H1990">
        <v>10.199999999999999</v>
      </c>
      <c r="I1990">
        <v>14.5</v>
      </c>
      <c r="J1990">
        <v>0.51800000000000002</v>
      </c>
      <c r="K1990">
        <v>16.677269259999999</v>
      </c>
      <c r="L1990">
        <v>16.646317079999999</v>
      </c>
      <c r="M1990">
        <v>33.299999999999997</v>
      </c>
      <c r="N1990">
        <v>35.1</v>
      </c>
      <c r="O1990">
        <f t="shared" si="123"/>
        <v>9.6762065400000014E-2</v>
      </c>
      <c r="P1990">
        <f t="shared" si="124"/>
        <v>0.54439568437499986</v>
      </c>
      <c r="Q1990">
        <f t="shared" si="125"/>
        <v>0.60476290875000005</v>
      </c>
      <c r="R1990">
        <v>0.51737566300000004</v>
      </c>
      <c r="S1990">
        <v>0.57233054999999999</v>
      </c>
      <c r="T1990">
        <f t="shared" si="126"/>
        <v>4.2744581553041297E-2</v>
      </c>
      <c r="U1990">
        <v>0.25868783099999998</v>
      </c>
      <c r="V1990">
        <v>0.286165275</v>
      </c>
      <c r="W1990">
        <v>2.3616438359999998</v>
      </c>
      <c r="X1990">
        <v>0.76218097399999996</v>
      </c>
      <c r="Y1990">
        <v>1.1634881E-2</v>
      </c>
      <c r="Z1990" s="1">
        <v>43254</v>
      </c>
      <c r="AA1990" s="1">
        <v>44116</v>
      </c>
      <c r="AB1990">
        <v>1</v>
      </c>
    </row>
    <row r="1991" spans="1:29" x14ac:dyDescent="0.25">
      <c r="A1991" t="s">
        <v>26</v>
      </c>
      <c r="B1991">
        <v>1</v>
      </c>
      <c r="C1991" t="s">
        <v>38</v>
      </c>
      <c r="D1991">
        <v>2990</v>
      </c>
      <c r="E1991" t="s">
        <v>109</v>
      </c>
      <c r="F1991" t="s">
        <v>110</v>
      </c>
      <c r="G1991" t="s">
        <v>72</v>
      </c>
      <c r="H1991">
        <v>4.2</v>
      </c>
      <c r="I1991">
        <v>11</v>
      </c>
      <c r="J1991">
        <v>0.51800000000000002</v>
      </c>
      <c r="K1991">
        <v>13.395932459999999</v>
      </c>
      <c r="L1991">
        <v>14.139757530000001</v>
      </c>
      <c r="M1991">
        <v>22</v>
      </c>
      <c r="N1991">
        <v>25.9</v>
      </c>
      <c r="O1991">
        <f t="shared" si="123"/>
        <v>5.2685417399999997E-2</v>
      </c>
      <c r="P1991">
        <f t="shared" si="124"/>
        <v>0.23761374999999996</v>
      </c>
      <c r="Q1991">
        <f t="shared" si="125"/>
        <v>0.32928385874999999</v>
      </c>
      <c r="R1991">
        <v>0.186009695</v>
      </c>
      <c r="S1991">
        <v>0.26964564099999999</v>
      </c>
      <c r="T1991">
        <f t="shared" si="126"/>
        <v>0.15722517281486376</v>
      </c>
      <c r="U1991">
        <v>9.3004848000000001E-2</v>
      </c>
      <c r="V1991">
        <v>0.13482282100000001</v>
      </c>
      <c r="W1991">
        <v>2.3616438359999998</v>
      </c>
      <c r="X1991">
        <v>1.6513921110000001</v>
      </c>
      <c r="Y1991">
        <v>1.7707146E-2</v>
      </c>
      <c r="Z1991" s="1">
        <v>43254</v>
      </c>
      <c r="AA1991" s="1">
        <v>44116</v>
      </c>
      <c r="AB1991">
        <v>1</v>
      </c>
    </row>
    <row r="1992" spans="1:29" x14ac:dyDescent="0.25">
      <c r="A1992" t="s">
        <v>26</v>
      </c>
      <c r="B1992">
        <v>1</v>
      </c>
      <c r="C1992" t="s">
        <v>38</v>
      </c>
      <c r="D1992">
        <v>2991</v>
      </c>
      <c r="E1992" t="s">
        <v>109</v>
      </c>
      <c r="F1992" t="s">
        <v>110</v>
      </c>
      <c r="G1992" t="s">
        <v>72</v>
      </c>
      <c r="J1992">
        <v>0.51800000000000002</v>
      </c>
      <c r="K1992">
        <v>14.3958064</v>
      </c>
      <c r="L1992">
        <v>14.86521623</v>
      </c>
      <c r="M1992">
        <v>25</v>
      </c>
      <c r="N1992">
        <v>28.3</v>
      </c>
      <c r="O1992">
        <f t="shared" si="123"/>
        <v>6.2901900600000005E-2</v>
      </c>
      <c r="P1992">
        <f t="shared" si="124"/>
        <v>0.30683593749999999</v>
      </c>
      <c r="Q1992">
        <f t="shared" si="125"/>
        <v>0.39313687875000003</v>
      </c>
      <c r="R1992">
        <v>0.25610504899999997</v>
      </c>
      <c r="S1992">
        <v>0.33661010800000002</v>
      </c>
      <c r="T1992">
        <f t="shared" si="126"/>
        <v>0.11574040034394004</v>
      </c>
      <c r="U1992">
        <v>0.128052524</v>
      </c>
      <c r="V1992">
        <v>0.16830505400000001</v>
      </c>
      <c r="W1992">
        <v>2.3616438359999998</v>
      </c>
      <c r="X1992">
        <v>1.3973317860000001</v>
      </c>
      <c r="Y1992">
        <v>1.7044284999999999E-2</v>
      </c>
      <c r="Z1992" s="1">
        <v>43254</v>
      </c>
      <c r="AA1992" s="1">
        <v>44116</v>
      </c>
      <c r="AB1992">
        <v>1</v>
      </c>
    </row>
    <row r="1993" spans="1:29" x14ac:dyDescent="0.25">
      <c r="A1993" t="s">
        <v>26</v>
      </c>
      <c r="B1993">
        <v>1</v>
      </c>
      <c r="C1993" t="s">
        <v>38</v>
      </c>
      <c r="D1993">
        <v>2992</v>
      </c>
      <c r="E1993" t="s">
        <v>195</v>
      </c>
      <c r="F1993" t="s">
        <v>196</v>
      </c>
      <c r="G1993" t="s">
        <v>135</v>
      </c>
      <c r="J1993">
        <v>0.51800000000000002</v>
      </c>
      <c r="K1993">
        <v>9.6596806770000008</v>
      </c>
      <c r="L1993">
        <v>10.262042539999999</v>
      </c>
      <c r="M1993">
        <v>13.2</v>
      </c>
      <c r="N1993">
        <v>15.7</v>
      </c>
      <c r="O1993">
        <f t="shared" si="123"/>
        <v>1.9359324600000002E-2</v>
      </c>
      <c r="P1993">
        <f t="shared" si="124"/>
        <v>8.5540950000000004E-2</v>
      </c>
      <c r="Q1993">
        <f t="shared" si="125"/>
        <v>0.12099577875</v>
      </c>
      <c r="R1993">
        <v>4.9875227000000001E-2</v>
      </c>
      <c r="S1993">
        <v>7.4226884000000007E-2</v>
      </c>
      <c r="T1993">
        <f t="shared" si="126"/>
        <v>0.16835814527672918</v>
      </c>
      <c r="U1993">
        <v>2.4937614E-2</v>
      </c>
      <c r="V1993">
        <v>3.7113442000000003E-2</v>
      </c>
      <c r="W1993">
        <v>2.3616438359999998</v>
      </c>
      <c r="X1993">
        <v>1.058584687</v>
      </c>
      <c r="Y1993">
        <v>5.1556579999999996E-3</v>
      </c>
      <c r="Z1993" s="1">
        <v>43254</v>
      </c>
      <c r="AA1993" s="1">
        <v>44116</v>
      </c>
      <c r="AB1993">
        <v>0</v>
      </c>
      <c r="AC1993" t="s">
        <v>84</v>
      </c>
    </row>
    <row r="1994" spans="1:29" x14ac:dyDescent="0.25">
      <c r="A1994" t="s">
        <v>26</v>
      </c>
      <c r="B1994">
        <v>1</v>
      </c>
      <c r="C1994" t="s">
        <v>38</v>
      </c>
      <c r="D1994">
        <v>2993</v>
      </c>
      <c r="E1994" t="s">
        <v>109</v>
      </c>
      <c r="F1994" t="s">
        <v>110</v>
      </c>
      <c r="G1994" t="s">
        <v>72</v>
      </c>
      <c r="J1994">
        <v>0.51800000000000002</v>
      </c>
      <c r="K1994">
        <v>12.07440291</v>
      </c>
      <c r="L1994">
        <v>12.53469291</v>
      </c>
      <c r="M1994">
        <v>18.5</v>
      </c>
      <c r="N1994">
        <v>21.2</v>
      </c>
      <c r="O1994">
        <f t="shared" si="123"/>
        <v>3.5299017599999996E-2</v>
      </c>
      <c r="P1994">
        <f t="shared" si="124"/>
        <v>0.16802335937499999</v>
      </c>
      <c r="Q1994">
        <f t="shared" si="125"/>
        <v>0.22061885999999997</v>
      </c>
      <c r="R1994">
        <v>0.119845301</v>
      </c>
      <c r="S1994">
        <v>0.16216886599999999</v>
      </c>
      <c r="T1994">
        <f t="shared" si="126"/>
        <v>0.12806182611676376</v>
      </c>
      <c r="U1994">
        <v>5.9922651E-2</v>
      </c>
      <c r="V1994">
        <v>8.1084432999999997E-2</v>
      </c>
      <c r="W1994">
        <v>2.3616438359999998</v>
      </c>
      <c r="X1994">
        <v>1.143271462</v>
      </c>
      <c r="Y1994">
        <v>8.9606149999999999E-3</v>
      </c>
      <c r="Z1994" s="1">
        <v>43254</v>
      </c>
      <c r="AA1994" s="1">
        <v>44116</v>
      </c>
      <c r="AB1994">
        <v>0</v>
      </c>
      <c r="AC1994" t="s">
        <v>84</v>
      </c>
    </row>
    <row r="1995" spans="1:29" x14ac:dyDescent="0.25">
      <c r="A1995" t="s">
        <v>26</v>
      </c>
      <c r="B1995">
        <v>1</v>
      </c>
      <c r="C1995" t="s">
        <v>38</v>
      </c>
      <c r="D1995">
        <v>2994</v>
      </c>
      <c r="E1995" t="s">
        <v>259</v>
      </c>
      <c r="F1995" t="s">
        <v>260</v>
      </c>
      <c r="G1995" t="s">
        <v>151</v>
      </c>
      <c r="J1995">
        <v>0.51800000000000002</v>
      </c>
      <c r="K1995">
        <v>7.9966687759999999</v>
      </c>
      <c r="L1995">
        <v>8.3040261960000006</v>
      </c>
      <c r="M1995">
        <v>10.199999999999999</v>
      </c>
      <c r="N1995">
        <v>11.8</v>
      </c>
      <c r="O1995">
        <f t="shared" si="123"/>
        <v>1.0935909600000002E-2</v>
      </c>
      <c r="P1995">
        <f t="shared" si="124"/>
        <v>5.1077137499999994E-2</v>
      </c>
      <c r="Q1995">
        <f t="shared" si="125"/>
        <v>6.8349435000000014E-2</v>
      </c>
      <c r="R1995">
        <v>2.5074236999999999E-2</v>
      </c>
      <c r="S1995">
        <v>3.4573263E-2</v>
      </c>
      <c r="T1995">
        <f t="shared" si="126"/>
        <v>0.13602378483540678</v>
      </c>
      <c r="U1995">
        <v>1.2537118999999999E-2</v>
      </c>
      <c r="V1995">
        <v>1.7286631E-2</v>
      </c>
      <c r="W1995">
        <v>2.3616438359999998</v>
      </c>
      <c r="X1995">
        <v>0.67749419899999996</v>
      </c>
      <c r="Y1995">
        <v>2.0111040000000001E-3</v>
      </c>
      <c r="Z1995" s="1">
        <v>43254</v>
      </c>
      <c r="AA1995" s="1">
        <v>44116</v>
      </c>
      <c r="AB1995">
        <v>0</v>
      </c>
      <c r="AC1995" t="s">
        <v>84</v>
      </c>
    </row>
    <row r="1996" spans="1:29" x14ac:dyDescent="0.25">
      <c r="A1996" t="s">
        <v>26</v>
      </c>
      <c r="B1996">
        <v>2</v>
      </c>
      <c r="C1996" t="s">
        <v>38</v>
      </c>
      <c r="D1996">
        <v>2995</v>
      </c>
      <c r="E1996" t="s">
        <v>73</v>
      </c>
      <c r="F1996" t="s">
        <v>335</v>
      </c>
      <c r="G1996" t="s">
        <v>75</v>
      </c>
      <c r="J1996">
        <v>0.48199999999999998</v>
      </c>
      <c r="K1996">
        <v>9.0792460740000003</v>
      </c>
      <c r="L1996">
        <v>9.4002438319999992</v>
      </c>
      <c r="M1996">
        <v>12.1</v>
      </c>
      <c r="N1996">
        <v>13.9</v>
      </c>
      <c r="O1996">
        <f t="shared" si="123"/>
        <v>1.5174713400000001E-2</v>
      </c>
      <c r="P1996">
        <f t="shared" si="124"/>
        <v>7.1878159374999986E-2</v>
      </c>
      <c r="Q1996">
        <f t="shared" si="125"/>
        <v>9.4841958750000011E-2</v>
      </c>
      <c r="R1996">
        <v>3.6925179000000002E-2</v>
      </c>
      <c r="S1996">
        <v>5.0074618000000001E-2</v>
      </c>
      <c r="T1996">
        <f t="shared" si="126"/>
        <v>0.12898667117040344</v>
      </c>
      <c r="U1996">
        <v>1.8462589000000001E-2</v>
      </c>
      <c r="V1996">
        <v>2.5037309000000001E-2</v>
      </c>
      <c r="W1996">
        <v>2.3616438359999998</v>
      </c>
      <c r="X1996">
        <v>0.76218097399999996</v>
      </c>
      <c r="Y1996">
        <v>2.7839589999999999E-3</v>
      </c>
      <c r="Z1996" s="1">
        <v>43254</v>
      </c>
      <c r="AA1996" s="1">
        <v>44116</v>
      </c>
      <c r="AB1996">
        <v>1</v>
      </c>
    </row>
    <row r="1997" spans="1:29" x14ac:dyDescent="0.25">
      <c r="A1997" t="s">
        <v>26</v>
      </c>
      <c r="B1997">
        <v>2</v>
      </c>
      <c r="C1997" t="s">
        <v>38</v>
      </c>
      <c r="D1997">
        <v>2996</v>
      </c>
      <c r="E1997" t="s">
        <v>98</v>
      </c>
      <c r="F1997" t="s">
        <v>99</v>
      </c>
      <c r="G1997" t="s">
        <v>100</v>
      </c>
      <c r="J1997">
        <v>0.45</v>
      </c>
      <c r="K1997">
        <v>11.828417440000001</v>
      </c>
      <c r="L1997">
        <v>11.764211960000001</v>
      </c>
      <c r="M1997">
        <v>17.899999999999999</v>
      </c>
      <c r="N1997">
        <v>19.2</v>
      </c>
      <c r="O1997">
        <f t="shared" si="123"/>
        <v>2.8952985599999998E-2</v>
      </c>
      <c r="P1997">
        <f t="shared" si="124"/>
        <v>0.15730128437499999</v>
      </c>
      <c r="Q1997">
        <f t="shared" si="125"/>
        <v>0.18095615999999998</v>
      </c>
      <c r="R1997">
        <v>9.6005473999999993E-2</v>
      </c>
      <c r="S1997">
        <v>0.109502443</v>
      </c>
      <c r="T1997">
        <f t="shared" si="126"/>
        <v>5.5699190042651059E-2</v>
      </c>
      <c r="U1997">
        <v>4.8002736999999997E-2</v>
      </c>
      <c r="V1997">
        <v>5.4751222000000002E-2</v>
      </c>
      <c r="W1997">
        <v>2.3616438359999998</v>
      </c>
      <c r="X1997">
        <v>0.55046403700000002</v>
      </c>
      <c r="Y1997">
        <v>2.8575369999999998E-3</v>
      </c>
      <c r="Z1997" s="1">
        <v>43254</v>
      </c>
      <c r="AA1997" s="1">
        <v>44116</v>
      </c>
      <c r="AB1997">
        <v>1</v>
      </c>
    </row>
    <row r="1998" spans="1:29" x14ac:dyDescent="0.25">
      <c r="A1998" t="s">
        <v>26</v>
      </c>
      <c r="B1998">
        <v>2</v>
      </c>
      <c r="C1998" t="s">
        <v>38</v>
      </c>
      <c r="D1998">
        <v>2997</v>
      </c>
      <c r="E1998" t="s">
        <v>271</v>
      </c>
      <c r="F1998" t="s">
        <v>272</v>
      </c>
      <c r="G1998" t="s">
        <v>121</v>
      </c>
      <c r="H1998">
        <v>18.600000000000001</v>
      </c>
      <c r="I1998">
        <v>29</v>
      </c>
      <c r="J1998">
        <v>0.66300000000000003</v>
      </c>
      <c r="K1998">
        <v>13.03680834</v>
      </c>
      <c r="L1998">
        <v>15.009346320000001</v>
      </c>
      <c r="M1998">
        <v>21</v>
      </c>
      <c r="N1998">
        <v>28.8</v>
      </c>
      <c r="O1998">
        <f t="shared" si="123"/>
        <v>6.5144217600000012E-2</v>
      </c>
      <c r="P1998">
        <f t="shared" si="124"/>
        <v>0.21650343749999995</v>
      </c>
      <c r="Q1998">
        <f t="shared" si="125"/>
        <v>0.40715136000000007</v>
      </c>
      <c r="R1998">
        <v>0.21047062999999999</v>
      </c>
      <c r="S1998">
        <v>0.44737890299999999</v>
      </c>
      <c r="T1998">
        <f t="shared" si="126"/>
        <v>0.31929445216542351</v>
      </c>
      <c r="U1998">
        <v>0.105235315</v>
      </c>
      <c r="V1998">
        <v>0.22368945100000001</v>
      </c>
      <c r="W1998">
        <v>2.3616438359999998</v>
      </c>
      <c r="X1998">
        <v>3.3027842220000001</v>
      </c>
      <c r="Y1998">
        <v>5.0157493999999997E-2</v>
      </c>
      <c r="Z1998" s="1">
        <v>43254</v>
      </c>
      <c r="AA1998" s="1">
        <v>44116</v>
      </c>
      <c r="AB1998">
        <v>1</v>
      </c>
    </row>
    <row r="1999" spans="1:29" x14ac:dyDescent="0.25">
      <c r="A1999" t="s">
        <v>26</v>
      </c>
      <c r="B1999">
        <v>2</v>
      </c>
      <c r="C1999" t="s">
        <v>38</v>
      </c>
      <c r="D1999">
        <v>2998</v>
      </c>
      <c r="E1999" t="s">
        <v>195</v>
      </c>
      <c r="F1999" t="s">
        <v>196</v>
      </c>
      <c r="G1999" t="s">
        <v>135</v>
      </c>
      <c r="J1999">
        <v>0.51800000000000002</v>
      </c>
      <c r="K1999">
        <v>9.7109067840000005</v>
      </c>
      <c r="L1999">
        <v>10.16953303</v>
      </c>
      <c r="M1999">
        <v>13.3</v>
      </c>
      <c r="N1999">
        <v>15.5</v>
      </c>
      <c r="O1999">
        <f t="shared" si="123"/>
        <v>1.8869234999999998E-2</v>
      </c>
      <c r="P1999">
        <f t="shared" si="124"/>
        <v>8.6841934375000013E-2</v>
      </c>
      <c r="Q1999">
        <f t="shared" si="125"/>
        <v>0.11793271874999998</v>
      </c>
      <c r="R1999">
        <v>5.0877394999999999E-2</v>
      </c>
      <c r="S1999">
        <v>7.1755331000000006E-2</v>
      </c>
      <c r="T1999">
        <f t="shared" si="126"/>
        <v>0.14559495698208613</v>
      </c>
      <c r="U1999">
        <v>2.5438697E-2</v>
      </c>
      <c r="V1999">
        <v>3.5877665000000003E-2</v>
      </c>
      <c r="W1999">
        <v>2.3616438359999998</v>
      </c>
      <c r="X1999">
        <v>0.93155452400000005</v>
      </c>
      <c r="Y1999">
        <v>4.4202130000000001E-3</v>
      </c>
      <c r="Z1999" s="1">
        <v>43254</v>
      </c>
      <c r="AA1999" s="1">
        <v>44116</v>
      </c>
      <c r="AB1999">
        <v>1</v>
      </c>
    </row>
    <row r="2000" spans="1:29" x14ac:dyDescent="0.25">
      <c r="A2000" t="s">
        <v>26</v>
      </c>
      <c r="B2000">
        <v>2</v>
      </c>
      <c r="C2000" t="s">
        <v>38</v>
      </c>
      <c r="D2000">
        <v>2999</v>
      </c>
      <c r="E2000" t="s">
        <v>195</v>
      </c>
      <c r="F2000" t="s">
        <v>196</v>
      </c>
      <c r="G2000" t="s">
        <v>135</v>
      </c>
      <c r="J2000">
        <v>0.51800000000000002</v>
      </c>
      <c r="K2000">
        <v>10.96134041</v>
      </c>
      <c r="L2000">
        <v>11.314580810000001</v>
      </c>
      <c r="M2000">
        <v>15.9</v>
      </c>
      <c r="N2000">
        <v>18.100000000000001</v>
      </c>
      <c r="O2000">
        <f t="shared" si="123"/>
        <v>2.5730489400000004E-2</v>
      </c>
      <c r="P2000">
        <f t="shared" si="124"/>
        <v>0.124113909375</v>
      </c>
      <c r="Q2000">
        <f t="shared" si="125"/>
        <v>0.16081555875000003</v>
      </c>
      <c r="R2000">
        <v>8.1140006000000001E-2</v>
      </c>
      <c r="S2000">
        <v>0.107780609</v>
      </c>
      <c r="T2000">
        <f t="shared" si="126"/>
        <v>0.12022203637813243</v>
      </c>
      <c r="U2000">
        <v>4.0570003E-2</v>
      </c>
      <c r="V2000">
        <v>5.3890304999999999E-2</v>
      </c>
      <c r="W2000">
        <v>2.3616438359999998</v>
      </c>
      <c r="X2000">
        <v>0.93155452400000005</v>
      </c>
      <c r="Y2000">
        <v>5.640267E-3</v>
      </c>
      <c r="Z2000" s="1">
        <v>43254</v>
      </c>
      <c r="AA2000" s="1">
        <v>44116</v>
      </c>
      <c r="AB2000">
        <v>0</v>
      </c>
      <c r="AC2000" t="s">
        <v>84</v>
      </c>
    </row>
    <row r="2001" spans="1:29" x14ac:dyDescent="0.25">
      <c r="A2001" t="s">
        <v>26</v>
      </c>
      <c r="B2001">
        <v>2</v>
      </c>
      <c r="C2001" t="s">
        <v>38</v>
      </c>
      <c r="D2001">
        <v>3000</v>
      </c>
      <c r="E2001" t="s">
        <v>195</v>
      </c>
      <c r="F2001" t="s">
        <v>196</v>
      </c>
      <c r="G2001" t="s">
        <v>135</v>
      </c>
      <c r="J2001">
        <v>0.51800000000000002</v>
      </c>
      <c r="K2001">
        <v>11.360861269999999</v>
      </c>
      <c r="L2001">
        <v>11.27273353</v>
      </c>
      <c r="M2001">
        <v>16.8</v>
      </c>
      <c r="N2001">
        <v>18</v>
      </c>
      <c r="O2001">
        <f t="shared" si="123"/>
        <v>2.5446960000000001E-2</v>
      </c>
      <c r="P2001">
        <f t="shared" si="124"/>
        <v>0.1385622</v>
      </c>
      <c r="Q2001">
        <f t="shared" si="125"/>
        <v>0.1590435</v>
      </c>
      <c r="R2001">
        <v>9.3559094999999995E-2</v>
      </c>
      <c r="S2001">
        <v>0.106236408</v>
      </c>
      <c r="T2001">
        <f t="shared" si="126"/>
        <v>5.3807269430926459E-2</v>
      </c>
      <c r="U2001">
        <v>4.6779547999999997E-2</v>
      </c>
      <c r="V2001">
        <v>5.3118204000000002E-2</v>
      </c>
      <c r="W2001">
        <v>2.3616438359999998</v>
      </c>
      <c r="X2001">
        <v>0.50812064999999995</v>
      </c>
      <c r="Y2001">
        <v>2.684002E-3</v>
      </c>
      <c r="Z2001" s="1">
        <v>43254</v>
      </c>
      <c r="AA2001" s="1">
        <v>44116</v>
      </c>
      <c r="AB2001">
        <v>0</v>
      </c>
      <c r="AC2001" t="s">
        <v>84</v>
      </c>
    </row>
    <row r="2002" spans="1:29" x14ac:dyDescent="0.25">
      <c r="A2002" t="s">
        <v>26</v>
      </c>
      <c r="B2002">
        <v>2</v>
      </c>
      <c r="C2002" t="s">
        <v>38</v>
      </c>
      <c r="D2002">
        <v>3001</v>
      </c>
      <c r="E2002" t="s">
        <v>109</v>
      </c>
      <c r="F2002" t="s">
        <v>110</v>
      </c>
      <c r="G2002" t="s">
        <v>72</v>
      </c>
      <c r="J2002">
        <v>0.51800000000000002</v>
      </c>
      <c r="K2002">
        <v>13.253940589999999</v>
      </c>
      <c r="L2002">
        <v>13.319107730000001</v>
      </c>
      <c r="M2002">
        <v>21.6</v>
      </c>
      <c r="N2002">
        <v>23.4</v>
      </c>
      <c r="O2002">
        <f t="shared" si="123"/>
        <v>4.3005362399999997E-2</v>
      </c>
      <c r="P2002">
        <f t="shared" si="124"/>
        <v>0.22905180000000006</v>
      </c>
      <c r="Q2002">
        <f t="shared" si="125"/>
        <v>0.26878351499999997</v>
      </c>
      <c r="R2002">
        <v>0.177608346</v>
      </c>
      <c r="S2002">
        <v>0.208640201</v>
      </c>
      <c r="T2002">
        <f t="shared" si="126"/>
        <v>6.8185734431193329E-2</v>
      </c>
      <c r="U2002">
        <v>8.8804173E-2</v>
      </c>
      <c r="V2002">
        <v>0.1043201</v>
      </c>
      <c r="W2002">
        <v>2.3616438359999998</v>
      </c>
      <c r="X2002">
        <v>0.76218097399999996</v>
      </c>
      <c r="Y2002">
        <v>6.5699690000000002E-3</v>
      </c>
      <c r="Z2002" s="1">
        <v>43254</v>
      </c>
      <c r="AA2002" s="1">
        <v>44116</v>
      </c>
      <c r="AB2002">
        <v>1</v>
      </c>
    </row>
    <row r="2003" spans="1:29" x14ac:dyDescent="0.25">
      <c r="A2003" t="s">
        <v>26</v>
      </c>
      <c r="B2003">
        <v>2</v>
      </c>
      <c r="C2003" t="s">
        <v>38</v>
      </c>
      <c r="D2003">
        <v>3002</v>
      </c>
      <c r="E2003" t="s">
        <v>195</v>
      </c>
      <c r="F2003" t="s">
        <v>196</v>
      </c>
      <c r="G2003" t="s">
        <v>135</v>
      </c>
      <c r="H2003">
        <v>5.3</v>
      </c>
      <c r="I2003">
        <v>9.8000000000000007</v>
      </c>
      <c r="J2003">
        <v>0.51800000000000002</v>
      </c>
      <c r="K2003">
        <v>10.3068592</v>
      </c>
      <c r="L2003">
        <v>10.53496436</v>
      </c>
      <c r="M2003">
        <v>14.5</v>
      </c>
      <c r="N2003">
        <v>16.3</v>
      </c>
      <c r="O2003">
        <f t="shared" si="123"/>
        <v>2.08672926E-2</v>
      </c>
      <c r="P2003">
        <f t="shared" si="124"/>
        <v>0.10321960937499999</v>
      </c>
      <c r="Q2003">
        <f t="shared" si="125"/>
        <v>0.13042057874999999</v>
      </c>
      <c r="R2003">
        <v>6.3826725000000001E-2</v>
      </c>
      <c r="S2003">
        <v>8.1937176E-2</v>
      </c>
      <c r="T2003">
        <f t="shared" si="126"/>
        <v>0.10576565936225263</v>
      </c>
      <c r="U2003">
        <v>3.1913363E-2</v>
      </c>
      <c r="V2003">
        <v>4.0968588E-2</v>
      </c>
      <c r="W2003">
        <v>2.3616438359999998</v>
      </c>
      <c r="X2003">
        <v>0.76218097399999996</v>
      </c>
      <c r="Y2003">
        <v>3.8342889999999998E-3</v>
      </c>
      <c r="Z2003" s="1">
        <v>43254</v>
      </c>
      <c r="AA2003" s="1">
        <v>44116</v>
      </c>
      <c r="AB2003">
        <v>1</v>
      </c>
    </row>
    <row r="2004" spans="1:29" x14ac:dyDescent="0.25">
      <c r="A2004" t="s">
        <v>26</v>
      </c>
      <c r="B2004">
        <v>2</v>
      </c>
      <c r="C2004" t="s">
        <v>38</v>
      </c>
      <c r="D2004">
        <v>3003</v>
      </c>
      <c r="E2004" t="s">
        <v>197</v>
      </c>
      <c r="F2004" t="s">
        <v>198</v>
      </c>
      <c r="G2004" t="s">
        <v>56</v>
      </c>
      <c r="H2004">
        <v>5</v>
      </c>
      <c r="I2004">
        <v>7.2</v>
      </c>
      <c r="J2004">
        <v>0.51800000000000002</v>
      </c>
      <c r="K2004">
        <v>11.70307508</v>
      </c>
      <c r="L2004">
        <v>11.602939279999999</v>
      </c>
      <c r="M2004">
        <v>17.600000000000001</v>
      </c>
      <c r="N2004">
        <v>18.8</v>
      </c>
      <c r="O2004">
        <f t="shared" si="123"/>
        <v>2.7759177600000004E-2</v>
      </c>
      <c r="P2004">
        <f t="shared" si="124"/>
        <v>0.15207280000000004</v>
      </c>
      <c r="Q2004">
        <f t="shared" si="125"/>
        <v>0.17349486000000003</v>
      </c>
      <c r="R2004">
        <v>0.10546356</v>
      </c>
      <c r="S2004">
        <v>0.118953005</v>
      </c>
      <c r="T2004">
        <f t="shared" si="126"/>
        <v>5.0965775153438052E-2</v>
      </c>
      <c r="U2004">
        <v>5.2731779999999999E-2</v>
      </c>
      <c r="V2004">
        <v>5.9476503E-2</v>
      </c>
      <c r="W2004">
        <v>2.3616438359999998</v>
      </c>
      <c r="X2004">
        <v>0.50812064999999995</v>
      </c>
      <c r="Y2004">
        <v>2.855944E-3</v>
      </c>
      <c r="Z2004" s="1">
        <v>43254</v>
      </c>
      <c r="AA2004" s="1">
        <v>44116</v>
      </c>
      <c r="AB2004">
        <v>1</v>
      </c>
    </row>
    <row r="2005" spans="1:29" x14ac:dyDescent="0.25">
      <c r="A2005" t="s">
        <v>26</v>
      </c>
      <c r="B2005">
        <v>2</v>
      </c>
      <c r="C2005" t="s">
        <v>38</v>
      </c>
      <c r="D2005">
        <v>3004</v>
      </c>
      <c r="E2005" t="s">
        <v>109</v>
      </c>
      <c r="F2005" t="s">
        <v>110</v>
      </c>
      <c r="G2005" t="s">
        <v>72</v>
      </c>
      <c r="J2005">
        <v>0.51800000000000002</v>
      </c>
      <c r="K2005">
        <v>9.399762741</v>
      </c>
      <c r="L2005">
        <v>9.6463959819999996</v>
      </c>
      <c r="M2005">
        <v>12.7</v>
      </c>
      <c r="N2005">
        <v>14.4</v>
      </c>
      <c r="O2005">
        <f t="shared" si="123"/>
        <v>1.6286054400000003E-2</v>
      </c>
      <c r="P2005">
        <f t="shared" si="124"/>
        <v>7.9183309374999997E-2</v>
      </c>
      <c r="Q2005">
        <f t="shared" si="125"/>
        <v>0.10178784000000002</v>
      </c>
      <c r="R2005">
        <v>4.5038909000000002E-2</v>
      </c>
      <c r="S2005">
        <v>5.9028917E-2</v>
      </c>
      <c r="T2005">
        <f t="shared" si="126"/>
        <v>0.11453915181128346</v>
      </c>
      <c r="U2005">
        <v>2.2519454000000001E-2</v>
      </c>
      <c r="V2005">
        <v>2.9514459E-2</v>
      </c>
      <c r="W2005">
        <v>2.3616438359999998</v>
      </c>
      <c r="X2005">
        <v>0.719837587</v>
      </c>
      <c r="Y2005">
        <v>2.9619220000000001E-3</v>
      </c>
      <c r="Z2005" s="1">
        <v>43254</v>
      </c>
      <c r="AA2005" s="1">
        <v>44116</v>
      </c>
      <c r="AB2005">
        <v>1</v>
      </c>
    </row>
    <row r="2006" spans="1:29" x14ac:dyDescent="0.25">
      <c r="A2006" t="s">
        <v>26</v>
      </c>
      <c r="B2006">
        <v>2</v>
      </c>
      <c r="C2006" t="s">
        <v>38</v>
      </c>
      <c r="D2006">
        <v>3005</v>
      </c>
      <c r="E2006" t="s">
        <v>98</v>
      </c>
      <c r="F2006" t="s">
        <v>99</v>
      </c>
      <c r="G2006" t="s">
        <v>100</v>
      </c>
      <c r="J2006">
        <v>0.45</v>
      </c>
      <c r="K2006">
        <v>23.52653789</v>
      </c>
      <c r="L2006">
        <v>23.505913169999999</v>
      </c>
      <c r="M2006">
        <v>85.5</v>
      </c>
      <c r="N2006">
        <v>86.7</v>
      </c>
      <c r="O2006">
        <f t="shared" si="123"/>
        <v>0.5903765406</v>
      </c>
      <c r="P2006">
        <f t="shared" si="124"/>
        <v>3.5888758593749994</v>
      </c>
      <c r="Q2006">
        <f t="shared" si="125"/>
        <v>3.6898533787500001</v>
      </c>
      <c r="R2006">
        <v>3.9754744190000002</v>
      </c>
      <c r="S2006">
        <v>4.0816205930000002</v>
      </c>
      <c r="T2006">
        <f t="shared" si="126"/>
        <v>1.1157491929978227E-2</v>
      </c>
      <c r="U2006">
        <v>1.9877372099999999</v>
      </c>
      <c r="V2006">
        <v>2.0408102970000002</v>
      </c>
      <c r="W2006">
        <v>2.3616438359999998</v>
      </c>
      <c r="X2006">
        <v>0.50812064999999995</v>
      </c>
      <c r="Y2006">
        <v>2.2472942999999999E-2</v>
      </c>
      <c r="Z2006" s="1">
        <v>43254</v>
      </c>
      <c r="AA2006" s="1">
        <v>44116</v>
      </c>
      <c r="AB2006">
        <v>1</v>
      </c>
    </row>
    <row r="2007" spans="1:29" x14ac:dyDescent="0.25">
      <c r="A2007" t="s">
        <v>26</v>
      </c>
      <c r="B2007">
        <v>2</v>
      </c>
      <c r="C2007" t="s">
        <v>38</v>
      </c>
      <c r="D2007">
        <v>3006</v>
      </c>
      <c r="E2007" t="s">
        <v>28</v>
      </c>
      <c r="F2007" t="s">
        <v>39</v>
      </c>
      <c r="G2007" t="s">
        <v>30</v>
      </c>
      <c r="H2007">
        <v>7</v>
      </c>
      <c r="I2007">
        <v>8.4</v>
      </c>
      <c r="J2007">
        <v>0.40899999999999997</v>
      </c>
      <c r="K2007">
        <v>25.590527300000002</v>
      </c>
      <c r="L2007">
        <v>25.798939140000002</v>
      </c>
      <c r="M2007">
        <v>130</v>
      </c>
      <c r="N2007">
        <v>135.69999999999999</v>
      </c>
      <c r="O2007">
        <f t="shared" si="123"/>
        <v>1.4462740445999998</v>
      </c>
      <c r="P2007">
        <f t="shared" si="124"/>
        <v>8.2968437500000007</v>
      </c>
      <c r="Q2007">
        <f t="shared" si="125"/>
        <v>9.0392127787499987</v>
      </c>
      <c r="R2007">
        <v>8.9075807820000001</v>
      </c>
      <c r="S2007">
        <v>9.7628424109999994</v>
      </c>
      <c r="T2007">
        <f t="shared" si="126"/>
        <v>3.8820799233037884E-2</v>
      </c>
      <c r="U2007">
        <v>4.4537903910000001</v>
      </c>
      <c r="V2007">
        <v>4.8814212059999997</v>
      </c>
      <c r="W2007">
        <v>2.3616438359999998</v>
      </c>
      <c r="X2007">
        <v>2.4135730849999999</v>
      </c>
      <c r="Y2007">
        <v>0.18107337300000001</v>
      </c>
      <c r="Z2007" s="1">
        <v>43254</v>
      </c>
      <c r="AA2007" s="1">
        <v>44116</v>
      </c>
      <c r="AB2007">
        <v>1</v>
      </c>
    </row>
    <row r="2008" spans="1:29" x14ac:dyDescent="0.25">
      <c r="A2008" t="s">
        <v>26</v>
      </c>
      <c r="B2008">
        <v>2</v>
      </c>
      <c r="C2008" t="s">
        <v>38</v>
      </c>
      <c r="D2008">
        <v>3007</v>
      </c>
      <c r="E2008" t="s">
        <v>109</v>
      </c>
      <c r="F2008" t="s">
        <v>110</v>
      </c>
      <c r="G2008" t="s">
        <v>72</v>
      </c>
      <c r="J2008">
        <v>0.51800000000000002</v>
      </c>
      <c r="K2008">
        <v>10.06266529</v>
      </c>
      <c r="L2008">
        <v>10.71317537</v>
      </c>
      <c r="M2008">
        <v>14</v>
      </c>
      <c r="N2008">
        <v>16.7</v>
      </c>
      <c r="O2008">
        <f t="shared" si="123"/>
        <v>2.1904020600000001E-2</v>
      </c>
      <c r="P2008">
        <f t="shared" si="124"/>
        <v>9.6223750000000011E-2</v>
      </c>
      <c r="Q2008">
        <f t="shared" si="125"/>
        <v>0.13690012874999999</v>
      </c>
      <c r="R2008">
        <v>5.8222487000000003E-2</v>
      </c>
      <c r="S2008">
        <v>8.7326013999999993E-2</v>
      </c>
      <c r="T2008">
        <f t="shared" si="126"/>
        <v>0.17165024698334408</v>
      </c>
      <c r="U2008">
        <v>2.9111242999999998E-2</v>
      </c>
      <c r="V2008">
        <v>4.3663006999999997E-2</v>
      </c>
      <c r="W2008">
        <v>2.3616438359999998</v>
      </c>
      <c r="X2008">
        <v>1.143271462</v>
      </c>
      <c r="Y2008">
        <v>6.1617099999999999E-3</v>
      </c>
      <c r="Z2008" s="1">
        <v>43254</v>
      </c>
      <c r="AA2008" s="1">
        <v>44116</v>
      </c>
      <c r="AB2008">
        <v>1</v>
      </c>
    </row>
    <row r="2009" spans="1:29" x14ac:dyDescent="0.25">
      <c r="A2009" t="s">
        <v>26</v>
      </c>
      <c r="B2009">
        <v>2</v>
      </c>
      <c r="C2009" t="s">
        <v>38</v>
      </c>
      <c r="D2009">
        <v>3008</v>
      </c>
      <c r="E2009" t="s">
        <v>98</v>
      </c>
      <c r="F2009" t="s">
        <v>99</v>
      </c>
      <c r="G2009" t="s">
        <v>100</v>
      </c>
      <c r="J2009">
        <v>0.45</v>
      </c>
      <c r="K2009">
        <v>10.45066057</v>
      </c>
      <c r="L2009">
        <v>10.9750821</v>
      </c>
      <c r="M2009">
        <v>14.8</v>
      </c>
      <c r="N2009">
        <v>17.3</v>
      </c>
      <c r="O2009">
        <f t="shared" si="123"/>
        <v>2.3506236600000001E-2</v>
      </c>
      <c r="P2009">
        <f t="shared" si="124"/>
        <v>0.10753495000000003</v>
      </c>
      <c r="Q2009">
        <f t="shared" si="125"/>
        <v>0.14691397875000001</v>
      </c>
      <c r="R2009">
        <v>5.8692910000000001E-2</v>
      </c>
      <c r="S2009">
        <v>8.3493844999999997E-2</v>
      </c>
      <c r="T2009">
        <f t="shared" si="126"/>
        <v>0.14924095466848847</v>
      </c>
      <c r="U2009">
        <v>2.9346455E-2</v>
      </c>
      <c r="V2009">
        <v>4.1746922999999998E-2</v>
      </c>
      <c r="W2009">
        <v>2.3616438359999998</v>
      </c>
      <c r="X2009">
        <v>1.058584687</v>
      </c>
      <c r="Y2009">
        <v>5.2507780000000002E-3</v>
      </c>
      <c r="Z2009" s="1">
        <v>43254</v>
      </c>
      <c r="AA2009" s="1">
        <v>44116</v>
      </c>
      <c r="AB2009">
        <v>1</v>
      </c>
    </row>
    <row r="2010" spans="1:29" x14ac:dyDescent="0.25">
      <c r="A2010" t="s">
        <v>26</v>
      </c>
      <c r="B2010">
        <v>2</v>
      </c>
      <c r="C2010" t="s">
        <v>38</v>
      </c>
      <c r="D2010">
        <v>3009</v>
      </c>
      <c r="E2010" t="s">
        <v>158</v>
      </c>
      <c r="F2010" t="s">
        <v>159</v>
      </c>
      <c r="G2010" t="s">
        <v>160</v>
      </c>
      <c r="H2010">
        <v>8.6999999999999993</v>
      </c>
      <c r="I2010">
        <v>12</v>
      </c>
      <c r="J2010">
        <v>0.23699999999999999</v>
      </c>
      <c r="K2010">
        <v>14.3958064</v>
      </c>
      <c r="L2010">
        <v>14.77761864</v>
      </c>
      <c r="M2010">
        <v>25</v>
      </c>
      <c r="N2010">
        <v>28</v>
      </c>
      <c r="O2010">
        <f t="shared" si="123"/>
        <v>6.1575360000000003E-2</v>
      </c>
      <c r="P2010">
        <f t="shared" si="124"/>
        <v>0.30683593749999999</v>
      </c>
      <c r="Q2010">
        <f t="shared" si="125"/>
        <v>0.38484600000000002</v>
      </c>
      <c r="R2010">
        <v>0.11939514900000001</v>
      </c>
      <c r="S2010">
        <v>0.15281144199999999</v>
      </c>
      <c r="T2010">
        <f t="shared" si="126"/>
        <v>0.10448916147887249</v>
      </c>
      <c r="U2010">
        <v>5.9697574000000003E-2</v>
      </c>
      <c r="V2010">
        <v>7.6405720999999996E-2</v>
      </c>
      <c r="W2010">
        <v>2.3616438359999998</v>
      </c>
      <c r="X2010">
        <v>1.270301624</v>
      </c>
      <c r="Y2010">
        <v>7.074795E-3</v>
      </c>
      <c r="Z2010" s="1">
        <v>43254</v>
      </c>
      <c r="AA2010" s="1">
        <v>44116</v>
      </c>
      <c r="AB2010">
        <v>1</v>
      </c>
    </row>
    <row r="2011" spans="1:29" x14ac:dyDescent="0.25">
      <c r="A2011" t="s">
        <v>26</v>
      </c>
      <c r="B2011">
        <v>2</v>
      </c>
      <c r="C2011" t="s">
        <v>38</v>
      </c>
      <c r="D2011">
        <v>3010</v>
      </c>
      <c r="E2011" t="s">
        <v>98</v>
      </c>
      <c r="F2011" t="s">
        <v>99</v>
      </c>
      <c r="G2011" t="s">
        <v>100</v>
      </c>
      <c r="J2011">
        <v>0.45</v>
      </c>
      <c r="K2011">
        <v>13.000124980000001</v>
      </c>
      <c r="L2011">
        <v>13.3533174</v>
      </c>
      <c r="M2011">
        <v>20.9</v>
      </c>
      <c r="N2011">
        <v>23.5</v>
      </c>
      <c r="O2011">
        <f t="shared" si="123"/>
        <v>4.3373715E-2</v>
      </c>
      <c r="P2011">
        <f t="shared" si="124"/>
        <v>0.21444640937499998</v>
      </c>
      <c r="Q2011">
        <f t="shared" si="125"/>
        <v>0.27108571874999998</v>
      </c>
      <c r="R2011">
        <v>0.14245864699999999</v>
      </c>
      <c r="S2011">
        <v>0.183844219</v>
      </c>
      <c r="T2011">
        <f t="shared" si="126"/>
        <v>0.10799130595005163</v>
      </c>
      <c r="U2011">
        <v>7.1229322999999997E-2</v>
      </c>
      <c r="V2011">
        <v>9.1922109000000002E-2</v>
      </c>
      <c r="W2011">
        <v>2.3616438359999998</v>
      </c>
      <c r="X2011">
        <v>1.100928074</v>
      </c>
      <c r="Y2011">
        <v>8.7620270000000004E-3</v>
      </c>
      <c r="Z2011" s="1">
        <v>43254</v>
      </c>
      <c r="AA2011" s="1">
        <v>44116</v>
      </c>
      <c r="AB2011">
        <v>1</v>
      </c>
    </row>
    <row r="2012" spans="1:29" x14ac:dyDescent="0.25">
      <c r="A2012" t="s">
        <v>26</v>
      </c>
      <c r="B2012">
        <v>2</v>
      </c>
      <c r="C2012" t="s">
        <v>38</v>
      </c>
      <c r="D2012">
        <v>3011</v>
      </c>
      <c r="E2012" t="s">
        <v>98</v>
      </c>
      <c r="F2012" t="s">
        <v>99</v>
      </c>
      <c r="G2012" t="s">
        <v>100</v>
      </c>
      <c r="J2012">
        <v>0.45</v>
      </c>
      <c r="K2012">
        <v>8.8046385419999993</v>
      </c>
      <c r="L2012">
        <v>10.12298444</v>
      </c>
      <c r="M2012">
        <v>11.6</v>
      </c>
      <c r="N2012">
        <v>15.4</v>
      </c>
      <c r="O2012">
        <f t="shared" si="123"/>
        <v>1.8626546400000003E-2</v>
      </c>
      <c r="P2012">
        <f t="shared" si="124"/>
        <v>6.6060549999999982E-2</v>
      </c>
      <c r="Q2012">
        <f t="shared" si="125"/>
        <v>0.11641591500000001</v>
      </c>
      <c r="R2012">
        <v>3.0861065999999999E-2</v>
      </c>
      <c r="S2012">
        <v>6.1485412000000003E-2</v>
      </c>
      <c r="T2012">
        <f t="shared" si="126"/>
        <v>0.29187489810255285</v>
      </c>
      <c r="U2012">
        <v>1.5430533E-2</v>
      </c>
      <c r="V2012">
        <v>3.0742706000000002E-2</v>
      </c>
      <c r="W2012">
        <v>2.3616438359999998</v>
      </c>
      <c r="X2012">
        <v>1.609048724</v>
      </c>
      <c r="Y2012">
        <v>6.4836929999999996E-3</v>
      </c>
      <c r="Z2012" s="1">
        <v>43254</v>
      </c>
      <c r="AA2012" s="1">
        <v>44116</v>
      </c>
      <c r="AB2012">
        <v>1</v>
      </c>
    </row>
    <row r="2013" spans="1:29" x14ac:dyDescent="0.25">
      <c r="A2013" t="s">
        <v>26</v>
      </c>
      <c r="B2013">
        <v>3</v>
      </c>
      <c r="C2013" t="s">
        <v>38</v>
      </c>
      <c r="D2013">
        <v>3012</v>
      </c>
      <c r="E2013" t="s">
        <v>67</v>
      </c>
      <c r="F2013" t="s">
        <v>68</v>
      </c>
      <c r="G2013" t="s">
        <v>69</v>
      </c>
      <c r="H2013">
        <v>10</v>
      </c>
      <c r="I2013">
        <v>12.6</v>
      </c>
      <c r="J2013">
        <v>0.5</v>
      </c>
      <c r="K2013">
        <v>10.639325360000001</v>
      </c>
      <c r="L2013">
        <v>11.602939279999999</v>
      </c>
      <c r="M2013">
        <v>15.2</v>
      </c>
      <c r="N2013">
        <v>18.8</v>
      </c>
      <c r="O2013">
        <f t="shared" si="123"/>
        <v>2.7759177600000004E-2</v>
      </c>
      <c r="P2013">
        <f t="shared" si="124"/>
        <v>0.1134262</v>
      </c>
      <c r="Q2013">
        <f t="shared" si="125"/>
        <v>0.17349486000000003</v>
      </c>
      <c r="R2013">
        <v>6.9732722999999996E-2</v>
      </c>
      <c r="S2013">
        <v>0.114917005</v>
      </c>
      <c r="T2013">
        <f t="shared" si="126"/>
        <v>0.21152236143922321</v>
      </c>
      <c r="U2013">
        <v>3.4866361999999998E-2</v>
      </c>
      <c r="V2013">
        <v>5.7458502000000002E-2</v>
      </c>
      <c r="W2013">
        <v>2.3616438359999998</v>
      </c>
      <c r="X2013">
        <v>1.524361949</v>
      </c>
      <c r="Y2013">
        <v>9.5662769999999998E-3</v>
      </c>
      <c r="Z2013" s="1">
        <v>43254</v>
      </c>
      <c r="AA2013" s="1">
        <v>44116</v>
      </c>
      <c r="AB2013">
        <v>1</v>
      </c>
    </row>
    <row r="2014" spans="1:29" x14ac:dyDescent="0.25">
      <c r="A2014" t="s">
        <v>26</v>
      </c>
      <c r="B2014">
        <v>4</v>
      </c>
      <c r="C2014" t="s">
        <v>38</v>
      </c>
      <c r="D2014">
        <v>3013</v>
      </c>
      <c r="E2014" t="s">
        <v>133</v>
      </c>
      <c r="F2014" t="s">
        <v>157</v>
      </c>
      <c r="G2014" t="s">
        <v>135</v>
      </c>
      <c r="J2014">
        <v>0.60229999999999995</v>
      </c>
      <c r="K2014">
        <v>19.138288769999999</v>
      </c>
      <c r="L2014">
        <v>19.091813590000001</v>
      </c>
      <c r="M2014">
        <v>45.5</v>
      </c>
      <c r="N2014">
        <v>47.3</v>
      </c>
      <c r="O2014">
        <f t="shared" si="123"/>
        <v>0.1757167566</v>
      </c>
      <c r="P2014">
        <f t="shared" si="124"/>
        <v>1.0163633593750001</v>
      </c>
      <c r="Q2014">
        <f t="shared" si="125"/>
        <v>1.09822972875</v>
      </c>
      <c r="R2014">
        <v>1.2609216270000001</v>
      </c>
      <c r="S2014">
        <v>1.3569011740000001</v>
      </c>
      <c r="T2014">
        <f t="shared" si="126"/>
        <v>3.1063383341027876E-2</v>
      </c>
      <c r="U2014">
        <v>0.63046081399999998</v>
      </c>
      <c r="V2014">
        <v>0.67845058700000005</v>
      </c>
      <c r="W2014">
        <v>2.3616438359999998</v>
      </c>
      <c r="X2014">
        <v>0.76218097399999996</v>
      </c>
      <c r="Y2014">
        <v>2.0320496E-2</v>
      </c>
      <c r="Z2014" s="1">
        <v>43254</v>
      </c>
      <c r="AA2014" s="1">
        <v>44116</v>
      </c>
      <c r="AB2014">
        <v>1</v>
      </c>
    </row>
    <row r="2015" spans="1:29" x14ac:dyDescent="0.25">
      <c r="A2015" t="s">
        <v>26</v>
      </c>
      <c r="B2015">
        <v>1</v>
      </c>
      <c r="C2015" t="s">
        <v>143</v>
      </c>
      <c r="D2015">
        <v>3014</v>
      </c>
      <c r="E2015" t="s">
        <v>133</v>
      </c>
      <c r="F2015" t="s">
        <v>157</v>
      </c>
      <c r="G2015" t="s">
        <v>135</v>
      </c>
      <c r="J2015">
        <v>0.60229999999999995</v>
      </c>
      <c r="K2015">
        <v>15.35064481</v>
      </c>
      <c r="L2015">
        <v>15.64375894</v>
      </c>
      <c r="M2015">
        <v>28.2</v>
      </c>
      <c r="N2015">
        <v>31.1</v>
      </c>
      <c r="O2015">
        <f t="shared" si="123"/>
        <v>7.5964673400000016E-2</v>
      </c>
      <c r="P2015">
        <f t="shared" si="124"/>
        <v>0.3904131374999999</v>
      </c>
      <c r="Q2015">
        <f t="shared" si="125"/>
        <v>0.47477920875000007</v>
      </c>
      <c r="R2015">
        <v>0.39963016499999998</v>
      </c>
      <c r="S2015">
        <v>0.492785166</v>
      </c>
      <c r="T2015">
        <f t="shared" si="126"/>
        <v>8.8723699652694527E-2</v>
      </c>
      <c r="U2015">
        <v>0.199815082</v>
      </c>
      <c r="V2015">
        <v>0.246392583</v>
      </c>
      <c r="W2015">
        <v>2.3616438359999998</v>
      </c>
      <c r="X2015">
        <v>1.2279582360000001</v>
      </c>
      <c r="Y2015">
        <v>1.9722492000000001E-2</v>
      </c>
      <c r="Z2015" s="1">
        <v>43254</v>
      </c>
      <c r="AA2015" s="1">
        <v>44116</v>
      </c>
      <c r="AB2015">
        <v>1</v>
      </c>
    </row>
    <row r="2016" spans="1:29" x14ac:dyDescent="0.25">
      <c r="A2016" t="s">
        <v>26</v>
      </c>
      <c r="B2016">
        <v>1</v>
      </c>
      <c r="C2016" t="s">
        <v>143</v>
      </c>
      <c r="D2016">
        <v>3015</v>
      </c>
      <c r="E2016" t="s">
        <v>152</v>
      </c>
      <c r="F2016" t="s">
        <v>153</v>
      </c>
      <c r="G2016" t="s">
        <v>154</v>
      </c>
      <c r="J2016">
        <v>0.6</v>
      </c>
      <c r="K2016">
        <v>13.60490938</v>
      </c>
      <c r="L2016">
        <v>14.17114984</v>
      </c>
      <c r="M2016">
        <v>22.6</v>
      </c>
      <c r="N2016">
        <v>26</v>
      </c>
      <c r="O2016">
        <f t="shared" si="123"/>
        <v>5.3093040000000008E-2</v>
      </c>
      <c r="P2016">
        <f t="shared" si="124"/>
        <v>0.2507512375</v>
      </c>
      <c r="Q2016">
        <f t="shared" si="125"/>
        <v>0.33183150000000006</v>
      </c>
      <c r="R2016">
        <v>0.22971921100000001</v>
      </c>
      <c r="S2016">
        <v>0.31426066699999999</v>
      </c>
      <c r="T2016">
        <f t="shared" si="126"/>
        <v>0.13268937722748639</v>
      </c>
      <c r="U2016">
        <v>0.114859605</v>
      </c>
      <c r="V2016">
        <v>0.15713033300000001</v>
      </c>
      <c r="W2016">
        <v>2.3616438359999998</v>
      </c>
      <c r="X2016">
        <v>1.439675174</v>
      </c>
      <c r="Y2016">
        <v>1.7898858E-2</v>
      </c>
      <c r="Z2016" s="1">
        <v>43254</v>
      </c>
      <c r="AA2016" s="1">
        <v>44116</v>
      </c>
      <c r="AB2016">
        <v>1</v>
      </c>
    </row>
    <row r="2017" spans="1:29" x14ac:dyDescent="0.25">
      <c r="A2017" t="s">
        <v>26</v>
      </c>
      <c r="B2017">
        <v>1</v>
      </c>
      <c r="C2017" t="s">
        <v>143</v>
      </c>
      <c r="D2017">
        <v>3016</v>
      </c>
      <c r="E2017" t="s">
        <v>161</v>
      </c>
      <c r="F2017" t="s">
        <v>162</v>
      </c>
      <c r="G2017" t="s">
        <v>151</v>
      </c>
      <c r="H2017">
        <v>14.9</v>
      </c>
      <c r="I2017">
        <v>16.399999999999999</v>
      </c>
      <c r="J2017">
        <v>0.42399999999999999</v>
      </c>
      <c r="K2017">
        <v>15.490638799999999</v>
      </c>
      <c r="L2017">
        <v>15.617111230000001</v>
      </c>
      <c r="M2017">
        <v>28.7</v>
      </c>
      <c r="N2017">
        <v>31</v>
      </c>
      <c r="O2017">
        <f t="shared" si="123"/>
        <v>7.5476939999999992E-2</v>
      </c>
      <c r="P2017">
        <f t="shared" si="124"/>
        <v>0.40438030937499991</v>
      </c>
      <c r="Q2017">
        <f t="shared" si="125"/>
        <v>0.47173087499999994</v>
      </c>
      <c r="R2017">
        <v>0.29622197</v>
      </c>
      <c r="S2017">
        <v>0.347069503</v>
      </c>
      <c r="T2017">
        <f t="shared" si="126"/>
        <v>6.7078694240875425E-2</v>
      </c>
      <c r="U2017">
        <v>0.148110985</v>
      </c>
      <c r="V2017">
        <v>0.17353475099999999</v>
      </c>
      <c r="W2017">
        <v>2.3616438359999998</v>
      </c>
      <c r="X2017">
        <v>0.97389791199999998</v>
      </c>
      <c r="Y2017">
        <v>1.0765284E-2</v>
      </c>
      <c r="Z2017" s="1">
        <v>43254</v>
      </c>
      <c r="AA2017" s="1">
        <v>44116</v>
      </c>
      <c r="AB2017">
        <v>1</v>
      </c>
    </row>
    <row r="2018" spans="1:29" x14ac:dyDescent="0.25">
      <c r="A2018" t="s">
        <v>26</v>
      </c>
      <c r="B2018">
        <v>1</v>
      </c>
      <c r="C2018" t="s">
        <v>143</v>
      </c>
      <c r="D2018">
        <v>3017</v>
      </c>
      <c r="E2018" t="s">
        <v>161</v>
      </c>
      <c r="F2018" t="s">
        <v>162</v>
      </c>
      <c r="G2018" t="s">
        <v>151</v>
      </c>
      <c r="J2018">
        <v>0.42399999999999999</v>
      </c>
      <c r="K2018">
        <v>12.23501424</v>
      </c>
      <c r="L2018">
        <v>12.791079829999999</v>
      </c>
      <c r="M2018">
        <v>18.899999999999999</v>
      </c>
      <c r="N2018">
        <v>21.9</v>
      </c>
      <c r="O2018">
        <f t="shared" si="123"/>
        <v>3.7668569399999997E-2</v>
      </c>
      <c r="P2018">
        <f t="shared" si="124"/>
        <v>0.17536778437499995</v>
      </c>
      <c r="Q2018">
        <f t="shared" si="125"/>
        <v>0.23542855874999999</v>
      </c>
      <c r="R2018">
        <v>0.104106909</v>
      </c>
      <c r="S2018">
        <v>0.144948087</v>
      </c>
      <c r="T2018">
        <f t="shared" si="126"/>
        <v>0.14013853837167839</v>
      </c>
      <c r="U2018">
        <v>5.2053454999999998E-2</v>
      </c>
      <c r="V2018">
        <v>7.2474044000000001E-2</v>
      </c>
      <c r="W2018">
        <v>2.3616438359999998</v>
      </c>
      <c r="X2018">
        <v>1.270301624</v>
      </c>
      <c r="Y2018">
        <v>8.6467690000000003E-3</v>
      </c>
      <c r="Z2018" s="1">
        <v>43254</v>
      </c>
      <c r="AA2018" s="1">
        <v>44116</v>
      </c>
      <c r="AB2018">
        <v>1</v>
      </c>
    </row>
    <row r="2019" spans="1:29" x14ac:dyDescent="0.25">
      <c r="A2019" t="s">
        <v>26</v>
      </c>
      <c r="B2019">
        <v>1</v>
      </c>
      <c r="C2019" t="s">
        <v>143</v>
      </c>
      <c r="D2019">
        <v>3018</v>
      </c>
      <c r="E2019" t="s">
        <v>98</v>
      </c>
      <c r="F2019" t="s">
        <v>99</v>
      </c>
      <c r="G2019" t="s">
        <v>100</v>
      </c>
      <c r="J2019">
        <v>0.45</v>
      </c>
      <c r="K2019">
        <v>16.309244750000001</v>
      </c>
      <c r="L2019">
        <v>16.234796559999999</v>
      </c>
      <c r="M2019">
        <v>31.8</v>
      </c>
      <c r="N2019">
        <v>33.4</v>
      </c>
      <c r="O2019">
        <f t="shared" si="123"/>
        <v>8.7616082400000003E-2</v>
      </c>
      <c r="P2019">
        <f t="shared" si="124"/>
        <v>0.49645563749999999</v>
      </c>
      <c r="Q2019">
        <f t="shared" si="125"/>
        <v>0.54760051499999995</v>
      </c>
      <c r="R2019">
        <v>0.403295758</v>
      </c>
      <c r="S2019">
        <v>0.44187528100000001</v>
      </c>
      <c r="T2019">
        <f t="shared" si="126"/>
        <v>3.8683855535329714E-2</v>
      </c>
      <c r="U2019">
        <v>0.201647879</v>
      </c>
      <c r="V2019">
        <v>0.22093763999999999</v>
      </c>
      <c r="W2019">
        <v>2.3616438359999998</v>
      </c>
      <c r="X2019">
        <v>0.67749419899999996</v>
      </c>
      <c r="Y2019">
        <v>8.1679379999999996E-3</v>
      </c>
      <c r="Z2019" s="1">
        <v>43254</v>
      </c>
      <c r="AA2019" s="1">
        <v>44116</v>
      </c>
      <c r="AB2019">
        <v>1</v>
      </c>
    </row>
    <row r="2020" spans="1:29" x14ac:dyDescent="0.25">
      <c r="A2020" t="s">
        <v>26</v>
      </c>
      <c r="B2020">
        <v>1</v>
      </c>
      <c r="C2020" t="s">
        <v>143</v>
      </c>
      <c r="D2020">
        <v>3019</v>
      </c>
      <c r="E2020" t="s">
        <v>190</v>
      </c>
      <c r="F2020" t="s">
        <v>191</v>
      </c>
      <c r="G2020" t="s">
        <v>30</v>
      </c>
      <c r="J2020">
        <v>0.53400000000000003</v>
      </c>
      <c r="K2020">
        <v>16.796195669999999</v>
      </c>
      <c r="L2020">
        <v>16.622672590000001</v>
      </c>
      <c r="M2020">
        <v>33.799999999999997</v>
      </c>
      <c r="N2020">
        <v>35</v>
      </c>
      <c r="O2020">
        <f t="shared" si="123"/>
        <v>9.6211500000000005E-2</v>
      </c>
      <c r="P2020">
        <f t="shared" si="124"/>
        <v>0.56086663749999988</v>
      </c>
      <c r="Q2020">
        <f t="shared" si="125"/>
        <v>0.60132187500000001</v>
      </c>
      <c r="R2020">
        <v>0.55251820600000001</v>
      </c>
      <c r="S2020">
        <v>0.58549094700000004</v>
      </c>
      <c r="T2020">
        <f t="shared" si="126"/>
        <v>2.4544063398195495E-2</v>
      </c>
      <c r="U2020">
        <v>0.27625910300000001</v>
      </c>
      <c r="V2020">
        <v>0.29274547299999998</v>
      </c>
      <c r="W2020">
        <v>2.3616438359999998</v>
      </c>
      <c r="X2020">
        <v>0.50812064999999995</v>
      </c>
      <c r="Y2020">
        <v>6.9808880000000002E-3</v>
      </c>
      <c r="Z2020" s="1">
        <v>43254</v>
      </c>
      <c r="AA2020" s="1">
        <v>44116</v>
      </c>
      <c r="AB2020">
        <v>1</v>
      </c>
      <c r="AC2020" t="s">
        <v>256</v>
      </c>
    </row>
    <row r="2021" spans="1:29" x14ac:dyDescent="0.25">
      <c r="A2021" t="s">
        <v>26</v>
      </c>
      <c r="B2021">
        <v>1</v>
      </c>
      <c r="C2021" t="s">
        <v>143</v>
      </c>
      <c r="D2021">
        <v>3020</v>
      </c>
      <c r="E2021" t="s">
        <v>109</v>
      </c>
      <c r="F2021" t="s">
        <v>110</v>
      </c>
      <c r="G2021" t="s">
        <v>72</v>
      </c>
      <c r="H2021">
        <v>9.5</v>
      </c>
      <c r="I2021">
        <v>11.4</v>
      </c>
      <c r="J2021">
        <v>0.53400000000000003</v>
      </c>
      <c r="K2021">
        <v>11.185251129999999</v>
      </c>
      <c r="L2021">
        <v>11.35626272</v>
      </c>
      <c r="M2021">
        <v>16.399999999999999</v>
      </c>
      <c r="N2021">
        <v>18.2</v>
      </c>
      <c r="O2021">
        <f t="shared" si="123"/>
        <v>2.60155896E-2</v>
      </c>
      <c r="P2021">
        <f t="shared" si="124"/>
        <v>0.13204254999999995</v>
      </c>
      <c r="Q2021">
        <f t="shared" si="125"/>
        <v>0.16259743499999998</v>
      </c>
      <c r="R2021">
        <v>9.0562575000000006E-2</v>
      </c>
      <c r="S2021">
        <v>0.11263269099999999</v>
      </c>
      <c r="T2021">
        <f t="shared" si="126"/>
        <v>9.2347097645630274E-2</v>
      </c>
      <c r="U2021">
        <v>4.5281288000000003E-2</v>
      </c>
      <c r="V2021">
        <v>5.6316346000000003E-2</v>
      </c>
      <c r="W2021">
        <v>2.3616438359999998</v>
      </c>
      <c r="X2021">
        <v>0.76218097399999996</v>
      </c>
      <c r="Y2021">
        <v>4.6726169999999996E-3</v>
      </c>
      <c r="Z2021" s="1">
        <v>43254</v>
      </c>
      <c r="AA2021" s="1">
        <v>44116</v>
      </c>
      <c r="AB2021">
        <v>1</v>
      </c>
    </row>
    <row r="2022" spans="1:29" x14ac:dyDescent="0.25">
      <c r="A2022" t="s">
        <v>26</v>
      </c>
      <c r="B2022">
        <v>1</v>
      </c>
      <c r="C2022" t="s">
        <v>143</v>
      </c>
      <c r="D2022">
        <v>3021</v>
      </c>
      <c r="E2022" t="s">
        <v>109</v>
      </c>
      <c r="F2022" t="s">
        <v>110</v>
      </c>
      <c r="G2022" t="s">
        <v>72</v>
      </c>
      <c r="J2022">
        <v>0.53400000000000003</v>
      </c>
      <c r="K2022">
        <v>11.91110078</v>
      </c>
      <c r="L2022">
        <v>12.791079829999999</v>
      </c>
      <c r="M2022">
        <v>18.100000000000001</v>
      </c>
      <c r="N2022">
        <v>21.9</v>
      </c>
      <c r="O2022">
        <f t="shared" si="123"/>
        <v>3.7668569399999997E-2</v>
      </c>
      <c r="P2022">
        <f t="shared" si="124"/>
        <v>0.16083603437500002</v>
      </c>
      <c r="Q2022">
        <f t="shared" si="125"/>
        <v>0.23542855874999999</v>
      </c>
      <c r="R2022">
        <v>0.116738192</v>
      </c>
      <c r="S2022">
        <v>0.18154474400000001</v>
      </c>
      <c r="T2022">
        <f t="shared" si="126"/>
        <v>0.18697501619849702</v>
      </c>
      <c r="U2022">
        <v>5.8369096000000002E-2</v>
      </c>
      <c r="V2022">
        <v>9.0772372000000004E-2</v>
      </c>
      <c r="W2022">
        <v>2.3616438359999998</v>
      </c>
      <c r="X2022">
        <v>1.609048724</v>
      </c>
      <c r="Y2022">
        <v>1.3720645E-2</v>
      </c>
      <c r="Z2022" s="1">
        <v>43254</v>
      </c>
      <c r="AA2022" s="1">
        <v>44116</v>
      </c>
      <c r="AB2022">
        <v>1</v>
      </c>
    </row>
    <row r="2023" spans="1:29" x14ac:dyDescent="0.25">
      <c r="A2023" t="s">
        <v>26</v>
      </c>
      <c r="B2023">
        <v>1</v>
      </c>
      <c r="C2023" t="s">
        <v>143</v>
      </c>
      <c r="D2023">
        <v>3022</v>
      </c>
      <c r="E2023" t="s">
        <v>98</v>
      </c>
      <c r="F2023" t="s">
        <v>99</v>
      </c>
      <c r="G2023" t="s">
        <v>100</v>
      </c>
      <c r="H2023">
        <v>16.7</v>
      </c>
      <c r="I2023">
        <v>18</v>
      </c>
      <c r="J2023">
        <v>0.45</v>
      </c>
      <c r="K2023">
        <v>21.762867809999999</v>
      </c>
      <c r="L2023">
        <v>21.765175800000002</v>
      </c>
      <c r="M2023">
        <v>65</v>
      </c>
      <c r="N2023">
        <v>67</v>
      </c>
      <c r="O2023">
        <f t="shared" si="123"/>
        <v>0.35256606000000001</v>
      </c>
      <c r="P2023">
        <f t="shared" si="124"/>
        <v>2.0742109375000002</v>
      </c>
      <c r="Q2023">
        <f t="shared" si="125"/>
        <v>2.2035378749999999</v>
      </c>
      <c r="R2023">
        <v>2.1575868520000001</v>
      </c>
      <c r="S2023">
        <v>2.2893088100000001</v>
      </c>
      <c r="T2023">
        <f t="shared" si="126"/>
        <v>2.5092498026952327E-2</v>
      </c>
      <c r="U2023">
        <v>1.0787934260000001</v>
      </c>
      <c r="V2023">
        <v>1.144654405</v>
      </c>
      <c r="W2023">
        <v>2.3616438359999998</v>
      </c>
      <c r="X2023">
        <v>0.84686774899999995</v>
      </c>
      <c r="Y2023">
        <v>2.7887769999999999E-2</v>
      </c>
      <c r="Z2023" s="1">
        <v>43254</v>
      </c>
      <c r="AA2023" s="1">
        <v>44116</v>
      </c>
      <c r="AB2023">
        <v>1</v>
      </c>
    </row>
    <row r="2024" spans="1:29" x14ac:dyDescent="0.25">
      <c r="A2024" t="s">
        <v>26</v>
      </c>
      <c r="B2024">
        <v>1</v>
      </c>
      <c r="C2024" t="s">
        <v>143</v>
      </c>
      <c r="D2024">
        <v>3023</v>
      </c>
      <c r="E2024" t="s">
        <v>144</v>
      </c>
      <c r="F2024" t="s">
        <v>145</v>
      </c>
      <c r="G2024" t="s">
        <v>66</v>
      </c>
      <c r="H2024">
        <v>20.2</v>
      </c>
      <c r="I2024">
        <v>22.8</v>
      </c>
      <c r="J2024">
        <v>0.71950000000000003</v>
      </c>
      <c r="K2024">
        <v>22.256407150000001</v>
      </c>
      <c r="L2024">
        <v>22.25667494</v>
      </c>
      <c r="M2024">
        <v>69.900000000000006</v>
      </c>
      <c r="N2024">
        <v>71.8</v>
      </c>
      <c r="O2024">
        <f t="shared" si="123"/>
        <v>0.40489254960000004</v>
      </c>
      <c r="P2024">
        <f t="shared" si="124"/>
        <v>2.3987255343750005</v>
      </c>
      <c r="Q2024">
        <f t="shared" si="125"/>
        <v>2.5305784350000002</v>
      </c>
      <c r="R2024">
        <v>4.0180256659999998</v>
      </c>
      <c r="S2024">
        <v>4.2340236019999997</v>
      </c>
      <c r="T2024">
        <f t="shared" si="126"/>
        <v>2.2171883909520216E-2</v>
      </c>
      <c r="U2024">
        <v>2.0090128329999999</v>
      </c>
      <c r="V2024">
        <v>2.1170118009999999</v>
      </c>
      <c r="W2024">
        <v>2.3616438359999998</v>
      </c>
      <c r="X2024">
        <v>0.80452436199999999</v>
      </c>
      <c r="Y2024">
        <v>4.5730421E-2</v>
      </c>
      <c r="Z2024" s="1">
        <v>43254</v>
      </c>
      <c r="AA2024" s="1">
        <v>44116</v>
      </c>
      <c r="AB2024">
        <v>1</v>
      </c>
    </row>
    <row r="2025" spans="1:29" x14ac:dyDescent="0.25">
      <c r="A2025" t="s">
        <v>26</v>
      </c>
      <c r="B2025">
        <v>1</v>
      </c>
      <c r="C2025" t="s">
        <v>143</v>
      </c>
      <c r="D2025">
        <v>3024</v>
      </c>
      <c r="E2025" t="s">
        <v>109</v>
      </c>
      <c r="F2025" t="s">
        <v>110</v>
      </c>
      <c r="G2025" t="s">
        <v>72</v>
      </c>
      <c r="J2025">
        <v>0.53400000000000003</v>
      </c>
      <c r="K2025">
        <v>10.77857932</v>
      </c>
      <c r="L2025">
        <v>11.23071983</v>
      </c>
      <c r="M2025">
        <v>15.5</v>
      </c>
      <c r="N2025">
        <v>17.899999999999999</v>
      </c>
      <c r="O2025">
        <f t="shared" si="123"/>
        <v>2.5165001399999998E-2</v>
      </c>
      <c r="P2025">
        <f t="shared" si="124"/>
        <v>0.117947734375</v>
      </c>
      <c r="Q2025">
        <f t="shared" si="125"/>
        <v>0.15728125874999999</v>
      </c>
      <c r="R2025">
        <v>7.8235317999999998E-2</v>
      </c>
      <c r="S2025">
        <v>0.10786045800000001</v>
      </c>
      <c r="T2025">
        <f t="shared" si="126"/>
        <v>0.1359718806144754</v>
      </c>
      <c r="U2025">
        <v>3.9117658999999999E-2</v>
      </c>
      <c r="V2025">
        <v>5.3930229000000003E-2</v>
      </c>
      <c r="W2025">
        <v>2.3616438359999998</v>
      </c>
      <c r="X2025">
        <v>1.016241299</v>
      </c>
      <c r="Y2025">
        <v>6.2721440000000003E-3</v>
      </c>
      <c r="Z2025" s="1">
        <v>43254</v>
      </c>
      <c r="AA2025" s="1">
        <v>44116</v>
      </c>
      <c r="AB2025">
        <v>1</v>
      </c>
    </row>
    <row r="2026" spans="1:29" x14ac:dyDescent="0.25">
      <c r="A2026" t="s">
        <v>26</v>
      </c>
      <c r="B2026">
        <v>2</v>
      </c>
      <c r="C2026" t="s">
        <v>143</v>
      </c>
      <c r="D2026">
        <v>3025</v>
      </c>
      <c r="E2026" t="s">
        <v>152</v>
      </c>
      <c r="F2026" t="s">
        <v>153</v>
      </c>
      <c r="G2026" t="s">
        <v>154</v>
      </c>
      <c r="H2026">
        <v>10.3</v>
      </c>
      <c r="I2026">
        <v>14</v>
      </c>
      <c r="J2026">
        <v>0.6</v>
      </c>
      <c r="K2026">
        <v>16.359317010000002</v>
      </c>
      <c r="L2026">
        <v>16.3823936</v>
      </c>
      <c r="M2026">
        <v>32</v>
      </c>
      <c r="N2026">
        <v>34</v>
      </c>
      <c r="O2026">
        <f t="shared" si="123"/>
        <v>9.0792239999999996E-2</v>
      </c>
      <c r="P2026">
        <f t="shared" si="124"/>
        <v>0.50271999999999994</v>
      </c>
      <c r="Q2026">
        <f t="shared" si="125"/>
        <v>0.5674515</v>
      </c>
      <c r="R2026">
        <v>0.54222338800000003</v>
      </c>
      <c r="S2026">
        <v>0.61118097999999998</v>
      </c>
      <c r="T2026">
        <f t="shared" si="126"/>
        <v>5.0691406097990124E-2</v>
      </c>
      <c r="U2026">
        <v>0.27111169400000001</v>
      </c>
      <c r="V2026">
        <v>0.30559048999999999</v>
      </c>
      <c r="W2026">
        <v>2.3616438359999998</v>
      </c>
      <c r="X2026">
        <v>0.84686774899999995</v>
      </c>
      <c r="Y2026">
        <v>1.459949E-2</v>
      </c>
      <c r="Z2026" s="1">
        <v>43254</v>
      </c>
      <c r="AA2026" s="1">
        <v>44116</v>
      </c>
      <c r="AB2026">
        <v>1</v>
      </c>
    </row>
    <row r="2027" spans="1:29" x14ac:dyDescent="0.25">
      <c r="A2027" t="s">
        <v>26</v>
      </c>
      <c r="B2027">
        <v>2</v>
      </c>
      <c r="C2027" t="s">
        <v>143</v>
      </c>
      <c r="D2027">
        <v>3026</v>
      </c>
      <c r="E2027" t="s">
        <v>109</v>
      </c>
      <c r="F2027" t="s">
        <v>110</v>
      </c>
      <c r="G2027" t="s">
        <v>72</v>
      </c>
      <c r="J2027">
        <v>0.53400000000000003</v>
      </c>
      <c r="K2027">
        <v>7.8762426640000003</v>
      </c>
      <c r="L2027">
        <v>9.4499072930000008</v>
      </c>
      <c r="M2027">
        <v>10</v>
      </c>
      <c r="N2027">
        <v>14</v>
      </c>
      <c r="O2027">
        <f t="shared" si="123"/>
        <v>1.5393840000000001E-2</v>
      </c>
      <c r="P2027">
        <f t="shared" si="124"/>
        <v>4.9093750000000005E-2</v>
      </c>
      <c r="Q2027">
        <f t="shared" si="125"/>
        <v>9.6211500000000005E-2</v>
      </c>
      <c r="R2027">
        <v>2.4485150000000001E-2</v>
      </c>
      <c r="S2027">
        <v>5.6409797999999997E-2</v>
      </c>
      <c r="T2027">
        <f t="shared" si="126"/>
        <v>0.35338777285673473</v>
      </c>
      <c r="U2027">
        <v>1.2242575E-2</v>
      </c>
      <c r="V2027">
        <v>2.8204898999999999E-2</v>
      </c>
      <c r="W2027">
        <v>2.3616438359999998</v>
      </c>
      <c r="X2027">
        <v>1.693735499</v>
      </c>
      <c r="Y2027">
        <v>6.758989E-3</v>
      </c>
      <c r="Z2027" s="1">
        <v>43254</v>
      </c>
      <c r="AA2027" s="1">
        <v>44116</v>
      </c>
      <c r="AB2027">
        <v>1</v>
      </c>
    </row>
    <row r="2028" spans="1:29" x14ac:dyDescent="0.25">
      <c r="A2028" t="s">
        <v>26</v>
      </c>
      <c r="B2028">
        <v>2</v>
      </c>
      <c r="C2028" t="s">
        <v>143</v>
      </c>
      <c r="D2028">
        <v>3027</v>
      </c>
      <c r="E2028" t="s">
        <v>109</v>
      </c>
      <c r="F2028" t="s">
        <v>110</v>
      </c>
      <c r="G2028" t="s">
        <v>72</v>
      </c>
      <c r="J2028">
        <v>0.53400000000000003</v>
      </c>
      <c r="K2028">
        <v>10.498152360000001</v>
      </c>
      <c r="L2028">
        <v>10.931872950000001</v>
      </c>
      <c r="M2028">
        <v>14.9</v>
      </c>
      <c r="N2028">
        <v>17.2</v>
      </c>
      <c r="O2028">
        <f t="shared" si="123"/>
        <v>2.3235273599999998E-2</v>
      </c>
      <c r="P2028">
        <f t="shared" si="124"/>
        <v>0.10899303437499998</v>
      </c>
      <c r="Q2028">
        <f t="shared" si="125"/>
        <v>0.14522046</v>
      </c>
      <c r="R2028">
        <v>7.0592910999999994E-2</v>
      </c>
      <c r="S2028">
        <v>9.7188026999999996E-2</v>
      </c>
      <c r="T2028">
        <f t="shared" si="126"/>
        <v>0.13537934522573145</v>
      </c>
      <c r="U2028">
        <v>3.5296454999999997E-2</v>
      </c>
      <c r="V2028">
        <v>4.8594012999999998E-2</v>
      </c>
      <c r="W2028">
        <v>2.3616438359999998</v>
      </c>
      <c r="X2028">
        <v>0.97389791199999998</v>
      </c>
      <c r="Y2028">
        <v>5.630637E-3</v>
      </c>
      <c r="Z2028" s="1">
        <v>43254</v>
      </c>
      <c r="AA2028" s="1">
        <v>44116</v>
      </c>
      <c r="AB2028">
        <v>1</v>
      </c>
    </row>
    <row r="2029" spans="1:29" x14ac:dyDescent="0.25">
      <c r="A2029" t="s">
        <v>26</v>
      </c>
      <c r="B2029">
        <v>2</v>
      </c>
      <c r="C2029" t="s">
        <v>143</v>
      </c>
      <c r="D2029">
        <v>3028</v>
      </c>
      <c r="E2029" t="s">
        <v>109</v>
      </c>
      <c r="F2029" t="s">
        <v>110</v>
      </c>
      <c r="G2029" t="s">
        <v>72</v>
      </c>
      <c r="J2029">
        <v>0.53400000000000003</v>
      </c>
      <c r="K2029">
        <v>10.545425979999999</v>
      </c>
      <c r="L2029">
        <v>11.27273353</v>
      </c>
      <c r="M2029">
        <v>15</v>
      </c>
      <c r="N2029">
        <v>18</v>
      </c>
      <c r="O2029">
        <f t="shared" si="123"/>
        <v>2.5446960000000001E-2</v>
      </c>
      <c r="P2029">
        <f t="shared" si="124"/>
        <v>0.11046093749999999</v>
      </c>
      <c r="Q2029">
        <f t="shared" si="125"/>
        <v>0.1590435</v>
      </c>
      <c r="R2029">
        <v>7.1834993999999999E-2</v>
      </c>
      <c r="S2029">
        <v>0.109437913</v>
      </c>
      <c r="T2029">
        <f t="shared" si="126"/>
        <v>0.17825958280719062</v>
      </c>
      <c r="U2029">
        <v>3.5917497E-2</v>
      </c>
      <c r="V2029">
        <v>5.4718955999999999E-2</v>
      </c>
      <c r="W2029">
        <v>2.3616438359999998</v>
      </c>
      <c r="X2029">
        <v>1.270301624</v>
      </c>
      <c r="Y2029">
        <v>7.9611749999999992E-3</v>
      </c>
      <c r="Z2029" s="1">
        <v>43254</v>
      </c>
      <c r="AA2029" s="1">
        <v>44116</v>
      </c>
      <c r="AB2029">
        <v>1</v>
      </c>
    </row>
    <row r="2030" spans="1:29" x14ac:dyDescent="0.25">
      <c r="A2030" t="s">
        <v>26</v>
      </c>
      <c r="B2030">
        <v>2</v>
      </c>
      <c r="C2030" t="s">
        <v>143</v>
      </c>
      <c r="D2030">
        <v>3029</v>
      </c>
      <c r="E2030" t="s">
        <v>130</v>
      </c>
      <c r="F2030" t="s">
        <v>131</v>
      </c>
      <c r="G2030" t="s">
        <v>132</v>
      </c>
      <c r="J2030">
        <v>0.4093</v>
      </c>
      <c r="K2030">
        <v>21.20070509</v>
      </c>
      <c r="L2030">
        <v>21.184070340000002</v>
      </c>
      <c r="M2030">
        <v>60</v>
      </c>
      <c r="N2030">
        <v>61.9</v>
      </c>
      <c r="O2030">
        <f t="shared" si="123"/>
        <v>0.30093464939999998</v>
      </c>
      <c r="P2030">
        <f t="shared" si="124"/>
        <v>1.7673749999999999</v>
      </c>
      <c r="Q2030">
        <f t="shared" si="125"/>
        <v>1.8808415587499998</v>
      </c>
      <c r="R2030">
        <v>1.6399739339999999</v>
      </c>
      <c r="S2030">
        <v>1.7415387330000001</v>
      </c>
      <c r="T2030">
        <f t="shared" si="126"/>
        <v>2.5443592731750529E-2</v>
      </c>
      <c r="U2030">
        <v>0.81998696699999996</v>
      </c>
      <c r="V2030">
        <v>0.87076936599999999</v>
      </c>
      <c r="W2030">
        <v>2.3616438359999998</v>
      </c>
      <c r="X2030">
        <v>0.80452436199999999</v>
      </c>
      <c r="Y2030">
        <v>2.1502988000000001E-2</v>
      </c>
      <c r="Z2030" s="1">
        <v>43254</v>
      </c>
      <c r="AA2030" s="1">
        <v>44116</v>
      </c>
      <c r="AB2030">
        <v>1</v>
      </c>
    </row>
    <row r="2031" spans="1:29" x14ac:dyDescent="0.25">
      <c r="A2031" t="s">
        <v>26</v>
      </c>
      <c r="B2031">
        <v>2</v>
      </c>
      <c r="C2031" t="s">
        <v>143</v>
      </c>
      <c r="D2031">
        <v>3030</v>
      </c>
      <c r="E2031" t="s">
        <v>109</v>
      </c>
      <c r="F2031" t="s">
        <v>110</v>
      </c>
      <c r="G2031" t="s">
        <v>72</v>
      </c>
      <c r="J2031">
        <v>0.53400000000000003</v>
      </c>
      <c r="K2031">
        <v>13.809225830000001</v>
      </c>
      <c r="L2031">
        <v>13.91702139</v>
      </c>
      <c r="M2031">
        <v>23.2</v>
      </c>
      <c r="N2031">
        <v>25.2</v>
      </c>
      <c r="O2031">
        <f t="shared" si="123"/>
        <v>4.9876041600000004E-2</v>
      </c>
      <c r="P2031">
        <f t="shared" si="124"/>
        <v>0.26424219999999993</v>
      </c>
      <c r="Q2031">
        <f t="shared" si="125"/>
        <v>0.31172526</v>
      </c>
      <c r="R2031">
        <v>0.218944049</v>
      </c>
      <c r="S2031">
        <v>0.259256928</v>
      </c>
      <c r="T2031">
        <f t="shared" si="126"/>
        <v>7.1561746212462543E-2</v>
      </c>
      <c r="U2031">
        <v>0.109472025</v>
      </c>
      <c r="V2031">
        <v>0.129628464</v>
      </c>
      <c r="W2031">
        <v>2.3616438359999998</v>
      </c>
      <c r="X2031">
        <v>0.84686774899999995</v>
      </c>
      <c r="Y2031">
        <v>8.5349190000000002E-3</v>
      </c>
      <c r="Z2031" s="1">
        <v>43254</v>
      </c>
      <c r="AA2031" s="1">
        <v>44116</v>
      </c>
      <c r="AB2031">
        <v>1</v>
      </c>
    </row>
    <row r="2032" spans="1:29" x14ac:dyDescent="0.25">
      <c r="A2032" t="s">
        <v>26</v>
      </c>
      <c r="B2032">
        <v>2</v>
      </c>
      <c r="C2032" t="s">
        <v>143</v>
      </c>
      <c r="D2032">
        <v>3031</v>
      </c>
      <c r="E2032" t="s">
        <v>109</v>
      </c>
      <c r="F2032" t="s">
        <v>110</v>
      </c>
      <c r="G2032" t="s">
        <v>72</v>
      </c>
      <c r="J2032">
        <v>0.53400000000000003</v>
      </c>
      <c r="K2032">
        <v>8.6364628319999994</v>
      </c>
      <c r="L2032">
        <v>9.4499072930000008</v>
      </c>
      <c r="M2032">
        <v>11.3</v>
      </c>
      <c r="N2032">
        <v>14</v>
      </c>
      <c r="O2032">
        <f t="shared" si="123"/>
        <v>1.5393840000000001E-2</v>
      </c>
      <c r="P2032">
        <f t="shared" si="124"/>
        <v>6.2687809375E-2</v>
      </c>
      <c r="Q2032">
        <f t="shared" si="125"/>
        <v>9.6211500000000005E-2</v>
      </c>
      <c r="R2032">
        <v>3.4006997999999997E-2</v>
      </c>
      <c r="S2032">
        <v>5.6409797999999997E-2</v>
      </c>
      <c r="T2032">
        <f t="shared" si="126"/>
        <v>0.21428995013509267</v>
      </c>
      <c r="U2032">
        <v>1.7003498999999998E-2</v>
      </c>
      <c r="V2032">
        <v>2.8204898999999999E-2</v>
      </c>
      <c r="W2032">
        <v>2.3616438359999998</v>
      </c>
      <c r="X2032">
        <v>1.143271462</v>
      </c>
      <c r="Y2032">
        <v>4.7430520000000002E-3</v>
      </c>
      <c r="Z2032" s="1">
        <v>43254</v>
      </c>
      <c r="AA2032" s="1">
        <v>44116</v>
      </c>
      <c r="AB2032">
        <v>1</v>
      </c>
    </row>
    <row r="2033" spans="1:29" x14ac:dyDescent="0.25">
      <c r="A2033" t="s">
        <v>26</v>
      </c>
      <c r="B2033">
        <v>2</v>
      </c>
      <c r="C2033" t="s">
        <v>143</v>
      </c>
      <c r="D2033">
        <v>3032</v>
      </c>
      <c r="E2033" t="s">
        <v>109</v>
      </c>
      <c r="F2033" t="s">
        <v>110</v>
      </c>
      <c r="G2033" t="s">
        <v>72</v>
      </c>
      <c r="J2033">
        <v>0.53400000000000003</v>
      </c>
      <c r="K2033">
        <v>10.1610323</v>
      </c>
      <c r="L2033">
        <v>10.53496436</v>
      </c>
      <c r="M2033">
        <v>14.2</v>
      </c>
      <c r="N2033">
        <v>16.3</v>
      </c>
      <c r="O2033">
        <f t="shared" si="123"/>
        <v>2.08672926E-2</v>
      </c>
      <c r="P2033">
        <f t="shared" si="124"/>
        <v>9.8992637499999994E-2</v>
      </c>
      <c r="Q2033">
        <f t="shared" si="125"/>
        <v>0.13042057874999999</v>
      </c>
      <c r="R2033">
        <v>6.2249160999999997E-2</v>
      </c>
      <c r="S2033">
        <v>8.4406407000000003E-2</v>
      </c>
      <c r="T2033">
        <f t="shared" si="126"/>
        <v>0.12893487538594686</v>
      </c>
      <c r="U2033">
        <v>3.1124580999999998E-2</v>
      </c>
      <c r="V2033">
        <v>4.2203203000000002E-2</v>
      </c>
      <c r="W2033">
        <v>2.3616438359999998</v>
      </c>
      <c r="X2033">
        <v>0.88921113699999998</v>
      </c>
      <c r="Y2033">
        <v>4.691064E-3</v>
      </c>
      <c r="Z2033" s="1">
        <v>43254</v>
      </c>
      <c r="AA2033" s="1">
        <v>44116</v>
      </c>
      <c r="AB2033">
        <v>1</v>
      </c>
    </row>
    <row r="2034" spans="1:29" x14ac:dyDescent="0.25">
      <c r="A2034" t="s">
        <v>26</v>
      </c>
      <c r="B2034">
        <v>2</v>
      </c>
      <c r="C2034" t="s">
        <v>143</v>
      </c>
      <c r="D2034">
        <v>3033</v>
      </c>
      <c r="E2034" t="s">
        <v>109</v>
      </c>
      <c r="F2034" t="s">
        <v>110</v>
      </c>
      <c r="G2034" t="s">
        <v>72</v>
      </c>
      <c r="H2034">
        <v>12</v>
      </c>
      <c r="I2034">
        <v>13.6</v>
      </c>
      <c r="J2034">
        <v>0.53400000000000003</v>
      </c>
      <c r="K2034">
        <v>13.289642799999999</v>
      </c>
      <c r="L2034">
        <v>13.181054189999999</v>
      </c>
      <c r="M2034">
        <v>21.7</v>
      </c>
      <c r="N2034">
        <v>23</v>
      </c>
      <c r="O2034">
        <f t="shared" si="123"/>
        <v>4.154766E-2</v>
      </c>
      <c r="P2034">
        <f t="shared" si="124"/>
        <v>0.23117755937499998</v>
      </c>
      <c r="Q2034">
        <f t="shared" si="125"/>
        <v>0.25967287499999997</v>
      </c>
      <c r="R2034">
        <v>0.18510311199999999</v>
      </c>
      <c r="S2034">
        <v>0.205711897</v>
      </c>
      <c r="T2034">
        <f t="shared" si="126"/>
        <v>4.4699204029286926E-2</v>
      </c>
      <c r="U2034">
        <v>9.2551555999999993E-2</v>
      </c>
      <c r="V2034">
        <v>0.102855948</v>
      </c>
      <c r="W2034">
        <v>2.3616438359999998</v>
      </c>
      <c r="X2034">
        <v>0.55046403700000002</v>
      </c>
      <c r="Y2034">
        <v>4.3632289999999997E-3</v>
      </c>
      <c r="Z2034" s="1">
        <v>43254</v>
      </c>
      <c r="AA2034" s="1">
        <v>44116</v>
      </c>
      <c r="AB2034">
        <v>1</v>
      </c>
    </row>
    <row r="2035" spans="1:29" x14ac:dyDescent="0.25">
      <c r="A2035" t="s">
        <v>26</v>
      </c>
      <c r="B2035">
        <v>2</v>
      </c>
      <c r="C2035" t="s">
        <v>143</v>
      </c>
      <c r="D2035">
        <v>3034</v>
      </c>
      <c r="E2035" t="s">
        <v>109</v>
      </c>
      <c r="F2035" t="s">
        <v>110</v>
      </c>
      <c r="G2035" t="s">
        <v>72</v>
      </c>
      <c r="J2035">
        <v>0.53400000000000003</v>
      </c>
      <c r="K2035">
        <v>13.9096878</v>
      </c>
      <c r="L2035">
        <v>14.044944360000001</v>
      </c>
      <c r="M2035">
        <v>23.5</v>
      </c>
      <c r="N2035">
        <v>25.6</v>
      </c>
      <c r="O2035">
        <f t="shared" si="123"/>
        <v>5.1471974400000009E-2</v>
      </c>
      <c r="P2035">
        <f t="shared" si="124"/>
        <v>0.27112023437499994</v>
      </c>
      <c r="Q2035">
        <f t="shared" si="125"/>
        <v>0.32169984000000007</v>
      </c>
      <c r="R2035">
        <v>0.22609843900000001</v>
      </c>
      <c r="S2035">
        <v>0.26974865399999998</v>
      </c>
      <c r="T2035">
        <f t="shared" si="126"/>
        <v>7.4744606445006689E-2</v>
      </c>
      <c r="U2035">
        <v>0.11304921900000001</v>
      </c>
      <c r="V2035">
        <v>0.13487432699999999</v>
      </c>
      <c r="W2035">
        <v>2.3616438359999998</v>
      </c>
      <c r="X2035">
        <v>0.88921113699999998</v>
      </c>
      <c r="Y2035">
        <v>9.2414899999999998E-3</v>
      </c>
      <c r="Z2035" s="1">
        <v>43254</v>
      </c>
      <c r="AA2035" s="1">
        <v>44116</v>
      </c>
      <c r="AB2035">
        <v>1</v>
      </c>
    </row>
    <row r="2036" spans="1:29" x14ac:dyDescent="0.25">
      <c r="A2036" t="s">
        <v>26</v>
      </c>
      <c r="B2036">
        <v>2</v>
      </c>
      <c r="C2036" t="s">
        <v>143</v>
      </c>
      <c r="D2036">
        <v>3035</v>
      </c>
      <c r="E2036" t="s">
        <v>133</v>
      </c>
      <c r="F2036" t="s">
        <v>157</v>
      </c>
      <c r="G2036" t="s">
        <v>135</v>
      </c>
      <c r="J2036">
        <v>0.60229999999999995</v>
      </c>
      <c r="K2036">
        <v>18.073608910000001</v>
      </c>
      <c r="L2036">
        <v>18.319251009999999</v>
      </c>
      <c r="M2036">
        <v>39.700000000000003</v>
      </c>
      <c r="N2036">
        <v>43</v>
      </c>
      <c r="O2036">
        <f t="shared" si="123"/>
        <v>0.14522046</v>
      </c>
      <c r="P2036">
        <f t="shared" si="124"/>
        <v>0.77376168437500015</v>
      </c>
      <c r="Q2036">
        <f t="shared" si="125"/>
        <v>0.90762787499999997</v>
      </c>
      <c r="R2036">
        <v>0.91374979199999995</v>
      </c>
      <c r="S2036">
        <v>1.082033663</v>
      </c>
      <c r="T2036">
        <f t="shared" si="126"/>
        <v>7.1577595548080394E-2</v>
      </c>
      <c r="U2036">
        <v>0.45687489599999997</v>
      </c>
      <c r="V2036">
        <v>0.54101683199999995</v>
      </c>
      <c r="W2036">
        <v>2.3616438359999998</v>
      </c>
      <c r="X2036">
        <v>1.3973317860000001</v>
      </c>
      <c r="Y2036">
        <v>3.5628545999999997E-2</v>
      </c>
      <c r="Z2036" s="1">
        <v>43254</v>
      </c>
      <c r="AA2036" s="1">
        <v>44116</v>
      </c>
      <c r="AB2036">
        <v>1</v>
      </c>
    </row>
    <row r="2037" spans="1:29" x14ac:dyDescent="0.25">
      <c r="A2037" t="s">
        <v>26</v>
      </c>
      <c r="B2037">
        <v>2</v>
      </c>
      <c r="C2037" t="s">
        <v>143</v>
      </c>
      <c r="D2037">
        <v>3036</v>
      </c>
      <c r="E2037" t="s">
        <v>109</v>
      </c>
      <c r="F2037" t="s">
        <v>110</v>
      </c>
      <c r="G2037" t="s">
        <v>72</v>
      </c>
      <c r="J2037">
        <v>0.53400000000000003</v>
      </c>
      <c r="K2037">
        <v>10.824578349999999</v>
      </c>
      <c r="L2037">
        <v>11.314580810000001</v>
      </c>
      <c r="M2037">
        <v>15.6</v>
      </c>
      <c r="N2037">
        <v>18.100000000000001</v>
      </c>
      <c r="O2037">
        <f t="shared" si="123"/>
        <v>2.5730489400000004E-2</v>
      </c>
      <c r="P2037">
        <f t="shared" si="124"/>
        <v>0.11947455</v>
      </c>
      <c r="Q2037">
        <f t="shared" si="125"/>
        <v>0.16081555875000003</v>
      </c>
      <c r="R2037">
        <v>7.9553570000000004E-2</v>
      </c>
      <c r="S2037">
        <v>0.11102864899999999</v>
      </c>
      <c r="T2037">
        <f t="shared" si="126"/>
        <v>0.14115491540917602</v>
      </c>
      <c r="U2037">
        <v>3.9776785000000002E-2</v>
      </c>
      <c r="V2037">
        <v>5.5514323999999997E-2</v>
      </c>
      <c r="W2037">
        <v>2.3616438359999998</v>
      </c>
      <c r="X2037">
        <v>1.058584687</v>
      </c>
      <c r="Y2037">
        <v>6.6638069999999999E-3</v>
      </c>
      <c r="Z2037" s="1">
        <v>43254</v>
      </c>
      <c r="AA2037" s="1">
        <v>44116</v>
      </c>
      <c r="AB2037">
        <v>1</v>
      </c>
    </row>
    <row r="2038" spans="1:29" x14ac:dyDescent="0.25">
      <c r="A2038" t="s">
        <v>26</v>
      </c>
      <c r="B2038">
        <v>2</v>
      </c>
      <c r="C2038" t="s">
        <v>143</v>
      </c>
      <c r="D2038">
        <v>3037</v>
      </c>
      <c r="E2038" t="s">
        <v>109</v>
      </c>
      <c r="F2038" t="s">
        <v>110</v>
      </c>
      <c r="G2038" t="s">
        <v>72</v>
      </c>
      <c r="H2038">
        <v>10.3</v>
      </c>
      <c r="I2038">
        <v>11.6</v>
      </c>
      <c r="J2038">
        <v>0.53400000000000003</v>
      </c>
      <c r="K2038">
        <v>9.2407056220000001</v>
      </c>
      <c r="L2038">
        <v>10.668897299999999</v>
      </c>
      <c r="M2038">
        <v>12.4</v>
      </c>
      <c r="N2038">
        <v>16.600000000000001</v>
      </c>
      <c r="O2038">
        <f t="shared" si="123"/>
        <v>2.1642482400000006E-2</v>
      </c>
      <c r="P2038">
        <f t="shared" si="124"/>
        <v>7.5486549999999986E-2</v>
      </c>
      <c r="Q2038">
        <f t="shared" si="125"/>
        <v>0.13526551500000003</v>
      </c>
      <c r="R2038">
        <v>4.3549450000000003E-2</v>
      </c>
      <c r="S2038">
        <v>8.8550492999999994E-2</v>
      </c>
      <c r="T2038">
        <f t="shared" si="126"/>
        <v>0.30050079813663583</v>
      </c>
      <c r="U2038">
        <v>2.1774725000000002E-2</v>
      </c>
      <c r="V2038">
        <v>4.4275246999999997E-2</v>
      </c>
      <c r="W2038">
        <v>2.3616438359999998</v>
      </c>
      <c r="X2038">
        <v>1.7784222730000001</v>
      </c>
      <c r="Y2038">
        <v>9.5274829999999998E-3</v>
      </c>
      <c r="Z2038" s="1">
        <v>43254</v>
      </c>
      <c r="AA2038" s="1">
        <v>44116</v>
      </c>
      <c r="AB2038">
        <v>1</v>
      </c>
    </row>
    <row r="2039" spans="1:29" x14ac:dyDescent="0.25">
      <c r="A2039" t="s">
        <v>26</v>
      </c>
      <c r="B2039">
        <v>2</v>
      </c>
      <c r="C2039" t="s">
        <v>143</v>
      </c>
      <c r="D2039">
        <v>3038</v>
      </c>
      <c r="E2039" t="s">
        <v>133</v>
      </c>
      <c r="F2039" t="s">
        <v>157</v>
      </c>
      <c r="G2039" t="s">
        <v>135</v>
      </c>
      <c r="H2039">
        <v>18.7</v>
      </c>
      <c r="I2039">
        <v>22.8</v>
      </c>
      <c r="J2039">
        <v>0.60229999999999995</v>
      </c>
      <c r="K2039">
        <v>19.93407011</v>
      </c>
      <c r="L2039">
        <v>19.830839650000001</v>
      </c>
      <c r="M2039">
        <v>50.5</v>
      </c>
      <c r="N2039">
        <v>51.9</v>
      </c>
      <c r="O2039">
        <f t="shared" si="123"/>
        <v>0.21155612940000001</v>
      </c>
      <c r="P2039">
        <f t="shared" si="124"/>
        <v>1.252013359375</v>
      </c>
      <c r="Q2039">
        <f t="shared" si="125"/>
        <v>1.3222258087500001</v>
      </c>
      <c r="R2039">
        <v>1.608210401</v>
      </c>
      <c r="S2039">
        <v>1.687811795</v>
      </c>
      <c r="T2039">
        <f t="shared" si="126"/>
        <v>2.0456465440707266E-2</v>
      </c>
      <c r="U2039">
        <v>0.80410519999999996</v>
      </c>
      <c r="V2039">
        <v>0.84390589800000004</v>
      </c>
      <c r="W2039">
        <v>2.3616438359999998</v>
      </c>
      <c r="X2039">
        <v>0.59280742399999997</v>
      </c>
      <c r="Y2039">
        <v>1.6852964000000002E-2</v>
      </c>
      <c r="Z2039" s="1">
        <v>43254</v>
      </c>
      <c r="AA2039" s="1">
        <v>44116</v>
      </c>
      <c r="AB2039">
        <v>1</v>
      </c>
    </row>
    <row r="2040" spans="1:29" x14ac:dyDescent="0.25">
      <c r="A2040" t="s">
        <v>26</v>
      </c>
      <c r="B2040">
        <v>2</v>
      </c>
      <c r="C2040" t="s">
        <v>143</v>
      </c>
      <c r="D2040">
        <v>3039</v>
      </c>
      <c r="E2040" t="s">
        <v>109</v>
      </c>
      <c r="F2040" t="s">
        <v>110</v>
      </c>
      <c r="G2040" t="s">
        <v>72</v>
      </c>
      <c r="J2040">
        <v>0.53400000000000003</v>
      </c>
      <c r="K2040">
        <v>13.876324159999999</v>
      </c>
      <c r="L2040">
        <v>13.949165130000001</v>
      </c>
      <c r="M2040">
        <v>23.4</v>
      </c>
      <c r="N2040">
        <v>25.3</v>
      </c>
      <c r="O2040">
        <f t="shared" si="123"/>
        <v>5.0272668600000001E-2</v>
      </c>
      <c r="P2040">
        <f t="shared" si="124"/>
        <v>0.26881773749999999</v>
      </c>
      <c r="Q2040">
        <f t="shared" si="125"/>
        <v>0.31420417875000001</v>
      </c>
      <c r="R2040">
        <v>0.22369925399999999</v>
      </c>
      <c r="S2040">
        <v>0.26185787900000002</v>
      </c>
      <c r="T2040">
        <f t="shared" si="126"/>
        <v>6.6690571182194153E-2</v>
      </c>
      <c r="U2040">
        <v>0.11184962699999999</v>
      </c>
      <c r="V2040">
        <v>0.13092893999999999</v>
      </c>
      <c r="W2040">
        <v>2.3616438359999998</v>
      </c>
      <c r="X2040">
        <v>0.80452436199999999</v>
      </c>
      <c r="Y2040">
        <v>8.0788270000000002E-3</v>
      </c>
      <c r="Z2040" s="1">
        <v>43254</v>
      </c>
      <c r="AA2040" s="1">
        <v>44116</v>
      </c>
      <c r="AB2040">
        <v>1</v>
      </c>
    </row>
    <row r="2041" spans="1:29" x14ac:dyDescent="0.25">
      <c r="A2041" t="s">
        <v>26</v>
      </c>
      <c r="B2041">
        <v>2</v>
      </c>
      <c r="C2041" t="s">
        <v>143</v>
      </c>
      <c r="D2041">
        <v>3040</v>
      </c>
      <c r="E2041" t="s">
        <v>317</v>
      </c>
      <c r="F2041" t="s">
        <v>318</v>
      </c>
      <c r="G2041" t="s">
        <v>319</v>
      </c>
      <c r="J2041">
        <v>0.53400000000000003</v>
      </c>
      <c r="K2041">
        <v>10.258477640000001</v>
      </c>
      <c r="L2041">
        <v>11.0609792</v>
      </c>
      <c r="M2041">
        <v>14.4</v>
      </c>
      <c r="N2041">
        <v>17.5</v>
      </c>
      <c r="O2041">
        <f t="shared" si="123"/>
        <v>2.4052875000000001E-2</v>
      </c>
      <c r="P2041">
        <f t="shared" si="124"/>
        <v>0.10180080000000001</v>
      </c>
      <c r="Q2041">
        <f t="shared" si="125"/>
        <v>0.15033046875</v>
      </c>
      <c r="R2041">
        <v>6.4570751999999995E-2</v>
      </c>
      <c r="S2041">
        <v>0.10168294899999999</v>
      </c>
      <c r="T2041">
        <f t="shared" si="126"/>
        <v>0.19228050794380916</v>
      </c>
      <c r="U2041">
        <v>3.2285375999999998E-2</v>
      </c>
      <c r="V2041">
        <v>5.0841473999999998E-2</v>
      </c>
      <c r="W2041">
        <v>2.3616438359999998</v>
      </c>
      <c r="X2041">
        <v>1.3126450110000001</v>
      </c>
      <c r="Y2041">
        <v>7.8572799999999995E-3</v>
      </c>
      <c r="Z2041" s="1">
        <v>43254</v>
      </c>
      <c r="AA2041" s="1">
        <v>44116</v>
      </c>
      <c r="AB2041">
        <v>1</v>
      </c>
    </row>
    <row r="2042" spans="1:29" x14ac:dyDescent="0.25">
      <c r="A2042" t="s">
        <v>26</v>
      </c>
      <c r="B2042">
        <v>2</v>
      </c>
      <c r="C2042" t="s">
        <v>143</v>
      </c>
      <c r="D2042">
        <v>3041</v>
      </c>
      <c r="E2042" t="s">
        <v>109</v>
      </c>
      <c r="F2042" t="s">
        <v>110</v>
      </c>
      <c r="G2042" t="s">
        <v>72</v>
      </c>
      <c r="J2042">
        <v>0.53400000000000003</v>
      </c>
      <c r="K2042">
        <v>8.7488692019999998</v>
      </c>
      <c r="L2042">
        <v>9.9347994570000004</v>
      </c>
      <c r="M2042">
        <v>11.5</v>
      </c>
      <c r="N2042">
        <v>15</v>
      </c>
      <c r="O2042">
        <f t="shared" si="123"/>
        <v>1.76715E-2</v>
      </c>
      <c r="P2042">
        <f t="shared" si="124"/>
        <v>6.4926484374999996E-2</v>
      </c>
      <c r="Q2042">
        <f t="shared" si="125"/>
        <v>0.110446875</v>
      </c>
      <c r="R2042">
        <v>3.5638760999999998E-2</v>
      </c>
      <c r="S2042">
        <v>6.7772383000000005E-2</v>
      </c>
      <c r="T2042">
        <f t="shared" si="126"/>
        <v>0.27214981958556511</v>
      </c>
      <c r="U2042">
        <v>1.7819379999999999E-2</v>
      </c>
      <c r="V2042">
        <v>3.3886191000000003E-2</v>
      </c>
      <c r="W2042">
        <v>2.3616438359999998</v>
      </c>
      <c r="X2042">
        <v>1.4820185610000001</v>
      </c>
      <c r="Y2042">
        <v>6.8032320000000002E-3</v>
      </c>
      <c r="Z2042" s="1">
        <v>43254</v>
      </c>
      <c r="AA2042" s="1">
        <v>44116</v>
      </c>
      <c r="AB2042">
        <v>1</v>
      </c>
    </row>
    <row r="2043" spans="1:29" x14ac:dyDescent="0.25">
      <c r="A2043" t="s">
        <v>26</v>
      </c>
      <c r="B2043">
        <v>3</v>
      </c>
      <c r="C2043" t="s">
        <v>143</v>
      </c>
      <c r="D2043">
        <v>3042</v>
      </c>
      <c r="E2043" t="s">
        <v>109</v>
      </c>
      <c r="F2043" t="s">
        <v>110</v>
      </c>
      <c r="G2043" t="s">
        <v>72</v>
      </c>
      <c r="J2043">
        <v>0.53400000000000003</v>
      </c>
      <c r="K2043">
        <v>11.31724627</v>
      </c>
      <c r="L2043">
        <v>11.724127729999999</v>
      </c>
      <c r="M2043">
        <v>16.7</v>
      </c>
      <c r="N2043">
        <v>19.100000000000001</v>
      </c>
      <c r="O2043">
        <f t="shared" si="123"/>
        <v>2.8652177400000003E-2</v>
      </c>
      <c r="P2043">
        <f t="shared" si="124"/>
        <v>0.13691755937499997</v>
      </c>
      <c r="Q2043">
        <f t="shared" si="125"/>
        <v>0.17907610875000002</v>
      </c>
      <c r="R2043">
        <v>9.4904951000000001E-2</v>
      </c>
      <c r="S2043">
        <v>0.12767182699999999</v>
      </c>
      <c r="T2043">
        <f t="shared" si="126"/>
        <v>0.12558508636191582</v>
      </c>
      <c r="U2043">
        <v>4.7452476E-2</v>
      </c>
      <c r="V2043">
        <v>6.3835912999999994E-2</v>
      </c>
      <c r="W2043">
        <v>2.3616438359999998</v>
      </c>
      <c r="X2043">
        <v>1.016241299</v>
      </c>
      <c r="Y2043">
        <v>6.9373020000000002E-3</v>
      </c>
      <c r="Z2043" s="1">
        <v>43254</v>
      </c>
      <c r="AA2043" s="1">
        <v>44116</v>
      </c>
      <c r="AB2043">
        <v>1</v>
      </c>
    </row>
    <row r="2044" spans="1:29" x14ac:dyDescent="0.25">
      <c r="A2044" t="s">
        <v>26</v>
      </c>
      <c r="B2044">
        <v>3</v>
      </c>
      <c r="C2044" t="s">
        <v>143</v>
      </c>
      <c r="D2044">
        <v>3043</v>
      </c>
      <c r="E2044" t="s">
        <v>307</v>
      </c>
      <c r="F2044" t="s">
        <v>308</v>
      </c>
      <c r="G2044" t="s">
        <v>309</v>
      </c>
      <c r="J2044">
        <v>0.64</v>
      </c>
      <c r="K2044">
        <v>8.5228824729999992</v>
      </c>
      <c r="L2044">
        <v>9.9347994570000004</v>
      </c>
      <c r="M2044">
        <v>11.1</v>
      </c>
      <c r="N2044">
        <v>15</v>
      </c>
      <c r="O2044">
        <f t="shared" si="123"/>
        <v>1.76715E-2</v>
      </c>
      <c r="P2044">
        <f t="shared" si="124"/>
        <v>6.0488409375000003E-2</v>
      </c>
      <c r="Q2044">
        <f t="shared" si="125"/>
        <v>0.110446875</v>
      </c>
      <c r="R2044">
        <v>3.8687405000000001E-2</v>
      </c>
      <c r="S2044">
        <v>8.0873109999999998E-2</v>
      </c>
      <c r="T2044">
        <f t="shared" si="126"/>
        <v>0.31222628791113088</v>
      </c>
      <c r="U2044">
        <v>1.9343702000000001E-2</v>
      </c>
      <c r="V2044">
        <v>4.0436554999999999E-2</v>
      </c>
      <c r="W2044">
        <v>2.3616438359999998</v>
      </c>
      <c r="X2044">
        <v>1.6513921110000001</v>
      </c>
      <c r="Y2044">
        <v>8.9314279999999999E-3</v>
      </c>
      <c r="Z2044" s="1">
        <v>43254</v>
      </c>
      <c r="AA2044" s="1">
        <v>44116</v>
      </c>
      <c r="AB2044">
        <v>1</v>
      </c>
    </row>
    <row r="2045" spans="1:29" x14ac:dyDescent="0.25">
      <c r="A2045" t="s">
        <v>26</v>
      </c>
      <c r="B2045">
        <v>3</v>
      </c>
      <c r="C2045" t="s">
        <v>143</v>
      </c>
      <c r="D2045">
        <v>3044</v>
      </c>
      <c r="E2045" t="s">
        <v>152</v>
      </c>
      <c r="F2045" t="s">
        <v>153</v>
      </c>
      <c r="G2045" t="s">
        <v>154</v>
      </c>
      <c r="J2045">
        <v>0.6</v>
      </c>
      <c r="K2045">
        <v>13.63928125</v>
      </c>
      <c r="L2045">
        <v>13.819930129999999</v>
      </c>
      <c r="M2045">
        <v>22.7</v>
      </c>
      <c r="N2045">
        <v>24.9</v>
      </c>
      <c r="O2045">
        <f t="shared" si="123"/>
        <v>4.8695585399999998E-2</v>
      </c>
      <c r="P2045">
        <f t="shared" si="124"/>
        <v>0.25297518437499994</v>
      </c>
      <c r="Q2045">
        <f t="shared" si="125"/>
        <v>0.30434740874999999</v>
      </c>
      <c r="R2045">
        <v>0.23227883899999999</v>
      </c>
      <c r="S2045">
        <v>0.28184187399999999</v>
      </c>
      <c r="T2045">
        <f t="shared" si="126"/>
        <v>8.1895346796952359E-2</v>
      </c>
      <c r="U2045">
        <v>0.11613941999999999</v>
      </c>
      <c r="V2045">
        <v>0.140920937</v>
      </c>
      <c r="W2045">
        <v>2.3616438359999998</v>
      </c>
      <c r="X2045">
        <v>0.93155452400000005</v>
      </c>
      <c r="Y2045">
        <v>1.0493334E-2</v>
      </c>
      <c r="Z2045" s="1">
        <v>43254</v>
      </c>
      <c r="AA2045" s="1">
        <v>44116</v>
      </c>
      <c r="AB2045">
        <v>1</v>
      </c>
    </row>
    <row r="2046" spans="1:29" x14ac:dyDescent="0.25">
      <c r="A2046" t="s">
        <v>26</v>
      </c>
      <c r="B2046">
        <v>3</v>
      </c>
      <c r="C2046" t="s">
        <v>143</v>
      </c>
      <c r="D2046">
        <v>3045</v>
      </c>
      <c r="E2046" t="s">
        <v>109</v>
      </c>
      <c r="F2046" t="s">
        <v>110</v>
      </c>
      <c r="G2046" t="s">
        <v>72</v>
      </c>
      <c r="J2046">
        <v>0.53400000000000003</v>
      </c>
      <c r="K2046">
        <v>12.1951097</v>
      </c>
      <c r="L2046">
        <v>12.079407310000001</v>
      </c>
      <c r="M2046">
        <v>18.8</v>
      </c>
      <c r="N2046">
        <v>20</v>
      </c>
      <c r="O2046">
        <f t="shared" si="123"/>
        <v>3.1415999999999999E-2</v>
      </c>
      <c r="P2046">
        <f t="shared" si="124"/>
        <v>0.17351694999999998</v>
      </c>
      <c r="Q2046">
        <f t="shared" si="125"/>
        <v>0.19635</v>
      </c>
      <c r="R2046">
        <v>0.12863783000000001</v>
      </c>
      <c r="S2046">
        <v>0.14380778999999999</v>
      </c>
      <c r="T2046">
        <f t="shared" si="126"/>
        <v>4.7203002448901681E-2</v>
      </c>
      <c r="U2046">
        <v>6.4318915000000004E-2</v>
      </c>
      <c r="V2046">
        <v>7.1903894999999995E-2</v>
      </c>
      <c r="W2046">
        <v>2.3616438359999998</v>
      </c>
      <c r="X2046">
        <v>0.50812064999999995</v>
      </c>
      <c r="Y2046">
        <v>3.2117370000000001E-3</v>
      </c>
      <c r="Z2046" s="1">
        <v>43254</v>
      </c>
      <c r="AA2046" s="1">
        <v>44116</v>
      </c>
      <c r="AB2046">
        <v>1</v>
      </c>
    </row>
    <row r="2047" spans="1:29" x14ac:dyDescent="0.25">
      <c r="A2047" t="s">
        <v>26</v>
      </c>
      <c r="B2047">
        <v>3</v>
      </c>
      <c r="C2047" t="s">
        <v>143</v>
      </c>
      <c r="D2047">
        <v>3046</v>
      </c>
      <c r="E2047" t="s">
        <v>195</v>
      </c>
      <c r="F2047" t="s">
        <v>196</v>
      </c>
      <c r="G2047" t="s">
        <v>135</v>
      </c>
      <c r="J2047">
        <v>0.53400000000000003</v>
      </c>
      <c r="K2047">
        <v>7.9366191979999998</v>
      </c>
      <c r="L2047">
        <v>8.9948950080000003</v>
      </c>
      <c r="M2047">
        <v>10.1</v>
      </c>
      <c r="N2047">
        <v>13.1</v>
      </c>
      <c r="O2047">
        <f t="shared" si="123"/>
        <v>1.34782494E-2</v>
      </c>
      <c r="P2047">
        <f t="shared" si="124"/>
        <v>5.0080534374999992E-2</v>
      </c>
      <c r="Q2047">
        <f t="shared" si="125"/>
        <v>8.4239058749999998E-2</v>
      </c>
      <c r="R2047">
        <v>2.515214E-2</v>
      </c>
      <c r="S2047">
        <v>4.7218164E-2</v>
      </c>
      <c r="T2047">
        <f t="shared" si="126"/>
        <v>0.26669375673066137</v>
      </c>
      <c r="U2047">
        <v>1.257607E-2</v>
      </c>
      <c r="V2047">
        <v>2.3609082E-2</v>
      </c>
      <c r="W2047">
        <v>2.3616438359999998</v>
      </c>
      <c r="X2047">
        <v>1.270301624</v>
      </c>
      <c r="Y2047">
        <v>4.671751E-3</v>
      </c>
      <c r="Z2047" s="1">
        <v>43254</v>
      </c>
      <c r="AA2047" s="1">
        <v>44116</v>
      </c>
      <c r="AB2047">
        <v>1</v>
      </c>
    </row>
    <row r="2048" spans="1:29" x14ac:dyDescent="0.25">
      <c r="A2048" t="s">
        <v>26</v>
      </c>
      <c r="B2048">
        <v>3</v>
      </c>
      <c r="C2048" t="s">
        <v>143</v>
      </c>
      <c r="D2048">
        <v>3047</v>
      </c>
      <c r="E2048" t="s">
        <v>109</v>
      </c>
      <c r="F2048" t="s">
        <v>110</v>
      </c>
      <c r="G2048" t="s">
        <v>72</v>
      </c>
      <c r="J2048">
        <v>0.53400000000000003</v>
      </c>
      <c r="K2048">
        <v>14.583035669999999</v>
      </c>
      <c r="M2048">
        <v>25.6</v>
      </c>
      <c r="O2048">
        <f t="shared" si="123"/>
        <v>0</v>
      </c>
      <c r="P2048">
        <f t="shared" si="124"/>
        <v>0.32174079999999999</v>
      </c>
      <c r="Q2048">
        <f t="shared" si="125"/>
        <v>0</v>
      </c>
      <c r="R2048">
        <v>0.279830682</v>
      </c>
      <c r="U2048">
        <v>0.139915341</v>
      </c>
      <c r="W2048">
        <v>2.3616438359999998</v>
      </c>
      <c r="Z2048" s="1">
        <v>43254</v>
      </c>
      <c r="AA2048" s="1">
        <v>44116</v>
      </c>
      <c r="AB2048">
        <v>1</v>
      </c>
      <c r="AC2048" t="s">
        <v>84</v>
      </c>
    </row>
    <row r="2049" spans="1:29" x14ac:dyDescent="0.25">
      <c r="A2049" t="s">
        <v>26</v>
      </c>
      <c r="B2049">
        <v>3</v>
      </c>
      <c r="C2049" t="s">
        <v>143</v>
      </c>
      <c r="D2049">
        <v>3048</v>
      </c>
      <c r="E2049" t="s">
        <v>98</v>
      </c>
      <c r="F2049" t="s">
        <v>99</v>
      </c>
      <c r="G2049" t="s">
        <v>100</v>
      </c>
      <c r="J2049">
        <v>0.45</v>
      </c>
      <c r="K2049">
        <v>21.283297449999999</v>
      </c>
      <c r="L2049">
        <v>21.184070340000002</v>
      </c>
      <c r="M2049">
        <v>60.7</v>
      </c>
      <c r="N2049">
        <v>61.9</v>
      </c>
      <c r="O2049">
        <f t="shared" si="123"/>
        <v>0.30093464939999998</v>
      </c>
      <c r="P2049">
        <f t="shared" si="124"/>
        <v>1.8088543093749998</v>
      </c>
      <c r="Q2049">
        <f t="shared" si="125"/>
        <v>1.8808415587499998</v>
      </c>
      <c r="R2049">
        <v>1.847144127</v>
      </c>
      <c r="S2049">
        <v>1.9103626060000001</v>
      </c>
      <c r="T2049">
        <f t="shared" si="126"/>
        <v>1.4249540257152285E-2</v>
      </c>
      <c r="U2049">
        <v>0.92357206300000005</v>
      </c>
      <c r="V2049">
        <v>0.95518130300000004</v>
      </c>
      <c r="W2049">
        <v>2.3616438359999998</v>
      </c>
      <c r="X2049">
        <v>0.50812064999999995</v>
      </c>
      <c r="Y2049">
        <v>1.3384422999999999E-2</v>
      </c>
      <c r="Z2049" s="1">
        <v>43254</v>
      </c>
      <c r="AA2049" s="1">
        <v>44116</v>
      </c>
      <c r="AB2049">
        <v>1</v>
      </c>
    </row>
    <row r="2050" spans="1:29" x14ac:dyDescent="0.25">
      <c r="A2050" t="s">
        <v>26</v>
      </c>
      <c r="B2050">
        <v>3</v>
      </c>
      <c r="C2050" t="s">
        <v>143</v>
      </c>
      <c r="D2050">
        <v>3049</v>
      </c>
      <c r="E2050" t="s">
        <v>161</v>
      </c>
      <c r="F2050" t="s">
        <v>162</v>
      </c>
      <c r="G2050" t="s">
        <v>151</v>
      </c>
      <c r="J2050">
        <v>0.42399999999999999</v>
      </c>
      <c r="K2050">
        <v>16.02810229</v>
      </c>
      <c r="M2050">
        <v>30.7</v>
      </c>
      <c r="O2050">
        <f t="shared" si="123"/>
        <v>0</v>
      </c>
      <c r="P2050">
        <f t="shared" si="124"/>
        <v>0.46270368437499998</v>
      </c>
      <c r="Q2050">
        <f t="shared" si="125"/>
        <v>0</v>
      </c>
      <c r="R2050">
        <v>0.349287613</v>
      </c>
      <c r="U2050">
        <v>0.17464380600000001</v>
      </c>
      <c r="W2050">
        <v>2.3616438359999998</v>
      </c>
      <c r="Z2050" s="1">
        <v>43254</v>
      </c>
      <c r="AA2050" s="1">
        <v>44116</v>
      </c>
      <c r="AB2050">
        <v>1</v>
      </c>
      <c r="AC2050" t="s">
        <v>84</v>
      </c>
    </row>
    <row r="2051" spans="1:29" x14ac:dyDescent="0.25">
      <c r="A2051" t="s">
        <v>26</v>
      </c>
      <c r="B2051">
        <v>3</v>
      </c>
      <c r="C2051" t="s">
        <v>143</v>
      </c>
      <c r="D2051">
        <v>3050</v>
      </c>
      <c r="E2051" t="s">
        <v>195</v>
      </c>
      <c r="F2051" t="s">
        <v>196</v>
      </c>
      <c r="G2051" t="s">
        <v>135</v>
      </c>
      <c r="H2051">
        <v>12</v>
      </c>
      <c r="I2051">
        <v>15.8</v>
      </c>
      <c r="J2051">
        <v>0.53400000000000003</v>
      </c>
      <c r="K2051">
        <v>13.775489690000001</v>
      </c>
      <c r="L2051">
        <v>13.852404480000001</v>
      </c>
      <c r="M2051">
        <v>23.1</v>
      </c>
      <c r="N2051">
        <v>25</v>
      </c>
      <c r="O2051">
        <f t="shared" ref="O2051:O2114" si="127">(0.00007854*N2051*N2051)</f>
        <v>4.9087499999999999E-2</v>
      </c>
      <c r="P2051">
        <f t="shared" ref="P2051:P2114" si="128">(3.142*(M2051/200)^2)/0.16</f>
        <v>0.26196915937499998</v>
      </c>
      <c r="Q2051">
        <f t="shared" ref="Q2051:Q2114" si="129">O2051/0.16</f>
        <v>0.30679687499999997</v>
      </c>
      <c r="R2051">
        <v>0.216588001</v>
      </c>
      <c r="S2051">
        <v>0.25409890200000002</v>
      </c>
      <c r="T2051">
        <f t="shared" ref="T2051:T2114" si="130">(LN(S2051)-LN(R2051))/W2051</f>
        <v>6.7633667177660631E-2</v>
      </c>
      <c r="U2051">
        <v>0.108294</v>
      </c>
      <c r="V2051">
        <v>0.12704945100000001</v>
      </c>
      <c r="W2051">
        <v>2.3616438359999998</v>
      </c>
      <c r="X2051">
        <v>0.80452436199999999</v>
      </c>
      <c r="Y2051">
        <v>7.9416929999999997E-3</v>
      </c>
      <c r="Z2051" s="1">
        <v>43254</v>
      </c>
      <c r="AA2051" s="1">
        <v>44116</v>
      </c>
      <c r="AB2051">
        <v>1</v>
      </c>
    </row>
    <row r="2052" spans="1:29" x14ac:dyDescent="0.25">
      <c r="A2052" t="s">
        <v>26</v>
      </c>
      <c r="B2052">
        <v>3</v>
      </c>
      <c r="C2052" t="s">
        <v>143</v>
      </c>
      <c r="D2052">
        <v>3051</v>
      </c>
      <c r="E2052" t="s">
        <v>195</v>
      </c>
      <c r="F2052" t="s">
        <v>196</v>
      </c>
      <c r="G2052" t="s">
        <v>135</v>
      </c>
      <c r="J2052">
        <v>0.53400000000000003</v>
      </c>
      <c r="K2052">
        <v>11.86984612</v>
      </c>
      <c r="L2052">
        <v>12.60861897</v>
      </c>
      <c r="M2052">
        <v>18</v>
      </c>
      <c r="N2052">
        <v>21.4</v>
      </c>
      <c r="O2052">
        <f t="shared" si="127"/>
        <v>3.5968178400000002E-2</v>
      </c>
      <c r="P2052">
        <f t="shared" si="128"/>
        <v>0.15906375</v>
      </c>
      <c r="Q2052">
        <f t="shared" si="129"/>
        <v>0.224801115</v>
      </c>
      <c r="R2052">
        <v>0.115092141</v>
      </c>
      <c r="S2052">
        <v>0.171125416</v>
      </c>
      <c r="T2052">
        <f t="shared" si="130"/>
        <v>0.16796083934869646</v>
      </c>
      <c r="U2052">
        <v>5.7546069999999998E-2</v>
      </c>
      <c r="V2052">
        <v>8.5562708000000001E-2</v>
      </c>
      <c r="W2052">
        <v>2.3616438359999998</v>
      </c>
      <c r="X2052">
        <v>1.439675174</v>
      </c>
      <c r="Y2052">
        <v>1.1863194000000001E-2</v>
      </c>
      <c r="Z2052" s="1">
        <v>43254</v>
      </c>
      <c r="AA2052" s="1">
        <v>44116</v>
      </c>
      <c r="AB2052">
        <v>1</v>
      </c>
    </row>
    <row r="2053" spans="1:29" x14ac:dyDescent="0.25">
      <c r="A2053" t="s">
        <v>26</v>
      </c>
      <c r="B2053">
        <v>3</v>
      </c>
      <c r="C2053" t="s">
        <v>143</v>
      </c>
      <c r="D2053">
        <v>3052</v>
      </c>
      <c r="E2053" t="s">
        <v>133</v>
      </c>
      <c r="F2053" t="s">
        <v>157</v>
      </c>
      <c r="G2053" t="s">
        <v>135</v>
      </c>
      <c r="J2053">
        <v>0.60229999999999995</v>
      </c>
      <c r="K2053">
        <v>13.70763975</v>
      </c>
      <c r="L2053">
        <v>13.787344409999999</v>
      </c>
      <c r="M2053">
        <v>22.9</v>
      </c>
      <c r="N2053">
        <v>24.8</v>
      </c>
      <c r="O2053">
        <f t="shared" si="127"/>
        <v>4.83052416E-2</v>
      </c>
      <c r="P2053">
        <f t="shared" si="128"/>
        <v>0.25745253437499993</v>
      </c>
      <c r="Q2053">
        <f t="shared" si="129"/>
        <v>0.30190775999999997</v>
      </c>
      <c r="R2053">
        <v>0.23833446999999999</v>
      </c>
      <c r="S2053">
        <v>0.28003685299999997</v>
      </c>
      <c r="T2053">
        <f t="shared" si="130"/>
        <v>6.8277098630306635E-2</v>
      </c>
      <c r="U2053">
        <v>0.119167235</v>
      </c>
      <c r="V2053">
        <v>0.140018427</v>
      </c>
      <c r="W2053">
        <v>2.3616438359999998</v>
      </c>
      <c r="X2053">
        <v>0.80452436199999999</v>
      </c>
      <c r="Y2053">
        <v>8.8291010000000007E-3</v>
      </c>
      <c r="Z2053" s="1">
        <v>43254</v>
      </c>
      <c r="AA2053" s="1">
        <v>44116</v>
      </c>
      <c r="AB2053">
        <v>1</v>
      </c>
    </row>
    <row r="2054" spans="1:29" x14ac:dyDescent="0.25">
      <c r="A2054" t="s">
        <v>26</v>
      </c>
      <c r="B2054">
        <v>3</v>
      </c>
      <c r="C2054" t="s">
        <v>143</v>
      </c>
      <c r="D2054">
        <v>3053</v>
      </c>
      <c r="E2054" t="s">
        <v>152</v>
      </c>
      <c r="F2054" t="s">
        <v>153</v>
      </c>
      <c r="G2054" t="s">
        <v>154</v>
      </c>
      <c r="H2054">
        <v>18</v>
      </c>
      <c r="I2054">
        <v>24.6</v>
      </c>
      <c r="J2054">
        <v>0.6</v>
      </c>
      <c r="K2054">
        <v>20.168235880000001</v>
      </c>
      <c r="L2054">
        <v>20.08371644</v>
      </c>
      <c r="M2054">
        <v>52.1</v>
      </c>
      <c r="N2054">
        <v>53.6</v>
      </c>
      <c r="O2054">
        <f t="shared" si="127"/>
        <v>0.22564227840000003</v>
      </c>
      <c r="P2054">
        <f t="shared" si="128"/>
        <v>1.3326056593750002</v>
      </c>
      <c r="Q2054">
        <f t="shared" si="129"/>
        <v>1.4102642400000003</v>
      </c>
      <c r="R2054">
        <v>1.722319833</v>
      </c>
      <c r="S2054">
        <v>1.812993208</v>
      </c>
      <c r="T2054">
        <f t="shared" si="130"/>
        <v>2.1725148601159695E-2</v>
      </c>
      <c r="U2054">
        <v>0.86115991700000005</v>
      </c>
      <c r="V2054">
        <v>0.90649660399999998</v>
      </c>
      <c r="W2054">
        <v>2.3616438359999998</v>
      </c>
      <c r="X2054">
        <v>0.63515081200000001</v>
      </c>
      <c r="Y2054">
        <v>1.9197089000000001E-2</v>
      </c>
      <c r="Z2054" s="1">
        <v>43254</v>
      </c>
      <c r="AA2054" s="1">
        <v>44116</v>
      </c>
      <c r="AB2054">
        <v>1</v>
      </c>
    </row>
    <row r="2055" spans="1:29" x14ac:dyDescent="0.25">
      <c r="A2055" t="s">
        <v>26</v>
      </c>
      <c r="B2055">
        <v>3</v>
      </c>
      <c r="C2055" t="s">
        <v>143</v>
      </c>
      <c r="D2055">
        <v>3054</v>
      </c>
      <c r="E2055" t="s">
        <v>54</v>
      </c>
      <c r="F2055" t="s">
        <v>55</v>
      </c>
      <c r="G2055" t="s">
        <v>56</v>
      </c>
      <c r="J2055">
        <v>0.50800000000000001</v>
      </c>
      <c r="K2055">
        <v>14.10731749</v>
      </c>
      <c r="L2055">
        <v>14.17114984</v>
      </c>
      <c r="M2055">
        <v>24.1</v>
      </c>
      <c r="N2055">
        <v>26</v>
      </c>
      <c r="O2055">
        <f t="shared" si="127"/>
        <v>5.3093040000000008E-2</v>
      </c>
      <c r="P2055">
        <f t="shared" si="128"/>
        <v>0.28514140937500004</v>
      </c>
      <c r="Q2055">
        <f t="shared" si="129"/>
        <v>0.33183150000000006</v>
      </c>
      <c r="R2055">
        <v>0.22934701299999999</v>
      </c>
      <c r="S2055">
        <v>0.26713905799999998</v>
      </c>
      <c r="T2055">
        <f t="shared" si="130"/>
        <v>6.458769937324986E-2</v>
      </c>
      <c r="U2055">
        <v>0.11467350699999999</v>
      </c>
      <c r="V2055">
        <v>0.13356952899999999</v>
      </c>
      <c r="W2055">
        <v>2.3616438359999998</v>
      </c>
      <c r="X2055">
        <v>0.80452436199999999</v>
      </c>
      <c r="Y2055">
        <v>8.0012160000000002E-3</v>
      </c>
      <c r="Z2055" s="1">
        <v>43254</v>
      </c>
      <c r="AA2055" s="1">
        <v>44116</v>
      </c>
      <c r="AB2055">
        <v>1</v>
      </c>
    </row>
    <row r="2056" spans="1:29" x14ac:dyDescent="0.25">
      <c r="A2056" t="s">
        <v>26</v>
      </c>
      <c r="B2056">
        <v>3</v>
      </c>
      <c r="C2056" t="s">
        <v>143</v>
      </c>
      <c r="D2056">
        <v>3055</v>
      </c>
      <c r="E2056" t="s">
        <v>133</v>
      </c>
      <c r="F2056" t="s">
        <v>157</v>
      </c>
      <c r="G2056" t="s">
        <v>135</v>
      </c>
      <c r="J2056">
        <v>0.60229999999999995</v>
      </c>
      <c r="K2056">
        <v>10.498152360000001</v>
      </c>
      <c r="L2056">
        <v>11.188538619999999</v>
      </c>
      <c r="M2056">
        <v>14.9</v>
      </c>
      <c r="N2056">
        <v>17.8</v>
      </c>
      <c r="O2056">
        <f t="shared" si="127"/>
        <v>2.4884613600000004E-2</v>
      </c>
      <c r="P2056">
        <f t="shared" si="128"/>
        <v>0.10899303437499998</v>
      </c>
      <c r="Q2056">
        <f t="shared" si="129"/>
        <v>0.15552883500000003</v>
      </c>
      <c r="R2056">
        <v>7.9392262000000005E-2</v>
      </c>
      <c r="S2056">
        <v>0.119546005</v>
      </c>
      <c r="T2056">
        <f t="shared" si="130"/>
        <v>0.17331164104504401</v>
      </c>
      <c r="U2056">
        <v>3.9696131000000003E-2</v>
      </c>
      <c r="V2056">
        <v>5.9773002999999998E-2</v>
      </c>
      <c r="W2056">
        <v>2.3616438359999998</v>
      </c>
      <c r="X2056">
        <v>1.2279582360000001</v>
      </c>
      <c r="Y2056">
        <v>8.5012279999999996E-3</v>
      </c>
      <c r="Z2056" s="1">
        <v>43254</v>
      </c>
      <c r="AA2056" s="1">
        <v>44116</v>
      </c>
      <c r="AB2056">
        <v>1</v>
      </c>
    </row>
    <row r="2057" spans="1:29" x14ac:dyDescent="0.25">
      <c r="A2057" t="s">
        <v>26</v>
      </c>
      <c r="B2057">
        <v>3</v>
      </c>
      <c r="C2057" t="s">
        <v>143</v>
      </c>
      <c r="D2057">
        <v>3056</v>
      </c>
      <c r="E2057" t="s">
        <v>109</v>
      </c>
      <c r="F2057" t="s">
        <v>110</v>
      </c>
      <c r="G2057" t="s">
        <v>72</v>
      </c>
      <c r="J2057">
        <v>0.53400000000000003</v>
      </c>
      <c r="K2057">
        <v>8.2921155160000009</v>
      </c>
      <c r="L2057">
        <v>9.9821470489999999</v>
      </c>
      <c r="M2057">
        <v>10.7</v>
      </c>
      <c r="N2057">
        <v>15.1</v>
      </c>
      <c r="O2057">
        <f t="shared" si="127"/>
        <v>1.79079054E-2</v>
      </c>
      <c r="P2057">
        <f t="shared" si="128"/>
        <v>5.620743437499999E-2</v>
      </c>
      <c r="Q2057">
        <f t="shared" si="129"/>
        <v>0.11192440875</v>
      </c>
      <c r="R2057">
        <v>2.9381220999999999E-2</v>
      </c>
      <c r="S2057">
        <v>6.8976463000000002E-2</v>
      </c>
      <c r="T2057">
        <f t="shared" si="130"/>
        <v>0.36136253430221915</v>
      </c>
      <c r="U2057">
        <v>1.4690610999999999E-2</v>
      </c>
      <c r="V2057">
        <v>3.4488231000000001E-2</v>
      </c>
      <c r="W2057">
        <v>2.3616438359999998</v>
      </c>
      <c r="X2057">
        <v>1.8631090480000001</v>
      </c>
      <c r="Y2057">
        <v>8.3829830000000001E-3</v>
      </c>
      <c r="Z2057" s="1">
        <v>43254</v>
      </c>
      <c r="AA2057" s="1">
        <v>44116</v>
      </c>
      <c r="AB2057">
        <v>1</v>
      </c>
    </row>
    <row r="2058" spans="1:29" x14ac:dyDescent="0.25">
      <c r="A2058" t="s">
        <v>26</v>
      </c>
      <c r="B2058">
        <v>3</v>
      </c>
      <c r="C2058" t="s">
        <v>143</v>
      </c>
      <c r="D2058">
        <v>3057</v>
      </c>
      <c r="E2058" t="s">
        <v>195</v>
      </c>
      <c r="F2058" t="s">
        <v>196</v>
      </c>
      <c r="G2058" t="s">
        <v>135</v>
      </c>
      <c r="H2058">
        <v>9.6999999999999993</v>
      </c>
      <c r="I2058">
        <v>10.4</v>
      </c>
      <c r="J2058">
        <v>0.53400000000000003</v>
      </c>
      <c r="K2058">
        <v>10.06266529</v>
      </c>
      <c r="L2058">
        <v>10.9750821</v>
      </c>
      <c r="M2058">
        <v>14</v>
      </c>
      <c r="N2058">
        <v>17.3</v>
      </c>
      <c r="O2058">
        <f t="shared" si="127"/>
        <v>2.3506236600000001E-2</v>
      </c>
      <c r="P2058">
        <f t="shared" si="128"/>
        <v>9.6223750000000011E-2</v>
      </c>
      <c r="Q2058">
        <f t="shared" si="129"/>
        <v>0.14691397875000001</v>
      </c>
      <c r="R2058">
        <v>5.9977059999999999E-2</v>
      </c>
      <c r="S2058">
        <v>9.8673223000000004E-2</v>
      </c>
      <c r="T2058">
        <f t="shared" si="130"/>
        <v>0.21080717142983837</v>
      </c>
      <c r="U2058">
        <v>2.9988529999999999E-2</v>
      </c>
      <c r="V2058">
        <v>4.9336612000000002E-2</v>
      </c>
      <c r="W2058">
        <v>2.3616438359999998</v>
      </c>
      <c r="X2058">
        <v>1.3973317860000001</v>
      </c>
      <c r="Y2058">
        <v>8.1926329999999995E-3</v>
      </c>
      <c r="Z2058" s="1">
        <v>43254</v>
      </c>
      <c r="AA2058" s="1">
        <v>44116</v>
      </c>
      <c r="AB2058">
        <v>1</v>
      </c>
    </row>
    <row r="2059" spans="1:29" x14ac:dyDescent="0.25">
      <c r="A2059" t="s">
        <v>26</v>
      </c>
      <c r="B2059">
        <v>3</v>
      </c>
      <c r="C2059" t="s">
        <v>143</v>
      </c>
      <c r="D2059">
        <v>3058</v>
      </c>
      <c r="E2059" t="s">
        <v>195</v>
      </c>
      <c r="F2059" t="s">
        <v>196</v>
      </c>
      <c r="G2059" t="s">
        <v>135</v>
      </c>
      <c r="J2059">
        <v>0.53400000000000003</v>
      </c>
      <c r="K2059">
        <v>8.1157989649999998</v>
      </c>
      <c r="L2059">
        <v>9.4499072930000008</v>
      </c>
      <c r="M2059">
        <v>10.4</v>
      </c>
      <c r="N2059">
        <v>14</v>
      </c>
      <c r="O2059">
        <f t="shared" si="127"/>
        <v>1.5393840000000001E-2</v>
      </c>
      <c r="P2059">
        <f t="shared" si="128"/>
        <v>5.3099800000000009E-2</v>
      </c>
      <c r="Q2059">
        <f t="shared" si="129"/>
        <v>9.6211500000000005E-2</v>
      </c>
      <c r="R2059">
        <v>2.7217720000000001E-2</v>
      </c>
      <c r="S2059">
        <v>5.6409797999999997E-2</v>
      </c>
      <c r="T2059">
        <f t="shared" si="130"/>
        <v>0.30858786745723443</v>
      </c>
      <c r="U2059">
        <v>1.360886E-2</v>
      </c>
      <c r="V2059">
        <v>2.8204898999999999E-2</v>
      </c>
      <c r="W2059">
        <v>2.3616438359999998</v>
      </c>
      <c r="X2059">
        <v>1.524361949</v>
      </c>
      <c r="Y2059">
        <v>6.1804570000000003E-3</v>
      </c>
      <c r="Z2059" s="1">
        <v>43254</v>
      </c>
      <c r="AA2059" s="1">
        <v>44116</v>
      </c>
      <c r="AB2059">
        <v>1</v>
      </c>
    </row>
    <row r="2060" spans="1:29" x14ac:dyDescent="0.25">
      <c r="A2060" t="s">
        <v>26</v>
      </c>
      <c r="B2060">
        <v>3</v>
      </c>
      <c r="C2060" t="s">
        <v>143</v>
      </c>
      <c r="D2060">
        <v>3059</v>
      </c>
      <c r="E2060" t="s">
        <v>197</v>
      </c>
      <c r="F2060" t="s">
        <v>198</v>
      </c>
      <c r="G2060" t="s">
        <v>56</v>
      </c>
      <c r="J2060">
        <v>0.53400000000000003</v>
      </c>
      <c r="K2060">
        <v>17.451658909999999</v>
      </c>
      <c r="M2060">
        <v>36.700000000000003</v>
      </c>
      <c r="O2060">
        <f t="shared" si="127"/>
        <v>0</v>
      </c>
      <c r="P2060">
        <f t="shared" si="128"/>
        <v>0.66123880937500013</v>
      </c>
      <c r="Q2060">
        <f t="shared" si="129"/>
        <v>0</v>
      </c>
      <c r="R2060">
        <v>0.67352872699999999</v>
      </c>
      <c r="U2060">
        <v>0.33676436300000001</v>
      </c>
      <c r="W2060">
        <v>2.3616438359999998</v>
      </c>
      <c r="Z2060" s="1">
        <v>43254</v>
      </c>
      <c r="AA2060" s="1">
        <v>44116</v>
      </c>
      <c r="AB2060">
        <v>1</v>
      </c>
      <c r="AC2060" t="s">
        <v>84</v>
      </c>
    </row>
    <row r="2061" spans="1:29" x14ac:dyDescent="0.25">
      <c r="A2061" t="s">
        <v>26</v>
      </c>
      <c r="B2061">
        <v>3</v>
      </c>
      <c r="C2061" t="s">
        <v>143</v>
      </c>
      <c r="D2061">
        <v>3060</v>
      </c>
      <c r="E2061" t="s">
        <v>155</v>
      </c>
      <c r="F2061" t="s">
        <v>156</v>
      </c>
      <c r="G2061" t="s">
        <v>83</v>
      </c>
      <c r="J2061">
        <v>0.48</v>
      </c>
      <c r="K2061">
        <v>21.677115799999999</v>
      </c>
      <c r="L2061">
        <v>21.645252719999998</v>
      </c>
      <c r="M2061">
        <v>64.2</v>
      </c>
      <c r="N2061">
        <v>65.900000000000006</v>
      </c>
      <c r="O2061">
        <f t="shared" si="127"/>
        <v>0.34108429740000007</v>
      </c>
      <c r="P2061">
        <f t="shared" si="128"/>
        <v>2.0234676375</v>
      </c>
      <c r="Q2061">
        <f t="shared" si="129"/>
        <v>2.1317768587500003</v>
      </c>
      <c r="R2061">
        <v>2.234355887</v>
      </c>
      <c r="S2061">
        <v>2.3479281250000001</v>
      </c>
      <c r="T2061">
        <f t="shared" si="130"/>
        <v>2.0993977495413974E-2</v>
      </c>
      <c r="U2061">
        <v>1.117177943</v>
      </c>
      <c r="V2061">
        <v>1.173964062</v>
      </c>
      <c r="W2061">
        <v>2.3616438359999998</v>
      </c>
      <c r="X2061">
        <v>0.719837587</v>
      </c>
      <c r="Y2061">
        <v>2.4045166E-2</v>
      </c>
      <c r="Z2061" s="1">
        <v>43254</v>
      </c>
      <c r="AA2061" s="1">
        <v>44116</v>
      </c>
      <c r="AB2061">
        <v>1</v>
      </c>
    </row>
    <row r="2062" spans="1:29" x14ac:dyDescent="0.25">
      <c r="A2062" t="s">
        <v>26</v>
      </c>
      <c r="B2062">
        <v>3</v>
      </c>
      <c r="C2062" t="s">
        <v>143</v>
      </c>
      <c r="D2062">
        <v>3061</v>
      </c>
      <c r="E2062" t="s">
        <v>152</v>
      </c>
      <c r="F2062" t="s">
        <v>153</v>
      </c>
      <c r="G2062" t="s">
        <v>154</v>
      </c>
      <c r="J2062">
        <v>0.6</v>
      </c>
      <c r="K2062">
        <v>21.784068649999998</v>
      </c>
      <c r="L2062">
        <v>21.656273150000001</v>
      </c>
      <c r="M2062">
        <v>65.2</v>
      </c>
      <c r="N2062">
        <v>66</v>
      </c>
      <c r="O2062">
        <f t="shared" si="127"/>
        <v>0.34212024000000002</v>
      </c>
      <c r="P2062">
        <f t="shared" si="128"/>
        <v>2.0869949500000002</v>
      </c>
      <c r="Q2062">
        <f t="shared" si="129"/>
        <v>2.1382515</v>
      </c>
      <c r="R2062">
        <v>2.8769058709999999</v>
      </c>
      <c r="S2062">
        <v>2.9293425370000001</v>
      </c>
      <c r="T2062">
        <f t="shared" si="130"/>
        <v>7.648334265906268E-3</v>
      </c>
      <c r="U2062">
        <v>1.438452936</v>
      </c>
      <c r="V2062">
        <v>1.4646712690000001</v>
      </c>
      <c r="W2062">
        <v>2.3616438359999998</v>
      </c>
      <c r="X2062">
        <v>0.33874710000000002</v>
      </c>
      <c r="Y2062">
        <v>1.1101730000000001E-2</v>
      </c>
      <c r="Z2062" s="1">
        <v>43254</v>
      </c>
      <c r="AA2062" s="1">
        <v>44116</v>
      </c>
      <c r="AB2062">
        <v>1</v>
      </c>
    </row>
    <row r="2063" spans="1:29" x14ac:dyDescent="0.25">
      <c r="A2063" t="s">
        <v>26</v>
      </c>
      <c r="B2063">
        <v>3</v>
      </c>
      <c r="C2063" t="s">
        <v>143</v>
      </c>
      <c r="D2063">
        <v>3062</v>
      </c>
      <c r="E2063" t="s">
        <v>197</v>
      </c>
      <c r="F2063" t="s">
        <v>198</v>
      </c>
      <c r="G2063" t="s">
        <v>56</v>
      </c>
      <c r="J2063">
        <v>0.53400000000000003</v>
      </c>
      <c r="K2063">
        <v>19.468881870000001</v>
      </c>
      <c r="L2063">
        <v>19.374737159999999</v>
      </c>
      <c r="M2063">
        <v>47.5</v>
      </c>
      <c r="N2063">
        <v>49</v>
      </c>
      <c r="O2063">
        <f t="shared" si="127"/>
        <v>0.18857454000000001</v>
      </c>
      <c r="P2063">
        <f t="shared" si="128"/>
        <v>1.1076777343749999</v>
      </c>
      <c r="Q2063">
        <f t="shared" si="129"/>
        <v>1.178590875</v>
      </c>
      <c r="R2063">
        <v>1.239932612</v>
      </c>
      <c r="S2063">
        <v>1.3112944989999999</v>
      </c>
      <c r="T2063">
        <f t="shared" si="130"/>
        <v>2.3694421081175931E-2</v>
      </c>
      <c r="U2063">
        <v>0.61996630600000002</v>
      </c>
      <c r="V2063">
        <v>0.65564724900000004</v>
      </c>
      <c r="W2063">
        <v>2.3616438359999998</v>
      </c>
      <c r="X2063">
        <v>0.63515081200000001</v>
      </c>
      <c r="Y2063">
        <v>1.510852E-2</v>
      </c>
      <c r="Z2063" s="1">
        <v>43254</v>
      </c>
      <c r="AA2063" s="1">
        <v>44116</v>
      </c>
      <c r="AB2063">
        <v>1</v>
      </c>
    </row>
    <row r="2064" spans="1:29" x14ac:dyDescent="0.25">
      <c r="A2064" t="s">
        <v>26</v>
      </c>
      <c r="B2064">
        <v>3</v>
      </c>
      <c r="C2064" t="s">
        <v>143</v>
      </c>
      <c r="D2064">
        <v>3063</v>
      </c>
      <c r="E2064" t="s">
        <v>109</v>
      </c>
      <c r="F2064" t="s">
        <v>110</v>
      </c>
      <c r="G2064" t="s">
        <v>72</v>
      </c>
      <c r="J2064">
        <v>0.53400000000000003</v>
      </c>
      <c r="K2064">
        <v>11.91110078</v>
      </c>
      <c r="L2064">
        <v>12.49752494</v>
      </c>
      <c r="M2064">
        <v>18.100000000000001</v>
      </c>
      <c r="N2064">
        <v>21.1</v>
      </c>
      <c r="O2064">
        <f t="shared" si="127"/>
        <v>3.4966793400000008E-2</v>
      </c>
      <c r="P2064">
        <f t="shared" si="128"/>
        <v>0.16083603437500002</v>
      </c>
      <c r="Q2064">
        <f t="shared" si="129"/>
        <v>0.21854245875000006</v>
      </c>
      <c r="R2064">
        <v>0.116738192</v>
      </c>
      <c r="S2064">
        <v>0.16504216799999999</v>
      </c>
      <c r="T2064">
        <f t="shared" si="130"/>
        <v>0.14662128444601</v>
      </c>
      <c r="U2064">
        <v>5.8369096000000002E-2</v>
      </c>
      <c r="V2064">
        <v>8.2521083999999995E-2</v>
      </c>
      <c r="W2064">
        <v>2.3616438359999998</v>
      </c>
      <c r="X2064">
        <v>1.270301624</v>
      </c>
      <c r="Y2064">
        <v>1.022677E-2</v>
      </c>
      <c r="Z2064" s="1">
        <v>43254</v>
      </c>
      <c r="AA2064" s="1">
        <v>44116</v>
      </c>
      <c r="AB2064">
        <v>1</v>
      </c>
    </row>
    <row r="2065" spans="1:28" x14ac:dyDescent="0.25">
      <c r="A2065" t="s">
        <v>26</v>
      </c>
      <c r="B2065">
        <v>3</v>
      </c>
      <c r="C2065" t="s">
        <v>143</v>
      </c>
      <c r="D2065">
        <v>3064</v>
      </c>
      <c r="E2065" t="s">
        <v>109</v>
      </c>
      <c r="F2065" t="s">
        <v>110</v>
      </c>
      <c r="G2065" t="s">
        <v>72</v>
      </c>
      <c r="J2065">
        <v>0.53400000000000003</v>
      </c>
      <c r="K2065">
        <v>9.5564772379999994</v>
      </c>
      <c r="L2065">
        <v>11.23071983</v>
      </c>
      <c r="M2065">
        <v>13</v>
      </c>
      <c r="N2065">
        <v>17.899999999999999</v>
      </c>
      <c r="O2065">
        <f t="shared" si="127"/>
        <v>2.5165001399999998E-2</v>
      </c>
      <c r="P2065">
        <f t="shared" si="128"/>
        <v>8.2968437500000006E-2</v>
      </c>
      <c r="Q2065">
        <f t="shared" si="129"/>
        <v>0.15728125874999999</v>
      </c>
      <c r="R2065">
        <v>4.9349576999999999E-2</v>
      </c>
      <c r="S2065">
        <v>0.10786045800000001</v>
      </c>
      <c r="T2065">
        <f t="shared" si="130"/>
        <v>0.33108681750054281</v>
      </c>
      <c r="U2065">
        <v>2.4674788999999999E-2</v>
      </c>
      <c r="V2065">
        <v>5.3930229000000003E-2</v>
      </c>
      <c r="W2065">
        <v>2.3616438359999998</v>
      </c>
      <c r="X2065">
        <v>2.074825986</v>
      </c>
      <c r="Y2065">
        <v>1.2387743999999999E-2</v>
      </c>
      <c r="Z2065" s="1">
        <v>43254</v>
      </c>
      <c r="AA2065" s="1">
        <v>44116</v>
      </c>
      <c r="AB2065">
        <v>1</v>
      </c>
    </row>
    <row r="2066" spans="1:28" x14ac:dyDescent="0.25">
      <c r="A2066" t="s">
        <v>26</v>
      </c>
      <c r="B2066">
        <v>3</v>
      </c>
      <c r="C2066" t="s">
        <v>143</v>
      </c>
      <c r="D2066">
        <v>3065</v>
      </c>
      <c r="E2066" t="s">
        <v>133</v>
      </c>
      <c r="F2066" t="s">
        <v>157</v>
      </c>
      <c r="G2066" t="s">
        <v>135</v>
      </c>
      <c r="J2066">
        <v>0.60229999999999995</v>
      </c>
      <c r="K2066">
        <v>16.843259100000001</v>
      </c>
      <c r="L2066">
        <v>16.901948019999999</v>
      </c>
      <c r="M2066">
        <v>34</v>
      </c>
      <c r="N2066">
        <v>36.200000000000003</v>
      </c>
      <c r="O2066">
        <f t="shared" si="127"/>
        <v>0.10292195760000002</v>
      </c>
      <c r="P2066">
        <f t="shared" si="128"/>
        <v>0.5675237500000001</v>
      </c>
      <c r="Q2066">
        <f t="shared" si="129"/>
        <v>0.64326223500000013</v>
      </c>
      <c r="R2066">
        <v>0.63030560199999996</v>
      </c>
      <c r="S2066">
        <v>0.71478894599999998</v>
      </c>
      <c r="T2066">
        <f t="shared" si="130"/>
        <v>5.3260585898674322E-2</v>
      </c>
      <c r="U2066">
        <v>0.31515280099999998</v>
      </c>
      <c r="V2066">
        <v>0.35739447299999999</v>
      </c>
      <c r="W2066">
        <v>2.3616438359999998</v>
      </c>
      <c r="X2066">
        <v>0.93155452400000005</v>
      </c>
      <c r="Y2066">
        <v>1.7886554999999998E-2</v>
      </c>
      <c r="Z2066" s="1">
        <v>43254</v>
      </c>
      <c r="AA2066" s="1">
        <v>44116</v>
      </c>
      <c r="AB2066">
        <v>1</v>
      </c>
    </row>
    <row r="2067" spans="1:28" x14ac:dyDescent="0.25">
      <c r="A2067" t="s">
        <v>26</v>
      </c>
      <c r="B2067">
        <v>3</v>
      </c>
      <c r="C2067" t="s">
        <v>143</v>
      </c>
      <c r="D2067">
        <v>3066</v>
      </c>
      <c r="E2067" t="s">
        <v>109</v>
      </c>
      <c r="F2067" t="s">
        <v>110</v>
      </c>
      <c r="G2067" t="s">
        <v>72</v>
      </c>
      <c r="J2067">
        <v>0.53400000000000003</v>
      </c>
      <c r="K2067">
        <v>13.57040808</v>
      </c>
      <c r="L2067">
        <v>14.62971645</v>
      </c>
      <c r="M2067">
        <v>22.5</v>
      </c>
      <c r="N2067">
        <v>27.5</v>
      </c>
      <c r="O2067">
        <f t="shared" si="127"/>
        <v>5.9395875000000001E-2</v>
      </c>
      <c r="P2067">
        <f t="shared" si="128"/>
        <v>0.24853710937500001</v>
      </c>
      <c r="Q2067">
        <f t="shared" si="129"/>
        <v>0.37122421875</v>
      </c>
      <c r="R2067">
        <v>0.20275253100000001</v>
      </c>
      <c r="S2067">
        <v>0.32280703900000002</v>
      </c>
      <c r="T2067">
        <f t="shared" si="130"/>
        <v>0.19692578485760542</v>
      </c>
      <c r="U2067">
        <v>0.10137626600000001</v>
      </c>
      <c r="V2067">
        <v>0.16140351999999999</v>
      </c>
      <c r="W2067">
        <v>2.3616438359999998</v>
      </c>
      <c r="X2067">
        <v>2.1171693729999999</v>
      </c>
      <c r="Y2067">
        <v>2.5417572999999999E-2</v>
      </c>
      <c r="Z2067" s="1">
        <v>43254</v>
      </c>
      <c r="AA2067" s="1">
        <v>44116</v>
      </c>
      <c r="AB2067">
        <v>1</v>
      </c>
    </row>
    <row r="2068" spans="1:28" x14ac:dyDescent="0.25">
      <c r="A2068" t="s">
        <v>26</v>
      </c>
      <c r="B2068">
        <v>3</v>
      </c>
      <c r="C2068" t="s">
        <v>143</v>
      </c>
      <c r="D2068">
        <v>3067</v>
      </c>
      <c r="E2068" t="s">
        <v>109</v>
      </c>
      <c r="F2068" t="s">
        <v>110</v>
      </c>
      <c r="G2068" t="s">
        <v>72</v>
      </c>
      <c r="J2068">
        <v>0.53400000000000003</v>
      </c>
      <c r="K2068">
        <v>9.6082048489999998</v>
      </c>
      <c r="L2068">
        <v>10.80118942</v>
      </c>
      <c r="M2068">
        <v>13.1</v>
      </c>
      <c r="N2068">
        <v>16.899999999999999</v>
      </c>
      <c r="O2068">
        <f t="shared" si="127"/>
        <v>2.2431809399999999E-2</v>
      </c>
      <c r="P2068">
        <f t="shared" si="128"/>
        <v>8.4249784375000011E-2</v>
      </c>
      <c r="Q2068">
        <f t="shared" si="129"/>
        <v>0.14019880874999999</v>
      </c>
      <c r="R2068">
        <v>5.0357915000000003E-2</v>
      </c>
      <c r="S2068">
        <v>9.2810783999999993E-2</v>
      </c>
      <c r="T2068">
        <f t="shared" si="130"/>
        <v>0.25889044918813031</v>
      </c>
      <c r="U2068">
        <v>2.5178956999999998E-2</v>
      </c>
      <c r="V2068">
        <v>4.6405391999999997E-2</v>
      </c>
      <c r="W2068">
        <v>2.3616438359999998</v>
      </c>
      <c r="X2068">
        <v>1.609048724</v>
      </c>
      <c r="Y2068">
        <v>8.9879920000000002E-3</v>
      </c>
      <c r="Z2068" s="1">
        <v>43254</v>
      </c>
      <c r="AA2068" s="1">
        <v>44116</v>
      </c>
      <c r="AB2068">
        <v>1</v>
      </c>
    </row>
    <row r="2069" spans="1:28" x14ac:dyDescent="0.25">
      <c r="A2069" t="s">
        <v>26</v>
      </c>
      <c r="B2069">
        <v>3</v>
      </c>
      <c r="C2069" t="s">
        <v>143</v>
      </c>
      <c r="D2069">
        <v>3068</v>
      </c>
      <c r="E2069" t="s">
        <v>109</v>
      </c>
      <c r="F2069" t="s">
        <v>110</v>
      </c>
      <c r="G2069" t="s">
        <v>72</v>
      </c>
      <c r="H2069">
        <v>8.1999999999999993</v>
      </c>
      <c r="I2069">
        <v>9.6</v>
      </c>
      <c r="J2069">
        <v>0.53400000000000003</v>
      </c>
      <c r="K2069">
        <v>9.9133543389999996</v>
      </c>
      <c r="L2069">
        <v>10.84492777</v>
      </c>
      <c r="M2069">
        <v>13.7</v>
      </c>
      <c r="N2069">
        <v>17</v>
      </c>
      <c r="O2069">
        <f t="shared" si="127"/>
        <v>2.2698059999999999E-2</v>
      </c>
      <c r="P2069">
        <f t="shared" si="128"/>
        <v>9.2144059374999976E-2</v>
      </c>
      <c r="Q2069">
        <f t="shared" si="129"/>
        <v>0.141862875</v>
      </c>
      <c r="R2069">
        <v>5.6661127999999998E-2</v>
      </c>
      <c r="S2069">
        <v>9.4256833999999998E-2</v>
      </c>
      <c r="T2069">
        <f t="shared" si="130"/>
        <v>0.2155002895849733</v>
      </c>
      <c r="U2069">
        <v>2.8330563999999999E-2</v>
      </c>
      <c r="V2069">
        <v>4.7128416999999999E-2</v>
      </c>
      <c r="W2069">
        <v>2.3616438359999998</v>
      </c>
      <c r="X2069">
        <v>1.3973317860000001</v>
      </c>
      <c r="Y2069">
        <v>7.9596479999999997E-3</v>
      </c>
      <c r="Z2069" s="1">
        <v>43254</v>
      </c>
      <c r="AA2069" s="1">
        <v>44116</v>
      </c>
      <c r="AB2069">
        <v>1</v>
      </c>
    </row>
    <row r="2070" spans="1:28" x14ac:dyDescent="0.25">
      <c r="A2070" t="s">
        <v>26</v>
      </c>
      <c r="B2070">
        <v>3</v>
      </c>
      <c r="C2070" t="s">
        <v>143</v>
      </c>
      <c r="D2070">
        <v>3069</v>
      </c>
      <c r="E2070" t="s">
        <v>109</v>
      </c>
      <c r="F2070" t="s">
        <v>110</v>
      </c>
      <c r="G2070" t="s">
        <v>72</v>
      </c>
      <c r="J2070">
        <v>0.53400000000000003</v>
      </c>
      <c r="K2070">
        <v>8.5228824729999992</v>
      </c>
      <c r="L2070">
        <v>9.5975955150000001</v>
      </c>
      <c r="M2070">
        <v>11.1</v>
      </c>
      <c r="N2070">
        <v>14.3</v>
      </c>
      <c r="O2070">
        <f t="shared" si="127"/>
        <v>1.60606446E-2</v>
      </c>
      <c r="P2070">
        <f t="shared" si="128"/>
        <v>6.0488409375000003E-2</v>
      </c>
      <c r="Q2070">
        <f t="shared" si="129"/>
        <v>0.10037902875</v>
      </c>
      <c r="R2070">
        <v>3.2420388000000001E-2</v>
      </c>
      <c r="S2070">
        <v>5.9690033000000003E-2</v>
      </c>
      <c r="T2070">
        <f t="shared" si="130"/>
        <v>0.25845453983175437</v>
      </c>
      <c r="U2070">
        <v>1.6210194000000001E-2</v>
      </c>
      <c r="V2070">
        <v>2.9845017000000001E-2</v>
      </c>
      <c r="W2070">
        <v>2.3616438359999998</v>
      </c>
      <c r="X2070">
        <v>1.354988399</v>
      </c>
      <c r="Y2070">
        <v>5.7734459999999998E-3</v>
      </c>
      <c r="Z2070" s="1">
        <v>43254</v>
      </c>
      <c r="AA2070" s="1">
        <v>44116</v>
      </c>
      <c r="AB2070">
        <v>1</v>
      </c>
    </row>
    <row r="2071" spans="1:28" x14ac:dyDescent="0.25">
      <c r="A2071" t="s">
        <v>26</v>
      </c>
      <c r="B2071">
        <v>3</v>
      </c>
      <c r="C2071" t="s">
        <v>143</v>
      </c>
      <c r="D2071">
        <v>3070</v>
      </c>
      <c r="E2071" t="s">
        <v>285</v>
      </c>
      <c r="F2071" t="s">
        <v>286</v>
      </c>
      <c r="G2071" t="s">
        <v>287</v>
      </c>
      <c r="J2071">
        <v>0.53400000000000003</v>
      </c>
      <c r="K2071">
        <v>12.73926599</v>
      </c>
      <c r="L2071">
        <v>13.42137696</v>
      </c>
      <c r="M2071">
        <v>20.2</v>
      </c>
      <c r="N2071">
        <v>23.7</v>
      </c>
      <c r="O2071">
        <f t="shared" si="127"/>
        <v>4.4115132599999995E-2</v>
      </c>
      <c r="P2071">
        <f t="shared" si="128"/>
        <v>0.20032213749999997</v>
      </c>
      <c r="Q2071">
        <f t="shared" si="129"/>
        <v>0.27571957874999997</v>
      </c>
      <c r="R2071">
        <v>0.154440836</v>
      </c>
      <c r="S2071">
        <v>0.22199032499999999</v>
      </c>
      <c r="T2071">
        <f t="shared" si="130"/>
        <v>0.15363142817049136</v>
      </c>
      <c r="U2071">
        <v>7.7220417999999999E-2</v>
      </c>
      <c r="V2071">
        <v>0.11099516299999999</v>
      </c>
      <c r="W2071">
        <v>2.3616438359999998</v>
      </c>
      <c r="X2071">
        <v>1.4820185610000001</v>
      </c>
      <c r="Y2071">
        <v>1.4301371E-2</v>
      </c>
      <c r="Z2071" s="1">
        <v>43254</v>
      </c>
      <c r="AA2071" s="1">
        <v>44116</v>
      </c>
      <c r="AB2071">
        <v>1</v>
      </c>
    </row>
    <row r="2072" spans="1:28" x14ac:dyDescent="0.25">
      <c r="A2072" t="s">
        <v>26</v>
      </c>
      <c r="B2072">
        <v>3</v>
      </c>
      <c r="C2072" t="s">
        <v>143</v>
      </c>
      <c r="D2072">
        <v>3071</v>
      </c>
      <c r="E2072" t="s">
        <v>109</v>
      </c>
      <c r="F2072" t="s">
        <v>110</v>
      </c>
      <c r="G2072" t="s">
        <v>72</v>
      </c>
      <c r="J2072">
        <v>0.53400000000000003</v>
      </c>
      <c r="K2072">
        <v>14.074679529999999</v>
      </c>
      <c r="L2072">
        <v>14.77761864</v>
      </c>
      <c r="M2072">
        <v>24</v>
      </c>
      <c r="N2072">
        <v>28</v>
      </c>
      <c r="O2072">
        <f t="shared" si="127"/>
        <v>6.1575360000000003E-2</v>
      </c>
      <c r="P2072">
        <f t="shared" si="128"/>
        <v>0.28277999999999998</v>
      </c>
      <c r="Q2072">
        <f t="shared" si="129"/>
        <v>0.38484600000000002</v>
      </c>
      <c r="R2072">
        <v>0.23831076800000001</v>
      </c>
      <c r="S2072">
        <v>0.33766166399999997</v>
      </c>
      <c r="T2072">
        <f t="shared" si="130"/>
        <v>0.14755350698351924</v>
      </c>
      <c r="U2072">
        <v>0.119155384</v>
      </c>
      <c r="V2072">
        <v>0.16883083199999999</v>
      </c>
      <c r="W2072">
        <v>2.3616438359999998</v>
      </c>
      <c r="X2072">
        <v>1.693735499</v>
      </c>
      <c r="Y2072">
        <v>2.1034266999999999E-2</v>
      </c>
      <c r="Z2072" s="1">
        <v>43254</v>
      </c>
      <c r="AA2072" s="1">
        <v>44116</v>
      </c>
      <c r="AB2072">
        <v>1</v>
      </c>
    </row>
    <row r="2073" spans="1:28" x14ac:dyDescent="0.25">
      <c r="A2073" t="s">
        <v>26</v>
      </c>
      <c r="B2073">
        <v>3</v>
      </c>
      <c r="C2073" t="s">
        <v>143</v>
      </c>
      <c r="D2073">
        <v>3072</v>
      </c>
      <c r="E2073" t="s">
        <v>144</v>
      </c>
      <c r="F2073" t="s">
        <v>145</v>
      </c>
      <c r="G2073" t="s">
        <v>66</v>
      </c>
      <c r="J2073">
        <v>0.71950000000000003</v>
      </c>
      <c r="K2073">
        <v>19.828655919999999</v>
      </c>
      <c r="L2073">
        <v>19.754479440000001</v>
      </c>
      <c r="M2073">
        <v>49.8</v>
      </c>
      <c r="N2073">
        <v>51.4</v>
      </c>
      <c r="O2073">
        <f t="shared" si="127"/>
        <v>0.20749953840000002</v>
      </c>
      <c r="P2073">
        <f t="shared" si="128"/>
        <v>1.2175446374999999</v>
      </c>
      <c r="Q2073">
        <f t="shared" si="129"/>
        <v>1.296872115</v>
      </c>
      <c r="R2073">
        <v>1.8519405390000001</v>
      </c>
      <c r="S2073">
        <v>1.9626675739999999</v>
      </c>
      <c r="T2073">
        <f t="shared" si="130"/>
        <v>2.4589027707003233E-2</v>
      </c>
      <c r="U2073">
        <v>0.92597026900000001</v>
      </c>
      <c r="V2073">
        <v>0.98133378699999996</v>
      </c>
      <c r="W2073">
        <v>2.3616438359999998</v>
      </c>
      <c r="X2073">
        <v>0.67749419899999996</v>
      </c>
      <c r="Y2073">
        <v>2.3442788999999999E-2</v>
      </c>
      <c r="Z2073" s="1">
        <v>43254</v>
      </c>
      <c r="AA2073" s="1">
        <v>44116</v>
      </c>
      <c r="AB2073">
        <v>1</v>
      </c>
    </row>
    <row r="2074" spans="1:28" x14ac:dyDescent="0.25">
      <c r="A2074" t="s">
        <v>26</v>
      </c>
      <c r="B2074">
        <v>3</v>
      </c>
      <c r="C2074" t="s">
        <v>143</v>
      </c>
      <c r="D2074">
        <v>3073</v>
      </c>
      <c r="E2074" t="s">
        <v>109</v>
      </c>
      <c r="F2074" t="s">
        <v>110</v>
      </c>
      <c r="G2074" t="s">
        <v>72</v>
      </c>
      <c r="J2074">
        <v>0.53400000000000003</v>
      </c>
      <c r="K2074">
        <v>12.31433337</v>
      </c>
      <c r="L2074">
        <v>13.181054189999999</v>
      </c>
      <c r="M2074">
        <v>19.100000000000001</v>
      </c>
      <c r="N2074">
        <v>23</v>
      </c>
      <c r="O2074">
        <f t="shared" si="127"/>
        <v>4.154766E-2</v>
      </c>
      <c r="P2074">
        <f t="shared" si="128"/>
        <v>0.179098909375</v>
      </c>
      <c r="Q2074">
        <f t="shared" si="129"/>
        <v>0.25967287499999997</v>
      </c>
      <c r="R2074">
        <v>0.13394099100000001</v>
      </c>
      <c r="S2074">
        <v>0.205711897</v>
      </c>
      <c r="T2074">
        <f t="shared" si="130"/>
        <v>0.18168586126800185</v>
      </c>
      <c r="U2074">
        <v>6.6970496000000004E-2</v>
      </c>
      <c r="V2074">
        <v>0.102855948</v>
      </c>
      <c r="W2074">
        <v>2.3616438359999998</v>
      </c>
      <c r="X2074">
        <v>1.6513921110000001</v>
      </c>
      <c r="Y2074">
        <v>1.5195116E-2</v>
      </c>
      <c r="Z2074" s="1">
        <v>43254</v>
      </c>
      <c r="AA2074" s="1">
        <v>44116</v>
      </c>
      <c r="AB2074">
        <v>1</v>
      </c>
    </row>
    <row r="2075" spans="1:28" x14ac:dyDescent="0.25">
      <c r="A2075" t="s">
        <v>26</v>
      </c>
      <c r="B2075">
        <v>3</v>
      </c>
      <c r="C2075" t="s">
        <v>143</v>
      </c>
      <c r="D2075">
        <v>3074</v>
      </c>
      <c r="E2075" t="s">
        <v>109</v>
      </c>
      <c r="F2075" t="s">
        <v>110</v>
      </c>
      <c r="G2075" t="s">
        <v>72</v>
      </c>
      <c r="J2075">
        <v>0.53400000000000003</v>
      </c>
      <c r="K2075">
        <v>9.7618852040000004</v>
      </c>
      <c r="L2075">
        <v>9.8872486370000008</v>
      </c>
      <c r="M2075">
        <v>13.4</v>
      </c>
      <c r="N2075">
        <v>14.9</v>
      </c>
      <c r="O2075">
        <f t="shared" si="127"/>
        <v>1.7436665399999999E-2</v>
      </c>
      <c r="P2075">
        <f t="shared" si="128"/>
        <v>8.8152737500000009E-2</v>
      </c>
      <c r="Q2075">
        <f t="shared" si="129"/>
        <v>0.10897915874999999</v>
      </c>
      <c r="R2075">
        <v>5.3455056000000001E-2</v>
      </c>
      <c r="S2075">
        <v>6.6580733000000003E-2</v>
      </c>
      <c r="T2075">
        <f t="shared" si="130"/>
        <v>9.2975076078884653E-2</v>
      </c>
      <c r="U2075">
        <v>2.6727528E-2</v>
      </c>
      <c r="V2075">
        <v>3.3290366000000002E-2</v>
      </c>
      <c r="W2075">
        <v>2.3616438359999998</v>
      </c>
      <c r="X2075">
        <v>0.63515081200000001</v>
      </c>
      <c r="Y2075">
        <v>2.778928E-3</v>
      </c>
      <c r="Z2075" s="1">
        <v>43254</v>
      </c>
      <c r="AA2075" s="1">
        <v>44116</v>
      </c>
      <c r="AB2075">
        <v>1</v>
      </c>
    </row>
    <row r="2076" spans="1:28" x14ac:dyDescent="0.25">
      <c r="A2076" t="s">
        <v>26</v>
      </c>
      <c r="B2076">
        <v>3</v>
      </c>
      <c r="C2076" t="s">
        <v>143</v>
      </c>
      <c r="D2076">
        <v>3075</v>
      </c>
      <c r="E2076" t="s">
        <v>109</v>
      </c>
      <c r="F2076" t="s">
        <v>110</v>
      </c>
      <c r="G2076" t="s">
        <v>72</v>
      </c>
      <c r="J2076">
        <v>0.53400000000000003</v>
      </c>
      <c r="K2076">
        <v>8.1157989649999998</v>
      </c>
      <c r="L2076">
        <v>8.9431967229999998</v>
      </c>
      <c r="M2076">
        <v>10.4</v>
      </c>
      <c r="N2076">
        <v>13</v>
      </c>
      <c r="O2076">
        <f t="shared" si="127"/>
        <v>1.3273260000000002E-2</v>
      </c>
      <c r="P2076">
        <f t="shared" si="128"/>
        <v>5.3099800000000009E-2</v>
      </c>
      <c r="Q2076">
        <f t="shared" si="129"/>
        <v>8.2957875000000014E-2</v>
      </c>
      <c r="R2076">
        <v>2.7217720000000001E-2</v>
      </c>
      <c r="S2076">
        <v>4.6256173999999997E-2</v>
      </c>
      <c r="T2076">
        <f t="shared" si="130"/>
        <v>0.22455829582836953</v>
      </c>
      <c r="U2076">
        <v>1.360886E-2</v>
      </c>
      <c r="V2076">
        <v>2.3128086999999999E-2</v>
      </c>
      <c r="W2076">
        <v>2.3616438359999998</v>
      </c>
      <c r="X2076">
        <v>1.100928074</v>
      </c>
      <c r="Y2076">
        <v>4.0307629999999997E-3</v>
      </c>
      <c r="Z2076" s="1">
        <v>43254</v>
      </c>
      <c r="AA2076" s="1">
        <v>44116</v>
      </c>
      <c r="AB2076">
        <v>1</v>
      </c>
    </row>
    <row r="2077" spans="1:28" x14ac:dyDescent="0.25">
      <c r="A2077" t="s">
        <v>26</v>
      </c>
      <c r="B2077">
        <v>3</v>
      </c>
      <c r="C2077" t="s">
        <v>143</v>
      </c>
      <c r="D2077">
        <v>3076</v>
      </c>
      <c r="E2077" t="s">
        <v>109</v>
      </c>
      <c r="F2077" t="s">
        <v>110</v>
      </c>
      <c r="G2077" t="s">
        <v>72</v>
      </c>
      <c r="J2077">
        <v>0.53400000000000003</v>
      </c>
      <c r="K2077">
        <v>10.96134041</v>
      </c>
      <c r="L2077">
        <v>11.314580810000001</v>
      </c>
      <c r="M2077">
        <v>15.9</v>
      </c>
      <c r="N2077">
        <v>18.100000000000001</v>
      </c>
      <c r="O2077">
        <f t="shared" si="127"/>
        <v>2.5730489400000004E-2</v>
      </c>
      <c r="P2077">
        <f t="shared" si="128"/>
        <v>0.124113909375</v>
      </c>
      <c r="Q2077">
        <f t="shared" si="129"/>
        <v>0.16081555875000003</v>
      </c>
      <c r="R2077">
        <v>8.3585213000000005E-2</v>
      </c>
      <c r="S2077">
        <v>0.11102864899999999</v>
      </c>
      <c r="T2077">
        <f t="shared" si="130"/>
        <v>0.12022204039666297</v>
      </c>
      <c r="U2077">
        <v>4.1792607000000002E-2</v>
      </c>
      <c r="V2077">
        <v>5.5514323999999997E-2</v>
      </c>
      <c r="W2077">
        <v>2.3616438359999998</v>
      </c>
      <c r="X2077">
        <v>0.93155452400000005</v>
      </c>
      <c r="Y2077">
        <v>5.8102400000000004E-3</v>
      </c>
      <c r="Z2077" s="1">
        <v>43254</v>
      </c>
      <c r="AA2077" s="1">
        <v>44116</v>
      </c>
      <c r="AB2077">
        <v>1</v>
      </c>
    </row>
    <row r="2078" spans="1:28" x14ac:dyDescent="0.25">
      <c r="A2078" t="s">
        <v>26</v>
      </c>
      <c r="B2078">
        <v>3</v>
      </c>
      <c r="C2078" t="s">
        <v>143</v>
      </c>
      <c r="D2078">
        <v>3077</v>
      </c>
      <c r="E2078" t="s">
        <v>109</v>
      </c>
      <c r="F2078" t="s">
        <v>110</v>
      </c>
      <c r="G2078" t="s">
        <v>72</v>
      </c>
      <c r="J2078">
        <v>0.53400000000000003</v>
      </c>
      <c r="K2078">
        <v>9.9133543389999996</v>
      </c>
      <c r="L2078">
        <v>10.076238160000001</v>
      </c>
      <c r="M2078">
        <v>13.7</v>
      </c>
      <c r="N2078">
        <v>15.3</v>
      </c>
      <c r="O2078">
        <f t="shared" si="127"/>
        <v>1.83854286E-2</v>
      </c>
      <c r="P2078">
        <f t="shared" si="128"/>
        <v>9.2144059374999976E-2</v>
      </c>
      <c r="Q2078">
        <f t="shared" si="129"/>
        <v>0.11490892875</v>
      </c>
      <c r="R2078">
        <v>5.6661127999999998E-2</v>
      </c>
      <c r="S2078">
        <v>7.1422042000000005E-2</v>
      </c>
      <c r="T2078">
        <f t="shared" si="130"/>
        <v>9.8032619157330678E-2</v>
      </c>
      <c r="U2078">
        <v>2.8330563999999999E-2</v>
      </c>
      <c r="V2078">
        <v>3.5711021000000003E-2</v>
      </c>
      <c r="W2078">
        <v>2.3616438359999998</v>
      </c>
      <c r="X2078">
        <v>0.67749419899999996</v>
      </c>
      <c r="Y2078">
        <v>3.1251360000000001E-3</v>
      </c>
      <c r="Z2078" s="1">
        <v>43254</v>
      </c>
      <c r="AA2078" s="1">
        <v>44116</v>
      </c>
      <c r="AB2078">
        <v>1</v>
      </c>
    </row>
    <row r="2079" spans="1:28" x14ac:dyDescent="0.25">
      <c r="A2079" t="s">
        <v>26</v>
      </c>
      <c r="B2079">
        <v>4</v>
      </c>
      <c r="C2079" t="s">
        <v>143</v>
      </c>
      <c r="D2079">
        <v>3078</v>
      </c>
      <c r="E2079" t="s">
        <v>155</v>
      </c>
      <c r="F2079" t="s">
        <v>156</v>
      </c>
      <c r="G2079" t="s">
        <v>83</v>
      </c>
      <c r="J2079">
        <v>0.48</v>
      </c>
      <c r="K2079">
        <v>13.253940589999999</v>
      </c>
      <c r="L2079">
        <v>13.42137696</v>
      </c>
      <c r="M2079">
        <v>21.6</v>
      </c>
      <c r="N2079">
        <v>23.7</v>
      </c>
      <c r="O2079">
        <f t="shared" si="127"/>
        <v>4.4115132599999995E-2</v>
      </c>
      <c r="P2079">
        <f t="shared" si="128"/>
        <v>0.22905180000000006</v>
      </c>
      <c r="Q2079">
        <f t="shared" si="129"/>
        <v>0.27571957874999997</v>
      </c>
      <c r="R2079">
        <v>0.16488037799999999</v>
      </c>
      <c r="S2079">
        <v>0.200053073</v>
      </c>
      <c r="T2079">
        <f t="shared" si="130"/>
        <v>8.1876218692011948E-2</v>
      </c>
      <c r="U2079">
        <v>8.2440188999999997E-2</v>
      </c>
      <c r="V2079">
        <v>0.100026537</v>
      </c>
      <c r="W2079">
        <v>2.3616438359999998</v>
      </c>
      <c r="X2079">
        <v>0.88921113699999998</v>
      </c>
      <c r="Y2079">
        <v>7.4466549999999999E-3</v>
      </c>
      <c r="Z2079" s="1">
        <v>43254</v>
      </c>
      <c r="AA2079" s="1">
        <v>44116</v>
      </c>
      <c r="AB2079">
        <v>1</v>
      </c>
    </row>
    <row r="2080" spans="1:28" x14ac:dyDescent="0.25">
      <c r="A2080" t="s">
        <v>26</v>
      </c>
      <c r="B2080">
        <v>4</v>
      </c>
      <c r="C2080" t="s">
        <v>143</v>
      </c>
      <c r="D2080">
        <v>3079</v>
      </c>
      <c r="E2080" t="s">
        <v>98</v>
      </c>
      <c r="F2080" t="s">
        <v>99</v>
      </c>
      <c r="G2080" t="s">
        <v>100</v>
      </c>
      <c r="J2080">
        <v>0.45</v>
      </c>
      <c r="K2080">
        <v>11.447524420000001</v>
      </c>
      <c r="L2080">
        <v>11.683888189999999</v>
      </c>
      <c r="M2080">
        <v>17</v>
      </c>
      <c r="N2080">
        <v>19</v>
      </c>
      <c r="O2080">
        <f t="shared" si="127"/>
        <v>2.835294E-2</v>
      </c>
      <c r="P2080">
        <f t="shared" si="128"/>
        <v>0.14188093750000003</v>
      </c>
      <c r="Q2080">
        <f t="shared" si="129"/>
        <v>0.17720587499999998</v>
      </c>
      <c r="R2080">
        <v>8.4079336000000005E-2</v>
      </c>
      <c r="S2080">
        <v>0.106571923</v>
      </c>
      <c r="T2080">
        <f t="shared" si="130"/>
        <v>0.10037892151112823</v>
      </c>
      <c r="U2080">
        <v>4.2039668000000002E-2</v>
      </c>
      <c r="V2080">
        <v>5.3285961E-2</v>
      </c>
      <c r="W2080">
        <v>2.3616438359999998</v>
      </c>
      <c r="X2080">
        <v>0.84686774899999995</v>
      </c>
      <c r="Y2080">
        <v>4.7620609999999997E-3</v>
      </c>
      <c r="Z2080" s="1">
        <v>43254</v>
      </c>
      <c r="AA2080" s="1">
        <v>44116</v>
      </c>
      <c r="AB2080">
        <v>1</v>
      </c>
    </row>
    <row r="2081" spans="1:28" x14ac:dyDescent="0.25">
      <c r="A2081" t="s">
        <v>26</v>
      </c>
      <c r="B2081">
        <v>4</v>
      </c>
      <c r="C2081" t="s">
        <v>143</v>
      </c>
      <c r="D2081">
        <v>3080</v>
      </c>
      <c r="E2081" t="s">
        <v>98</v>
      </c>
      <c r="F2081" t="s">
        <v>99</v>
      </c>
      <c r="G2081" t="s">
        <v>100</v>
      </c>
      <c r="H2081">
        <v>17.899999999999999</v>
      </c>
      <c r="I2081">
        <v>23.2</v>
      </c>
      <c r="J2081">
        <v>0.45</v>
      </c>
      <c r="K2081">
        <v>18.132932480000001</v>
      </c>
      <c r="L2081">
        <v>18.338212009999999</v>
      </c>
      <c r="M2081">
        <v>40</v>
      </c>
      <c r="N2081">
        <v>43.1</v>
      </c>
      <c r="O2081">
        <f t="shared" si="127"/>
        <v>0.1458966894</v>
      </c>
      <c r="P2081">
        <f t="shared" si="128"/>
        <v>0.78550000000000009</v>
      </c>
      <c r="Q2081">
        <f t="shared" si="129"/>
        <v>0.91185430874999995</v>
      </c>
      <c r="R2081">
        <v>0.69990064200000002</v>
      </c>
      <c r="S2081">
        <v>0.818627879</v>
      </c>
      <c r="T2081">
        <f t="shared" si="130"/>
        <v>6.6348376942927362E-2</v>
      </c>
      <c r="U2081">
        <v>0.34995032100000001</v>
      </c>
      <c r="V2081">
        <v>0.40931393900000002</v>
      </c>
      <c r="W2081">
        <v>2.3616438359999998</v>
      </c>
      <c r="X2081">
        <v>1.3126450110000001</v>
      </c>
      <c r="Y2081">
        <v>2.5136566999999999E-2</v>
      </c>
      <c r="Z2081" s="1">
        <v>43254</v>
      </c>
      <c r="AA2081" s="1">
        <v>44116</v>
      </c>
      <c r="AB2081">
        <v>1</v>
      </c>
    </row>
    <row r="2082" spans="1:28" x14ac:dyDescent="0.25">
      <c r="A2082" t="s">
        <v>26</v>
      </c>
      <c r="B2082">
        <v>4</v>
      </c>
      <c r="C2082" t="s">
        <v>143</v>
      </c>
      <c r="D2082">
        <v>3081</v>
      </c>
      <c r="E2082" t="s">
        <v>161</v>
      </c>
      <c r="F2082" t="s">
        <v>162</v>
      </c>
      <c r="G2082" t="s">
        <v>151</v>
      </c>
      <c r="J2082">
        <v>0.42399999999999999</v>
      </c>
      <c r="K2082">
        <v>12.889208979999999</v>
      </c>
      <c r="L2082">
        <v>13.181054189999999</v>
      </c>
      <c r="M2082">
        <v>20.6</v>
      </c>
      <c r="N2082">
        <v>23</v>
      </c>
      <c r="O2082">
        <f t="shared" si="127"/>
        <v>4.154766E-2</v>
      </c>
      <c r="P2082">
        <f t="shared" si="128"/>
        <v>0.20833423750000005</v>
      </c>
      <c r="Q2082">
        <f t="shared" si="129"/>
        <v>0.25967287499999997</v>
      </c>
      <c r="R2082">
        <v>0.12959068600000001</v>
      </c>
      <c r="S2082">
        <v>0.16424351000000001</v>
      </c>
      <c r="T2082">
        <f t="shared" si="130"/>
        <v>0.10034079905807668</v>
      </c>
      <c r="U2082">
        <v>6.4795343000000005E-2</v>
      </c>
      <c r="V2082">
        <v>8.2121755000000005E-2</v>
      </c>
      <c r="W2082">
        <v>2.3616438359999998</v>
      </c>
      <c r="X2082">
        <v>1.016241299</v>
      </c>
      <c r="Y2082">
        <v>7.3365899999999996E-3</v>
      </c>
      <c r="Z2082" s="1">
        <v>43254</v>
      </c>
      <c r="AA2082" s="1">
        <v>44116</v>
      </c>
      <c r="AB2082">
        <v>1</v>
      </c>
    </row>
    <row r="2083" spans="1:28" x14ac:dyDescent="0.25">
      <c r="A2083" t="s">
        <v>26</v>
      </c>
      <c r="B2083">
        <v>4</v>
      </c>
      <c r="C2083" t="s">
        <v>143</v>
      </c>
      <c r="D2083">
        <v>3082</v>
      </c>
      <c r="E2083" t="s">
        <v>109</v>
      </c>
      <c r="F2083" t="s">
        <v>110</v>
      </c>
      <c r="G2083" t="s">
        <v>72</v>
      </c>
      <c r="J2083">
        <v>0.53400000000000003</v>
      </c>
      <c r="K2083">
        <v>10.592483100000001</v>
      </c>
      <c r="L2083">
        <v>11.764211960000001</v>
      </c>
      <c r="M2083">
        <v>15.1</v>
      </c>
      <c r="N2083">
        <v>19.2</v>
      </c>
      <c r="O2083">
        <f t="shared" si="127"/>
        <v>2.8952985599999998E-2</v>
      </c>
      <c r="P2083">
        <f t="shared" si="128"/>
        <v>0.11193865937499999</v>
      </c>
      <c r="Q2083">
        <f t="shared" si="129"/>
        <v>0.18095615999999998</v>
      </c>
      <c r="R2083">
        <v>7.3089697999999995E-2</v>
      </c>
      <c r="S2083">
        <v>0.12941024600000001</v>
      </c>
      <c r="T2083">
        <f t="shared" si="130"/>
        <v>0.24190782897341537</v>
      </c>
      <c r="U2083">
        <v>3.6544848999999997E-2</v>
      </c>
      <c r="V2083">
        <v>6.4705123000000003E-2</v>
      </c>
      <c r="W2083">
        <v>2.3616438359999998</v>
      </c>
      <c r="X2083">
        <v>1.736078886</v>
      </c>
      <c r="Y2083">
        <v>1.1924014E-2</v>
      </c>
      <c r="Z2083" s="1">
        <v>43254</v>
      </c>
      <c r="AA2083" s="1">
        <v>44116</v>
      </c>
      <c r="AB2083">
        <v>1</v>
      </c>
    </row>
    <row r="2084" spans="1:28" x14ac:dyDescent="0.25">
      <c r="A2084" t="s">
        <v>26</v>
      </c>
      <c r="B2084">
        <v>4</v>
      </c>
      <c r="C2084" t="s">
        <v>143</v>
      </c>
      <c r="D2084">
        <v>3083</v>
      </c>
      <c r="E2084" t="s">
        <v>217</v>
      </c>
      <c r="F2084" t="s">
        <v>153</v>
      </c>
      <c r="G2084" t="s">
        <v>218</v>
      </c>
      <c r="J2084">
        <v>0.78500000000000003</v>
      </c>
      <c r="K2084">
        <v>13.431092789999999</v>
      </c>
      <c r="L2084">
        <v>14.29567325</v>
      </c>
      <c r="M2084">
        <v>22.1</v>
      </c>
      <c r="N2084">
        <v>26.4</v>
      </c>
      <c r="O2084">
        <f t="shared" si="127"/>
        <v>5.4739238399999994E-2</v>
      </c>
      <c r="P2084">
        <f t="shared" si="128"/>
        <v>0.23977878437500003</v>
      </c>
      <c r="Q2084">
        <f t="shared" si="129"/>
        <v>0.34212023999999996</v>
      </c>
      <c r="R2084">
        <v>0.28229178799999999</v>
      </c>
      <c r="S2084">
        <v>0.42448115800000003</v>
      </c>
      <c r="T2084">
        <f t="shared" si="130"/>
        <v>0.17272984477836853</v>
      </c>
      <c r="U2084">
        <v>0.14114589399999999</v>
      </c>
      <c r="V2084">
        <v>0.21224057900000001</v>
      </c>
      <c r="W2084">
        <v>2.3616438359999998</v>
      </c>
      <c r="X2084">
        <v>1.820765661</v>
      </c>
      <c r="Y2084">
        <v>3.0103898E-2</v>
      </c>
      <c r="Z2084" s="1">
        <v>43254</v>
      </c>
      <c r="AA2084" s="1">
        <v>44116</v>
      </c>
      <c r="AB2084">
        <v>1</v>
      </c>
    </row>
    <row r="2085" spans="1:28" x14ac:dyDescent="0.25">
      <c r="A2085" t="s">
        <v>26</v>
      </c>
      <c r="B2085">
        <v>4</v>
      </c>
      <c r="C2085" t="s">
        <v>143</v>
      </c>
      <c r="D2085">
        <v>3084</v>
      </c>
      <c r="E2085" t="s">
        <v>109</v>
      </c>
      <c r="F2085" t="s">
        <v>110</v>
      </c>
      <c r="G2085" t="s">
        <v>72</v>
      </c>
      <c r="J2085">
        <v>0.53400000000000003</v>
      </c>
      <c r="K2085">
        <v>12.23501424</v>
      </c>
      <c r="L2085">
        <v>13.181054189999999</v>
      </c>
      <c r="M2085">
        <v>18.899999999999999</v>
      </c>
      <c r="N2085">
        <v>23</v>
      </c>
      <c r="O2085">
        <f t="shared" si="127"/>
        <v>4.154766E-2</v>
      </c>
      <c r="P2085">
        <f t="shared" si="128"/>
        <v>0.17536778437499995</v>
      </c>
      <c r="Q2085">
        <f t="shared" si="129"/>
        <v>0.25967287499999997</v>
      </c>
      <c r="R2085">
        <v>0.13039193900000001</v>
      </c>
      <c r="S2085">
        <v>0.205711897</v>
      </c>
      <c r="T2085">
        <f t="shared" si="130"/>
        <v>0.19305696930019614</v>
      </c>
      <c r="U2085">
        <v>6.5195970000000006E-2</v>
      </c>
      <c r="V2085">
        <v>0.102855948</v>
      </c>
      <c r="W2085">
        <v>2.3616438359999998</v>
      </c>
      <c r="X2085">
        <v>1.736078886</v>
      </c>
      <c r="Y2085">
        <v>1.5946510000000001E-2</v>
      </c>
      <c r="Z2085" s="1">
        <v>43254</v>
      </c>
      <c r="AA2085" s="1">
        <v>44116</v>
      </c>
      <c r="AB2085">
        <v>1</v>
      </c>
    </row>
    <row r="2086" spans="1:28" x14ac:dyDescent="0.25">
      <c r="A2086" t="s">
        <v>26</v>
      </c>
      <c r="B2086">
        <v>4</v>
      </c>
      <c r="C2086" t="s">
        <v>143</v>
      </c>
      <c r="D2086">
        <v>3085</v>
      </c>
      <c r="E2086" t="s">
        <v>109</v>
      </c>
      <c r="F2086" t="s">
        <v>110</v>
      </c>
      <c r="G2086" t="s">
        <v>72</v>
      </c>
      <c r="J2086">
        <v>0.53400000000000003</v>
      </c>
      <c r="K2086">
        <v>12.393006489999999</v>
      </c>
      <c r="L2086">
        <v>13.48896117</v>
      </c>
      <c r="M2086">
        <v>19.3</v>
      </c>
      <c r="N2086">
        <v>23.9</v>
      </c>
      <c r="O2086">
        <f t="shared" si="127"/>
        <v>4.4862833399999996E-2</v>
      </c>
      <c r="P2086">
        <f t="shared" si="128"/>
        <v>0.18286930937500001</v>
      </c>
      <c r="Q2086">
        <f t="shared" si="129"/>
        <v>0.28039270875</v>
      </c>
      <c r="R2086">
        <v>0.137544629</v>
      </c>
      <c r="S2086">
        <v>0.22677075899999999</v>
      </c>
      <c r="T2086">
        <f t="shared" si="130"/>
        <v>0.21171320940072852</v>
      </c>
      <c r="U2086">
        <v>6.8772314000000001E-2</v>
      </c>
      <c r="V2086">
        <v>0.11338537999999999</v>
      </c>
      <c r="W2086">
        <v>2.3616438359999998</v>
      </c>
      <c r="X2086">
        <v>1.9477958230000001</v>
      </c>
      <c r="Y2086">
        <v>1.8890682999999998E-2</v>
      </c>
      <c r="Z2086" s="1">
        <v>43254</v>
      </c>
      <c r="AA2086" s="1">
        <v>44116</v>
      </c>
      <c r="AB2086">
        <v>1</v>
      </c>
    </row>
    <row r="2087" spans="1:28" x14ac:dyDescent="0.25">
      <c r="A2087" t="s">
        <v>26</v>
      </c>
      <c r="B2087">
        <v>4</v>
      </c>
      <c r="C2087" t="s">
        <v>143</v>
      </c>
      <c r="D2087">
        <v>3086</v>
      </c>
      <c r="E2087" t="s">
        <v>109</v>
      </c>
      <c r="F2087" t="s">
        <v>110</v>
      </c>
      <c r="G2087" t="s">
        <v>72</v>
      </c>
      <c r="J2087">
        <v>0.53400000000000003</v>
      </c>
      <c r="K2087">
        <v>11.40428687</v>
      </c>
      <c r="L2087">
        <v>11.80414182</v>
      </c>
      <c r="M2087">
        <v>16.899999999999999</v>
      </c>
      <c r="N2087">
        <v>19.3</v>
      </c>
      <c r="O2087">
        <f t="shared" si="127"/>
        <v>2.9255364600000007E-2</v>
      </c>
      <c r="P2087">
        <f t="shared" si="128"/>
        <v>0.14021665937499997</v>
      </c>
      <c r="Q2087">
        <f t="shared" si="129"/>
        <v>0.18284602875000003</v>
      </c>
      <c r="R2087">
        <v>9.7865287999999995E-2</v>
      </c>
      <c r="S2087">
        <v>0.13116222999999999</v>
      </c>
      <c r="T2087">
        <f t="shared" si="130"/>
        <v>0.12399966020411599</v>
      </c>
      <c r="U2087">
        <v>4.8932643999999997E-2</v>
      </c>
      <c r="V2087">
        <v>6.5581114999999995E-2</v>
      </c>
      <c r="W2087">
        <v>2.3616438359999998</v>
      </c>
      <c r="X2087">
        <v>1.016241299</v>
      </c>
      <c r="Y2087">
        <v>7.0495269999999999E-3</v>
      </c>
      <c r="Z2087" s="1">
        <v>43254</v>
      </c>
      <c r="AA2087" s="1">
        <v>44116</v>
      </c>
      <c r="AB2087">
        <v>1</v>
      </c>
    </row>
    <row r="2088" spans="1:28" x14ac:dyDescent="0.25">
      <c r="A2088" t="s">
        <v>26</v>
      </c>
      <c r="B2088">
        <v>4</v>
      </c>
      <c r="C2088" t="s">
        <v>143</v>
      </c>
      <c r="D2088">
        <v>3087</v>
      </c>
      <c r="E2088" t="s">
        <v>109</v>
      </c>
      <c r="F2088" t="s">
        <v>110</v>
      </c>
      <c r="G2088" t="s">
        <v>72</v>
      </c>
      <c r="J2088">
        <v>0.53400000000000003</v>
      </c>
      <c r="K2088">
        <v>8.5228824729999992</v>
      </c>
      <c r="L2088">
        <v>10.35377733</v>
      </c>
      <c r="M2088">
        <v>11.1</v>
      </c>
      <c r="N2088">
        <v>15.9</v>
      </c>
      <c r="O2088">
        <f t="shared" si="127"/>
        <v>1.98556974E-2</v>
      </c>
      <c r="P2088">
        <f t="shared" si="128"/>
        <v>6.0488409375000003E-2</v>
      </c>
      <c r="Q2088">
        <f t="shared" si="129"/>
        <v>0.12409810875000001</v>
      </c>
      <c r="R2088">
        <v>3.2420388000000001E-2</v>
      </c>
      <c r="S2088">
        <v>7.9060393000000007E-2</v>
      </c>
      <c r="T2088">
        <f t="shared" si="130"/>
        <v>0.37745934887338545</v>
      </c>
      <c r="U2088">
        <v>1.6210194000000001E-2</v>
      </c>
      <c r="V2088">
        <v>3.9530195999999997E-2</v>
      </c>
      <c r="W2088">
        <v>2.3616438359999998</v>
      </c>
      <c r="X2088">
        <v>2.0324825980000001</v>
      </c>
      <c r="Y2088">
        <v>9.8744790000000002E-3</v>
      </c>
      <c r="Z2088" s="1">
        <v>43254</v>
      </c>
      <c r="AA2088" s="1">
        <v>44116</v>
      </c>
      <c r="AB2088">
        <v>1</v>
      </c>
    </row>
    <row r="2089" spans="1:28" x14ac:dyDescent="0.25">
      <c r="A2089" t="s">
        <v>26</v>
      </c>
      <c r="B2089">
        <v>4</v>
      </c>
      <c r="C2089" t="s">
        <v>143</v>
      </c>
      <c r="D2089">
        <v>3088</v>
      </c>
      <c r="E2089" t="s">
        <v>98</v>
      </c>
      <c r="F2089" t="s">
        <v>99</v>
      </c>
      <c r="G2089" t="s">
        <v>100</v>
      </c>
      <c r="J2089">
        <v>0.45</v>
      </c>
      <c r="K2089">
        <v>20.569979920000002</v>
      </c>
      <c r="L2089">
        <v>20.57344496</v>
      </c>
      <c r="M2089">
        <v>55</v>
      </c>
      <c r="N2089">
        <v>57.1</v>
      </c>
      <c r="O2089">
        <f t="shared" si="127"/>
        <v>0.25607260140000004</v>
      </c>
      <c r="P2089">
        <f t="shared" si="128"/>
        <v>1.4850859375000003</v>
      </c>
      <c r="Q2089">
        <f t="shared" si="129"/>
        <v>1.6004537587500003</v>
      </c>
      <c r="R2089">
        <v>1.473854808</v>
      </c>
      <c r="S2089">
        <v>1.585958473</v>
      </c>
      <c r="T2089">
        <f t="shared" si="130"/>
        <v>3.104094334281586E-2</v>
      </c>
      <c r="U2089">
        <v>0.73692740400000001</v>
      </c>
      <c r="V2089">
        <v>0.79297923699999995</v>
      </c>
      <c r="W2089">
        <v>2.3616438359999998</v>
      </c>
      <c r="X2089">
        <v>0.88921113699999998</v>
      </c>
      <c r="Y2089">
        <v>2.3734245000000001E-2</v>
      </c>
      <c r="Z2089" s="1">
        <v>43254</v>
      </c>
      <c r="AA2089" s="1">
        <v>44116</v>
      </c>
      <c r="AB2089">
        <v>1</v>
      </c>
    </row>
    <row r="2090" spans="1:28" x14ac:dyDescent="0.25">
      <c r="A2090" t="s">
        <v>26</v>
      </c>
      <c r="B2090">
        <v>4</v>
      </c>
      <c r="C2090" t="s">
        <v>143</v>
      </c>
      <c r="D2090">
        <v>3089</v>
      </c>
      <c r="E2090" t="s">
        <v>109</v>
      </c>
      <c r="F2090" t="s">
        <v>110</v>
      </c>
      <c r="G2090" t="s">
        <v>72</v>
      </c>
      <c r="J2090">
        <v>0.53400000000000003</v>
      </c>
      <c r="K2090">
        <v>12.47104212</v>
      </c>
      <c r="L2090">
        <v>13.455228160000001</v>
      </c>
      <c r="M2090">
        <v>19.5</v>
      </c>
      <c r="N2090">
        <v>23.8</v>
      </c>
      <c r="O2090">
        <f t="shared" si="127"/>
        <v>4.4488197600000001E-2</v>
      </c>
      <c r="P2090">
        <f t="shared" si="128"/>
        <v>0.18667898437500002</v>
      </c>
      <c r="Q2090">
        <f t="shared" si="129"/>
        <v>0.27805123500000001</v>
      </c>
      <c r="R2090">
        <v>0.14120301599999999</v>
      </c>
      <c r="S2090">
        <v>0.22437332900000001</v>
      </c>
      <c r="T2090">
        <f t="shared" si="130"/>
        <v>0.19609757415455398</v>
      </c>
      <c r="U2090">
        <v>7.0601507999999993E-2</v>
      </c>
      <c r="V2090">
        <v>0.112186665</v>
      </c>
      <c r="W2090">
        <v>2.3616438359999998</v>
      </c>
      <c r="X2090">
        <v>1.820765661</v>
      </c>
      <c r="Y2090">
        <v>1.7608564E-2</v>
      </c>
      <c r="Z2090" s="1">
        <v>43254</v>
      </c>
      <c r="AA2090" s="1">
        <v>44116</v>
      </c>
      <c r="AB2090">
        <v>1</v>
      </c>
    </row>
    <row r="2091" spans="1:28" x14ac:dyDescent="0.25">
      <c r="A2091" t="s">
        <v>26</v>
      </c>
      <c r="B2091">
        <v>4</v>
      </c>
      <c r="C2091" t="s">
        <v>143</v>
      </c>
      <c r="D2091">
        <v>3090</v>
      </c>
      <c r="E2091" t="s">
        <v>152</v>
      </c>
      <c r="F2091" t="s">
        <v>153</v>
      </c>
      <c r="G2091" t="s">
        <v>154</v>
      </c>
      <c r="J2091">
        <v>0.6</v>
      </c>
      <c r="K2091">
        <v>18.78986888</v>
      </c>
      <c r="L2091">
        <v>18.689223030000001</v>
      </c>
      <c r="M2091">
        <v>43.5</v>
      </c>
      <c r="N2091">
        <v>45</v>
      </c>
      <c r="O2091">
        <f t="shared" si="127"/>
        <v>0.1590435</v>
      </c>
      <c r="P2091">
        <f t="shared" si="128"/>
        <v>0.92897648437499991</v>
      </c>
      <c r="Q2091">
        <f t="shared" si="129"/>
        <v>0.99402187500000005</v>
      </c>
      <c r="R2091">
        <v>1.1302416150000001</v>
      </c>
      <c r="S2091">
        <v>1.2012532300000001</v>
      </c>
      <c r="T2091">
        <f t="shared" si="130"/>
        <v>2.5801495036328791E-2</v>
      </c>
      <c r="U2091">
        <v>0.565120807</v>
      </c>
      <c r="V2091">
        <v>0.60062661500000003</v>
      </c>
      <c r="W2091">
        <v>2.3616438359999998</v>
      </c>
      <c r="X2091">
        <v>0.63515081200000001</v>
      </c>
      <c r="Y2091">
        <v>1.5034362000000001E-2</v>
      </c>
      <c r="Z2091" s="1">
        <v>43254</v>
      </c>
      <c r="AA2091" s="1">
        <v>44116</v>
      </c>
      <c r="AB2091">
        <v>1</v>
      </c>
    </row>
    <row r="2092" spans="1:28" x14ac:dyDescent="0.25">
      <c r="A2092" t="s">
        <v>26</v>
      </c>
      <c r="B2092">
        <v>4</v>
      </c>
      <c r="C2092" t="s">
        <v>143</v>
      </c>
      <c r="D2092">
        <v>3091</v>
      </c>
      <c r="E2092" t="s">
        <v>161</v>
      </c>
      <c r="F2092" t="s">
        <v>162</v>
      </c>
      <c r="G2092" t="s">
        <v>151</v>
      </c>
      <c r="J2092">
        <v>0.42399999999999999</v>
      </c>
      <c r="K2092">
        <v>11.360861269999999</v>
      </c>
      <c r="L2092">
        <v>11.64349236</v>
      </c>
      <c r="M2092">
        <v>16.8</v>
      </c>
      <c r="N2092">
        <v>18.899999999999999</v>
      </c>
      <c r="O2092">
        <f t="shared" si="127"/>
        <v>2.8055273399999997E-2</v>
      </c>
      <c r="P2092">
        <f t="shared" si="128"/>
        <v>0.1385622</v>
      </c>
      <c r="Q2092">
        <f t="shared" si="129"/>
        <v>0.17534545874999999</v>
      </c>
      <c r="R2092">
        <v>7.6950110000000002E-2</v>
      </c>
      <c r="S2092">
        <v>9.9191588999999997E-2</v>
      </c>
      <c r="T2092">
        <f t="shared" si="130"/>
        <v>0.10750813849904424</v>
      </c>
      <c r="U2092">
        <v>3.8475055000000001E-2</v>
      </c>
      <c r="V2092">
        <v>4.9595793999999999E-2</v>
      </c>
      <c r="W2092">
        <v>2.3616438359999998</v>
      </c>
      <c r="X2092">
        <v>0.88921113699999998</v>
      </c>
      <c r="Y2092">
        <v>4.7088980000000004E-3</v>
      </c>
      <c r="Z2092" s="1">
        <v>43254</v>
      </c>
      <c r="AA2092" s="1">
        <v>44116</v>
      </c>
      <c r="AB2092">
        <v>1</v>
      </c>
    </row>
    <row r="2093" spans="1:28" x14ac:dyDescent="0.25">
      <c r="A2093" t="s">
        <v>26</v>
      </c>
      <c r="B2093">
        <v>4</v>
      </c>
      <c r="C2093" t="s">
        <v>143</v>
      </c>
      <c r="D2093">
        <v>3092</v>
      </c>
      <c r="E2093" t="s">
        <v>195</v>
      </c>
      <c r="F2093" t="s">
        <v>196</v>
      </c>
      <c r="G2093" t="s">
        <v>135</v>
      </c>
      <c r="J2093">
        <v>0.53400000000000003</v>
      </c>
      <c r="K2093">
        <v>7.9366191979999998</v>
      </c>
      <c r="L2093">
        <v>9.5975955150000001</v>
      </c>
      <c r="M2093">
        <v>10.1</v>
      </c>
      <c r="N2093">
        <v>14.3</v>
      </c>
      <c r="O2093">
        <f t="shared" si="127"/>
        <v>1.60606446E-2</v>
      </c>
      <c r="P2093">
        <f t="shared" si="128"/>
        <v>5.0080534374999992E-2</v>
      </c>
      <c r="Q2093">
        <f t="shared" si="129"/>
        <v>0.10037902875</v>
      </c>
      <c r="R2093">
        <v>2.515214E-2</v>
      </c>
      <c r="S2093">
        <v>5.9690033000000003E-2</v>
      </c>
      <c r="T2093">
        <f t="shared" si="130"/>
        <v>0.36594090077169644</v>
      </c>
      <c r="U2093">
        <v>1.257607E-2</v>
      </c>
      <c r="V2093">
        <v>2.9845017000000001E-2</v>
      </c>
      <c r="W2093">
        <v>2.3616438359999998</v>
      </c>
      <c r="X2093">
        <v>1.7784222730000001</v>
      </c>
      <c r="Y2093">
        <v>7.312257E-3</v>
      </c>
      <c r="Z2093" s="1">
        <v>43254</v>
      </c>
      <c r="AA2093" s="1">
        <v>44116</v>
      </c>
      <c r="AB2093">
        <v>1</v>
      </c>
    </row>
    <row r="2094" spans="1:28" x14ac:dyDescent="0.25">
      <c r="A2094" t="s">
        <v>26</v>
      </c>
      <c r="B2094">
        <v>4</v>
      </c>
      <c r="C2094" t="s">
        <v>143</v>
      </c>
      <c r="D2094">
        <v>3093</v>
      </c>
      <c r="E2094" t="s">
        <v>109</v>
      </c>
      <c r="F2094" t="s">
        <v>110</v>
      </c>
      <c r="G2094" t="s">
        <v>72</v>
      </c>
      <c r="J2094">
        <v>0.53400000000000003</v>
      </c>
      <c r="K2094">
        <v>13.431092789999999</v>
      </c>
      <c r="L2094">
        <v>13.48896117</v>
      </c>
      <c r="M2094">
        <v>22.1</v>
      </c>
      <c r="N2094">
        <v>23.9</v>
      </c>
      <c r="O2094">
        <f t="shared" si="127"/>
        <v>4.4862833399999996E-2</v>
      </c>
      <c r="P2094">
        <f t="shared" si="128"/>
        <v>0.23977878437500003</v>
      </c>
      <c r="Q2094">
        <f t="shared" si="129"/>
        <v>0.28039270875</v>
      </c>
      <c r="R2094">
        <v>0.19381425999999999</v>
      </c>
      <c r="S2094">
        <v>0.22677075899999999</v>
      </c>
      <c r="T2094">
        <f t="shared" si="130"/>
        <v>6.6495783494212632E-2</v>
      </c>
      <c r="U2094">
        <v>9.6907129999999994E-2</v>
      </c>
      <c r="V2094">
        <v>0.11338537999999999</v>
      </c>
      <c r="W2094">
        <v>2.3616438359999998</v>
      </c>
      <c r="X2094">
        <v>0.76218097399999996</v>
      </c>
      <c r="Y2094">
        <v>6.9774490000000002E-3</v>
      </c>
      <c r="Z2094" s="1">
        <v>43254</v>
      </c>
      <c r="AA2094" s="1">
        <v>44116</v>
      </c>
      <c r="AB2094">
        <v>1</v>
      </c>
    </row>
    <row r="2095" spans="1:28" x14ac:dyDescent="0.25">
      <c r="A2095" t="s">
        <v>26</v>
      </c>
      <c r="B2095">
        <v>4</v>
      </c>
      <c r="C2095" t="s">
        <v>143</v>
      </c>
      <c r="D2095">
        <v>3094</v>
      </c>
      <c r="E2095" t="s">
        <v>109</v>
      </c>
      <c r="F2095" t="s">
        <v>110</v>
      </c>
      <c r="G2095" t="s">
        <v>72</v>
      </c>
      <c r="J2095">
        <v>0.53400000000000003</v>
      </c>
      <c r="K2095">
        <v>10.68595442</v>
      </c>
      <c r="L2095">
        <v>11.314580810000001</v>
      </c>
      <c r="M2095">
        <v>15.3</v>
      </c>
      <c r="N2095">
        <v>18.100000000000001</v>
      </c>
      <c r="O2095">
        <f t="shared" si="127"/>
        <v>2.5730489400000004E-2</v>
      </c>
      <c r="P2095">
        <f t="shared" si="128"/>
        <v>0.11492355937499998</v>
      </c>
      <c r="Q2095">
        <f t="shared" si="129"/>
        <v>0.16081555875000003</v>
      </c>
      <c r="R2095">
        <v>7.5637088000000005E-2</v>
      </c>
      <c r="S2095">
        <v>0.11102864899999999</v>
      </c>
      <c r="T2095">
        <f t="shared" si="130"/>
        <v>0.16253150299736144</v>
      </c>
      <c r="U2095">
        <v>3.7818544000000003E-2</v>
      </c>
      <c r="V2095">
        <v>5.5514323999999997E-2</v>
      </c>
      <c r="W2095">
        <v>2.3616438359999998</v>
      </c>
      <c r="X2095">
        <v>1.185614849</v>
      </c>
      <c r="Y2095">
        <v>7.4929929999999999E-3</v>
      </c>
      <c r="Z2095" s="1">
        <v>43254</v>
      </c>
      <c r="AA2095" s="1">
        <v>44116</v>
      </c>
      <c r="AB2095">
        <v>1</v>
      </c>
    </row>
    <row r="2096" spans="1:28" x14ac:dyDescent="0.25">
      <c r="A2096" t="s">
        <v>26</v>
      </c>
      <c r="B2096">
        <v>4</v>
      </c>
      <c r="C2096" t="s">
        <v>143</v>
      </c>
      <c r="D2096">
        <v>3095</v>
      </c>
      <c r="E2096" t="s">
        <v>109</v>
      </c>
      <c r="F2096" t="s">
        <v>110</v>
      </c>
      <c r="G2096" t="s">
        <v>72</v>
      </c>
      <c r="J2096">
        <v>0.53400000000000003</v>
      </c>
      <c r="K2096">
        <v>9.9133543389999996</v>
      </c>
      <c r="L2096">
        <v>10.215885289999999</v>
      </c>
      <c r="M2096">
        <v>13.7</v>
      </c>
      <c r="N2096">
        <v>15.6</v>
      </c>
      <c r="O2096">
        <f t="shared" si="127"/>
        <v>1.91134944E-2</v>
      </c>
      <c r="P2096">
        <f t="shared" si="128"/>
        <v>9.2144059374999976E-2</v>
      </c>
      <c r="Q2096">
        <f t="shared" si="129"/>
        <v>0.11945934</v>
      </c>
      <c r="R2096">
        <v>5.6661127999999998E-2</v>
      </c>
      <c r="S2096">
        <v>7.5184432999999995E-2</v>
      </c>
      <c r="T2096">
        <f t="shared" si="130"/>
        <v>0.11977072698580286</v>
      </c>
      <c r="U2096">
        <v>2.8330563999999999E-2</v>
      </c>
      <c r="V2096">
        <v>3.7592216999999997E-2</v>
      </c>
      <c r="W2096">
        <v>2.3616438359999998</v>
      </c>
      <c r="X2096">
        <v>0.80452436199999999</v>
      </c>
      <c r="Y2096">
        <v>3.9216980000000004E-3</v>
      </c>
      <c r="Z2096" s="1">
        <v>43254</v>
      </c>
      <c r="AA2096" s="1">
        <v>44116</v>
      </c>
      <c r="AB2096">
        <v>1</v>
      </c>
    </row>
    <row r="2097" spans="1:28" x14ac:dyDescent="0.25">
      <c r="A2097" t="s">
        <v>26</v>
      </c>
      <c r="B2097">
        <v>4</v>
      </c>
      <c r="C2097" t="s">
        <v>143</v>
      </c>
      <c r="D2097">
        <v>3096</v>
      </c>
      <c r="E2097" t="s">
        <v>161</v>
      </c>
      <c r="F2097" t="s">
        <v>162</v>
      </c>
      <c r="G2097" t="s">
        <v>151</v>
      </c>
      <c r="J2097">
        <v>0.42399999999999999</v>
      </c>
      <c r="K2097">
        <v>12.07440291</v>
      </c>
      <c r="L2097">
        <v>12.460219260000001</v>
      </c>
      <c r="M2097">
        <v>18.5</v>
      </c>
      <c r="N2097">
        <v>21</v>
      </c>
      <c r="O2097">
        <f t="shared" si="127"/>
        <v>3.4636140000000003E-2</v>
      </c>
      <c r="P2097">
        <f t="shared" si="128"/>
        <v>0.16802335937499999</v>
      </c>
      <c r="Q2097">
        <f t="shared" si="129"/>
        <v>0.21647587500000001</v>
      </c>
      <c r="R2097">
        <v>9.8569882999999997E-2</v>
      </c>
      <c r="S2097">
        <v>0.130175505</v>
      </c>
      <c r="T2097">
        <f t="shared" si="130"/>
        <v>0.11776450178139559</v>
      </c>
      <c r="U2097">
        <v>4.9284941999999998E-2</v>
      </c>
      <c r="V2097">
        <v>6.5087752999999998E-2</v>
      </c>
      <c r="W2097">
        <v>2.3616438359999998</v>
      </c>
      <c r="X2097">
        <v>1.058584687</v>
      </c>
      <c r="Y2097">
        <v>6.6914449999999999E-3</v>
      </c>
      <c r="Z2097" s="1">
        <v>43254</v>
      </c>
      <c r="AA2097" s="1">
        <v>44116</v>
      </c>
      <c r="AB2097">
        <v>1</v>
      </c>
    </row>
    <row r="2098" spans="1:28" x14ac:dyDescent="0.25">
      <c r="A2098" t="s">
        <v>26</v>
      </c>
      <c r="B2098">
        <v>4</v>
      </c>
      <c r="C2098" t="s">
        <v>143</v>
      </c>
      <c r="D2098">
        <v>3097</v>
      </c>
      <c r="E2098" t="s">
        <v>161</v>
      </c>
      <c r="F2098" t="s">
        <v>162</v>
      </c>
      <c r="G2098" t="s">
        <v>151</v>
      </c>
      <c r="J2098">
        <v>0.42399999999999999</v>
      </c>
      <c r="K2098">
        <v>8.4656455259999994</v>
      </c>
      <c r="L2098">
        <v>9.4499072930000008</v>
      </c>
      <c r="M2098">
        <v>11</v>
      </c>
      <c r="N2098">
        <v>14</v>
      </c>
      <c r="O2098">
        <f t="shared" si="127"/>
        <v>1.5393840000000001E-2</v>
      </c>
      <c r="P2098">
        <f t="shared" si="128"/>
        <v>5.9403437499999989E-2</v>
      </c>
      <c r="Q2098">
        <f t="shared" si="129"/>
        <v>9.6211500000000005E-2</v>
      </c>
      <c r="R2098">
        <v>2.5264977000000001E-2</v>
      </c>
      <c r="S2098">
        <v>4.5038440999999999E-2</v>
      </c>
      <c r="T2098">
        <f t="shared" si="130"/>
        <v>0.24478595474481413</v>
      </c>
      <c r="U2098">
        <v>1.2632488000000001E-2</v>
      </c>
      <c r="V2098">
        <v>2.2519220999999999E-2</v>
      </c>
      <c r="W2098">
        <v>2.3616438359999998</v>
      </c>
      <c r="X2098">
        <v>1.270301624</v>
      </c>
      <c r="Y2098">
        <v>4.1863780000000001E-3</v>
      </c>
      <c r="Z2098" s="1">
        <v>43254</v>
      </c>
      <c r="AA2098" s="1">
        <v>44116</v>
      </c>
      <c r="AB2098">
        <v>1</v>
      </c>
    </row>
    <row r="2099" spans="1:28" x14ac:dyDescent="0.25">
      <c r="A2099" t="s">
        <v>26</v>
      </c>
      <c r="B2099">
        <v>1</v>
      </c>
      <c r="C2099" t="s">
        <v>31</v>
      </c>
      <c r="D2099">
        <v>3098</v>
      </c>
      <c r="E2099" t="s">
        <v>109</v>
      </c>
      <c r="F2099" t="s">
        <v>110</v>
      </c>
      <c r="G2099" t="s">
        <v>72</v>
      </c>
      <c r="J2099">
        <v>0.55600000000000005</v>
      </c>
      <c r="K2099">
        <v>8.4656455259999994</v>
      </c>
      <c r="L2099">
        <v>9.4993526970000008</v>
      </c>
      <c r="M2099">
        <v>11</v>
      </c>
      <c r="N2099">
        <v>14.1</v>
      </c>
      <c r="O2099">
        <f t="shared" si="127"/>
        <v>1.5614537399999998E-2</v>
      </c>
      <c r="P2099">
        <f t="shared" si="128"/>
        <v>5.9403437499999989E-2</v>
      </c>
      <c r="Q2099">
        <f t="shared" si="129"/>
        <v>9.7590858749999981E-2</v>
      </c>
      <c r="R2099">
        <v>3.2915679000000003E-2</v>
      </c>
      <c r="S2099">
        <v>5.9801644000000001E-2</v>
      </c>
      <c r="T2099">
        <f t="shared" si="130"/>
        <v>0.25282560965210005</v>
      </c>
      <c r="U2099">
        <v>1.6457840000000001E-2</v>
      </c>
      <c r="V2099">
        <v>2.9900822000000001E-2</v>
      </c>
      <c r="W2099">
        <v>2.3616438359999998</v>
      </c>
      <c r="X2099">
        <v>1.3126450110000001</v>
      </c>
      <c r="Y2099">
        <v>5.6922140000000001E-3</v>
      </c>
      <c r="Z2099" s="1">
        <v>43254</v>
      </c>
      <c r="AA2099" s="1">
        <v>44116</v>
      </c>
      <c r="AB2099">
        <v>1</v>
      </c>
    </row>
    <row r="2100" spans="1:28" x14ac:dyDescent="0.25">
      <c r="A2100" t="s">
        <v>26</v>
      </c>
      <c r="B2100">
        <v>1</v>
      </c>
      <c r="C2100" t="s">
        <v>31</v>
      </c>
      <c r="D2100">
        <v>3099</v>
      </c>
      <c r="E2100" t="s">
        <v>109</v>
      </c>
      <c r="F2100" t="s">
        <v>110</v>
      </c>
      <c r="G2100" t="s">
        <v>72</v>
      </c>
      <c r="J2100">
        <v>0.55600000000000005</v>
      </c>
      <c r="K2100">
        <v>8.5228824729999992</v>
      </c>
      <c r="L2100">
        <v>9.7433625549999991</v>
      </c>
      <c r="M2100">
        <v>11.1</v>
      </c>
      <c r="N2100">
        <v>14.6</v>
      </c>
      <c r="O2100">
        <f t="shared" si="127"/>
        <v>1.6741586400000001E-2</v>
      </c>
      <c r="P2100">
        <f t="shared" si="128"/>
        <v>6.0488409375000003E-2</v>
      </c>
      <c r="Q2100">
        <f t="shared" si="129"/>
        <v>0.10463491500000001</v>
      </c>
      <c r="R2100">
        <v>3.3723367999999997E-2</v>
      </c>
      <c r="S2100">
        <v>6.5615234999999994E-2</v>
      </c>
      <c r="T2100">
        <f t="shared" si="130"/>
        <v>0.28184474312835756</v>
      </c>
      <c r="U2100">
        <v>1.6861683999999998E-2</v>
      </c>
      <c r="V2100">
        <v>3.2807616999999997E-2</v>
      </c>
      <c r="W2100">
        <v>2.3616438359999998</v>
      </c>
      <c r="X2100">
        <v>1.4820185610000001</v>
      </c>
      <c r="Y2100">
        <v>6.7520480000000001E-3</v>
      </c>
      <c r="Z2100" s="1">
        <v>43254</v>
      </c>
      <c r="AA2100" s="1">
        <v>44116</v>
      </c>
      <c r="AB2100">
        <v>1</v>
      </c>
    </row>
    <row r="2101" spans="1:28" x14ac:dyDescent="0.25">
      <c r="A2101" t="s">
        <v>26</v>
      </c>
      <c r="B2101">
        <v>1</v>
      </c>
      <c r="C2101" t="s">
        <v>31</v>
      </c>
      <c r="D2101">
        <v>3100</v>
      </c>
      <c r="E2101" t="s">
        <v>133</v>
      </c>
      <c r="F2101" t="s">
        <v>157</v>
      </c>
      <c r="G2101" t="s">
        <v>135</v>
      </c>
      <c r="J2101">
        <v>0.60229999999999995</v>
      </c>
      <c r="K2101">
        <v>13.03680834</v>
      </c>
      <c r="L2101">
        <v>13.52257664</v>
      </c>
      <c r="M2101">
        <v>21</v>
      </c>
      <c r="N2101">
        <v>24</v>
      </c>
      <c r="O2101">
        <f t="shared" si="127"/>
        <v>4.5239040000000008E-2</v>
      </c>
      <c r="P2101">
        <f t="shared" si="128"/>
        <v>0.21650343749999995</v>
      </c>
      <c r="Q2101">
        <f t="shared" si="129"/>
        <v>0.28274400000000005</v>
      </c>
      <c r="R2101">
        <v>0.19164242300000001</v>
      </c>
      <c r="S2101">
        <v>0.25775006700000003</v>
      </c>
      <c r="T2101">
        <f t="shared" si="130"/>
        <v>0.12548849360264872</v>
      </c>
      <c r="U2101">
        <v>9.5821211000000003E-2</v>
      </c>
      <c r="V2101">
        <v>0.128875034</v>
      </c>
      <c r="W2101">
        <v>2.3616438359999998</v>
      </c>
      <c r="X2101">
        <v>1.270301624</v>
      </c>
      <c r="Y2101">
        <v>1.3996108E-2</v>
      </c>
      <c r="Z2101" s="1">
        <v>43254</v>
      </c>
      <c r="AA2101" s="1">
        <v>44116</v>
      </c>
      <c r="AB2101">
        <v>1</v>
      </c>
    </row>
    <row r="2102" spans="1:28" x14ac:dyDescent="0.25">
      <c r="A2102" t="s">
        <v>26</v>
      </c>
      <c r="B2102">
        <v>1</v>
      </c>
      <c r="C2102" t="s">
        <v>31</v>
      </c>
      <c r="D2102">
        <v>3101</v>
      </c>
      <c r="E2102" t="s">
        <v>109</v>
      </c>
      <c r="F2102" t="s">
        <v>110</v>
      </c>
      <c r="G2102" t="s">
        <v>72</v>
      </c>
      <c r="J2102">
        <v>0.55600000000000005</v>
      </c>
      <c r="K2102">
        <v>11.952182609999999</v>
      </c>
      <c r="L2102">
        <v>12.271596799999999</v>
      </c>
      <c r="M2102">
        <v>18.2</v>
      </c>
      <c r="N2102">
        <v>20.5</v>
      </c>
      <c r="O2102">
        <f t="shared" si="127"/>
        <v>3.3006435000000001E-2</v>
      </c>
      <c r="P2102">
        <f t="shared" si="128"/>
        <v>0.16261813750000001</v>
      </c>
      <c r="Q2102">
        <f t="shared" si="129"/>
        <v>0.20629021875</v>
      </c>
      <c r="R2102">
        <v>0.123156091</v>
      </c>
      <c r="S2102">
        <v>0.15941127999999999</v>
      </c>
      <c r="T2102">
        <f t="shared" si="130"/>
        <v>0.10926073692296613</v>
      </c>
      <c r="U2102">
        <v>6.1578045999999997E-2</v>
      </c>
      <c r="V2102">
        <v>7.9705639999999994E-2</v>
      </c>
      <c r="W2102">
        <v>2.3616438359999998</v>
      </c>
      <c r="X2102">
        <v>0.97389791199999998</v>
      </c>
      <c r="Y2102">
        <v>7.6758369999999996E-3</v>
      </c>
      <c r="Z2102" s="1">
        <v>43254</v>
      </c>
      <c r="AA2102" s="1">
        <v>44116</v>
      </c>
      <c r="AB2102">
        <v>1</v>
      </c>
    </row>
    <row r="2103" spans="1:28" x14ac:dyDescent="0.25">
      <c r="A2103" t="s">
        <v>26</v>
      </c>
      <c r="B2103">
        <v>1</v>
      </c>
      <c r="C2103" t="s">
        <v>31</v>
      </c>
      <c r="D2103">
        <v>3102</v>
      </c>
      <c r="E2103" t="s">
        <v>98</v>
      </c>
      <c r="F2103" t="s">
        <v>99</v>
      </c>
      <c r="G2103" t="s">
        <v>100</v>
      </c>
      <c r="J2103">
        <v>0.45</v>
      </c>
      <c r="K2103">
        <v>16.359317010000002</v>
      </c>
      <c r="L2103">
        <v>16.3823936</v>
      </c>
      <c r="M2103">
        <v>32</v>
      </c>
      <c r="N2103">
        <v>34</v>
      </c>
      <c r="O2103">
        <f t="shared" si="127"/>
        <v>9.0792239999999996E-2</v>
      </c>
      <c r="P2103">
        <f t="shared" si="128"/>
        <v>0.50271999999999994</v>
      </c>
      <c r="Q2103">
        <f t="shared" si="129"/>
        <v>0.5674515</v>
      </c>
      <c r="R2103">
        <v>0.409485039</v>
      </c>
      <c r="S2103">
        <v>0.46156154999999999</v>
      </c>
      <c r="T2103">
        <f t="shared" si="130"/>
        <v>5.0691406064444958E-2</v>
      </c>
      <c r="U2103">
        <v>0.20474252000000001</v>
      </c>
      <c r="V2103">
        <v>0.23078077499999999</v>
      </c>
      <c r="W2103">
        <v>2.3616438359999998</v>
      </c>
      <c r="X2103">
        <v>0.84686774899999995</v>
      </c>
      <c r="Y2103">
        <v>1.1025478999999999E-2</v>
      </c>
      <c r="Z2103" s="1">
        <v>43254</v>
      </c>
      <c r="AA2103" s="1">
        <v>44116</v>
      </c>
      <c r="AB2103">
        <v>1</v>
      </c>
    </row>
    <row r="2104" spans="1:28" x14ac:dyDescent="0.25">
      <c r="A2104" t="s">
        <v>26</v>
      </c>
      <c r="B2104">
        <v>1</v>
      </c>
      <c r="C2104" t="s">
        <v>31</v>
      </c>
      <c r="D2104">
        <v>3103</v>
      </c>
      <c r="E2104" t="s">
        <v>98</v>
      </c>
      <c r="F2104" t="s">
        <v>99</v>
      </c>
      <c r="G2104" t="s">
        <v>100</v>
      </c>
      <c r="J2104">
        <v>0.45</v>
      </c>
      <c r="K2104">
        <v>21.259834730000001</v>
      </c>
      <c r="L2104">
        <v>21.419727689999998</v>
      </c>
      <c r="M2104">
        <v>60.5</v>
      </c>
      <c r="N2104">
        <v>63.9</v>
      </c>
      <c r="O2104">
        <f t="shared" si="127"/>
        <v>0.32069531340000001</v>
      </c>
      <c r="P2104">
        <f t="shared" si="128"/>
        <v>1.796953984375</v>
      </c>
      <c r="Q2104">
        <f t="shared" si="129"/>
        <v>2.0043457087499998</v>
      </c>
      <c r="R2104">
        <v>1.8333079249999999</v>
      </c>
      <c r="S2104">
        <v>2.0547669110000002</v>
      </c>
      <c r="T2104">
        <f t="shared" si="130"/>
        <v>4.8288598851853784E-2</v>
      </c>
      <c r="U2104">
        <v>0.91665396300000002</v>
      </c>
      <c r="V2104">
        <v>1.0273834559999999</v>
      </c>
      <c r="W2104">
        <v>2.3616438359999998</v>
      </c>
      <c r="X2104">
        <v>1.439675174</v>
      </c>
      <c r="Y2104">
        <v>4.6886617999999998E-2</v>
      </c>
      <c r="Z2104" s="1">
        <v>43254</v>
      </c>
      <c r="AA2104" s="1">
        <v>44116</v>
      </c>
      <c r="AB2104">
        <v>1</v>
      </c>
    </row>
    <row r="2105" spans="1:28" x14ac:dyDescent="0.25">
      <c r="A2105" t="s">
        <v>26</v>
      </c>
      <c r="B2105">
        <v>1</v>
      </c>
      <c r="C2105" t="s">
        <v>31</v>
      </c>
      <c r="D2105">
        <v>3104</v>
      </c>
      <c r="E2105" t="s">
        <v>109</v>
      </c>
      <c r="F2105" t="s">
        <v>110</v>
      </c>
      <c r="G2105" t="s">
        <v>72</v>
      </c>
      <c r="J2105">
        <v>0.55600000000000005</v>
      </c>
      <c r="K2105">
        <v>9.4522583069999992</v>
      </c>
      <c r="L2105">
        <v>9.4499072930000008</v>
      </c>
      <c r="M2105">
        <v>12.8</v>
      </c>
      <c r="N2105">
        <v>14</v>
      </c>
      <c r="O2105">
        <f t="shared" si="127"/>
        <v>1.5393840000000001E-2</v>
      </c>
      <c r="P2105">
        <f t="shared" si="128"/>
        <v>8.0435199999999998E-2</v>
      </c>
      <c r="Q2105">
        <f t="shared" si="129"/>
        <v>9.6211500000000005E-2</v>
      </c>
      <c r="R2105">
        <v>4.9272506000000001E-2</v>
      </c>
      <c r="S2105">
        <v>5.8676915000000003E-2</v>
      </c>
      <c r="T2105">
        <f t="shared" si="130"/>
        <v>7.3965488823892672E-2</v>
      </c>
      <c r="U2105">
        <v>2.4636253E-2</v>
      </c>
      <c r="V2105">
        <v>2.9338458000000001E-2</v>
      </c>
      <c r="W2105">
        <v>2.3616438359999998</v>
      </c>
      <c r="X2105">
        <v>0.50812064999999995</v>
      </c>
      <c r="Y2105">
        <v>1.9910729999999999E-3</v>
      </c>
      <c r="Z2105" s="1">
        <v>43254</v>
      </c>
      <c r="AA2105" s="1">
        <v>44116</v>
      </c>
      <c r="AB2105">
        <v>1</v>
      </c>
    </row>
    <row r="2106" spans="1:28" x14ac:dyDescent="0.25">
      <c r="A2106" t="s">
        <v>26</v>
      </c>
      <c r="B2106">
        <v>1</v>
      </c>
      <c r="C2106" t="s">
        <v>31</v>
      </c>
      <c r="D2106">
        <v>3105</v>
      </c>
      <c r="E2106" t="s">
        <v>109</v>
      </c>
      <c r="F2106" t="s">
        <v>110</v>
      </c>
      <c r="G2106" t="s">
        <v>72</v>
      </c>
      <c r="J2106">
        <v>0.55600000000000005</v>
      </c>
      <c r="K2106">
        <v>9.6596806770000008</v>
      </c>
      <c r="L2106">
        <v>9.9821470489999999</v>
      </c>
      <c r="M2106">
        <v>13.2</v>
      </c>
      <c r="N2106">
        <v>15.1</v>
      </c>
      <c r="O2106">
        <f t="shared" si="127"/>
        <v>1.79079054E-2</v>
      </c>
      <c r="P2106">
        <f t="shared" si="128"/>
        <v>8.5540950000000004E-2</v>
      </c>
      <c r="Q2106">
        <f t="shared" si="129"/>
        <v>0.11192440875</v>
      </c>
      <c r="R2106">
        <v>5.3443149000000002E-2</v>
      </c>
      <c r="S2106">
        <v>7.1748636000000005E-2</v>
      </c>
      <c r="T2106">
        <f t="shared" si="130"/>
        <v>0.12472261317541722</v>
      </c>
      <c r="U2106">
        <v>2.6721574000000001E-2</v>
      </c>
      <c r="V2106">
        <v>3.5874318000000002E-2</v>
      </c>
      <c r="W2106">
        <v>2.3616438359999998</v>
      </c>
      <c r="X2106">
        <v>0.80452436199999999</v>
      </c>
      <c r="Y2106">
        <v>3.8755819999999998E-3</v>
      </c>
      <c r="Z2106" s="1">
        <v>43254</v>
      </c>
      <c r="AA2106" s="1">
        <v>44116</v>
      </c>
      <c r="AB2106">
        <v>1</v>
      </c>
    </row>
    <row r="2107" spans="1:28" x14ac:dyDescent="0.25">
      <c r="A2107" t="s">
        <v>26</v>
      </c>
      <c r="B2107">
        <v>1</v>
      </c>
      <c r="C2107" t="s">
        <v>31</v>
      </c>
      <c r="D2107">
        <v>3106</v>
      </c>
      <c r="E2107" t="s">
        <v>109</v>
      </c>
      <c r="F2107" t="s">
        <v>110</v>
      </c>
      <c r="G2107" t="s">
        <v>72</v>
      </c>
      <c r="J2107">
        <v>0.55600000000000005</v>
      </c>
      <c r="K2107">
        <v>7.8762426640000003</v>
      </c>
      <c r="L2107">
        <v>9.0975951370000008</v>
      </c>
      <c r="M2107">
        <v>10</v>
      </c>
      <c r="N2107">
        <v>13.3</v>
      </c>
      <c r="O2107">
        <f t="shared" si="127"/>
        <v>1.3892940600000002E-2</v>
      </c>
      <c r="P2107">
        <f t="shared" si="128"/>
        <v>4.9093750000000005E-2</v>
      </c>
      <c r="Q2107">
        <f t="shared" si="129"/>
        <v>8.6830878750000007E-2</v>
      </c>
      <c r="R2107">
        <v>2.5469210999999999E-2</v>
      </c>
      <c r="S2107">
        <v>5.1153909999999997E-2</v>
      </c>
      <c r="T2107">
        <f t="shared" si="130"/>
        <v>0.29528949699891183</v>
      </c>
      <c r="U2107">
        <v>1.2734605E-2</v>
      </c>
      <c r="V2107">
        <v>2.5576954999999998E-2</v>
      </c>
      <c r="W2107">
        <v>2.3616438359999998</v>
      </c>
      <c r="X2107">
        <v>1.3973317860000001</v>
      </c>
      <c r="Y2107">
        <v>5.4378860000000003E-3</v>
      </c>
      <c r="Z2107" s="1">
        <v>43254</v>
      </c>
      <c r="AA2107" s="1">
        <v>44116</v>
      </c>
      <c r="AB2107">
        <v>1</v>
      </c>
    </row>
    <row r="2108" spans="1:28" x14ac:dyDescent="0.25">
      <c r="A2108" t="s">
        <v>26</v>
      </c>
      <c r="B2108">
        <v>1</v>
      </c>
      <c r="C2108" t="s">
        <v>31</v>
      </c>
      <c r="D2108">
        <v>3107</v>
      </c>
      <c r="E2108" t="s">
        <v>161</v>
      </c>
      <c r="F2108" t="s">
        <v>162</v>
      </c>
      <c r="G2108" t="s">
        <v>151</v>
      </c>
      <c r="J2108">
        <v>0.42399999999999999</v>
      </c>
      <c r="K2108">
        <v>9.6082048489999998</v>
      </c>
      <c r="L2108">
        <v>9.9347994570000004</v>
      </c>
      <c r="M2108">
        <v>13.1</v>
      </c>
      <c r="N2108">
        <v>15</v>
      </c>
      <c r="O2108">
        <f t="shared" si="127"/>
        <v>1.76715E-2</v>
      </c>
      <c r="P2108">
        <f t="shared" si="128"/>
        <v>8.4249784375000011E-2</v>
      </c>
      <c r="Q2108">
        <f t="shared" si="129"/>
        <v>0.110446875</v>
      </c>
      <c r="R2108">
        <v>4.0206525999999999E-2</v>
      </c>
      <c r="S2108">
        <v>5.4110501999999998E-2</v>
      </c>
      <c r="T2108">
        <f t="shared" si="130"/>
        <v>0.12575942389117578</v>
      </c>
      <c r="U2108">
        <v>2.0103263E-2</v>
      </c>
      <c r="V2108">
        <v>2.7055250999999999E-2</v>
      </c>
      <c r="W2108">
        <v>2.3616438359999998</v>
      </c>
      <c r="X2108">
        <v>0.80452436199999999</v>
      </c>
      <c r="Y2108">
        <v>2.9437069999999998E-3</v>
      </c>
      <c r="Z2108" s="1">
        <v>43254</v>
      </c>
      <c r="AA2108" s="1">
        <v>44116</v>
      </c>
      <c r="AB2108">
        <v>1</v>
      </c>
    </row>
    <row r="2109" spans="1:28" x14ac:dyDescent="0.25">
      <c r="A2109" t="s">
        <v>26</v>
      </c>
      <c r="B2109">
        <v>1</v>
      </c>
      <c r="C2109" t="s">
        <v>31</v>
      </c>
      <c r="D2109">
        <v>3108</v>
      </c>
      <c r="E2109" t="s">
        <v>161</v>
      </c>
      <c r="F2109" t="s">
        <v>162</v>
      </c>
      <c r="G2109" t="s">
        <v>151</v>
      </c>
      <c r="J2109">
        <v>0.42399999999999999</v>
      </c>
      <c r="K2109">
        <v>8.9153220579999992</v>
      </c>
      <c r="L2109">
        <v>8.9431967229999998</v>
      </c>
      <c r="M2109">
        <v>11.8</v>
      </c>
      <c r="N2109">
        <v>13</v>
      </c>
      <c r="O2109">
        <f t="shared" si="127"/>
        <v>1.3273260000000002E-2</v>
      </c>
      <c r="P2109">
        <f t="shared" si="128"/>
        <v>6.8358137499999999E-2</v>
      </c>
      <c r="Q2109">
        <f t="shared" si="129"/>
        <v>8.2957875000000014E-2</v>
      </c>
      <c r="R2109">
        <v>3.0476954000000001E-2</v>
      </c>
      <c r="S2109">
        <v>3.6931633999999998E-2</v>
      </c>
      <c r="T2109">
        <f t="shared" si="130"/>
        <v>8.1340665932129061E-2</v>
      </c>
      <c r="U2109">
        <v>1.5238477E-2</v>
      </c>
      <c r="V2109">
        <v>1.8465816999999999E-2</v>
      </c>
      <c r="W2109">
        <v>2.3616438359999998</v>
      </c>
      <c r="X2109">
        <v>0.50812064999999995</v>
      </c>
      <c r="Y2109">
        <v>1.3665649999999999E-3</v>
      </c>
      <c r="Z2109" s="1">
        <v>43254</v>
      </c>
      <c r="AA2109" s="1">
        <v>44116</v>
      </c>
      <c r="AB2109">
        <v>1</v>
      </c>
    </row>
    <row r="2110" spans="1:28" x14ac:dyDescent="0.25">
      <c r="A2110" t="s">
        <v>26</v>
      </c>
      <c r="B2110">
        <v>1</v>
      </c>
      <c r="C2110" t="s">
        <v>31</v>
      </c>
      <c r="D2110">
        <v>3109</v>
      </c>
      <c r="E2110" t="s">
        <v>161</v>
      </c>
      <c r="F2110" t="s">
        <v>162</v>
      </c>
      <c r="G2110" t="s">
        <v>151</v>
      </c>
      <c r="J2110">
        <v>0.42399999999999999</v>
      </c>
      <c r="K2110">
        <v>12.625234239999999</v>
      </c>
      <c r="L2110">
        <v>13.42137696</v>
      </c>
      <c r="M2110">
        <v>19.899999999999999</v>
      </c>
      <c r="N2110">
        <v>23.7</v>
      </c>
      <c r="O2110">
        <f t="shared" si="127"/>
        <v>4.4115132599999995E-2</v>
      </c>
      <c r="P2110">
        <f t="shared" si="128"/>
        <v>0.19441615937499995</v>
      </c>
      <c r="Q2110">
        <f t="shared" si="129"/>
        <v>0.27571957874999997</v>
      </c>
      <c r="R2110">
        <v>0.11871211500000001</v>
      </c>
      <c r="S2110">
        <v>0.17724045499999999</v>
      </c>
      <c r="T2110">
        <f t="shared" si="130"/>
        <v>0.16971481767252869</v>
      </c>
      <c r="U2110">
        <v>5.9356058000000003E-2</v>
      </c>
      <c r="V2110">
        <v>8.8620227999999995E-2</v>
      </c>
      <c r="W2110">
        <v>2.3616438359999998</v>
      </c>
      <c r="X2110">
        <v>1.609048724</v>
      </c>
      <c r="Y2110">
        <v>1.2391441E-2</v>
      </c>
      <c r="Z2110" s="1">
        <v>43254</v>
      </c>
      <c r="AA2110" s="1">
        <v>44116</v>
      </c>
      <c r="AB2110">
        <v>1</v>
      </c>
    </row>
    <row r="2111" spans="1:28" x14ac:dyDescent="0.25">
      <c r="A2111" t="s">
        <v>26</v>
      </c>
      <c r="B2111">
        <v>1</v>
      </c>
      <c r="C2111" t="s">
        <v>31</v>
      </c>
      <c r="D2111">
        <v>3110</v>
      </c>
      <c r="E2111" t="s">
        <v>109</v>
      </c>
      <c r="F2111" t="s">
        <v>110</v>
      </c>
      <c r="G2111" t="s">
        <v>72</v>
      </c>
      <c r="J2111">
        <v>0.55600000000000005</v>
      </c>
      <c r="K2111">
        <v>9.8126179479999998</v>
      </c>
      <c r="L2111">
        <v>9.4993526970000008</v>
      </c>
      <c r="M2111">
        <v>13.5</v>
      </c>
      <c r="N2111">
        <v>14.1</v>
      </c>
      <c r="O2111">
        <f t="shared" si="127"/>
        <v>1.5614537399999998E-2</v>
      </c>
      <c r="P2111">
        <f t="shared" si="128"/>
        <v>8.9473359374999992E-2</v>
      </c>
      <c r="Q2111">
        <f t="shared" si="129"/>
        <v>9.7590858749999981E-2</v>
      </c>
      <c r="R2111">
        <v>5.6702425000000001E-2</v>
      </c>
      <c r="S2111">
        <v>5.9801644000000001E-2</v>
      </c>
      <c r="T2111">
        <f t="shared" si="130"/>
        <v>2.2533530512819387E-2</v>
      </c>
      <c r="U2111">
        <v>2.8351212000000001E-2</v>
      </c>
      <c r="V2111">
        <v>2.9900822000000001E-2</v>
      </c>
      <c r="W2111">
        <v>2.3616438359999998</v>
      </c>
      <c r="X2111">
        <v>0.25406032499999998</v>
      </c>
      <c r="Y2111">
        <v>6.5615699999999999E-4</v>
      </c>
      <c r="Z2111" s="1">
        <v>43254</v>
      </c>
      <c r="AA2111" s="1">
        <v>44116</v>
      </c>
      <c r="AB2111">
        <v>1</v>
      </c>
    </row>
    <row r="2112" spans="1:28" x14ac:dyDescent="0.25">
      <c r="A2112" t="s">
        <v>26</v>
      </c>
      <c r="B2112">
        <v>1</v>
      </c>
      <c r="C2112" t="s">
        <v>31</v>
      </c>
      <c r="D2112">
        <v>3111</v>
      </c>
      <c r="E2112" t="s">
        <v>307</v>
      </c>
      <c r="F2112" t="s">
        <v>308</v>
      </c>
      <c r="G2112" t="s">
        <v>309</v>
      </c>
      <c r="J2112">
        <v>0.64</v>
      </c>
      <c r="K2112">
        <v>7.8762426640000003</v>
      </c>
      <c r="L2112">
        <v>8.2491407629999998</v>
      </c>
      <c r="M2112">
        <v>10</v>
      </c>
      <c r="N2112">
        <v>11.7</v>
      </c>
      <c r="O2112">
        <f t="shared" si="127"/>
        <v>1.0751340599999999E-2</v>
      </c>
      <c r="P2112">
        <f t="shared" si="128"/>
        <v>4.9093750000000005E-2</v>
      </c>
      <c r="Q2112">
        <f t="shared" si="129"/>
        <v>6.7195878749999993E-2</v>
      </c>
      <c r="R2112">
        <v>2.9218246999999999E-2</v>
      </c>
      <c r="S2112">
        <v>4.1529855999999997E-2</v>
      </c>
      <c r="T2112">
        <f t="shared" si="130"/>
        <v>0.14888747131815538</v>
      </c>
      <c r="U2112">
        <v>1.4609123E-2</v>
      </c>
      <c r="V2112">
        <v>2.0764927999999998E-2</v>
      </c>
      <c r="W2112">
        <v>2.3616438359999998</v>
      </c>
      <c r="X2112">
        <v>0.719837587</v>
      </c>
      <c r="Y2112">
        <v>2.6065760000000002E-3</v>
      </c>
      <c r="Z2112" s="1">
        <v>43254</v>
      </c>
      <c r="AA2112" s="1">
        <v>44116</v>
      </c>
      <c r="AB2112">
        <v>1</v>
      </c>
    </row>
    <row r="2113" spans="1:29" x14ac:dyDescent="0.25">
      <c r="A2113" t="s">
        <v>26</v>
      </c>
      <c r="B2113">
        <v>1</v>
      </c>
      <c r="C2113" t="s">
        <v>31</v>
      </c>
      <c r="D2113">
        <v>3112</v>
      </c>
      <c r="E2113" t="s">
        <v>161</v>
      </c>
      <c r="F2113" t="s">
        <v>162</v>
      </c>
      <c r="G2113" t="s">
        <v>151</v>
      </c>
      <c r="J2113">
        <v>0.42399999999999999</v>
      </c>
      <c r="K2113">
        <v>13.073348899999999</v>
      </c>
      <c r="L2113">
        <v>13.52257664</v>
      </c>
      <c r="M2113">
        <v>21.1</v>
      </c>
      <c r="N2113">
        <v>24</v>
      </c>
      <c r="O2113">
        <f t="shared" si="127"/>
        <v>4.5239040000000008E-2</v>
      </c>
      <c r="P2113">
        <f t="shared" si="128"/>
        <v>0.21857028437500006</v>
      </c>
      <c r="Q2113">
        <f t="shared" si="129"/>
        <v>0.28274400000000005</v>
      </c>
      <c r="R2113">
        <v>0.137694648</v>
      </c>
      <c r="S2113">
        <v>0.182982901</v>
      </c>
      <c r="T2113">
        <f t="shared" si="130"/>
        <v>0.12040518943033399</v>
      </c>
      <c r="U2113">
        <v>6.8847324000000001E-2</v>
      </c>
      <c r="V2113">
        <v>9.1491451000000001E-2</v>
      </c>
      <c r="W2113">
        <v>2.3616438359999998</v>
      </c>
      <c r="X2113">
        <v>1.2279582360000001</v>
      </c>
      <c r="Y2113">
        <v>9.5882899999999993E-3</v>
      </c>
      <c r="Z2113" s="1">
        <v>43254</v>
      </c>
      <c r="AA2113" s="1">
        <v>44116</v>
      </c>
      <c r="AB2113">
        <v>1</v>
      </c>
    </row>
    <row r="2114" spans="1:29" x14ac:dyDescent="0.25">
      <c r="A2114" t="s">
        <v>26</v>
      </c>
      <c r="B2114">
        <v>1</v>
      </c>
      <c r="C2114" t="s">
        <v>31</v>
      </c>
      <c r="D2114">
        <v>3113</v>
      </c>
      <c r="E2114" t="s">
        <v>109</v>
      </c>
      <c r="F2114" t="s">
        <v>110</v>
      </c>
      <c r="G2114" t="s">
        <v>72</v>
      </c>
      <c r="J2114">
        <v>0.55600000000000005</v>
      </c>
      <c r="K2114">
        <v>9.0792460740000003</v>
      </c>
      <c r="L2114">
        <v>10.308006110000001</v>
      </c>
      <c r="M2114">
        <v>12.1</v>
      </c>
      <c r="N2114">
        <v>15.8</v>
      </c>
      <c r="O2114">
        <f t="shared" si="127"/>
        <v>1.9606725600000003E-2</v>
      </c>
      <c r="P2114">
        <f t="shared" si="128"/>
        <v>7.1878159374999986E-2</v>
      </c>
      <c r="Q2114">
        <f t="shared" si="129"/>
        <v>0.12254203500000002</v>
      </c>
      <c r="R2114">
        <v>4.2448435999999999E-2</v>
      </c>
      <c r="S2114">
        <v>8.0880750000000001E-2</v>
      </c>
      <c r="T2114">
        <f t="shared" si="130"/>
        <v>0.272981797299575</v>
      </c>
      <c r="U2114">
        <v>2.1224218E-2</v>
      </c>
      <c r="V2114">
        <v>4.0440375000000001E-2</v>
      </c>
      <c r="W2114">
        <v>2.3616438359999998</v>
      </c>
      <c r="X2114">
        <v>1.5667053360000001</v>
      </c>
      <c r="Y2114">
        <v>8.1367720000000004E-3</v>
      </c>
      <c r="Z2114" s="1">
        <v>43254</v>
      </c>
      <c r="AA2114" s="1">
        <v>44116</v>
      </c>
      <c r="AB2114">
        <v>1</v>
      </c>
    </row>
    <row r="2115" spans="1:29" x14ac:dyDescent="0.25">
      <c r="A2115" t="s">
        <v>26</v>
      </c>
      <c r="B2115">
        <v>2</v>
      </c>
      <c r="C2115" t="s">
        <v>31</v>
      </c>
      <c r="D2115">
        <v>3114</v>
      </c>
      <c r="E2115" t="s">
        <v>195</v>
      </c>
      <c r="F2115" t="s">
        <v>196</v>
      </c>
      <c r="G2115" t="s">
        <v>135</v>
      </c>
      <c r="J2115">
        <v>0.55600000000000005</v>
      </c>
      <c r="K2115">
        <v>15.51835872</v>
      </c>
      <c r="L2115">
        <v>15.69680909</v>
      </c>
      <c r="M2115">
        <v>28.8</v>
      </c>
      <c r="N2115">
        <v>31.3</v>
      </c>
      <c r="O2115">
        <f t="shared" ref="O2115:O2178" si="131">(0.00007854*N2115*N2115)</f>
        <v>7.6944852600000016E-2</v>
      </c>
      <c r="P2115">
        <f t="shared" ref="P2115:P2178" si="132">(3.142*(M2115/200)^2)/0.16</f>
        <v>0.40720320000000004</v>
      </c>
      <c r="Q2115">
        <f t="shared" ref="Q2115:Q2178" si="133">O2115/0.16</f>
        <v>0.48090532875000008</v>
      </c>
      <c r="R2115">
        <v>0.38923123500000001</v>
      </c>
      <c r="S2115">
        <v>0.46304426599999998</v>
      </c>
      <c r="T2115">
        <f t="shared" ref="T2115:T2178" si="134">(LN(S2115)-LN(R2115))/W2115</f>
        <v>7.3528892172908006E-2</v>
      </c>
      <c r="U2115">
        <v>0.19461561799999999</v>
      </c>
      <c r="V2115">
        <v>0.23152213299999999</v>
      </c>
      <c r="W2115">
        <v>2.3616438359999998</v>
      </c>
      <c r="X2115">
        <v>1.058584687</v>
      </c>
      <c r="Y2115">
        <v>1.5627469000000001E-2</v>
      </c>
      <c r="Z2115" s="1">
        <v>43254</v>
      </c>
      <c r="AA2115" s="1">
        <v>44116</v>
      </c>
      <c r="AB2115">
        <v>1</v>
      </c>
    </row>
    <row r="2116" spans="1:29" x14ac:dyDescent="0.25">
      <c r="A2116" t="s">
        <v>26</v>
      </c>
      <c r="B2116">
        <v>2</v>
      </c>
      <c r="C2116" t="s">
        <v>31</v>
      </c>
      <c r="D2116">
        <v>3115</v>
      </c>
      <c r="E2116" t="s">
        <v>133</v>
      </c>
      <c r="F2116" t="s">
        <v>157</v>
      </c>
      <c r="G2116" t="s">
        <v>135</v>
      </c>
      <c r="J2116">
        <v>0.60229999999999995</v>
      </c>
      <c r="K2116">
        <v>21.687918530000001</v>
      </c>
      <c r="L2116">
        <v>21.634208350000002</v>
      </c>
      <c r="M2116">
        <v>64.3</v>
      </c>
      <c r="N2116">
        <v>65.8</v>
      </c>
      <c r="O2116">
        <f t="shared" si="131"/>
        <v>0.34004992559999997</v>
      </c>
      <c r="P2116">
        <f t="shared" si="132"/>
        <v>2.0297761843750002</v>
      </c>
      <c r="Q2116">
        <f t="shared" si="133"/>
        <v>2.1253120349999999</v>
      </c>
      <c r="R2116">
        <v>2.7982652680000002</v>
      </c>
      <c r="S2116">
        <v>2.9200278040000001</v>
      </c>
      <c r="T2116">
        <f t="shared" si="134"/>
        <v>1.8035513850023718E-2</v>
      </c>
      <c r="U2116">
        <v>1.3991326340000001</v>
      </c>
      <c r="V2116">
        <v>1.460013902</v>
      </c>
      <c r="W2116">
        <v>2.3616438359999998</v>
      </c>
      <c r="X2116">
        <v>0.63515081200000001</v>
      </c>
      <c r="Y2116">
        <v>2.5779191E-2</v>
      </c>
      <c r="Z2116" s="1">
        <v>43254</v>
      </c>
      <c r="AA2116" s="1">
        <v>44116</v>
      </c>
      <c r="AB2116">
        <v>1</v>
      </c>
    </row>
    <row r="2117" spans="1:29" x14ac:dyDescent="0.25">
      <c r="A2117" t="s">
        <v>26</v>
      </c>
      <c r="B2117">
        <v>2</v>
      </c>
      <c r="C2117" t="s">
        <v>31</v>
      </c>
      <c r="D2117">
        <v>3116</v>
      </c>
      <c r="E2117" t="s">
        <v>133</v>
      </c>
      <c r="F2117" t="s">
        <v>157</v>
      </c>
      <c r="G2117" t="s">
        <v>135</v>
      </c>
      <c r="H2117">
        <v>12.2</v>
      </c>
      <c r="I2117">
        <v>22.8</v>
      </c>
      <c r="J2117">
        <v>0.60229999999999995</v>
      </c>
      <c r="K2117">
        <v>17.051544509999999</v>
      </c>
      <c r="L2117">
        <v>17.082869800000001</v>
      </c>
      <c r="M2117">
        <v>34.9</v>
      </c>
      <c r="N2117">
        <v>37</v>
      </c>
      <c r="O2117">
        <f t="shared" si="131"/>
        <v>0.10752126000000001</v>
      </c>
      <c r="P2117">
        <f t="shared" si="132"/>
        <v>0.59796678437499984</v>
      </c>
      <c r="Q2117">
        <f t="shared" si="133"/>
        <v>0.67200787500000003</v>
      </c>
      <c r="R2117">
        <v>0.671288251</v>
      </c>
      <c r="S2117">
        <v>0.75373998499999995</v>
      </c>
      <c r="T2117">
        <f t="shared" si="134"/>
        <v>4.9054319859261196E-2</v>
      </c>
      <c r="U2117">
        <v>0.33564412500000002</v>
      </c>
      <c r="V2117">
        <v>0.37686999300000001</v>
      </c>
      <c r="W2117">
        <v>2.3616438359999998</v>
      </c>
      <c r="X2117">
        <v>0.88921113699999998</v>
      </c>
      <c r="Y2117">
        <v>1.7456428999999999E-2</v>
      </c>
      <c r="Z2117" s="1">
        <v>43254</v>
      </c>
      <c r="AA2117" s="1">
        <v>44116</v>
      </c>
      <c r="AB2117">
        <v>1</v>
      </c>
    </row>
    <row r="2118" spans="1:29" x14ac:dyDescent="0.25">
      <c r="A2118" t="s">
        <v>26</v>
      </c>
      <c r="B2118">
        <v>2</v>
      </c>
      <c r="C2118" t="s">
        <v>31</v>
      </c>
      <c r="D2118">
        <v>3117</v>
      </c>
      <c r="E2118" t="s">
        <v>98</v>
      </c>
      <c r="F2118" t="s">
        <v>99</v>
      </c>
      <c r="G2118" t="s">
        <v>100</v>
      </c>
      <c r="H2118">
        <v>15</v>
      </c>
      <c r="I2118">
        <v>24.8</v>
      </c>
      <c r="J2118">
        <v>0.45</v>
      </c>
      <c r="K2118">
        <v>20.3379102</v>
      </c>
      <c r="L2118">
        <v>20.270317330000001</v>
      </c>
      <c r="M2118">
        <v>53.3</v>
      </c>
      <c r="N2118">
        <v>54.9</v>
      </c>
      <c r="O2118">
        <f t="shared" si="131"/>
        <v>0.2367203454</v>
      </c>
      <c r="P2118">
        <f t="shared" si="132"/>
        <v>1.3946994343749997</v>
      </c>
      <c r="Q2118">
        <f t="shared" si="133"/>
        <v>1.4795021587499999</v>
      </c>
      <c r="R2118">
        <v>1.3709731940000001</v>
      </c>
      <c r="S2118">
        <v>1.4477433829999999</v>
      </c>
      <c r="T2118">
        <f t="shared" si="134"/>
        <v>2.3070882876136511E-2</v>
      </c>
      <c r="U2118">
        <v>0.68548659700000003</v>
      </c>
      <c r="V2118">
        <v>0.72387169100000004</v>
      </c>
      <c r="W2118">
        <v>2.3616438359999998</v>
      </c>
      <c r="X2118">
        <v>0.67749419899999996</v>
      </c>
      <c r="Y2118">
        <v>1.6253548999999999E-2</v>
      </c>
      <c r="Z2118" s="1">
        <v>43254</v>
      </c>
      <c r="AA2118" s="1">
        <v>44116</v>
      </c>
      <c r="AB2118">
        <v>1</v>
      </c>
    </row>
    <row r="2119" spans="1:29" x14ac:dyDescent="0.25">
      <c r="A2119" t="s">
        <v>26</v>
      </c>
      <c r="B2119">
        <v>2</v>
      </c>
      <c r="C2119" t="s">
        <v>31</v>
      </c>
      <c r="D2119">
        <v>3118</v>
      </c>
      <c r="E2119" t="s">
        <v>70</v>
      </c>
      <c r="F2119" t="s">
        <v>71</v>
      </c>
      <c r="G2119" t="s">
        <v>72</v>
      </c>
      <c r="H2119">
        <v>19.2</v>
      </c>
      <c r="I2119">
        <v>25.2</v>
      </c>
      <c r="J2119">
        <v>0.49</v>
      </c>
      <c r="K2119">
        <v>23.923674850000001</v>
      </c>
      <c r="L2119">
        <v>23.93240729</v>
      </c>
      <c r="M2119">
        <v>91.6</v>
      </c>
      <c r="N2119">
        <v>93</v>
      </c>
      <c r="O2119">
        <f t="shared" si="131"/>
        <v>0.67929245999999999</v>
      </c>
      <c r="P2119">
        <f t="shared" si="132"/>
        <v>4.1192405499999989</v>
      </c>
      <c r="Q2119">
        <f t="shared" si="133"/>
        <v>4.2455778749999995</v>
      </c>
      <c r="R2119">
        <v>5.0234539429999998</v>
      </c>
      <c r="S2119">
        <v>5.1762574179999996</v>
      </c>
      <c r="T2119">
        <f t="shared" si="134"/>
        <v>1.2688007791177579E-2</v>
      </c>
      <c r="U2119">
        <v>2.5117269719999999</v>
      </c>
      <c r="V2119">
        <v>2.5881287089999998</v>
      </c>
      <c r="W2119">
        <v>2.3616438359999998</v>
      </c>
      <c r="X2119">
        <v>0.59280742399999997</v>
      </c>
      <c r="Y2119">
        <v>3.2351084000000002E-2</v>
      </c>
      <c r="Z2119" s="1">
        <v>43254</v>
      </c>
      <c r="AA2119" s="1">
        <v>44116</v>
      </c>
      <c r="AB2119">
        <v>1</v>
      </c>
    </row>
    <row r="2120" spans="1:29" x14ac:dyDescent="0.25">
      <c r="A2120" t="s">
        <v>26</v>
      </c>
      <c r="B2120">
        <v>2</v>
      </c>
      <c r="C2120" t="s">
        <v>31</v>
      </c>
      <c r="D2120">
        <v>3119</v>
      </c>
      <c r="E2120" t="s">
        <v>195</v>
      </c>
      <c r="F2120" t="s">
        <v>196</v>
      </c>
      <c r="G2120" t="s">
        <v>135</v>
      </c>
      <c r="J2120">
        <v>0.55600000000000005</v>
      </c>
      <c r="K2120">
        <v>16.157115130000001</v>
      </c>
      <c r="L2120">
        <v>16.406739760000001</v>
      </c>
      <c r="M2120">
        <v>31.2</v>
      </c>
      <c r="N2120">
        <v>34.1</v>
      </c>
      <c r="O2120">
        <f t="shared" si="131"/>
        <v>9.1327097400000015E-2</v>
      </c>
      <c r="P2120">
        <f t="shared" si="132"/>
        <v>0.4778982</v>
      </c>
      <c r="Q2120">
        <f t="shared" si="133"/>
        <v>0.57079435875000006</v>
      </c>
      <c r="R2120">
        <v>0.47332660500000001</v>
      </c>
      <c r="S2120">
        <v>0.57148701000000002</v>
      </c>
      <c r="T2120">
        <f t="shared" si="134"/>
        <v>7.979869928206941E-2</v>
      </c>
      <c r="U2120">
        <v>0.23666330299999999</v>
      </c>
      <c r="V2120">
        <v>0.28574350500000001</v>
      </c>
      <c r="W2120">
        <v>2.3616438359999998</v>
      </c>
      <c r="X2120">
        <v>1.2279582360000001</v>
      </c>
      <c r="Y2120">
        <v>2.0782220000000001E-2</v>
      </c>
      <c r="Z2120" s="1">
        <v>43254</v>
      </c>
      <c r="AA2120" s="1">
        <v>44116</v>
      </c>
      <c r="AB2120">
        <v>1</v>
      </c>
    </row>
    <row r="2121" spans="1:29" x14ac:dyDescent="0.25">
      <c r="A2121" t="s">
        <v>26</v>
      </c>
      <c r="B2121">
        <v>2</v>
      </c>
      <c r="C2121" t="s">
        <v>31</v>
      </c>
      <c r="D2121">
        <v>3120</v>
      </c>
      <c r="E2121" t="s">
        <v>136</v>
      </c>
      <c r="F2121" t="s">
        <v>137</v>
      </c>
      <c r="G2121" t="s">
        <v>138</v>
      </c>
      <c r="J2121">
        <v>0.66180000000000005</v>
      </c>
      <c r="K2121">
        <v>22.26594214</v>
      </c>
      <c r="L2121">
        <v>22.37196385</v>
      </c>
      <c r="M2121">
        <v>70</v>
      </c>
      <c r="N2121">
        <v>73</v>
      </c>
      <c r="O2121">
        <f t="shared" si="131"/>
        <v>0.41853966000000004</v>
      </c>
      <c r="P2121">
        <f t="shared" si="132"/>
        <v>2.4055937499999995</v>
      </c>
      <c r="Q2121">
        <f t="shared" si="133"/>
        <v>2.615872875</v>
      </c>
      <c r="R2121">
        <v>3.7151251589999998</v>
      </c>
      <c r="S2121">
        <v>4.0509960339999997</v>
      </c>
      <c r="T2121">
        <f t="shared" si="134"/>
        <v>3.6648378602233987E-2</v>
      </c>
      <c r="U2121">
        <v>1.8575625790000001</v>
      </c>
      <c r="V2121">
        <v>2.0254980169999999</v>
      </c>
      <c r="W2121">
        <v>2.3616438359999998</v>
      </c>
      <c r="X2121">
        <v>1.270301624</v>
      </c>
      <c r="Y2121">
        <v>7.1109553000000006E-2</v>
      </c>
      <c r="Z2121" s="1">
        <v>43254</v>
      </c>
      <c r="AA2121" s="1">
        <v>44116</v>
      </c>
      <c r="AB2121">
        <v>1</v>
      </c>
    </row>
    <row r="2122" spans="1:29" x14ac:dyDescent="0.25">
      <c r="A2122" t="s">
        <v>26</v>
      </c>
      <c r="B2122">
        <v>2</v>
      </c>
      <c r="C2122" t="s">
        <v>31</v>
      </c>
      <c r="D2122">
        <v>3121</v>
      </c>
      <c r="E2122" t="s">
        <v>195</v>
      </c>
      <c r="F2122" t="s">
        <v>196</v>
      </c>
      <c r="G2122" t="s">
        <v>135</v>
      </c>
      <c r="J2122">
        <v>0.55600000000000005</v>
      </c>
      <c r="K2122">
        <v>9.9633618899999998</v>
      </c>
      <c r="L2122">
        <v>10.262042539999999</v>
      </c>
      <c r="M2122">
        <v>13.8</v>
      </c>
      <c r="N2122">
        <v>15.7</v>
      </c>
      <c r="O2122">
        <f t="shared" si="131"/>
        <v>1.9359324600000002E-2</v>
      </c>
      <c r="P2122">
        <f t="shared" si="132"/>
        <v>9.3494137500000005E-2</v>
      </c>
      <c r="Q2122">
        <f t="shared" si="133"/>
        <v>0.12099577875</v>
      </c>
      <c r="R2122">
        <v>6.0075335000000001E-2</v>
      </c>
      <c r="S2122">
        <v>7.9536849000000007E-2</v>
      </c>
      <c r="T2122">
        <f t="shared" si="134"/>
        <v>0.11882446517099129</v>
      </c>
      <c r="U2122">
        <v>3.0037667000000001E-2</v>
      </c>
      <c r="V2122">
        <v>3.9768423999999997E-2</v>
      </c>
      <c r="W2122">
        <v>2.3616438359999998</v>
      </c>
      <c r="X2122">
        <v>0.80452436199999999</v>
      </c>
      <c r="Y2122">
        <v>4.120332E-3</v>
      </c>
      <c r="Z2122" s="1">
        <v>43254</v>
      </c>
      <c r="AA2122" s="1">
        <v>44116</v>
      </c>
      <c r="AB2122">
        <v>1</v>
      </c>
    </row>
    <row r="2123" spans="1:29" x14ac:dyDescent="0.25">
      <c r="A2123" t="s">
        <v>26</v>
      </c>
      <c r="B2123">
        <v>2</v>
      </c>
      <c r="C2123" t="s">
        <v>31</v>
      </c>
      <c r="D2123">
        <v>3122</v>
      </c>
      <c r="E2123" t="s">
        <v>32</v>
      </c>
      <c r="F2123" t="s">
        <v>32</v>
      </c>
      <c r="G2123" t="s">
        <v>32</v>
      </c>
      <c r="J2123">
        <v>0.55600000000000005</v>
      </c>
      <c r="K2123">
        <v>25.731555950000001</v>
      </c>
      <c r="L2123">
        <v>25.91685352</v>
      </c>
      <c r="M2123">
        <v>135</v>
      </c>
      <c r="N2123">
        <v>140</v>
      </c>
      <c r="O2123">
        <f t="shared" si="131"/>
        <v>1.5393840000000001</v>
      </c>
      <c r="P2123">
        <f t="shared" si="132"/>
        <v>8.9473359375000001</v>
      </c>
      <c r="Q2123">
        <f t="shared" si="133"/>
        <v>9.6211500000000001</v>
      </c>
      <c r="R2123">
        <v>13.00871622</v>
      </c>
      <c r="S2123">
        <v>14.06391672</v>
      </c>
      <c r="T2123">
        <f t="shared" si="134"/>
        <v>3.3024796957898332E-2</v>
      </c>
      <c r="U2123">
        <v>6.5043581100000001</v>
      </c>
      <c r="V2123">
        <v>7.0319583589999999</v>
      </c>
      <c r="W2123">
        <v>2.3616438359999998</v>
      </c>
      <c r="X2123">
        <v>2.1171693729999999</v>
      </c>
      <c r="Y2123">
        <v>0.223403818</v>
      </c>
      <c r="Z2123" s="1">
        <v>43254</v>
      </c>
      <c r="AA2123" s="1">
        <v>44116</v>
      </c>
      <c r="AB2123">
        <v>1</v>
      </c>
    </row>
    <row r="2124" spans="1:29" x14ac:dyDescent="0.25">
      <c r="A2124" t="s">
        <v>26</v>
      </c>
      <c r="B2124">
        <v>2</v>
      </c>
      <c r="C2124" t="s">
        <v>31</v>
      </c>
      <c r="D2124">
        <v>3123</v>
      </c>
      <c r="E2124" t="s">
        <v>133</v>
      </c>
      <c r="F2124" t="s">
        <v>157</v>
      </c>
      <c r="G2124" t="s">
        <v>135</v>
      </c>
      <c r="H2124">
        <v>10</v>
      </c>
      <c r="I2124">
        <v>14.6</v>
      </c>
      <c r="J2124">
        <v>0.60229999999999995</v>
      </c>
      <c r="K2124">
        <v>8.9153220579999992</v>
      </c>
      <c r="L2124">
        <v>9.5975955150000001</v>
      </c>
      <c r="M2124">
        <v>11.8</v>
      </c>
      <c r="N2124">
        <v>14.3</v>
      </c>
      <c r="O2124">
        <f t="shared" si="131"/>
        <v>1.60606446E-2</v>
      </c>
      <c r="P2124">
        <f t="shared" si="132"/>
        <v>6.8358137499999999E-2</v>
      </c>
      <c r="Q2124">
        <f t="shared" si="133"/>
        <v>0.10037902875</v>
      </c>
      <c r="R2124">
        <v>4.2929897000000002E-2</v>
      </c>
      <c r="S2124">
        <v>6.7130349000000006E-2</v>
      </c>
      <c r="T2124">
        <f t="shared" si="134"/>
        <v>0.18930363122969401</v>
      </c>
      <c r="U2124">
        <v>2.1464948000000001E-2</v>
      </c>
      <c r="V2124">
        <v>3.3565175000000003E-2</v>
      </c>
      <c r="W2124">
        <v>2.3616438359999998</v>
      </c>
      <c r="X2124">
        <v>1.058584687</v>
      </c>
      <c r="Y2124">
        <v>5.1236459999999999E-3</v>
      </c>
      <c r="Z2124" s="1">
        <v>43254</v>
      </c>
      <c r="AA2124" s="1">
        <v>44116</v>
      </c>
      <c r="AB2124">
        <v>1</v>
      </c>
    </row>
    <row r="2125" spans="1:29" x14ac:dyDescent="0.25">
      <c r="A2125" t="s">
        <v>26</v>
      </c>
      <c r="B2125">
        <v>3</v>
      </c>
      <c r="C2125" t="s">
        <v>31</v>
      </c>
      <c r="D2125">
        <v>3124</v>
      </c>
      <c r="E2125" t="s">
        <v>210</v>
      </c>
      <c r="F2125" t="s">
        <v>71</v>
      </c>
      <c r="G2125" t="s">
        <v>211</v>
      </c>
      <c r="J2125">
        <v>0.66700000000000004</v>
      </c>
      <c r="K2125">
        <v>16.18267157</v>
      </c>
      <c r="M2125">
        <v>31.3</v>
      </c>
      <c r="O2125">
        <f t="shared" si="131"/>
        <v>0</v>
      </c>
      <c r="P2125">
        <f t="shared" si="132"/>
        <v>0.48096655937499999</v>
      </c>
      <c r="Q2125">
        <f t="shared" si="133"/>
        <v>0</v>
      </c>
      <c r="R2125">
        <v>0.56976719399999998</v>
      </c>
      <c r="U2125">
        <v>0.28488359699999999</v>
      </c>
      <c r="W2125">
        <v>2.3616438359999998</v>
      </c>
      <c r="Z2125" s="1">
        <v>43254</v>
      </c>
      <c r="AA2125" s="1">
        <v>44116</v>
      </c>
      <c r="AB2125">
        <v>1</v>
      </c>
      <c r="AC2125" t="s">
        <v>84</v>
      </c>
    </row>
    <row r="2126" spans="1:29" x14ac:dyDescent="0.25">
      <c r="A2126" t="s">
        <v>26</v>
      </c>
      <c r="B2126">
        <v>3</v>
      </c>
      <c r="C2126" t="s">
        <v>31</v>
      </c>
      <c r="D2126">
        <v>3125</v>
      </c>
      <c r="E2126" t="s">
        <v>195</v>
      </c>
      <c r="F2126" t="s">
        <v>196</v>
      </c>
      <c r="G2126" t="s">
        <v>135</v>
      </c>
      <c r="J2126">
        <v>0.55600000000000005</v>
      </c>
      <c r="K2126">
        <v>11.74503314</v>
      </c>
      <c r="L2126">
        <v>11.80414182</v>
      </c>
      <c r="M2126">
        <v>17.7</v>
      </c>
      <c r="N2126">
        <v>19.3</v>
      </c>
      <c r="O2126">
        <f t="shared" si="131"/>
        <v>2.9255364600000007E-2</v>
      </c>
      <c r="P2126">
        <f t="shared" si="132"/>
        <v>0.15380580937499996</v>
      </c>
      <c r="Q2126">
        <f t="shared" si="133"/>
        <v>0.18284602875000003</v>
      </c>
      <c r="R2126">
        <v>0.114664669</v>
      </c>
      <c r="S2126">
        <v>0.13643365700000001</v>
      </c>
      <c r="T2126">
        <f t="shared" si="134"/>
        <v>7.3604036933431163E-2</v>
      </c>
      <c r="U2126">
        <v>5.7332333999999999E-2</v>
      </c>
      <c r="V2126">
        <v>6.8216829000000007E-2</v>
      </c>
      <c r="W2126">
        <v>2.3616438359999998</v>
      </c>
      <c r="X2126">
        <v>0.67749419899999996</v>
      </c>
      <c r="Y2126">
        <v>4.6088639999999998E-3</v>
      </c>
      <c r="Z2126" s="1">
        <v>43254</v>
      </c>
      <c r="AA2126" s="1">
        <v>44116</v>
      </c>
      <c r="AB2126">
        <v>1</v>
      </c>
    </row>
    <row r="2127" spans="1:29" x14ac:dyDescent="0.25">
      <c r="A2127" t="s">
        <v>26</v>
      </c>
      <c r="B2127">
        <v>3</v>
      </c>
      <c r="C2127" t="s">
        <v>31</v>
      </c>
      <c r="D2127">
        <v>3126</v>
      </c>
      <c r="E2127" t="s">
        <v>195</v>
      </c>
      <c r="F2127" t="s">
        <v>196</v>
      </c>
      <c r="G2127" t="s">
        <v>135</v>
      </c>
      <c r="H2127">
        <v>7.2</v>
      </c>
      <c r="I2127">
        <v>10.8</v>
      </c>
      <c r="J2127">
        <v>0.55600000000000005</v>
      </c>
      <c r="K2127">
        <v>13.21810082</v>
      </c>
      <c r="L2127">
        <v>13.852404480000001</v>
      </c>
      <c r="M2127">
        <v>21.5</v>
      </c>
      <c r="N2127">
        <v>25</v>
      </c>
      <c r="O2127">
        <f t="shared" si="131"/>
        <v>4.9087499999999999E-2</v>
      </c>
      <c r="P2127">
        <f t="shared" si="132"/>
        <v>0.22693585937499997</v>
      </c>
      <c r="Q2127">
        <f t="shared" si="133"/>
        <v>0.30679687499999997</v>
      </c>
      <c r="R2127">
        <v>0.18810006100000001</v>
      </c>
      <c r="S2127">
        <v>0.26431116999999998</v>
      </c>
      <c r="T2127">
        <f t="shared" si="134"/>
        <v>0.14403231237069869</v>
      </c>
      <c r="U2127">
        <v>9.4050031000000006E-2</v>
      </c>
      <c r="V2127">
        <v>0.13215558499999999</v>
      </c>
      <c r="W2127">
        <v>2.3616438359999998</v>
      </c>
      <c r="X2127">
        <v>1.4820185610000001</v>
      </c>
      <c r="Y2127">
        <v>1.6135182000000001E-2</v>
      </c>
      <c r="Z2127" s="1">
        <v>43254</v>
      </c>
      <c r="AA2127" s="1">
        <v>44116</v>
      </c>
      <c r="AB2127">
        <v>1</v>
      </c>
    </row>
    <row r="2128" spans="1:29" x14ac:dyDescent="0.25">
      <c r="A2128" t="s">
        <v>26</v>
      </c>
      <c r="B2128">
        <v>3</v>
      </c>
      <c r="C2128" t="s">
        <v>31</v>
      </c>
      <c r="D2128">
        <v>3127</v>
      </c>
      <c r="E2128" t="s">
        <v>195</v>
      </c>
      <c r="F2128" t="s">
        <v>196</v>
      </c>
      <c r="G2128" t="s">
        <v>135</v>
      </c>
      <c r="H2128">
        <v>6</v>
      </c>
      <c r="I2128">
        <v>12</v>
      </c>
      <c r="J2128">
        <v>0.55600000000000005</v>
      </c>
      <c r="K2128">
        <v>14.916198319999999</v>
      </c>
      <c r="L2128">
        <v>14.77761864</v>
      </c>
      <c r="M2128">
        <v>26.7</v>
      </c>
      <c r="N2128">
        <v>28</v>
      </c>
      <c r="O2128">
        <f t="shared" si="131"/>
        <v>6.1575360000000003E-2</v>
      </c>
      <c r="P2128">
        <f t="shared" si="132"/>
        <v>0.34998443437499999</v>
      </c>
      <c r="Q2128">
        <f t="shared" si="133"/>
        <v>0.38484600000000002</v>
      </c>
      <c r="R2128">
        <v>0.32303411999999998</v>
      </c>
      <c r="S2128">
        <v>0.35123233100000001</v>
      </c>
      <c r="T2128">
        <f t="shared" si="134"/>
        <v>3.5437165666343216E-2</v>
      </c>
      <c r="U2128">
        <v>0.16151705999999999</v>
      </c>
      <c r="V2128">
        <v>0.17561616499999999</v>
      </c>
      <c r="W2128">
        <v>2.3616438359999998</v>
      </c>
      <c r="X2128">
        <v>0.55046403700000002</v>
      </c>
      <c r="Y2128">
        <v>5.9700389999999999E-3</v>
      </c>
      <c r="Z2128" s="1">
        <v>43254</v>
      </c>
      <c r="AA2128" s="1">
        <v>44116</v>
      </c>
      <c r="AB2128">
        <v>0</v>
      </c>
      <c r="AC2128" t="s">
        <v>84</v>
      </c>
    </row>
    <row r="2129" spans="1:29" x14ac:dyDescent="0.25">
      <c r="A2129" t="s">
        <v>26</v>
      </c>
      <c r="B2129">
        <v>3</v>
      </c>
      <c r="C2129" t="s">
        <v>31</v>
      </c>
      <c r="D2129">
        <v>3128</v>
      </c>
      <c r="E2129" t="s">
        <v>109</v>
      </c>
      <c r="F2129" t="s">
        <v>110</v>
      </c>
      <c r="G2129" t="s">
        <v>72</v>
      </c>
      <c r="J2129">
        <v>0.55600000000000005</v>
      </c>
      <c r="K2129">
        <v>9.4522583069999992</v>
      </c>
      <c r="L2129">
        <v>9.4993526970000008</v>
      </c>
      <c r="M2129">
        <v>12.8</v>
      </c>
      <c r="N2129">
        <v>14.1</v>
      </c>
      <c r="O2129">
        <f t="shared" si="131"/>
        <v>1.5614537399999998E-2</v>
      </c>
      <c r="P2129">
        <f t="shared" si="132"/>
        <v>8.0435199999999998E-2</v>
      </c>
      <c r="Q2129">
        <f t="shared" si="133"/>
        <v>9.7590858749999981E-2</v>
      </c>
      <c r="R2129">
        <v>4.9272506000000001E-2</v>
      </c>
      <c r="S2129">
        <v>5.9801644000000001E-2</v>
      </c>
      <c r="T2129">
        <f t="shared" si="134"/>
        <v>8.2005131937773409E-2</v>
      </c>
      <c r="U2129">
        <v>2.4636253E-2</v>
      </c>
      <c r="V2129">
        <v>2.9900822000000001E-2</v>
      </c>
      <c r="W2129">
        <v>2.3616438359999998</v>
      </c>
      <c r="X2129">
        <v>0.55046403700000002</v>
      </c>
      <c r="Y2129">
        <v>2.229197E-3</v>
      </c>
      <c r="Z2129" s="1">
        <v>43254</v>
      </c>
      <c r="AA2129" s="1">
        <v>44116</v>
      </c>
      <c r="AB2129">
        <v>1</v>
      </c>
    </row>
    <row r="2130" spans="1:29" x14ac:dyDescent="0.25">
      <c r="A2130" t="s">
        <v>26</v>
      </c>
      <c r="B2130">
        <v>3</v>
      </c>
      <c r="C2130" t="s">
        <v>31</v>
      </c>
      <c r="D2130">
        <v>3129</v>
      </c>
      <c r="E2130" t="s">
        <v>133</v>
      </c>
      <c r="F2130" t="s">
        <v>157</v>
      </c>
      <c r="G2130" t="s">
        <v>135</v>
      </c>
      <c r="J2130">
        <v>0.60229999999999995</v>
      </c>
      <c r="K2130">
        <v>16.334320290000001</v>
      </c>
      <c r="L2130">
        <v>16.008397970000001</v>
      </c>
      <c r="M2130">
        <v>31.9</v>
      </c>
      <c r="N2130">
        <v>32.5</v>
      </c>
      <c r="O2130">
        <f t="shared" si="131"/>
        <v>8.2957875E-2</v>
      </c>
      <c r="P2130">
        <f t="shared" si="132"/>
        <v>0.49958290937499999</v>
      </c>
      <c r="Q2130">
        <f t="shared" si="133"/>
        <v>0.51848671874999996</v>
      </c>
      <c r="R2130">
        <v>0.540130216</v>
      </c>
      <c r="S2130">
        <v>0.54922748499999996</v>
      </c>
      <c r="T2130">
        <f t="shared" si="134"/>
        <v>7.0723902895205946E-3</v>
      </c>
      <c r="U2130">
        <v>0.270065108</v>
      </c>
      <c r="V2130">
        <v>0.27461374300000002</v>
      </c>
      <c r="W2130">
        <v>2.3616438359999998</v>
      </c>
      <c r="X2130">
        <v>0.25406032499999998</v>
      </c>
      <c r="Y2130">
        <v>1.9260460000000001E-3</v>
      </c>
      <c r="Z2130" s="1">
        <v>43254</v>
      </c>
      <c r="AA2130" s="1">
        <v>44116</v>
      </c>
      <c r="AB2130">
        <v>1</v>
      </c>
    </row>
    <row r="2131" spans="1:29" x14ac:dyDescent="0.25">
      <c r="A2131" t="s">
        <v>26</v>
      </c>
      <c r="B2131">
        <v>3</v>
      </c>
      <c r="C2131" t="s">
        <v>31</v>
      </c>
      <c r="D2131">
        <v>3130</v>
      </c>
      <c r="E2131" t="s">
        <v>133</v>
      </c>
      <c r="F2131" t="s">
        <v>157</v>
      </c>
      <c r="G2131" t="s">
        <v>135</v>
      </c>
      <c r="J2131">
        <v>0.60229999999999995</v>
      </c>
      <c r="K2131">
        <v>10.639325360000001</v>
      </c>
      <c r="L2131">
        <v>10.9750821</v>
      </c>
      <c r="M2131">
        <v>15.2</v>
      </c>
      <c r="N2131">
        <v>17.3</v>
      </c>
      <c r="O2131">
        <f t="shared" si="131"/>
        <v>2.3506236600000001E-2</v>
      </c>
      <c r="P2131">
        <f t="shared" si="132"/>
        <v>0.1134262</v>
      </c>
      <c r="Q2131">
        <f t="shared" si="133"/>
        <v>0.14691397875000001</v>
      </c>
      <c r="R2131">
        <v>8.3625601999999993E-2</v>
      </c>
      <c r="S2131">
        <v>0.110972764</v>
      </c>
      <c r="T2131">
        <f t="shared" si="134"/>
        <v>0.1198042991476338</v>
      </c>
      <c r="U2131">
        <v>4.1812800999999997E-2</v>
      </c>
      <c r="V2131">
        <v>5.5486382000000001E-2</v>
      </c>
      <c r="W2131">
        <v>2.3616438359999998</v>
      </c>
      <c r="X2131">
        <v>0.88921113699999998</v>
      </c>
      <c r="Y2131">
        <v>5.7898569999999998E-3</v>
      </c>
      <c r="Z2131" s="1">
        <v>43254</v>
      </c>
      <c r="AA2131" s="1">
        <v>44116</v>
      </c>
      <c r="AB2131">
        <v>1</v>
      </c>
    </row>
    <row r="2132" spans="1:29" x14ac:dyDescent="0.25">
      <c r="A2132" t="s">
        <v>26</v>
      </c>
      <c r="B2132">
        <v>3</v>
      </c>
      <c r="C2132" t="s">
        <v>31</v>
      </c>
      <c r="D2132">
        <v>3131</v>
      </c>
      <c r="E2132" t="s">
        <v>98</v>
      </c>
      <c r="F2132" t="s">
        <v>99</v>
      </c>
      <c r="G2132" t="s">
        <v>100</v>
      </c>
      <c r="J2132">
        <v>0.45</v>
      </c>
      <c r="K2132">
        <v>9.2407056220000001</v>
      </c>
      <c r="L2132">
        <v>9.9347994570000004</v>
      </c>
      <c r="M2132">
        <v>12.4</v>
      </c>
      <c r="N2132">
        <v>15</v>
      </c>
      <c r="O2132">
        <f t="shared" si="131"/>
        <v>1.76715E-2</v>
      </c>
      <c r="P2132">
        <f t="shared" si="132"/>
        <v>7.5486549999999986E-2</v>
      </c>
      <c r="Q2132">
        <f t="shared" si="133"/>
        <v>0.110446875</v>
      </c>
      <c r="R2132">
        <v>3.6850028E-2</v>
      </c>
      <c r="S2132">
        <v>5.7346630000000003E-2</v>
      </c>
      <c r="T2132">
        <f t="shared" si="134"/>
        <v>0.18726689208897179</v>
      </c>
      <c r="U2132">
        <v>1.8425014E-2</v>
      </c>
      <c r="V2132">
        <v>2.8673315000000001E-2</v>
      </c>
      <c r="W2132">
        <v>2.3616438359999998</v>
      </c>
      <c r="X2132">
        <v>1.100928074</v>
      </c>
      <c r="Y2132">
        <v>4.3394779999999999E-3</v>
      </c>
      <c r="Z2132" s="1">
        <v>43254</v>
      </c>
      <c r="AA2132" s="1">
        <v>44116</v>
      </c>
      <c r="AB2132">
        <v>1</v>
      </c>
      <c r="AC2132" t="s">
        <v>333</v>
      </c>
    </row>
    <row r="2133" spans="1:29" x14ac:dyDescent="0.25">
      <c r="A2133" t="s">
        <v>26</v>
      </c>
      <c r="B2133">
        <v>3</v>
      </c>
      <c r="C2133" t="s">
        <v>31</v>
      </c>
      <c r="D2133">
        <v>3132</v>
      </c>
      <c r="E2133" t="s">
        <v>133</v>
      </c>
      <c r="F2133" t="s">
        <v>157</v>
      </c>
      <c r="G2133" t="s">
        <v>135</v>
      </c>
      <c r="J2133">
        <v>0.60229999999999995</v>
      </c>
      <c r="K2133">
        <v>15.15066004</v>
      </c>
      <c r="L2133">
        <v>15.094724769999999</v>
      </c>
      <c r="M2133">
        <v>27.5</v>
      </c>
      <c r="N2133">
        <v>29.1</v>
      </c>
      <c r="O2133">
        <f t="shared" si="131"/>
        <v>6.6508457400000012E-2</v>
      </c>
      <c r="P2133">
        <f t="shared" si="132"/>
        <v>0.37127148437500007</v>
      </c>
      <c r="Q2133">
        <f t="shared" si="133"/>
        <v>0.41567785875000007</v>
      </c>
      <c r="R2133">
        <v>0.375656608</v>
      </c>
      <c r="S2133">
        <v>0.41798907200000002</v>
      </c>
      <c r="T2133">
        <f t="shared" si="134"/>
        <v>4.5214201020337928E-2</v>
      </c>
      <c r="U2133">
        <v>0.187828304</v>
      </c>
      <c r="V2133">
        <v>0.20899453600000001</v>
      </c>
      <c r="W2133">
        <v>2.3616438359999998</v>
      </c>
      <c r="X2133">
        <v>0.67749419899999996</v>
      </c>
      <c r="Y2133">
        <v>8.9625E-3</v>
      </c>
      <c r="Z2133" s="1">
        <v>43254</v>
      </c>
      <c r="AA2133" s="1">
        <v>44116</v>
      </c>
      <c r="AB2133">
        <v>1</v>
      </c>
    </row>
    <row r="2134" spans="1:29" x14ac:dyDescent="0.25">
      <c r="A2134" t="s">
        <v>26</v>
      </c>
      <c r="B2134">
        <v>3</v>
      </c>
      <c r="C2134" t="s">
        <v>31</v>
      </c>
      <c r="D2134">
        <v>3133</v>
      </c>
      <c r="E2134" t="s">
        <v>195</v>
      </c>
      <c r="F2134" t="s">
        <v>196</v>
      </c>
      <c r="G2134" t="s">
        <v>135</v>
      </c>
      <c r="J2134">
        <v>0.55600000000000005</v>
      </c>
      <c r="K2134">
        <v>8.5228824729999992</v>
      </c>
      <c r="L2134">
        <v>9.4002438319999992</v>
      </c>
      <c r="M2134">
        <v>11.1</v>
      </c>
      <c r="N2134">
        <v>13.9</v>
      </c>
      <c r="O2134">
        <f t="shared" si="131"/>
        <v>1.5174713400000001E-2</v>
      </c>
      <c r="P2134">
        <f t="shared" si="132"/>
        <v>6.0488409375000003E-2</v>
      </c>
      <c r="Q2134">
        <f t="shared" si="133"/>
        <v>9.4841958750000011E-2</v>
      </c>
      <c r="R2134">
        <v>3.3723367999999997E-2</v>
      </c>
      <c r="S2134">
        <v>5.7564763999999997E-2</v>
      </c>
      <c r="T2134">
        <f t="shared" si="134"/>
        <v>0.22641840684480599</v>
      </c>
      <c r="U2134">
        <v>1.6861683999999998E-2</v>
      </c>
      <c r="V2134">
        <v>2.8782381999999999E-2</v>
      </c>
      <c r="W2134">
        <v>2.3616438359999998</v>
      </c>
      <c r="X2134">
        <v>1.185614849</v>
      </c>
      <c r="Y2134">
        <v>5.0476269999999998E-3</v>
      </c>
      <c r="Z2134" s="1">
        <v>43254</v>
      </c>
      <c r="AA2134" s="1">
        <v>44116</v>
      </c>
      <c r="AB2134">
        <v>1</v>
      </c>
    </row>
    <row r="2135" spans="1:29" x14ac:dyDescent="0.25">
      <c r="A2135" t="s">
        <v>26</v>
      </c>
      <c r="B2135">
        <v>3</v>
      </c>
      <c r="C2135" t="s">
        <v>31</v>
      </c>
      <c r="D2135">
        <v>3134</v>
      </c>
      <c r="E2135" t="s">
        <v>168</v>
      </c>
      <c r="F2135" t="s">
        <v>169</v>
      </c>
      <c r="G2135" t="s">
        <v>75</v>
      </c>
      <c r="H2135">
        <v>6.6</v>
      </c>
      <c r="I2135">
        <v>8.4</v>
      </c>
      <c r="J2135">
        <v>0.55000000000000004</v>
      </c>
      <c r="K2135">
        <v>9.8631070049999998</v>
      </c>
      <c r="L2135">
        <v>9.9347994570000004</v>
      </c>
      <c r="M2135">
        <v>13.6</v>
      </c>
      <c r="N2135">
        <v>15</v>
      </c>
      <c r="O2135">
        <f t="shared" si="131"/>
        <v>1.76715E-2</v>
      </c>
      <c r="P2135">
        <f t="shared" si="132"/>
        <v>9.0803800000000004E-2</v>
      </c>
      <c r="Q2135">
        <f t="shared" si="133"/>
        <v>0.110446875</v>
      </c>
      <c r="R2135">
        <v>5.7205055999999997E-2</v>
      </c>
      <c r="S2135">
        <v>6.9753574999999998E-2</v>
      </c>
      <c r="T2135">
        <f t="shared" si="134"/>
        <v>8.3978110821474425E-2</v>
      </c>
      <c r="U2135">
        <v>2.8602527999999999E-2</v>
      </c>
      <c r="V2135">
        <v>3.4876787999999999E-2</v>
      </c>
      <c r="W2135">
        <v>2.3616438359999998</v>
      </c>
      <c r="X2135">
        <v>0.59280742399999997</v>
      </c>
      <c r="Y2135">
        <v>2.656734E-3</v>
      </c>
      <c r="Z2135" s="1">
        <v>43254</v>
      </c>
      <c r="AA2135" s="1">
        <v>44116</v>
      </c>
      <c r="AB2135">
        <v>1</v>
      </c>
    </row>
    <row r="2136" spans="1:29" x14ac:dyDescent="0.25">
      <c r="A2136" t="s">
        <v>26</v>
      </c>
      <c r="B2136">
        <v>3</v>
      </c>
      <c r="C2136" t="s">
        <v>31</v>
      </c>
      <c r="D2136">
        <v>3135</v>
      </c>
      <c r="E2136" t="s">
        <v>98</v>
      </c>
      <c r="F2136" t="s">
        <v>99</v>
      </c>
      <c r="G2136" t="s">
        <v>100</v>
      </c>
      <c r="J2136">
        <v>0.45</v>
      </c>
      <c r="K2136">
        <v>8.1748854380000004</v>
      </c>
      <c r="L2136">
        <v>9.3002564620000001</v>
      </c>
      <c r="M2136">
        <v>10.5</v>
      </c>
      <c r="N2136">
        <v>13.7</v>
      </c>
      <c r="O2136">
        <f t="shared" si="131"/>
        <v>1.4741172599999998E-2</v>
      </c>
      <c r="P2136">
        <f t="shared" si="132"/>
        <v>5.4125859374999988E-2</v>
      </c>
      <c r="Q2136">
        <f t="shared" si="133"/>
        <v>9.2132328749999978E-2</v>
      </c>
      <c r="R2136">
        <v>2.3631652999999999E-2</v>
      </c>
      <c r="S2136">
        <v>4.5048472999999999E-2</v>
      </c>
      <c r="T2136">
        <f t="shared" si="134"/>
        <v>0.27317923040415903</v>
      </c>
      <c r="U2136">
        <v>1.1815826999999999E-2</v>
      </c>
      <c r="V2136">
        <v>2.2524236E-2</v>
      </c>
      <c r="W2136">
        <v>2.3616438359999998</v>
      </c>
      <c r="X2136">
        <v>1.354988399</v>
      </c>
      <c r="Y2136">
        <v>4.5343029999999999E-3</v>
      </c>
      <c r="Z2136" s="1">
        <v>43254</v>
      </c>
      <c r="AA2136" s="1">
        <v>44116</v>
      </c>
      <c r="AB2136">
        <v>1</v>
      </c>
    </row>
    <row r="2137" spans="1:29" x14ac:dyDescent="0.25">
      <c r="A2137" t="s">
        <v>26</v>
      </c>
      <c r="B2137">
        <v>3</v>
      </c>
      <c r="C2137" t="s">
        <v>31</v>
      </c>
      <c r="D2137">
        <v>3136</v>
      </c>
      <c r="E2137" t="s">
        <v>133</v>
      </c>
      <c r="F2137" t="s">
        <v>157</v>
      </c>
      <c r="G2137" t="s">
        <v>135</v>
      </c>
      <c r="J2137">
        <v>0.60229999999999995</v>
      </c>
      <c r="K2137">
        <v>14.30068007</v>
      </c>
      <c r="L2137">
        <v>14.80691221</v>
      </c>
      <c r="M2137">
        <v>24.7</v>
      </c>
      <c r="N2137">
        <v>28.1</v>
      </c>
      <c r="O2137">
        <f t="shared" si="131"/>
        <v>6.2015969400000003E-2</v>
      </c>
      <c r="P2137">
        <f t="shared" si="132"/>
        <v>0.29951605937499998</v>
      </c>
      <c r="Q2137">
        <f t="shared" si="133"/>
        <v>0.38759980875</v>
      </c>
      <c r="R2137">
        <v>0.28792873000000002</v>
      </c>
      <c r="S2137">
        <v>0.383142659</v>
      </c>
      <c r="T2137">
        <f t="shared" si="134"/>
        <v>0.12097269242982213</v>
      </c>
      <c r="U2137">
        <v>0.14396436500000001</v>
      </c>
      <c r="V2137">
        <v>0.19157132900000001</v>
      </c>
      <c r="W2137">
        <v>2.3616438359999998</v>
      </c>
      <c r="X2137">
        <v>1.439675174</v>
      </c>
      <c r="Y2137">
        <v>2.0158400999999999E-2</v>
      </c>
      <c r="Z2137" s="1">
        <v>43254</v>
      </c>
      <c r="AA2137" s="1">
        <v>44116</v>
      </c>
      <c r="AB2137">
        <v>1</v>
      </c>
    </row>
    <row r="2138" spans="1:29" x14ac:dyDescent="0.25">
      <c r="A2138" t="s">
        <v>26</v>
      </c>
      <c r="B2138">
        <v>4</v>
      </c>
      <c r="C2138" t="s">
        <v>31</v>
      </c>
      <c r="D2138">
        <v>3137</v>
      </c>
      <c r="E2138" t="s">
        <v>133</v>
      </c>
      <c r="F2138" t="s">
        <v>157</v>
      </c>
      <c r="G2138" t="s">
        <v>135</v>
      </c>
      <c r="J2138">
        <v>0.60229999999999995</v>
      </c>
      <c r="K2138">
        <v>16.982744740000001</v>
      </c>
      <c r="L2138">
        <v>17.082869800000001</v>
      </c>
      <c r="M2138">
        <v>34.6</v>
      </c>
      <c r="N2138">
        <v>37</v>
      </c>
      <c r="O2138">
        <f t="shared" si="131"/>
        <v>0.10752126000000001</v>
      </c>
      <c r="P2138">
        <f t="shared" si="132"/>
        <v>0.58773073750000004</v>
      </c>
      <c r="Q2138">
        <f t="shared" si="133"/>
        <v>0.67200787500000003</v>
      </c>
      <c r="R2138">
        <v>0.65747108300000001</v>
      </c>
      <c r="S2138">
        <v>0.75373998499999995</v>
      </c>
      <c r="T2138">
        <f t="shared" si="134"/>
        <v>5.7860832406085215E-2</v>
      </c>
      <c r="U2138">
        <v>0.32873554199999999</v>
      </c>
      <c r="V2138">
        <v>0.37686999300000001</v>
      </c>
      <c r="W2138">
        <v>2.3616438359999998</v>
      </c>
      <c r="X2138">
        <v>1.016241299</v>
      </c>
      <c r="Y2138">
        <v>2.0381757E-2</v>
      </c>
      <c r="Z2138" s="1">
        <v>43254</v>
      </c>
      <c r="AA2138" s="1">
        <v>44116</v>
      </c>
      <c r="AB2138">
        <v>1</v>
      </c>
    </row>
    <row r="2139" spans="1:29" x14ac:dyDescent="0.25">
      <c r="A2139" t="s">
        <v>26</v>
      </c>
      <c r="B2139">
        <v>4</v>
      </c>
      <c r="C2139" t="s">
        <v>31</v>
      </c>
      <c r="D2139">
        <v>3138</v>
      </c>
      <c r="E2139" t="s">
        <v>197</v>
      </c>
      <c r="F2139" t="s">
        <v>198</v>
      </c>
      <c r="G2139" t="s">
        <v>56</v>
      </c>
      <c r="J2139">
        <v>0.55600000000000005</v>
      </c>
      <c r="K2139">
        <v>16.982744740000001</v>
      </c>
      <c r="L2139">
        <v>17.368291930000002</v>
      </c>
      <c r="M2139">
        <v>34.6</v>
      </c>
      <c r="N2139">
        <v>38.299999999999997</v>
      </c>
      <c r="O2139">
        <f t="shared" si="131"/>
        <v>0.11520954059999999</v>
      </c>
      <c r="P2139">
        <f t="shared" si="132"/>
        <v>0.58773073750000004</v>
      </c>
      <c r="Q2139">
        <f t="shared" si="133"/>
        <v>0.72005962874999996</v>
      </c>
      <c r="R2139">
        <v>0.60809621300000005</v>
      </c>
      <c r="S2139">
        <v>0.75790541</v>
      </c>
      <c r="T2139">
        <f t="shared" si="134"/>
        <v>9.3250925930413731E-2</v>
      </c>
      <c r="U2139">
        <v>0.30404810599999998</v>
      </c>
      <c r="V2139">
        <v>0.378952705</v>
      </c>
      <c r="W2139">
        <v>2.3616438359999998</v>
      </c>
      <c r="X2139">
        <v>1.5667053360000001</v>
      </c>
      <c r="Y2139">
        <v>3.1717145000000002E-2</v>
      </c>
      <c r="Z2139" s="1">
        <v>43254</v>
      </c>
      <c r="AA2139" s="1">
        <v>44116</v>
      </c>
      <c r="AB2139">
        <v>1</v>
      </c>
    </row>
    <row r="2140" spans="1:29" x14ac:dyDescent="0.25">
      <c r="A2140" t="s">
        <v>26</v>
      </c>
      <c r="B2140">
        <v>4</v>
      </c>
      <c r="C2140" t="s">
        <v>31</v>
      </c>
      <c r="D2140">
        <v>3139</v>
      </c>
      <c r="E2140" t="s">
        <v>109</v>
      </c>
      <c r="F2140" t="s">
        <v>110</v>
      </c>
      <c r="G2140" t="s">
        <v>72</v>
      </c>
      <c r="J2140">
        <v>0.55600000000000005</v>
      </c>
      <c r="K2140">
        <v>9.1333366419999997</v>
      </c>
      <c r="L2140">
        <v>9.4499072930000008</v>
      </c>
      <c r="M2140">
        <v>12.2</v>
      </c>
      <c r="N2140">
        <v>14</v>
      </c>
      <c r="O2140">
        <f t="shared" si="131"/>
        <v>1.5393840000000001E-2</v>
      </c>
      <c r="P2140">
        <f t="shared" si="132"/>
        <v>7.3071137499999994E-2</v>
      </c>
      <c r="Q2140">
        <f t="shared" si="133"/>
        <v>9.6211500000000005E-2</v>
      </c>
      <c r="R2140">
        <v>4.3386718999999997E-2</v>
      </c>
      <c r="S2140">
        <v>5.8676915000000003E-2</v>
      </c>
      <c r="T2140">
        <f t="shared" si="134"/>
        <v>0.12783172193974646</v>
      </c>
      <c r="U2140">
        <v>2.1693358999999999E-2</v>
      </c>
      <c r="V2140">
        <v>2.9338458000000001E-2</v>
      </c>
      <c r="W2140">
        <v>2.3616438359999998</v>
      </c>
      <c r="X2140">
        <v>0.76218097399999996</v>
      </c>
      <c r="Y2140">
        <v>3.2371940000000001E-3</v>
      </c>
      <c r="Z2140" s="1">
        <v>43254</v>
      </c>
      <c r="AA2140" s="1">
        <v>44116</v>
      </c>
      <c r="AB2140">
        <v>1</v>
      </c>
    </row>
    <row r="2141" spans="1:29" x14ac:dyDescent="0.25">
      <c r="A2141" t="s">
        <v>26</v>
      </c>
      <c r="B2141">
        <v>4</v>
      </c>
      <c r="C2141" t="s">
        <v>31</v>
      </c>
      <c r="D2141">
        <v>3140</v>
      </c>
      <c r="E2141" t="s">
        <v>133</v>
      </c>
      <c r="F2141" t="s">
        <v>157</v>
      </c>
      <c r="G2141" t="s">
        <v>135</v>
      </c>
      <c r="H2141">
        <v>7</v>
      </c>
      <c r="I2141">
        <v>26.8</v>
      </c>
      <c r="J2141">
        <v>0.60229999999999995</v>
      </c>
      <c r="K2141">
        <v>18.132932480000001</v>
      </c>
      <c r="L2141">
        <v>18.338212009999999</v>
      </c>
      <c r="M2141">
        <v>40</v>
      </c>
      <c r="N2141">
        <v>43.1</v>
      </c>
      <c r="O2141">
        <f t="shared" si="131"/>
        <v>0.1458966894</v>
      </c>
      <c r="P2141">
        <f t="shared" si="132"/>
        <v>0.78550000000000009</v>
      </c>
      <c r="Q2141">
        <f t="shared" si="133"/>
        <v>0.91185430874999995</v>
      </c>
      <c r="R2141">
        <v>0.93024711800000004</v>
      </c>
      <c r="S2141">
        <v>1.0880490439999999</v>
      </c>
      <c r="T2141">
        <f t="shared" si="134"/>
        <v>6.6348376536402284E-2</v>
      </c>
      <c r="U2141">
        <v>0.46512355900000002</v>
      </c>
      <c r="V2141">
        <v>0.54402452199999995</v>
      </c>
      <c r="W2141">
        <v>2.3616438359999998</v>
      </c>
      <c r="X2141">
        <v>1.3126450110000001</v>
      </c>
      <c r="Y2141">
        <v>3.3409340000000003E-2</v>
      </c>
      <c r="Z2141" s="1">
        <v>43254</v>
      </c>
      <c r="AA2141" s="1">
        <v>44116</v>
      </c>
      <c r="AB2141">
        <v>1</v>
      </c>
    </row>
    <row r="2142" spans="1:29" x14ac:dyDescent="0.25">
      <c r="A2142" t="s">
        <v>26</v>
      </c>
      <c r="B2142">
        <v>4</v>
      </c>
      <c r="C2142" t="s">
        <v>31</v>
      </c>
      <c r="D2142">
        <v>3141</v>
      </c>
      <c r="E2142" t="s">
        <v>109</v>
      </c>
      <c r="F2142" t="s">
        <v>110</v>
      </c>
      <c r="G2142" t="s">
        <v>72</v>
      </c>
      <c r="H2142">
        <v>1.4</v>
      </c>
      <c r="I2142">
        <v>4.8</v>
      </c>
      <c r="J2142">
        <v>0.55600000000000005</v>
      </c>
      <c r="K2142">
        <v>9.6596806770000008</v>
      </c>
      <c r="L2142">
        <v>10.53496436</v>
      </c>
      <c r="M2142">
        <v>13.2</v>
      </c>
      <c r="N2142">
        <v>16.3</v>
      </c>
      <c r="O2142">
        <f t="shared" si="131"/>
        <v>2.08672926E-2</v>
      </c>
      <c r="P2142">
        <f t="shared" si="132"/>
        <v>8.5540950000000004E-2</v>
      </c>
      <c r="Q2142">
        <f t="shared" si="133"/>
        <v>0.13042057874999999</v>
      </c>
      <c r="R2142">
        <v>5.3443149000000002E-2</v>
      </c>
      <c r="S2142">
        <v>8.7798711000000002E-2</v>
      </c>
      <c r="T2142">
        <f t="shared" si="134"/>
        <v>0.21020458651809043</v>
      </c>
      <c r="U2142">
        <v>2.6721574000000001E-2</v>
      </c>
      <c r="V2142">
        <v>4.3899356E-2</v>
      </c>
      <c r="W2142">
        <v>2.3616438359999998</v>
      </c>
      <c r="X2142">
        <v>1.3126450110000001</v>
      </c>
      <c r="Y2142">
        <v>7.2736550000000004E-3</v>
      </c>
      <c r="Z2142" s="1">
        <v>43254</v>
      </c>
      <c r="AA2142" s="1">
        <v>44116</v>
      </c>
      <c r="AB2142">
        <v>1</v>
      </c>
    </row>
    <row r="2143" spans="1:29" x14ac:dyDescent="0.25">
      <c r="A2143" t="s">
        <v>26</v>
      </c>
      <c r="B2143">
        <v>4</v>
      </c>
      <c r="C2143" t="s">
        <v>31</v>
      </c>
      <c r="D2143">
        <v>3142</v>
      </c>
      <c r="E2143" t="s">
        <v>109</v>
      </c>
      <c r="F2143" t="s">
        <v>110</v>
      </c>
      <c r="G2143" t="s">
        <v>72</v>
      </c>
      <c r="J2143">
        <v>0.55600000000000005</v>
      </c>
      <c r="K2143">
        <v>14.705669049999999</v>
      </c>
      <c r="L2143">
        <v>15.094724769999999</v>
      </c>
      <c r="M2143">
        <v>26</v>
      </c>
      <c r="N2143">
        <v>29.1</v>
      </c>
      <c r="O2143">
        <f t="shared" si="131"/>
        <v>6.6508457400000012E-2</v>
      </c>
      <c r="P2143">
        <f t="shared" si="132"/>
        <v>0.33187375000000002</v>
      </c>
      <c r="Q2143">
        <f t="shared" si="133"/>
        <v>0.41567785875000007</v>
      </c>
      <c r="R2143">
        <v>0.30248315199999998</v>
      </c>
      <c r="S2143">
        <v>0.38659885999999999</v>
      </c>
      <c r="T2143">
        <f t="shared" si="134"/>
        <v>0.10389459841206755</v>
      </c>
      <c r="U2143">
        <v>0.15124157599999999</v>
      </c>
      <c r="V2143">
        <v>0.19329942999999999</v>
      </c>
      <c r="W2143">
        <v>2.3616438359999998</v>
      </c>
      <c r="X2143">
        <v>1.3126450110000001</v>
      </c>
      <c r="Y2143">
        <v>1.780872E-2</v>
      </c>
      <c r="Z2143" s="1">
        <v>43254</v>
      </c>
      <c r="AA2143" s="1">
        <v>44116</v>
      </c>
      <c r="AB2143">
        <v>1</v>
      </c>
    </row>
    <row r="2144" spans="1:29" x14ac:dyDescent="0.25">
      <c r="A2144" t="s">
        <v>26</v>
      </c>
      <c r="B2144">
        <v>4</v>
      </c>
      <c r="C2144" t="s">
        <v>31</v>
      </c>
      <c r="D2144">
        <v>3143</v>
      </c>
      <c r="E2144" t="s">
        <v>133</v>
      </c>
      <c r="F2144" t="s">
        <v>157</v>
      </c>
      <c r="G2144" t="s">
        <v>135</v>
      </c>
      <c r="J2144">
        <v>0.60229999999999995</v>
      </c>
      <c r="K2144">
        <v>17.727760700000001</v>
      </c>
      <c r="L2144">
        <v>17.969226259999999</v>
      </c>
      <c r="M2144">
        <v>38</v>
      </c>
      <c r="N2144">
        <v>41.2</v>
      </c>
      <c r="O2144">
        <f t="shared" si="131"/>
        <v>0.13331693760000002</v>
      </c>
      <c r="P2144">
        <f t="shared" si="132"/>
        <v>0.7089137499999999</v>
      </c>
      <c r="Q2144">
        <f t="shared" si="133"/>
        <v>0.83323086000000013</v>
      </c>
      <c r="R2144">
        <v>0.82325843099999996</v>
      </c>
      <c r="S2144">
        <v>0.97681530699999997</v>
      </c>
      <c r="T2144">
        <f t="shared" si="134"/>
        <v>7.2418807739761906E-2</v>
      </c>
      <c r="U2144">
        <v>0.41162921499999999</v>
      </c>
      <c r="V2144">
        <v>0.48840765400000002</v>
      </c>
      <c r="W2144">
        <v>2.3616438359999998</v>
      </c>
      <c r="X2144">
        <v>1.354988399</v>
      </c>
      <c r="Y2144">
        <v>3.2510591999999998E-2</v>
      </c>
      <c r="Z2144" s="1">
        <v>43254</v>
      </c>
      <c r="AA2144" s="1">
        <v>44116</v>
      </c>
      <c r="AB2144">
        <v>1</v>
      </c>
    </row>
    <row r="2145" spans="1:28" x14ac:dyDescent="0.25">
      <c r="A2145" t="s">
        <v>26</v>
      </c>
      <c r="B2145">
        <v>4</v>
      </c>
      <c r="C2145" t="s">
        <v>31</v>
      </c>
      <c r="D2145">
        <v>3144</v>
      </c>
      <c r="E2145" t="s">
        <v>133</v>
      </c>
      <c r="F2145" t="s">
        <v>157</v>
      </c>
      <c r="G2145" t="s">
        <v>135</v>
      </c>
      <c r="H2145">
        <v>4.5999999999999996</v>
      </c>
      <c r="I2145">
        <v>17.399999999999999</v>
      </c>
      <c r="J2145">
        <v>0.60229999999999995</v>
      </c>
      <c r="K2145">
        <v>12.393006489999999</v>
      </c>
      <c r="L2145">
        <v>13.181054189999999</v>
      </c>
      <c r="M2145">
        <v>19.3</v>
      </c>
      <c r="N2145">
        <v>23</v>
      </c>
      <c r="O2145">
        <f t="shared" si="131"/>
        <v>4.154766E-2</v>
      </c>
      <c r="P2145">
        <f t="shared" si="132"/>
        <v>0.18286930937500001</v>
      </c>
      <c r="Q2145">
        <f t="shared" si="133"/>
        <v>0.25967287499999997</v>
      </c>
      <c r="R2145">
        <v>0.15468946</v>
      </c>
      <c r="S2145">
        <v>0.23135372500000001</v>
      </c>
      <c r="T2145">
        <f t="shared" si="134"/>
        <v>0.17044407240543358</v>
      </c>
      <c r="U2145">
        <v>7.734473E-2</v>
      </c>
      <c r="V2145">
        <v>0.115676863</v>
      </c>
      <c r="W2145">
        <v>2.3616438359999998</v>
      </c>
      <c r="X2145">
        <v>1.5667053360000001</v>
      </c>
      <c r="Y2145">
        <v>1.6231124E-2</v>
      </c>
      <c r="Z2145" s="1">
        <v>43254</v>
      </c>
      <c r="AA2145" s="1">
        <v>44116</v>
      </c>
      <c r="AB2145">
        <v>1</v>
      </c>
    </row>
    <row r="2146" spans="1:28" x14ac:dyDescent="0.25">
      <c r="A2146" t="s">
        <v>26</v>
      </c>
      <c r="B2146">
        <v>4</v>
      </c>
      <c r="C2146" t="s">
        <v>31</v>
      </c>
      <c r="D2146">
        <v>3145</v>
      </c>
      <c r="E2146" t="s">
        <v>133</v>
      </c>
      <c r="F2146" t="s">
        <v>157</v>
      </c>
      <c r="G2146" t="s">
        <v>135</v>
      </c>
      <c r="H2146">
        <v>19.8</v>
      </c>
      <c r="I2146">
        <v>26.4</v>
      </c>
      <c r="J2146">
        <v>0.60229999999999995</v>
      </c>
      <c r="K2146">
        <v>17.276463540000002</v>
      </c>
      <c r="L2146">
        <v>17.105197629999999</v>
      </c>
      <c r="M2146">
        <v>35.9</v>
      </c>
      <c r="N2146">
        <v>37.1</v>
      </c>
      <c r="O2146">
        <f t="shared" si="131"/>
        <v>0.10810324140000001</v>
      </c>
      <c r="P2146">
        <f t="shared" si="132"/>
        <v>0.63272515937499996</v>
      </c>
      <c r="Q2146">
        <f t="shared" si="133"/>
        <v>0.67564525875000003</v>
      </c>
      <c r="R2146">
        <v>0.718476742</v>
      </c>
      <c r="S2146">
        <v>0.75868817</v>
      </c>
      <c r="T2146">
        <f t="shared" si="134"/>
        <v>2.3059156572266325E-2</v>
      </c>
      <c r="U2146">
        <v>0.359238371</v>
      </c>
      <c r="V2146">
        <v>0.379344085</v>
      </c>
      <c r="W2146">
        <v>2.3616438359999998</v>
      </c>
      <c r="X2146">
        <v>0.50812064999999995</v>
      </c>
      <c r="Y2146">
        <v>8.5134400000000006E-3</v>
      </c>
      <c r="Z2146" s="1">
        <v>43254</v>
      </c>
      <c r="AA2146" s="1">
        <v>44116</v>
      </c>
      <c r="AB2146">
        <v>1</v>
      </c>
    </row>
    <row r="2147" spans="1:28" x14ac:dyDescent="0.25">
      <c r="A2147" t="s">
        <v>26</v>
      </c>
      <c r="B2147">
        <v>4</v>
      </c>
      <c r="C2147" t="s">
        <v>31</v>
      </c>
      <c r="D2147">
        <v>3146</v>
      </c>
      <c r="E2147" t="s">
        <v>109</v>
      </c>
      <c r="F2147" t="s">
        <v>110</v>
      </c>
      <c r="G2147" t="s">
        <v>72</v>
      </c>
      <c r="H2147">
        <v>8.1999999999999993</v>
      </c>
      <c r="I2147">
        <v>8.6</v>
      </c>
      <c r="J2147">
        <v>0.55600000000000005</v>
      </c>
      <c r="K2147">
        <v>8.9153220579999992</v>
      </c>
      <c r="L2147">
        <v>9.6949844990000003</v>
      </c>
      <c r="M2147">
        <v>11.8</v>
      </c>
      <c r="N2147">
        <v>14.5</v>
      </c>
      <c r="O2147">
        <f t="shared" si="131"/>
        <v>1.6513034999999999E-2</v>
      </c>
      <c r="P2147">
        <f t="shared" si="132"/>
        <v>6.8358137499999999E-2</v>
      </c>
      <c r="Q2147">
        <f t="shared" si="133"/>
        <v>0.10320646874999999</v>
      </c>
      <c r="R2147">
        <v>3.9705940000000002E-2</v>
      </c>
      <c r="S2147">
        <v>6.4427071000000002E-2</v>
      </c>
      <c r="T2147">
        <f t="shared" si="134"/>
        <v>0.20495601236830235</v>
      </c>
      <c r="U2147">
        <v>1.9852970000000001E-2</v>
      </c>
      <c r="V2147">
        <v>3.2213536000000001E-2</v>
      </c>
      <c r="W2147">
        <v>2.3616438359999998</v>
      </c>
      <c r="X2147">
        <v>1.143271462</v>
      </c>
      <c r="Y2147">
        <v>5.2338819999999996E-3</v>
      </c>
      <c r="Z2147" s="1">
        <v>43254</v>
      </c>
      <c r="AA2147" s="1">
        <v>44116</v>
      </c>
      <c r="AB2147">
        <v>1</v>
      </c>
    </row>
    <row r="2148" spans="1:28" x14ac:dyDescent="0.25">
      <c r="A2148" t="s">
        <v>26</v>
      </c>
      <c r="B2148">
        <v>4</v>
      </c>
      <c r="C2148" t="s">
        <v>31</v>
      </c>
      <c r="D2148">
        <v>3147</v>
      </c>
      <c r="E2148" t="s">
        <v>109</v>
      </c>
      <c r="F2148" t="s">
        <v>110</v>
      </c>
      <c r="G2148" t="s">
        <v>72</v>
      </c>
      <c r="J2148">
        <v>0.55600000000000005</v>
      </c>
      <c r="K2148">
        <v>8.5798206970000006</v>
      </c>
      <c r="L2148">
        <v>9.4002438319999992</v>
      </c>
      <c r="M2148">
        <v>11.2</v>
      </c>
      <c r="N2148">
        <v>13.9</v>
      </c>
      <c r="O2148">
        <f t="shared" si="131"/>
        <v>1.5174713400000001E-2</v>
      </c>
      <c r="P2148">
        <f t="shared" si="132"/>
        <v>6.1583199999999984E-2</v>
      </c>
      <c r="Q2148">
        <f t="shared" si="133"/>
        <v>9.4841958750000011E-2</v>
      </c>
      <c r="R2148">
        <v>3.4542707999999998E-2</v>
      </c>
      <c r="S2148">
        <v>5.7564763999999997E-2</v>
      </c>
      <c r="T2148">
        <f t="shared" si="134"/>
        <v>0.21625368106762421</v>
      </c>
      <c r="U2148">
        <v>1.7271353999999999E-2</v>
      </c>
      <c r="V2148">
        <v>2.8782381999999999E-2</v>
      </c>
      <c r="W2148">
        <v>2.3616438359999998</v>
      </c>
      <c r="X2148">
        <v>1.143271462</v>
      </c>
      <c r="Y2148">
        <v>4.8741590000000003E-3</v>
      </c>
      <c r="Z2148" s="1">
        <v>43254</v>
      </c>
      <c r="AA2148" s="1">
        <v>44116</v>
      </c>
      <c r="AB2148">
        <v>1</v>
      </c>
    </row>
    <row r="2149" spans="1:28" x14ac:dyDescent="0.25">
      <c r="A2149" t="s">
        <v>26</v>
      </c>
      <c r="B2149">
        <v>4</v>
      </c>
      <c r="C2149" t="s">
        <v>31</v>
      </c>
      <c r="D2149">
        <v>3148</v>
      </c>
      <c r="E2149" t="s">
        <v>149</v>
      </c>
      <c r="F2149" t="s">
        <v>298</v>
      </c>
      <c r="G2149" t="s">
        <v>151</v>
      </c>
      <c r="J2149">
        <v>0.52610000000000001</v>
      </c>
      <c r="K2149">
        <v>8.7488692019999998</v>
      </c>
      <c r="L2149">
        <v>9.9347994570000004</v>
      </c>
      <c r="M2149">
        <v>11.5</v>
      </c>
      <c r="N2149">
        <v>15</v>
      </c>
      <c r="O2149">
        <f t="shared" si="131"/>
        <v>1.76715E-2</v>
      </c>
      <c r="P2149">
        <f t="shared" si="132"/>
        <v>6.4926484374999996E-2</v>
      </c>
      <c r="Q2149">
        <f t="shared" si="133"/>
        <v>0.110446875</v>
      </c>
      <c r="R2149">
        <v>3.5124083E-2</v>
      </c>
      <c r="S2149">
        <v>6.6793645999999998E-2</v>
      </c>
      <c r="T2149">
        <f t="shared" si="134"/>
        <v>0.27214981611917921</v>
      </c>
      <c r="U2149">
        <v>1.7562041E-2</v>
      </c>
      <c r="V2149">
        <v>3.3396822999999999E-2</v>
      </c>
      <c r="W2149">
        <v>2.3616438359999998</v>
      </c>
      <c r="X2149">
        <v>1.4820185610000001</v>
      </c>
      <c r="Y2149">
        <v>6.7049830000000003E-3</v>
      </c>
      <c r="Z2149" s="1">
        <v>43254</v>
      </c>
      <c r="AA2149" s="1">
        <v>44116</v>
      </c>
      <c r="AB2149">
        <v>1</v>
      </c>
    </row>
    <row r="2150" spans="1:28" x14ac:dyDescent="0.25">
      <c r="A2150" t="s">
        <v>26</v>
      </c>
      <c r="B2150">
        <v>4</v>
      </c>
      <c r="C2150" t="s">
        <v>31</v>
      </c>
      <c r="D2150">
        <v>3149</v>
      </c>
      <c r="E2150" t="s">
        <v>195</v>
      </c>
      <c r="F2150" t="s">
        <v>196</v>
      </c>
      <c r="G2150" t="s">
        <v>135</v>
      </c>
      <c r="H2150">
        <v>8.6</v>
      </c>
      <c r="I2150">
        <v>15.6</v>
      </c>
      <c r="J2150">
        <v>0.55600000000000005</v>
      </c>
      <c r="K2150">
        <v>19.001135139999999</v>
      </c>
      <c r="L2150">
        <v>18.8847068</v>
      </c>
      <c r="M2150">
        <v>44.7</v>
      </c>
      <c r="N2150">
        <v>46.1</v>
      </c>
      <c r="O2150">
        <f t="shared" si="131"/>
        <v>0.16691399340000002</v>
      </c>
      <c r="P2150">
        <f t="shared" si="132"/>
        <v>0.98093730937500001</v>
      </c>
      <c r="Q2150">
        <f t="shared" si="133"/>
        <v>1.04321245875</v>
      </c>
      <c r="R2150">
        <v>1.1186576159999999</v>
      </c>
      <c r="S2150">
        <v>1.1809618479999999</v>
      </c>
      <c r="T2150">
        <f t="shared" si="134"/>
        <v>2.2950040865900637E-2</v>
      </c>
      <c r="U2150">
        <v>0.55932880799999996</v>
      </c>
      <c r="V2150">
        <v>0.59048092399999996</v>
      </c>
      <c r="W2150">
        <v>2.3616438359999998</v>
      </c>
      <c r="X2150">
        <v>0.59280742399999997</v>
      </c>
      <c r="Y2150">
        <v>1.3190861E-2</v>
      </c>
      <c r="Z2150" s="1">
        <v>43254</v>
      </c>
      <c r="AA2150" s="1">
        <v>44116</v>
      </c>
      <c r="AB2150">
        <v>1</v>
      </c>
    </row>
    <row r="2151" spans="1:28" x14ac:dyDescent="0.25">
      <c r="A2151" t="s">
        <v>26</v>
      </c>
      <c r="B2151">
        <v>4</v>
      </c>
      <c r="C2151" t="s">
        <v>31</v>
      </c>
      <c r="D2151">
        <v>3150</v>
      </c>
      <c r="E2151" t="s">
        <v>133</v>
      </c>
      <c r="F2151" t="s">
        <v>157</v>
      </c>
      <c r="G2151" t="s">
        <v>135</v>
      </c>
      <c r="J2151">
        <v>0.60229999999999995</v>
      </c>
      <c r="K2151">
        <v>16.796195669999999</v>
      </c>
      <c r="L2151">
        <v>16.622672590000001</v>
      </c>
      <c r="M2151">
        <v>33.799999999999997</v>
      </c>
      <c r="N2151">
        <v>35</v>
      </c>
      <c r="O2151">
        <f t="shared" si="131"/>
        <v>9.6211500000000005E-2</v>
      </c>
      <c r="P2151">
        <f t="shared" si="132"/>
        <v>0.56086663749999988</v>
      </c>
      <c r="Q2151">
        <f t="shared" si="133"/>
        <v>0.60132187500000001</v>
      </c>
      <c r="R2151">
        <v>0.62138917100000002</v>
      </c>
      <c r="S2151">
        <v>0.65847193800000003</v>
      </c>
      <c r="T2151">
        <f t="shared" si="134"/>
        <v>2.4544063049930839E-2</v>
      </c>
      <c r="U2151">
        <v>0.31069458599999999</v>
      </c>
      <c r="V2151">
        <v>0.32923596900000002</v>
      </c>
      <c r="W2151">
        <v>2.3616438359999998</v>
      </c>
      <c r="X2151">
        <v>0.50812064999999995</v>
      </c>
      <c r="Y2151">
        <v>7.85105E-3</v>
      </c>
      <c r="Z2151" s="1">
        <v>43254</v>
      </c>
      <c r="AA2151" s="1">
        <v>44116</v>
      </c>
      <c r="AB2151">
        <v>1</v>
      </c>
    </row>
    <row r="2152" spans="1:28" x14ac:dyDescent="0.25">
      <c r="A2152" t="s">
        <v>26</v>
      </c>
      <c r="B2152">
        <v>4</v>
      </c>
      <c r="C2152" t="s">
        <v>31</v>
      </c>
      <c r="D2152">
        <v>3151</v>
      </c>
      <c r="E2152" t="s">
        <v>155</v>
      </c>
      <c r="F2152" t="s">
        <v>156</v>
      </c>
      <c r="G2152" t="s">
        <v>83</v>
      </c>
      <c r="J2152">
        <v>0.48</v>
      </c>
      <c r="K2152">
        <v>20.831190039999999</v>
      </c>
      <c r="L2152">
        <v>21.07456032</v>
      </c>
      <c r="M2152">
        <v>57</v>
      </c>
      <c r="N2152">
        <v>61</v>
      </c>
      <c r="O2152">
        <f t="shared" si="131"/>
        <v>0.29224734000000002</v>
      </c>
      <c r="P2152">
        <f t="shared" si="132"/>
        <v>1.5950559375</v>
      </c>
      <c r="Q2152">
        <f t="shared" si="133"/>
        <v>1.8265458750000001</v>
      </c>
      <c r="R2152">
        <v>1.703880659</v>
      </c>
      <c r="S2152">
        <v>1.9672459870000001</v>
      </c>
      <c r="T2152">
        <f t="shared" si="134"/>
        <v>6.0858541063715126E-2</v>
      </c>
      <c r="U2152">
        <v>0.85194033000000002</v>
      </c>
      <c r="V2152">
        <v>0.983622993</v>
      </c>
      <c r="W2152">
        <v>2.3616438359999998</v>
      </c>
      <c r="X2152">
        <v>1.693735499</v>
      </c>
      <c r="Y2152">
        <v>5.57589E-2</v>
      </c>
      <c r="Z2152" s="1">
        <v>43254</v>
      </c>
      <c r="AA2152" s="1">
        <v>44116</v>
      </c>
      <c r="AB2152">
        <v>1</v>
      </c>
    </row>
    <row r="2153" spans="1:28" x14ac:dyDescent="0.25">
      <c r="A2153" t="s">
        <v>26</v>
      </c>
      <c r="B2153">
        <v>4</v>
      </c>
      <c r="C2153" t="s">
        <v>31</v>
      </c>
      <c r="D2153">
        <v>3152</v>
      </c>
      <c r="E2153" t="s">
        <v>133</v>
      </c>
      <c r="F2153" t="s">
        <v>157</v>
      </c>
      <c r="G2153" t="s">
        <v>135</v>
      </c>
      <c r="J2153">
        <v>0.60229999999999995</v>
      </c>
      <c r="K2153">
        <v>14.644567759999999</v>
      </c>
      <c r="L2153">
        <v>15.31847142</v>
      </c>
      <c r="M2153">
        <v>25.8</v>
      </c>
      <c r="N2153">
        <v>29.9</v>
      </c>
      <c r="O2153">
        <f t="shared" si="131"/>
        <v>7.0215545399999996E-2</v>
      </c>
      <c r="P2153">
        <f t="shared" si="132"/>
        <v>0.32678763749999995</v>
      </c>
      <c r="Q2153">
        <f t="shared" si="133"/>
        <v>0.43884715874999997</v>
      </c>
      <c r="R2153">
        <v>0.32084435700000002</v>
      </c>
      <c r="S2153">
        <v>0.44708782000000002</v>
      </c>
      <c r="T2153">
        <f t="shared" si="134"/>
        <v>0.1404948956312875</v>
      </c>
      <c r="U2153">
        <v>0.160422178</v>
      </c>
      <c r="V2153">
        <v>0.22354391000000001</v>
      </c>
      <c r="W2153">
        <v>2.3616438359999998</v>
      </c>
      <c r="X2153">
        <v>1.736078886</v>
      </c>
      <c r="Y2153">
        <v>2.6727879999999999E-2</v>
      </c>
      <c r="Z2153" s="1">
        <v>43254</v>
      </c>
      <c r="AA2153" s="1">
        <v>44116</v>
      </c>
      <c r="AB2153">
        <v>1</v>
      </c>
    </row>
    <row r="2154" spans="1:28" x14ac:dyDescent="0.25">
      <c r="A2154" t="s">
        <v>26</v>
      </c>
      <c r="B2154">
        <v>4</v>
      </c>
      <c r="C2154" t="s">
        <v>31</v>
      </c>
      <c r="D2154">
        <v>3153</v>
      </c>
      <c r="E2154" t="s">
        <v>133</v>
      </c>
      <c r="F2154" t="s">
        <v>157</v>
      </c>
      <c r="G2154" t="s">
        <v>135</v>
      </c>
      <c r="J2154">
        <v>0.60229999999999995</v>
      </c>
      <c r="K2154">
        <v>10.545425979999999</v>
      </c>
      <c r="L2154">
        <v>11.80414182</v>
      </c>
      <c r="M2154">
        <v>15</v>
      </c>
      <c r="N2154">
        <v>19.3</v>
      </c>
      <c r="O2154">
        <f t="shared" si="131"/>
        <v>2.9255364600000007E-2</v>
      </c>
      <c r="P2154">
        <f t="shared" si="132"/>
        <v>0.11046093749999999</v>
      </c>
      <c r="Q2154">
        <f t="shared" si="133"/>
        <v>0.18284602875000003</v>
      </c>
      <c r="R2154">
        <v>8.0789169999999993E-2</v>
      </c>
      <c r="S2154">
        <v>0.14751149999999999</v>
      </c>
      <c r="T2154">
        <f t="shared" si="134"/>
        <v>0.25493396073303304</v>
      </c>
      <c r="U2154">
        <v>4.0394584999999997E-2</v>
      </c>
      <c r="V2154">
        <v>7.3755749999999995E-2</v>
      </c>
      <c r="W2154">
        <v>2.3616438359999998</v>
      </c>
      <c r="X2154">
        <v>1.820765661</v>
      </c>
      <c r="Y2154">
        <v>1.4126247E-2</v>
      </c>
      <c r="Z2154" s="1">
        <v>43254</v>
      </c>
      <c r="AA2154" s="1">
        <v>44116</v>
      </c>
      <c r="AB2154">
        <v>1</v>
      </c>
    </row>
    <row r="2155" spans="1:28" x14ac:dyDescent="0.25">
      <c r="A2155" t="s">
        <v>26</v>
      </c>
      <c r="B2155">
        <v>4</v>
      </c>
      <c r="C2155" t="s">
        <v>31</v>
      </c>
      <c r="D2155">
        <v>3154</v>
      </c>
      <c r="E2155" t="s">
        <v>133</v>
      </c>
      <c r="F2155" t="s">
        <v>157</v>
      </c>
      <c r="G2155" t="s">
        <v>135</v>
      </c>
      <c r="H2155">
        <v>10.199999999999999</v>
      </c>
      <c r="I2155">
        <v>11.2</v>
      </c>
      <c r="J2155">
        <v>0.60229999999999995</v>
      </c>
      <c r="K2155">
        <v>9.0792460740000003</v>
      </c>
      <c r="L2155">
        <v>9.7915316249999993</v>
      </c>
      <c r="M2155">
        <v>12.1</v>
      </c>
      <c r="N2155">
        <v>14.7</v>
      </c>
      <c r="O2155">
        <f t="shared" si="131"/>
        <v>1.69717086E-2</v>
      </c>
      <c r="P2155">
        <f t="shared" si="132"/>
        <v>7.1878159374999986E-2</v>
      </c>
      <c r="Q2155">
        <f t="shared" si="133"/>
        <v>0.10607317875</v>
      </c>
      <c r="R2155">
        <v>4.5895072000000002E-2</v>
      </c>
      <c r="S2155">
        <v>7.2241386000000005E-2</v>
      </c>
      <c r="T2155">
        <f t="shared" si="134"/>
        <v>0.19209304154490808</v>
      </c>
      <c r="U2155">
        <v>2.2947536000000001E-2</v>
      </c>
      <c r="V2155">
        <v>3.6120693000000002E-2</v>
      </c>
      <c r="W2155">
        <v>2.3616438359999998</v>
      </c>
      <c r="X2155">
        <v>1.100928074</v>
      </c>
      <c r="Y2155">
        <v>5.5779610000000002E-3</v>
      </c>
      <c r="Z2155" s="1">
        <v>43254</v>
      </c>
      <c r="AA2155" s="1">
        <v>44116</v>
      </c>
      <c r="AB2155">
        <v>1</v>
      </c>
    </row>
    <row r="2156" spans="1:28" x14ac:dyDescent="0.25">
      <c r="A2156" t="s">
        <v>26</v>
      </c>
      <c r="B2156">
        <v>4</v>
      </c>
      <c r="C2156" t="s">
        <v>31</v>
      </c>
      <c r="D2156">
        <v>3155</v>
      </c>
      <c r="E2156" t="s">
        <v>195</v>
      </c>
      <c r="F2156" t="s">
        <v>196</v>
      </c>
      <c r="G2156" t="s">
        <v>135</v>
      </c>
      <c r="J2156">
        <v>0.55600000000000005</v>
      </c>
      <c r="K2156">
        <v>9.0792460740000003</v>
      </c>
      <c r="L2156">
        <v>9.4002438319999992</v>
      </c>
      <c r="M2156">
        <v>12.1</v>
      </c>
      <c r="N2156">
        <v>13.9</v>
      </c>
      <c r="O2156">
        <f t="shared" si="131"/>
        <v>1.5174713400000001E-2</v>
      </c>
      <c r="P2156">
        <f t="shared" si="132"/>
        <v>7.1878159374999986E-2</v>
      </c>
      <c r="Q2156">
        <f t="shared" si="133"/>
        <v>9.4841958750000011E-2</v>
      </c>
      <c r="R2156">
        <v>4.2448435999999999E-2</v>
      </c>
      <c r="S2156">
        <v>5.7564763999999997E-2</v>
      </c>
      <c r="T2156">
        <f t="shared" si="134"/>
        <v>0.12898667065152861</v>
      </c>
      <c r="U2156">
        <v>2.1224218E-2</v>
      </c>
      <c r="V2156">
        <v>2.8782381999999999E-2</v>
      </c>
      <c r="W2156">
        <v>2.3616438359999998</v>
      </c>
      <c r="X2156">
        <v>0.76218097399999996</v>
      </c>
      <c r="Y2156">
        <v>3.2003829999999998E-3</v>
      </c>
      <c r="Z2156" s="1">
        <v>43254</v>
      </c>
      <c r="AA2156" s="1">
        <v>44116</v>
      </c>
      <c r="AB2156">
        <v>1</v>
      </c>
    </row>
    <row r="2157" spans="1:28" x14ac:dyDescent="0.25">
      <c r="A2157" t="s">
        <v>26</v>
      </c>
      <c r="B2157">
        <v>3</v>
      </c>
      <c r="C2157" t="s">
        <v>31</v>
      </c>
      <c r="D2157">
        <v>3156</v>
      </c>
      <c r="E2157" t="s">
        <v>35</v>
      </c>
      <c r="F2157" t="s">
        <v>36</v>
      </c>
      <c r="G2157" t="s">
        <v>37</v>
      </c>
      <c r="J2157">
        <v>0.70189999999999997</v>
      </c>
      <c r="K2157">
        <v>17.9332216</v>
      </c>
      <c r="L2157">
        <v>18.126862620000001</v>
      </c>
      <c r="M2157">
        <v>39</v>
      </c>
      <c r="N2157">
        <v>42</v>
      </c>
      <c r="O2157">
        <f t="shared" si="131"/>
        <v>0.13854456000000001</v>
      </c>
      <c r="P2157">
        <f t="shared" si="132"/>
        <v>0.74671593750000009</v>
      </c>
      <c r="Q2157">
        <f t="shared" si="133"/>
        <v>0.86590350000000005</v>
      </c>
      <c r="R2157">
        <v>1.0169704390000001</v>
      </c>
      <c r="S2157">
        <v>1.187641092</v>
      </c>
      <c r="T2157">
        <f t="shared" si="134"/>
        <v>6.5691960844826119E-2</v>
      </c>
      <c r="U2157">
        <v>0.50848521999999996</v>
      </c>
      <c r="V2157">
        <v>0.593820546</v>
      </c>
      <c r="W2157">
        <v>2.3616438359999998</v>
      </c>
      <c r="X2157">
        <v>1.270301624</v>
      </c>
      <c r="Y2157">
        <v>3.6133868E-2</v>
      </c>
      <c r="Z2157" s="1">
        <v>43254</v>
      </c>
      <c r="AA2157" s="1">
        <v>44116</v>
      </c>
      <c r="AB2157">
        <v>1</v>
      </c>
    </row>
    <row r="2158" spans="1:28" x14ac:dyDescent="0.25">
      <c r="A2158" t="s">
        <v>26</v>
      </c>
      <c r="B2158">
        <v>1</v>
      </c>
      <c r="C2158" t="s">
        <v>27</v>
      </c>
      <c r="D2158">
        <v>3157</v>
      </c>
      <c r="E2158" t="s">
        <v>102</v>
      </c>
      <c r="F2158" t="s">
        <v>103</v>
      </c>
      <c r="G2158" t="s">
        <v>75</v>
      </c>
      <c r="H2158">
        <v>8.8000000000000007</v>
      </c>
      <c r="I2158">
        <v>13</v>
      </c>
      <c r="J2158">
        <v>0.51039999999999996</v>
      </c>
      <c r="K2158">
        <v>12.889208979999999</v>
      </c>
      <c r="L2158">
        <v>13.07621936</v>
      </c>
      <c r="M2158">
        <v>20.6</v>
      </c>
      <c r="N2158">
        <v>22.7</v>
      </c>
      <c r="O2158">
        <f t="shared" si="131"/>
        <v>4.0470876599999997E-2</v>
      </c>
      <c r="P2158">
        <f t="shared" si="132"/>
        <v>0.20833423750000005</v>
      </c>
      <c r="Q2158">
        <f t="shared" si="133"/>
        <v>0.25294297874999999</v>
      </c>
      <c r="R2158">
        <v>0.15530503000000001</v>
      </c>
      <c r="S2158">
        <v>0.190364066</v>
      </c>
      <c r="T2158">
        <f t="shared" si="134"/>
        <v>8.6188803703810296E-2</v>
      </c>
      <c r="U2158">
        <v>7.7652515000000005E-2</v>
      </c>
      <c r="V2158">
        <v>9.5182032999999999E-2</v>
      </c>
      <c r="W2158">
        <v>2.3616438359999998</v>
      </c>
      <c r="X2158">
        <v>0.88921113699999998</v>
      </c>
      <c r="Y2158">
        <v>7.4225920000000004E-3</v>
      </c>
      <c r="Z2158" s="1">
        <v>43254</v>
      </c>
      <c r="AA2158" s="1">
        <v>44116</v>
      </c>
      <c r="AB2158">
        <v>1</v>
      </c>
    </row>
    <row r="2159" spans="1:28" x14ac:dyDescent="0.25">
      <c r="A2159" t="s">
        <v>26</v>
      </c>
      <c r="B2159">
        <v>1</v>
      </c>
      <c r="C2159" t="s">
        <v>101</v>
      </c>
      <c r="D2159">
        <v>3158</v>
      </c>
      <c r="E2159" t="s">
        <v>109</v>
      </c>
      <c r="F2159" t="s">
        <v>110</v>
      </c>
      <c r="G2159" t="s">
        <v>72</v>
      </c>
      <c r="H2159">
        <v>6</v>
      </c>
      <c r="I2159">
        <v>13.4</v>
      </c>
      <c r="J2159">
        <v>0.51390000000000002</v>
      </c>
      <c r="K2159">
        <v>13.876324159999999</v>
      </c>
      <c r="L2159">
        <v>13.852404480000001</v>
      </c>
      <c r="M2159">
        <v>23.4</v>
      </c>
      <c r="N2159">
        <v>25</v>
      </c>
      <c r="O2159">
        <f t="shared" si="131"/>
        <v>4.9087499999999999E-2</v>
      </c>
      <c r="P2159">
        <f t="shared" si="132"/>
        <v>0.26881773749999999</v>
      </c>
      <c r="Q2159">
        <f t="shared" si="133"/>
        <v>0.30679687499999997</v>
      </c>
      <c r="R2159">
        <v>0.21547743599999999</v>
      </c>
      <c r="S2159">
        <v>0.24475977900000001</v>
      </c>
      <c r="T2159">
        <f t="shared" si="134"/>
        <v>5.3954383383671443E-2</v>
      </c>
      <c r="U2159">
        <v>0.107738718</v>
      </c>
      <c r="V2159">
        <v>0.12237988900000001</v>
      </c>
      <c r="W2159">
        <v>2.3616438359999998</v>
      </c>
      <c r="X2159">
        <v>0.67749419899999996</v>
      </c>
      <c r="Y2159">
        <v>6.1995679999999999E-3</v>
      </c>
      <c r="Z2159" s="1">
        <v>43254</v>
      </c>
      <c r="AA2159" s="1">
        <v>44116</v>
      </c>
      <c r="AB2159">
        <v>1</v>
      </c>
    </row>
    <row r="2160" spans="1:28" x14ac:dyDescent="0.25">
      <c r="A2160" t="s">
        <v>26</v>
      </c>
      <c r="B2160">
        <v>1</v>
      </c>
      <c r="C2160" t="s">
        <v>101</v>
      </c>
      <c r="D2160">
        <v>3159</v>
      </c>
      <c r="E2160" t="s">
        <v>70</v>
      </c>
      <c r="F2160" t="s">
        <v>71</v>
      </c>
      <c r="G2160" t="s">
        <v>72</v>
      </c>
      <c r="J2160">
        <v>0.49</v>
      </c>
      <c r="K2160">
        <v>19.596414289999998</v>
      </c>
      <c r="L2160">
        <v>19.861126989999999</v>
      </c>
      <c r="M2160">
        <v>48.3</v>
      </c>
      <c r="N2160">
        <v>52.1</v>
      </c>
      <c r="O2160">
        <f t="shared" si="131"/>
        <v>0.21318976140000001</v>
      </c>
      <c r="P2160">
        <f t="shared" si="132"/>
        <v>1.1453031843749999</v>
      </c>
      <c r="Q2160">
        <f t="shared" si="133"/>
        <v>1.33243600875</v>
      </c>
      <c r="R2160">
        <v>1.185429174</v>
      </c>
      <c r="S2160">
        <v>1.3924046640000001</v>
      </c>
      <c r="T2160">
        <f t="shared" si="134"/>
        <v>6.8142089394730793E-2</v>
      </c>
      <c r="U2160">
        <v>0.59271458700000001</v>
      </c>
      <c r="V2160">
        <v>0.69620233200000003</v>
      </c>
      <c r="W2160">
        <v>2.3616438359999998</v>
      </c>
      <c r="X2160">
        <v>1.609048724</v>
      </c>
      <c r="Y2160">
        <v>4.3820217000000002E-2</v>
      </c>
      <c r="Z2160" s="1">
        <v>43254</v>
      </c>
      <c r="AA2160" s="1">
        <v>44116</v>
      </c>
      <c r="AB2160">
        <v>1</v>
      </c>
    </row>
    <row r="2161" spans="1:28" x14ac:dyDescent="0.25">
      <c r="A2161" t="s">
        <v>26</v>
      </c>
      <c r="B2161">
        <v>1</v>
      </c>
      <c r="C2161" t="s">
        <v>101</v>
      </c>
      <c r="D2161">
        <v>3160</v>
      </c>
      <c r="E2161" t="s">
        <v>109</v>
      </c>
      <c r="F2161" t="s">
        <v>110</v>
      </c>
      <c r="G2161" t="s">
        <v>72</v>
      </c>
      <c r="J2161">
        <v>0.51390000000000002</v>
      </c>
      <c r="K2161">
        <v>9.0248816949999995</v>
      </c>
      <c r="L2161">
        <v>9.8872486370000008</v>
      </c>
      <c r="M2161">
        <v>12</v>
      </c>
      <c r="N2161">
        <v>14.9</v>
      </c>
      <c r="O2161">
        <f t="shared" si="131"/>
        <v>1.7436665399999999E-2</v>
      </c>
      <c r="P2161">
        <f t="shared" si="132"/>
        <v>7.0694999999999994E-2</v>
      </c>
      <c r="Q2161">
        <f t="shared" si="133"/>
        <v>0.10897915874999999</v>
      </c>
      <c r="R2161">
        <v>3.8450794000000003E-2</v>
      </c>
      <c r="S2161">
        <v>6.4133631999999996E-2</v>
      </c>
      <c r="T2161">
        <f t="shared" si="134"/>
        <v>0.21662434986399481</v>
      </c>
      <c r="U2161">
        <v>1.9225397000000002E-2</v>
      </c>
      <c r="V2161">
        <v>3.2066815999999998E-2</v>
      </c>
      <c r="W2161">
        <v>2.3616438359999998</v>
      </c>
      <c r="X2161">
        <v>1.2279582360000001</v>
      </c>
      <c r="Y2161">
        <v>5.4374920000000004E-3</v>
      </c>
      <c r="Z2161" s="1">
        <v>43254</v>
      </c>
      <c r="AA2161" s="1">
        <v>44116</v>
      </c>
      <c r="AB2161">
        <v>1</v>
      </c>
    </row>
    <row r="2162" spans="1:28" x14ac:dyDescent="0.25">
      <c r="A2162" t="s">
        <v>26</v>
      </c>
      <c r="B2162">
        <v>1</v>
      </c>
      <c r="C2162" t="s">
        <v>101</v>
      </c>
      <c r="D2162">
        <v>3161</v>
      </c>
      <c r="E2162" t="s">
        <v>70</v>
      </c>
      <c r="F2162" t="s">
        <v>71</v>
      </c>
      <c r="G2162" t="s">
        <v>72</v>
      </c>
      <c r="J2162">
        <v>0.49</v>
      </c>
      <c r="K2162">
        <v>17.727760700000001</v>
      </c>
      <c r="L2162">
        <v>17.929286430000001</v>
      </c>
      <c r="M2162">
        <v>38</v>
      </c>
      <c r="N2162">
        <v>41</v>
      </c>
      <c r="O2162">
        <f t="shared" si="131"/>
        <v>0.13202574</v>
      </c>
      <c r="P2162">
        <f t="shared" si="132"/>
        <v>0.7089137499999999</v>
      </c>
      <c r="Q2162">
        <f t="shared" si="133"/>
        <v>0.82516087500000002</v>
      </c>
      <c r="R2162">
        <v>0.67308545600000003</v>
      </c>
      <c r="S2162">
        <v>0.78936527899999998</v>
      </c>
      <c r="T2162">
        <f t="shared" si="134"/>
        <v>6.7477100694971689E-2</v>
      </c>
      <c r="U2162">
        <v>0.33654272800000001</v>
      </c>
      <c r="V2162">
        <v>0.39468263999999997</v>
      </c>
      <c r="W2162">
        <v>2.3616438359999998</v>
      </c>
      <c r="X2162">
        <v>1.270301624</v>
      </c>
      <c r="Y2162">
        <v>2.4618408000000001E-2</v>
      </c>
      <c r="Z2162" s="1">
        <v>43254</v>
      </c>
      <c r="AA2162" s="1">
        <v>44116</v>
      </c>
      <c r="AB2162">
        <v>1</v>
      </c>
    </row>
    <row r="2163" spans="1:28" x14ac:dyDescent="0.25">
      <c r="A2163" t="s">
        <v>26</v>
      </c>
      <c r="B2163">
        <v>1</v>
      </c>
      <c r="C2163" t="s">
        <v>101</v>
      </c>
      <c r="D2163">
        <v>3162</v>
      </c>
      <c r="E2163" t="s">
        <v>190</v>
      </c>
      <c r="F2163" t="s">
        <v>191</v>
      </c>
      <c r="G2163" t="s">
        <v>30</v>
      </c>
      <c r="J2163">
        <v>0.51390000000000002</v>
      </c>
      <c r="K2163">
        <v>20.36570991</v>
      </c>
      <c r="L2163">
        <v>20.284435999999999</v>
      </c>
      <c r="M2163">
        <v>53.5</v>
      </c>
      <c r="N2163">
        <v>55</v>
      </c>
      <c r="O2163">
        <f t="shared" si="131"/>
        <v>0.2375835</v>
      </c>
      <c r="P2163">
        <f t="shared" si="132"/>
        <v>1.405185859375</v>
      </c>
      <c r="Q2163">
        <f t="shared" si="133"/>
        <v>1.484896875</v>
      </c>
      <c r="R2163">
        <v>1.57421897</v>
      </c>
      <c r="S2163">
        <v>1.6550518009999999</v>
      </c>
      <c r="T2163">
        <f t="shared" si="134"/>
        <v>2.1202625923020111E-2</v>
      </c>
      <c r="U2163">
        <v>0.787109485</v>
      </c>
      <c r="V2163">
        <v>0.82752590100000001</v>
      </c>
      <c r="W2163">
        <v>2.3616438359999998</v>
      </c>
      <c r="X2163">
        <v>0.63515081200000001</v>
      </c>
      <c r="Y2163">
        <v>1.7113679999999999E-2</v>
      </c>
      <c r="Z2163" s="1">
        <v>43254</v>
      </c>
      <c r="AA2163" s="1">
        <v>44116</v>
      </c>
      <c r="AB2163">
        <v>1</v>
      </c>
    </row>
    <row r="2164" spans="1:28" x14ac:dyDescent="0.25">
      <c r="A2164" t="s">
        <v>26</v>
      </c>
      <c r="B2164">
        <v>1</v>
      </c>
      <c r="C2164" t="s">
        <v>101</v>
      </c>
      <c r="D2164">
        <v>3163</v>
      </c>
      <c r="E2164" t="s">
        <v>133</v>
      </c>
      <c r="F2164" t="s">
        <v>157</v>
      </c>
      <c r="G2164" t="s">
        <v>135</v>
      </c>
      <c r="J2164">
        <v>0.60229999999999995</v>
      </c>
      <c r="K2164">
        <v>12.77697474</v>
      </c>
      <c r="L2164">
        <v>13.5560752</v>
      </c>
      <c r="M2164">
        <v>20.3</v>
      </c>
      <c r="N2164">
        <v>24.1</v>
      </c>
      <c r="O2164">
        <f t="shared" si="131"/>
        <v>4.5616817400000009E-2</v>
      </c>
      <c r="P2164">
        <f t="shared" si="132"/>
        <v>0.20231043437500001</v>
      </c>
      <c r="Q2164">
        <f t="shared" si="133"/>
        <v>0.28510510875000006</v>
      </c>
      <c r="R2164">
        <v>0.175880806</v>
      </c>
      <c r="S2164">
        <v>0.26047883399999999</v>
      </c>
      <c r="T2164">
        <f t="shared" si="134"/>
        <v>0.16628886773453927</v>
      </c>
      <c r="U2164">
        <v>8.7940403E-2</v>
      </c>
      <c r="V2164">
        <v>0.130239417</v>
      </c>
      <c r="W2164">
        <v>2.3616438359999998</v>
      </c>
      <c r="X2164">
        <v>1.609048724</v>
      </c>
      <c r="Y2164">
        <v>1.7910835E-2</v>
      </c>
      <c r="Z2164" s="1">
        <v>43254</v>
      </c>
      <c r="AA2164" s="1">
        <v>44116</v>
      </c>
      <c r="AB2164">
        <v>1</v>
      </c>
    </row>
    <row r="2165" spans="1:28" x14ac:dyDescent="0.25">
      <c r="A2165" t="s">
        <v>26</v>
      </c>
      <c r="B2165">
        <v>1</v>
      </c>
      <c r="C2165" t="s">
        <v>101</v>
      </c>
      <c r="D2165">
        <v>3164</v>
      </c>
      <c r="E2165" t="s">
        <v>98</v>
      </c>
      <c r="F2165" t="s">
        <v>99</v>
      </c>
      <c r="G2165" t="s">
        <v>100</v>
      </c>
      <c r="J2165">
        <v>0.45</v>
      </c>
      <c r="K2165">
        <v>12.31433337</v>
      </c>
      <c r="L2165">
        <v>12.460219260000001</v>
      </c>
      <c r="M2165">
        <v>19.100000000000001</v>
      </c>
      <c r="N2165">
        <v>21</v>
      </c>
      <c r="O2165">
        <f t="shared" si="131"/>
        <v>3.4636140000000003E-2</v>
      </c>
      <c r="P2165">
        <f t="shared" si="132"/>
        <v>0.179098909375</v>
      </c>
      <c r="Q2165">
        <f t="shared" si="133"/>
        <v>0.21647587500000001</v>
      </c>
      <c r="R2165">
        <v>0.113336202</v>
      </c>
      <c r="S2165">
        <v>0.13796077000000001</v>
      </c>
      <c r="T2165">
        <f t="shared" si="134"/>
        <v>8.325164277418165E-2</v>
      </c>
      <c r="U2165">
        <v>5.6668100999999999E-2</v>
      </c>
      <c r="V2165">
        <v>6.8980385000000005E-2</v>
      </c>
      <c r="W2165">
        <v>2.3616438359999998</v>
      </c>
      <c r="X2165">
        <v>0.80452436199999999</v>
      </c>
      <c r="Y2165">
        <v>5.2134379999999999E-3</v>
      </c>
      <c r="Z2165" s="1">
        <v>43254</v>
      </c>
      <c r="AA2165" s="1">
        <v>44116</v>
      </c>
      <c r="AB2165">
        <v>1</v>
      </c>
    </row>
    <row r="2166" spans="1:28" x14ac:dyDescent="0.25">
      <c r="A2166" t="s">
        <v>26</v>
      </c>
      <c r="B2166">
        <v>1</v>
      </c>
      <c r="C2166" t="s">
        <v>101</v>
      </c>
      <c r="D2166">
        <v>3165</v>
      </c>
      <c r="E2166" t="s">
        <v>149</v>
      </c>
      <c r="F2166" t="s">
        <v>298</v>
      </c>
      <c r="G2166" t="s">
        <v>151</v>
      </c>
      <c r="J2166">
        <v>0.52610000000000001</v>
      </c>
      <c r="K2166">
        <v>10.258477640000001</v>
      </c>
      <c r="L2166">
        <v>11.27273353</v>
      </c>
      <c r="M2166">
        <v>14.4</v>
      </c>
      <c r="N2166">
        <v>18</v>
      </c>
      <c r="O2166">
        <f t="shared" si="131"/>
        <v>2.5446960000000001E-2</v>
      </c>
      <c r="P2166">
        <f t="shared" si="132"/>
        <v>0.10180080000000001</v>
      </c>
      <c r="Q2166">
        <f t="shared" si="133"/>
        <v>0.1590435</v>
      </c>
      <c r="R2166">
        <v>6.3638251000000007E-2</v>
      </c>
      <c r="S2166">
        <v>0.107857462</v>
      </c>
      <c r="T2166">
        <f t="shared" si="134"/>
        <v>0.22340195024779125</v>
      </c>
      <c r="U2166">
        <v>3.1819126000000003E-2</v>
      </c>
      <c r="V2166">
        <v>5.3928731000000001E-2</v>
      </c>
      <c r="W2166">
        <v>2.3616438359999998</v>
      </c>
      <c r="X2166">
        <v>1.524361949</v>
      </c>
      <c r="Y2166">
        <v>9.3619559999999994E-3</v>
      </c>
      <c r="Z2166" s="1">
        <v>43254</v>
      </c>
      <c r="AA2166" s="1">
        <v>44116</v>
      </c>
      <c r="AB2166">
        <v>1</v>
      </c>
    </row>
    <row r="2167" spans="1:28" x14ac:dyDescent="0.25">
      <c r="A2167" t="s">
        <v>26</v>
      </c>
      <c r="B2167">
        <v>1</v>
      </c>
      <c r="C2167" t="s">
        <v>101</v>
      </c>
      <c r="D2167">
        <v>3166</v>
      </c>
      <c r="E2167" t="s">
        <v>133</v>
      </c>
      <c r="F2167" t="s">
        <v>157</v>
      </c>
      <c r="G2167" t="s">
        <v>135</v>
      </c>
      <c r="H2167">
        <v>8.6</v>
      </c>
      <c r="I2167">
        <v>10.199999999999999</v>
      </c>
      <c r="J2167">
        <v>0.60229999999999995</v>
      </c>
      <c r="K2167">
        <v>10.3068592</v>
      </c>
      <c r="L2167">
        <v>11.64349236</v>
      </c>
      <c r="M2167">
        <v>14.5</v>
      </c>
      <c r="N2167">
        <v>18.899999999999999</v>
      </c>
      <c r="O2167">
        <f t="shared" si="131"/>
        <v>2.8055273399999997E-2</v>
      </c>
      <c r="P2167">
        <f t="shared" si="132"/>
        <v>0.10321960937499999</v>
      </c>
      <c r="Q2167">
        <f t="shared" si="133"/>
        <v>0.17534545874999999</v>
      </c>
      <c r="R2167">
        <v>7.3945894999999998E-2</v>
      </c>
      <c r="S2167">
        <v>0.13972146299999999</v>
      </c>
      <c r="T2167">
        <f t="shared" si="134"/>
        <v>0.26943826329352749</v>
      </c>
      <c r="U2167">
        <v>3.6972947999999999E-2</v>
      </c>
      <c r="V2167">
        <v>6.9860731999999995E-2</v>
      </c>
      <c r="W2167">
        <v>2.3616438359999998</v>
      </c>
      <c r="X2167">
        <v>1.8631090480000001</v>
      </c>
      <c r="Y2167">
        <v>1.3925801999999999E-2</v>
      </c>
      <c r="Z2167" s="1">
        <v>43254</v>
      </c>
      <c r="AA2167" s="1">
        <v>44116</v>
      </c>
      <c r="AB2167">
        <v>1</v>
      </c>
    </row>
    <row r="2168" spans="1:28" x14ac:dyDescent="0.25">
      <c r="A2168" t="s">
        <v>26</v>
      </c>
      <c r="B2168">
        <v>1</v>
      </c>
      <c r="C2168" t="s">
        <v>101</v>
      </c>
      <c r="D2168">
        <v>3167</v>
      </c>
      <c r="E2168" t="s">
        <v>133</v>
      </c>
      <c r="F2168" t="s">
        <v>157</v>
      </c>
      <c r="G2168" t="s">
        <v>135</v>
      </c>
      <c r="J2168">
        <v>0.60229999999999995</v>
      </c>
      <c r="K2168">
        <v>13.14600516</v>
      </c>
      <c r="L2168">
        <v>13.852404480000001</v>
      </c>
      <c r="M2168">
        <v>21.3</v>
      </c>
      <c r="N2168">
        <v>25</v>
      </c>
      <c r="O2168">
        <f t="shared" si="131"/>
        <v>4.9087499999999999E-2</v>
      </c>
      <c r="P2168">
        <f t="shared" si="132"/>
        <v>0.22273343437499998</v>
      </c>
      <c r="Q2168">
        <f t="shared" si="133"/>
        <v>0.30679687499999997</v>
      </c>
      <c r="R2168">
        <v>0.19863334299999999</v>
      </c>
      <c r="S2168">
        <v>0.28577213299999998</v>
      </c>
      <c r="T2168">
        <f t="shared" si="134"/>
        <v>0.15401735104932637</v>
      </c>
      <c r="U2168">
        <v>9.9316671999999995E-2</v>
      </c>
      <c r="V2168">
        <v>0.14288606600000001</v>
      </c>
      <c r="W2168">
        <v>2.3616438359999998</v>
      </c>
      <c r="X2168">
        <v>1.5667053360000001</v>
      </c>
      <c r="Y2168">
        <v>1.8448757E-2</v>
      </c>
      <c r="Z2168" s="1">
        <v>43254</v>
      </c>
      <c r="AA2168" s="1">
        <v>44116</v>
      </c>
      <c r="AB2168">
        <v>1</v>
      </c>
    </row>
    <row r="2169" spans="1:28" x14ac:dyDescent="0.25">
      <c r="A2169" t="s">
        <v>26</v>
      </c>
      <c r="B2169">
        <v>2</v>
      </c>
      <c r="C2169" t="s">
        <v>101</v>
      </c>
      <c r="D2169">
        <v>3168</v>
      </c>
      <c r="E2169" t="s">
        <v>67</v>
      </c>
      <c r="F2169" t="s">
        <v>68</v>
      </c>
      <c r="G2169" t="s">
        <v>69</v>
      </c>
      <c r="J2169">
        <v>0.5</v>
      </c>
      <c r="K2169">
        <v>16.605030559999999</v>
      </c>
      <c r="L2169">
        <v>16.809926369999999</v>
      </c>
      <c r="M2169">
        <v>33</v>
      </c>
      <c r="N2169">
        <v>35.799999999999997</v>
      </c>
      <c r="O2169">
        <f t="shared" si="131"/>
        <v>0.10066000559999999</v>
      </c>
      <c r="P2169">
        <f t="shared" si="132"/>
        <v>0.53463093750000001</v>
      </c>
      <c r="Q2169">
        <f t="shared" si="133"/>
        <v>0.62912503499999994</v>
      </c>
      <c r="R2169">
        <v>0.48899332000000001</v>
      </c>
      <c r="S2169">
        <v>0.58015185899999999</v>
      </c>
      <c r="T2169">
        <f t="shared" si="134"/>
        <v>7.2382238031194784E-2</v>
      </c>
      <c r="U2169">
        <v>0.24449666</v>
      </c>
      <c r="V2169">
        <v>0.29007592999999998</v>
      </c>
      <c r="W2169">
        <v>2.3616438359999998</v>
      </c>
      <c r="X2169">
        <v>1.185614849</v>
      </c>
      <c r="Y2169">
        <v>1.9299806999999999E-2</v>
      </c>
      <c r="Z2169" s="1">
        <v>43254</v>
      </c>
      <c r="AA2169" s="1">
        <v>44116</v>
      </c>
      <c r="AB2169">
        <v>1</v>
      </c>
    </row>
    <row r="2170" spans="1:28" x14ac:dyDescent="0.25">
      <c r="A2170" t="s">
        <v>26</v>
      </c>
      <c r="B2170">
        <v>2</v>
      </c>
      <c r="C2170" t="s">
        <v>101</v>
      </c>
      <c r="D2170">
        <v>3169</v>
      </c>
      <c r="E2170" t="s">
        <v>161</v>
      </c>
      <c r="F2170" t="s">
        <v>162</v>
      </c>
      <c r="G2170" t="s">
        <v>151</v>
      </c>
      <c r="J2170">
        <v>0.42399999999999999</v>
      </c>
      <c r="K2170">
        <v>18.516017980000001</v>
      </c>
      <c r="L2170">
        <v>18.8847068</v>
      </c>
      <c r="M2170">
        <v>42</v>
      </c>
      <c r="N2170">
        <v>46.1</v>
      </c>
      <c r="O2170">
        <f t="shared" si="131"/>
        <v>0.16691399340000002</v>
      </c>
      <c r="P2170">
        <f t="shared" si="132"/>
        <v>0.8660137499999998</v>
      </c>
      <c r="Q2170">
        <f t="shared" si="133"/>
        <v>1.04321245875</v>
      </c>
      <c r="R2170">
        <v>0.74136692500000001</v>
      </c>
      <c r="S2170">
        <v>0.90646689400000002</v>
      </c>
      <c r="T2170">
        <f t="shared" si="134"/>
        <v>8.5135119700698647E-2</v>
      </c>
      <c r="U2170">
        <v>0.37068346200000002</v>
      </c>
      <c r="V2170">
        <v>0.45323344700000001</v>
      </c>
      <c r="W2170">
        <v>2.3616438359999998</v>
      </c>
      <c r="X2170">
        <v>1.736078886</v>
      </c>
      <c r="Y2170">
        <v>3.495446E-2</v>
      </c>
      <c r="Z2170" s="1">
        <v>43254</v>
      </c>
      <c r="AA2170" s="1">
        <v>44116</v>
      </c>
      <c r="AB2170">
        <v>1</v>
      </c>
    </row>
    <row r="2171" spans="1:28" x14ac:dyDescent="0.25">
      <c r="A2171" t="s">
        <v>26</v>
      </c>
      <c r="B2171">
        <v>2</v>
      </c>
      <c r="C2171" t="s">
        <v>101</v>
      </c>
      <c r="D2171">
        <v>3170</v>
      </c>
      <c r="E2171" t="s">
        <v>98</v>
      </c>
      <c r="F2171" t="s">
        <v>99</v>
      </c>
      <c r="G2171" t="s">
        <v>100</v>
      </c>
      <c r="H2171">
        <v>13.4</v>
      </c>
      <c r="I2171">
        <v>25</v>
      </c>
      <c r="J2171">
        <v>0.45</v>
      </c>
      <c r="K2171">
        <v>22.071273250000001</v>
      </c>
      <c r="L2171">
        <v>22.17818952</v>
      </c>
      <c r="M2171">
        <v>68</v>
      </c>
      <c r="N2171">
        <v>71</v>
      </c>
      <c r="O2171">
        <f t="shared" si="131"/>
        <v>0.39592013999999998</v>
      </c>
      <c r="P2171">
        <f t="shared" si="132"/>
        <v>2.2700950000000004</v>
      </c>
      <c r="Q2171">
        <f t="shared" si="133"/>
        <v>2.4745008749999999</v>
      </c>
      <c r="R2171">
        <v>2.3888198850000002</v>
      </c>
      <c r="S2171">
        <v>2.6111428910000001</v>
      </c>
      <c r="T2171">
        <f t="shared" si="134"/>
        <v>3.7680763446725475E-2</v>
      </c>
      <c r="U2171">
        <v>1.1944099420000001</v>
      </c>
      <c r="V2171">
        <v>1.305571445</v>
      </c>
      <c r="W2171">
        <v>2.3616438359999998</v>
      </c>
      <c r="X2171">
        <v>1.270301624</v>
      </c>
      <c r="Y2171">
        <v>4.7069545999999997E-2</v>
      </c>
      <c r="Z2171" s="1">
        <v>43254</v>
      </c>
      <c r="AA2171" s="1">
        <v>44116</v>
      </c>
      <c r="AB2171">
        <v>1</v>
      </c>
    </row>
    <row r="2172" spans="1:28" x14ac:dyDescent="0.25">
      <c r="A2172" t="s">
        <v>26</v>
      </c>
      <c r="B2172">
        <v>2</v>
      </c>
      <c r="C2172" t="s">
        <v>101</v>
      </c>
      <c r="D2172">
        <v>3171</v>
      </c>
      <c r="E2172" t="s">
        <v>161</v>
      </c>
      <c r="F2172" t="s">
        <v>162</v>
      </c>
      <c r="G2172" t="s">
        <v>151</v>
      </c>
      <c r="H2172">
        <v>10.199999999999999</v>
      </c>
      <c r="I2172">
        <v>13</v>
      </c>
      <c r="J2172">
        <v>0.42399999999999999</v>
      </c>
      <c r="K2172">
        <v>11.27344051</v>
      </c>
      <c r="L2172">
        <v>11.397780300000001</v>
      </c>
      <c r="M2172">
        <v>16.600000000000001</v>
      </c>
      <c r="N2172">
        <v>18.3</v>
      </c>
      <c r="O2172">
        <f t="shared" si="131"/>
        <v>2.6302260600000005E-2</v>
      </c>
      <c r="P2172">
        <f t="shared" si="132"/>
        <v>0.13528273750000003</v>
      </c>
      <c r="Q2172">
        <f t="shared" si="133"/>
        <v>0.16438912875000003</v>
      </c>
      <c r="R2172">
        <v>7.4607459000000001E-2</v>
      </c>
      <c r="S2172">
        <v>9.1218990999999999E-2</v>
      </c>
      <c r="T2172">
        <f t="shared" si="134"/>
        <v>8.5119787404310518E-2</v>
      </c>
      <c r="U2172">
        <v>3.730373E-2</v>
      </c>
      <c r="V2172">
        <v>4.5609495E-2</v>
      </c>
      <c r="W2172">
        <v>2.3616438359999998</v>
      </c>
      <c r="X2172">
        <v>0.719837587</v>
      </c>
      <c r="Y2172">
        <v>3.5169419999999999E-3</v>
      </c>
      <c r="Z2172" s="1">
        <v>43254</v>
      </c>
      <c r="AA2172" s="1">
        <v>44116</v>
      </c>
      <c r="AB2172">
        <v>1</v>
      </c>
    </row>
    <row r="2173" spans="1:28" x14ac:dyDescent="0.25">
      <c r="A2173" t="s">
        <v>26</v>
      </c>
      <c r="B2173">
        <v>2</v>
      </c>
      <c r="C2173" t="s">
        <v>101</v>
      </c>
      <c r="D2173">
        <v>3172</v>
      </c>
      <c r="E2173" t="s">
        <v>161</v>
      </c>
      <c r="F2173" t="s">
        <v>162</v>
      </c>
      <c r="G2173" t="s">
        <v>151</v>
      </c>
      <c r="J2173">
        <v>0.42399999999999999</v>
      </c>
      <c r="K2173">
        <v>16.258855730000001</v>
      </c>
      <c r="L2173">
        <v>16.622672590000001</v>
      </c>
      <c r="M2173">
        <v>31.6</v>
      </c>
      <c r="N2173">
        <v>35</v>
      </c>
      <c r="O2173">
        <f t="shared" si="131"/>
        <v>9.6211500000000005E-2</v>
      </c>
      <c r="P2173">
        <f t="shared" si="132"/>
        <v>0.49023054999999999</v>
      </c>
      <c r="Q2173">
        <f t="shared" si="133"/>
        <v>0.60132187500000001</v>
      </c>
      <c r="R2173">
        <v>0.37474611899999999</v>
      </c>
      <c r="S2173">
        <v>0.467464885</v>
      </c>
      <c r="T2173">
        <f t="shared" si="134"/>
        <v>9.3610835616542626E-2</v>
      </c>
      <c r="U2173">
        <v>0.18737305900000001</v>
      </c>
      <c r="V2173">
        <v>0.23373244300000001</v>
      </c>
      <c r="W2173">
        <v>2.3616438359999998</v>
      </c>
      <c r="X2173">
        <v>1.439675174</v>
      </c>
      <c r="Y2173">
        <v>1.9630134E-2</v>
      </c>
      <c r="Z2173" s="1">
        <v>43254</v>
      </c>
      <c r="AA2173" s="1">
        <v>44116</v>
      </c>
      <c r="AB2173">
        <v>1</v>
      </c>
    </row>
    <row r="2174" spans="1:28" x14ac:dyDescent="0.25">
      <c r="A2174" t="s">
        <v>26</v>
      </c>
      <c r="B2174">
        <v>2</v>
      </c>
      <c r="C2174" t="s">
        <v>101</v>
      </c>
      <c r="D2174">
        <v>3173</v>
      </c>
      <c r="E2174" t="s">
        <v>346</v>
      </c>
      <c r="F2174" t="s">
        <v>347</v>
      </c>
      <c r="G2174" t="s">
        <v>226</v>
      </c>
      <c r="H2174">
        <v>3.4</v>
      </c>
      <c r="I2174">
        <v>12.2</v>
      </c>
      <c r="J2174">
        <v>0.67100000000000004</v>
      </c>
      <c r="K2174">
        <v>7.9966687759999999</v>
      </c>
      <c r="L2174">
        <v>9.3002564620000001</v>
      </c>
      <c r="M2174">
        <v>10.199999999999999</v>
      </c>
      <c r="N2174">
        <v>13.7</v>
      </c>
      <c r="O2174">
        <f t="shared" si="131"/>
        <v>1.4741172599999998E-2</v>
      </c>
      <c r="P2174">
        <f t="shared" si="132"/>
        <v>5.1077137499999994E-2</v>
      </c>
      <c r="Q2174">
        <f t="shared" si="133"/>
        <v>9.2132328749999978E-2</v>
      </c>
      <c r="R2174">
        <v>3.2279223000000003E-2</v>
      </c>
      <c r="S2174">
        <v>6.6531274000000001E-2</v>
      </c>
      <c r="T2174">
        <f t="shared" si="134"/>
        <v>0.30624785131501558</v>
      </c>
      <c r="U2174">
        <v>1.6139611000000002E-2</v>
      </c>
      <c r="V2174">
        <v>3.3265637000000001E-2</v>
      </c>
      <c r="W2174">
        <v>2.3616438359999998</v>
      </c>
      <c r="X2174">
        <v>1.4820185610000001</v>
      </c>
      <c r="Y2174">
        <v>7.2517399999999996E-3</v>
      </c>
      <c r="Z2174" s="1">
        <v>43254</v>
      </c>
      <c r="AA2174" s="1">
        <v>44116</v>
      </c>
      <c r="AB2174">
        <v>1</v>
      </c>
    </row>
    <row r="2175" spans="1:28" x14ac:dyDescent="0.25">
      <c r="A2175" t="s">
        <v>26</v>
      </c>
      <c r="B2175">
        <v>3</v>
      </c>
      <c r="C2175" t="s">
        <v>101</v>
      </c>
      <c r="D2175">
        <v>3174</v>
      </c>
      <c r="E2175" t="s">
        <v>295</v>
      </c>
      <c r="F2175" t="s">
        <v>296</v>
      </c>
      <c r="G2175" t="s">
        <v>321</v>
      </c>
      <c r="J2175">
        <v>0.51390000000000002</v>
      </c>
      <c r="K2175">
        <v>10.96134041</v>
      </c>
      <c r="L2175">
        <v>10.84492777</v>
      </c>
      <c r="M2175">
        <v>15.9</v>
      </c>
      <c r="N2175">
        <v>17</v>
      </c>
      <c r="O2175">
        <f t="shared" si="131"/>
        <v>2.2698059999999999E-2</v>
      </c>
      <c r="P2175">
        <f t="shared" si="132"/>
        <v>0.124113909375</v>
      </c>
      <c r="Q2175">
        <f t="shared" si="133"/>
        <v>0.141862875</v>
      </c>
      <c r="R2175">
        <v>8.0513132000000001E-2</v>
      </c>
      <c r="S2175">
        <v>9.0792528999999997E-2</v>
      </c>
      <c r="T2175">
        <f t="shared" si="134"/>
        <v>5.0878417439497503E-2</v>
      </c>
      <c r="U2175">
        <v>4.0256566000000001E-2</v>
      </c>
      <c r="V2175">
        <v>4.5396263999999999E-2</v>
      </c>
      <c r="W2175">
        <v>2.3616438359999998</v>
      </c>
      <c r="X2175">
        <v>0.46577726200000003</v>
      </c>
      <c r="Y2175">
        <v>2.1763220000000001E-3</v>
      </c>
      <c r="Z2175" s="1">
        <v>43254</v>
      </c>
      <c r="AA2175" s="1">
        <v>44116</v>
      </c>
      <c r="AB2175">
        <v>1</v>
      </c>
    </row>
    <row r="2176" spans="1:28" x14ac:dyDescent="0.25">
      <c r="A2176" t="s">
        <v>26</v>
      </c>
      <c r="B2176">
        <v>3</v>
      </c>
      <c r="C2176" t="s">
        <v>101</v>
      </c>
      <c r="D2176">
        <v>3175</v>
      </c>
      <c r="E2176" t="s">
        <v>176</v>
      </c>
      <c r="F2176" t="s">
        <v>177</v>
      </c>
      <c r="G2176" t="s">
        <v>132</v>
      </c>
      <c r="J2176">
        <v>0.51949999999999996</v>
      </c>
      <c r="K2176">
        <v>20.919736050000001</v>
      </c>
      <c r="L2176">
        <v>20.962819249999999</v>
      </c>
      <c r="M2176">
        <v>57.7</v>
      </c>
      <c r="N2176">
        <v>60.1</v>
      </c>
      <c r="O2176">
        <f t="shared" si="131"/>
        <v>0.2836872654</v>
      </c>
      <c r="P2176">
        <f t="shared" si="132"/>
        <v>1.6344733093750003</v>
      </c>
      <c r="Q2176">
        <f t="shared" si="133"/>
        <v>1.7730454087500001</v>
      </c>
      <c r="R2176">
        <v>1.8927994539999999</v>
      </c>
      <c r="S2176">
        <v>2.0536405420000001</v>
      </c>
      <c r="T2176">
        <f t="shared" si="134"/>
        <v>3.4534067022692932E-2</v>
      </c>
      <c r="U2176">
        <v>0.94639972699999997</v>
      </c>
      <c r="V2176">
        <v>1.0268202710000001</v>
      </c>
      <c r="W2176">
        <v>2.3616438359999998</v>
      </c>
      <c r="X2176">
        <v>1.016241299</v>
      </c>
      <c r="Y2176">
        <v>3.4052783000000003E-2</v>
      </c>
      <c r="Z2176" s="1">
        <v>43254</v>
      </c>
      <c r="AA2176" s="1">
        <v>44116</v>
      </c>
      <c r="AB2176">
        <v>1</v>
      </c>
    </row>
    <row r="2177" spans="1:28" x14ac:dyDescent="0.25">
      <c r="A2177" t="s">
        <v>26</v>
      </c>
      <c r="B2177">
        <v>3</v>
      </c>
      <c r="C2177" t="s">
        <v>101</v>
      </c>
      <c r="D2177">
        <v>3176</v>
      </c>
      <c r="E2177" t="s">
        <v>149</v>
      </c>
      <c r="F2177" t="s">
        <v>298</v>
      </c>
      <c r="G2177" t="s">
        <v>151</v>
      </c>
      <c r="J2177">
        <v>0.52610000000000001</v>
      </c>
      <c r="K2177">
        <v>8.6364628319999994</v>
      </c>
      <c r="L2177">
        <v>9.4993526970000008</v>
      </c>
      <c r="M2177">
        <v>11.3</v>
      </c>
      <c r="N2177">
        <v>14.1</v>
      </c>
      <c r="O2177">
        <f t="shared" si="131"/>
        <v>1.5614537399999998E-2</v>
      </c>
      <c r="P2177">
        <f t="shared" si="132"/>
        <v>6.2687809375E-2</v>
      </c>
      <c r="Q2177">
        <f t="shared" si="133"/>
        <v>9.7590858749999981E-2</v>
      </c>
      <c r="R2177">
        <v>3.3515885000000002E-2</v>
      </c>
      <c r="S2177">
        <v>5.6660811999999998E-2</v>
      </c>
      <c r="T2177">
        <f t="shared" si="134"/>
        <v>0.22232959595578247</v>
      </c>
      <c r="U2177">
        <v>1.6757943000000001E-2</v>
      </c>
      <c r="V2177">
        <v>2.8330405999999999E-2</v>
      </c>
      <c r="W2177">
        <v>2.3616438359999998</v>
      </c>
      <c r="X2177">
        <v>1.185614849</v>
      </c>
      <c r="Y2177">
        <v>4.9001729999999999E-3</v>
      </c>
      <c r="Z2177" s="1">
        <v>43254</v>
      </c>
      <c r="AA2177" s="1">
        <v>44116</v>
      </c>
      <c r="AB2177">
        <v>1</v>
      </c>
    </row>
    <row r="2178" spans="1:28" x14ac:dyDescent="0.25">
      <c r="A2178" t="s">
        <v>26</v>
      </c>
      <c r="B2178">
        <v>3</v>
      </c>
      <c r="C2178" t="s">
        <v>101</v>
      </c>
      <c r="D2178">
        <v>3177</v>
      </c>
      <c r="E2178" t="s">
        <v>161</v>
      </c>
      <c r="F2178" t="s">
        <v>162</v>
      </c>
      <c r="G2178" t="s">
        <v>151</v>
      </c>
      <c r="H2178">
        <v>19</v>
      </c>
      <c r="I2178">
        <v>26.4</v>
      </c>
      <c r="J2178">
        <v>0.42399999999999999</v>
      </c>
      <c r="K2178">
        <v>20.583337820000001</v>
      </c>
      <c r="L2178">
        <v>20.559999550000001</v>
      </c>
      <c r="M2178">
        <v>55.1</v>
      </c>
      <c r="N2178">
        <v>57</v>
      </c>
      <c r="O2178">
        <f t="shared" si="131"/>
        <v>0.25517646000000005</v>
      </c>
      <c r="P2178">
        <f t="shared" si="132"/>
        <v>1.4904911593750001</v>
      </c>
      <c r="Q2178">
        <f t="shared" si="133"/>
        <v>1.5948528750000002</v>
      </c>
      <c r="R2178">
        <v>1.3965081800000001</v>
      </c>
      <c r="S2178">
        <v>1.490398501</v>
      </c>
      <c r="T2178">
        <f t="shared" si="134"/>
        <v>2.7552236986694567E-2</v>
      </c>
      <c r="U2178">
        <v>0.69825409000000005</v>
      </c>
      <c r="V2178">
        <v>0.74519924999999998</v>
      </c>
      <c r="W2178">
        <v>2.3616438359999998</v>
      </c>
      <c r="X2178">
        <v>0.80452436199999999</v>
      </c>
      <c r="Y2178">
        <v>1.9878171E-2</v>
      </c>
      <c r="Z2178" s="1">
        <v>43254</v>
      </c>
      <c r="AA2178" s="1">
        <v>44116</v>
      </c>
      <c r="AB2178">
        <v>1</v>
      </c>
    </row>
    <row r="2179" spans="1:28" x14ac:dyDescent="0.25">
      <c r="A2179" t="s">
        <v>26</v>
      </c>
      <c r="B2179">
        <v>3</v>
      </c>
      <c r="C2179" t="s">
        <v>101</v>
      </c>
      <c r="D2179">
        <v>3178</v>
      </c>
      <c r="E2179" t="s">
        <v>102</v>
      </c>
      <c r="F2179" t="s">
        <v>103</v>
      </c>
      <c r="G2179" t="s">
        <v>75</v>
      </c>
      <c r="J2179">
        <v>0.51039999999999996</v>
      </c>
      <c r="K2179">
        <v>23.470793929999999</v>
      </c>
      <c r="L2179">
        <v>23.455203919999999</v>
      </c>
      <c r="M2179">
        <v>84.7</v>
      </c>
      <c r="N2179">
        <v>86</v>
      </c>
      <c r="O2179">
        <f t="shared" ref="O2179:O2242" si="135">(0.00007854*N2179*N2179)</f>
        <v>0.58088183999999998</v>
      </c>
      <c r="P2179">
        <f t="shared" ref="P2179:P2242" si="136">(3.142*(M2179/200)^2)/0.16</f>
        <v>3.5220298093749998</v>
      </c>
      <c r="Q2179">
        <f t="shared" ref="Q2179:Q2242" si="137">O2179/0.16</f>
        <v>3.6305114999999999</v>
      </c>
      <c r="R2179">
        <v>4.4035142350000003</v>
      </c>
      <c r="S2179">
        <v>4.5334655799999997</v>
      </c>
      <c r="T2179">
        <f t="shared" ref="T2179:T2242" si="138">(LN(S2179)-LN(R2179))/W2179</f>
        <v>1.231505079211688E-2</v>
      </c>
      <c r="U2179">
        <v>2.2017571180000002</v>
      </c>
      <c r="V2179">
        <v>2.2667327899999998</v>
      </c>
      <c r="W2179">
        <v>2.3616438359999998</v>
      </c>
      <c r="X2179">
        <v>0.55046403700000002</v>
      </c>
      <c r="Y2179">
        <v>2.7512900999999999E-2</v>
      </c>
      <c r="Z2179" s="1">
        <v>43254</v>
      </c>
      <c r="AA2179" s="1">
        <v>44116</v>
      </c>
      <c r="AB2179">
        <v>1</v>
      </c>
    </row>
    <row r="2180" spans="1:28" x14ac:dyDescent="0.25">
      <c r="A2180" t="s">
        <v>26</v>
      </c>
      <c r="B2180">
        <v>3</v>
      </c>
      <c r="C2180" t="s">
        <v>101</v>
      </c>
      <c r="D2180">
        <v>3179</v>
      </c>
      <c r="E2180" t="s">
        <v>133</v>
      </c>
      <c r="F2180" t="s">
        <v>157</v>
      </c>
      <c r="G2180" t="s">
        <v>135</v>
      </c>
      <c r="J2180">
        <v>0.60229999999999995</v>
      </c>
      <c r="K2180">
        <v>16.8900367</v>
      </c>
      <c r="L2180">
        <v>17.58092117</v>
      </c>
      <c r="M2180">
        <v>34.200000000000003</v>
      </c>
      <c r="N2180">
        <v>39.299999999999997</v>
      </c>
      <c r="O2180">
        <f t="shared" si="135"/>
        <v>0.12130424459999999</v>
      </c>
      <c r="P2180">
        <f t="shared" si="136"/>
        <v>0.57422013750000001</v>
      </c>
      <c r="Q2180">
        <f t="shared" si="137"/>
        <v>0.75815152874999991</v>
      </c>
      <c r="R2180">
        <v>0.639291363</v>
      </c>
      <c r="S2180">
        <v>0.87202172499999997</v>
      </c>
      <c r="T2180">
        <f t="shared" si="138"/>
        <v>0.13145674858535186</v>
      </c>
      <c r="U2180">
        <v>0.31964568100000001</v>
      </c>
      <c r="V2180">
        <v>0.436010862</v>
      </c>
      <c r="W2180">
        <v>2.3616438359999998</v>
      </c>
      <c r="X2180">
        <v>2.1595127609999998</v>
      </c>
      <c r="Y2180">
        <v>4.9272958999999998E-2</v>
      </c>
      <c r="Z2180" s="1">
        <v>43254</v>
      </c>
      <c r="AA2180" s="1">
        <v>44116</v>
      </c>
      <c r="AB2180">
        <v>1</v>
      </c>
    </row>
    <row r="2181" spans="1:28" x14ac:dyDescent="0.25">
      <c r="A2181" t="s">
        <v>26</v>
      </c>
      <c r="B2181">
        <v>3</v>
      </c>
      <c r="C2181" t="s">
        <v>101</v>
      </c>
      <c r="D2181">
        <v>3180</v>
      </c>
      <c r="E2181" t="s">
        <v>98</v>
      </c>
      <c r="F2181" t="s">
        <v>99</v>
      </c>
      <c r="G2181" t="s">
        <v>100</v>
      </c>
      <c r="J2181">
        <v>0.45</v>
      </c>
      <c r="K2181">
        <v>8.0563943820000006</v>
      </c>
      <c r="L2181">
        <v>8.9431967229999998</v>
      </c>
      <c r="M2181">
        <v>10.3</v>
      </c>
      <c r="N2181">
        <v>13</v>
      </c>
      <c r="O2181">
        <f t="shared" si="135"/>
        <v>1.3273260000000002E-2</v>
      </c>
      <c r="P2181">
        <f t="shared" si="136"/>
        <v>5.2083559375000012E-2</v>
      </c>
      <c r="Q2181">
        <f t="shared" si="137"/>
        <v>8.2957875000000014E-2</v>
      </c>
      <c r="R2181">
        <v>2.2438927000000001E-2</v>
      </c>
      <c r="S2181">
        <v>3.9140363999999997E-2</v>
      </c>
      <c r="T2181">
        <f t="shared" si="138"/>
        <v>0.23558039966938471</v>
      </c>
      <c r="U2181">
        <v>1.1219463000000001E-2</v>
      </c>
      <c r="V2181">
        <v>1.9570181999999998E-2</v>
      </c>
      <c r="W2181">
        <v>2.3616438359999998</v>
      </c>
      <c r="X2181">
        <v>1.143271462</v>
      </c>
      <c r="Y2181">
        <v>3.535977E-3</v>
      </c>
      <c r="Z2181" s="1">
        <v>43254</v>
      </c>
      <c r="AA2181" s="1">
        <v>44116</v>
      </c>
      <c r="AB2181">
        <v>1</v>
      </c>
    </row>
    <row r="2182" spans="1:28" x14ac:dyDescent="0.25">
      <c r="A2182" t="s">
        <v>26</v>
      </c>
      <c r="B2182">
        <v>3</v>
      </c>
      <c r="C2182" t="s">
        <v>101</v>
      </c>
      <c r="D2182">
        <v>3181</v>
      </c>
      <c r="E2182" t="s">
        <v>98</v>
      </c>
      <c r="F2182" t="s">
        <v>99</v>
      </c>
      <c r="G2182" t="s">
        <v>100</v>
      </c>
      <c r="J2182">
        <v>0.45</v>
      </c>
      <c r="K2182">
        <v>9.6596806770000008</v>
      </c>
      <c r="L2182">
        <v>10.399357480000001</v>
      </c>
      <c r="M2182">
        <v>13.2</v>
      </c>
      <c r="N2182">
        <v>16</v>
      </c>
      <c r="O2182">
        <f t="shared" si="135"/>
        <v>2.0106240000000001E-2</v>
      </c>
      <c r="P2182">
        <f t="shared" si="136"/>
        <v>8.5540950000000004E-2</v>
      </c>
      <c r="Q2182">
        <f t="shared" si="137"/>
        <v>0.125664</v>
      </c>
      <c r="R2182">
        <v>4.3474486E-2</v>
      </c>
      <c r="S2182">
        <v>6.8012859999999994E-2</v>
      </c>
      <c r="T2182">
        <f t="shared" si="138"/>
        <v>0.18949621481320536</v>
      </c>
      <c r="U2182">
        <v>2.1737243E-2</v>
      </c>
      <c r="V2182">
        <v>3.4006429999999997E-2</v>
      </c>
      <c r="W2182">
        <v>2.3616438359999998</v>
      </c>
      <c r="X2182">
        <v>1.185614849</v>
      </c>
      <c r="Y2182">
        <v>5.1951890000000002E-3</v>
      </c>
      <c r="Z2182" s="1">
        <v>43254</v>
      </c>
      <c r="AA2182" s="1">
        <v>44116</v>
      </c>
      <c r="AB2182">
        <v>1</v>
      </c>
    </row>
    <row r="2183" spans="1:28" x14ac:dyDescent="0.25">
      <c r="A2183" t="s">
        <v>26</v>
      </c>
      <c r="B2183">
        <v>3</v>
      </c>
      <c r="C2183" t="s">
        <v>101</v>
      </c>
      <c r="D2183">
        <v>3182</v>
      </c>
      <c r="E2183" t="s">
        <v>70</v>
      </c>
      <c r="F2183" t="s">
        <v>71</v>
      </c>
      <c r="G2183" t="s">
        <v>72</v>
      </c>
      <c r="J2183">
        <v>0.49</v>
      </c>
      <c r="K2183">
        <v>22.208422850000002</v>
      </c>
      <c r="L2183">
        <v>22.381441540000001</v>
      </c>
      <c r="M2183">
        <v>69.400000000000006</v>
      </c>
      <c r="N2183">
        <v>73.099999999999994</v>
      </c>
      <c r="O2183">
        <f t="shared" si="135"/>
        <v>0.41968712939999997</v>
      </c>
      <c r="P2183">
        <f t="shared" si="136"/>
        <v>2.3645317375000001</v>
      </c>
      <c r="Q2183">
        <f t="shared" si="137"/>
        <v>2.6230445587499998</v>
      </c>
      <c r="R2183">
        <v>2.7175742409999999</v>
      </c>
      <c r="S2183">
        <v>3.0304275110000001</v>
      </c>
      <c r="T2183">
        <f t="shared" si="138"/>
        <v>4.6139066954817939E-2</v>
      </c>
      <c r="U2183">
        <v>1.3587871199999999</v>
      </c>
      <c r="V2183">
        <v>1.515213755</v>
      </c>
      <c r="W2183">
        <v>2.3616438359999998</v>
      </c>
      <c r="X2183">
        <v>1.5667053360000001</v>
      </c>
      <c r="Y2183">
        <v>6.6236336000000007E-2</v>
      </c>
      <c r="Z2183" s="1">
        <v>43254</v>
      </c>
      <c r="AA2183" s="1">
        <v>44116</v>
      </c>
      <c r="AB2183">
        <v>1</v>
      </c>
    </row>
    <row r="2184" spans="1:28" x14ac:dyDescent="0.25">
      <c r="A2184" t="s">
        <v>26</v>
      </c>
      <c r="B2184">
        <v>3</v>
      </c>
      <c r="C2184" t="s">
        <v>101</v>
      </c>
      <c r="D2184">
        <v>3183</v>
      </c>
      <c r="E2184" t="s">
        <v>102</v>
      </c>
      <c r="F2184" t="s">
        <v>103</v>
      </c>
      <c r="G2184" t="s">
        <v>75</v>
      </c>
      <c r="J2184">
        <v>0.51039999999999996</v>
      </c>
      <c r="K2184">
        <v>22.734779660000001</v>
      </c>
      <c r="L2184">
        <v>22.736182939999999</v>
      </c>
      <c r="M2184">
        <v>75.2</v>
      </c>
      <c r="N2184">
        <v>77</v>
      </c>
      <c r="O2184">
        <f t="shared" si="135"/>
        <v>0.46566366000000003</v>
      </c>
      <c r="P2184">
        <f t="shared" si="136"/>
        <v>2.7762711999999996</v>
      </c>
      <c r="Q2184">
        <f t="shared" si="137"/>
        <v>2.9103978750000001</v>
      </c>
      <c r="R2184">
        <v>3.3841006419999999</v>
      </c>
      <c r="S2184">
        <v>3.5442316800000002</v>
      </c>
      <c r="T2184">
        <f t="shared" si="138"/>
        <v>1.9576711998825821E-2</v>
      </c>
      <c r="U2184">
        <v>1.692050321</v>
      </c>
      <c r="V2184">
        <v>1.7721158400000001</v>
      </c>
      <c r="W2184">
        <v>2.3616438359999998</v>
      </c>
      <c r="X2184">
        <v>0.76218097399999996</v>
      </c>
      <c r="Y2184">
        <v>3.3902452999999999E-2</v>
      </c>
      <c r="Z2184" s="1">
        <v>43254</v>
      </c>
      <c r="AA2184" s="1">
        <v>44116</v>
      </c>
      <c r="AB2184">
        <v>1</v>
      </c>
    </row>
    <row r="2185" spans="1:28" x14ac:dyDescent="0.25">
      <c r="A2185" t="s">
        <v>26</v>
      </c>
      <c r="B2185">
        <v>3</v>
      </c>
      <c r="C2185" t="s">
        <v>101</v>
      </c>
      <c r="D2185">
        <v>3184</v>
      </c>
      <c r="E2185" t="s">
        <v>149</v>
      </c>
      <c r="F2185" t="s">
        <v>298</v>
      </c>
      <c r="G2185" t="s">
        <v>151</v>
      </c>
      <c r="J2185">
        <v>0.52610000000000001</v>
      </c>
      <c r="K2185">
        <v>8.4081071900000008</v>
      </c>
      <c r="L2185">
        <v>8.9431967229999998</v>
      </c>
      <c r="M2185">
        <v>10.9</v>
      </c>
      <c r="N2185">
        <v>13</v>
      </c>
      <c r="O2185">
        <f t="shared" si="135"/>
        <v>1.3273260000000002E-2</v>
      </c>
      <c r="P2185">
        <f t="shared" si="136"/>
        <v>5.8328284374999997E-2</v>
      </c>
      <c r="Q2185">
        <f t="shared" si="137"/>
        <v>8.2957875000000014E-2</v>
      </c>
      <c r="R2185">
        <v>3.0432647E-2</v>
      </c>
      <c r="S2185">
        <v>4.5588165E-2</v>
      </c>
      <c r="T2185">
        <f t="shared" si="138"/>
        <v>0.17112326191942898</v>
      </c>
      <c r="U2185">
        <v>1.5216324E-2</v>
      </c>
      <c r="V2185">
        <v>2.2794082E-2</v>
      </c>
      <c r="W2185">
        <v>2.3616438359999998</v>
      </c>
      <c r="X2185">
        <v>0.88921113699999998</v>
      </c>
      <c r="Y2185">
        <v>3.2086789999999999E-3</v>
      </c>
      <c r="Z2185" s="1">
        <v>43254</v>
      </c>
      <c r="AA2185" s="1">
        <v>44116</v>
      </c>
      <c r="AB2185">
        <v>1</v>
      </c>
    </row>
    <row r="2186" spans="1:28" x14ac:dyDescent="0.25">
      <c r="A2186" t="s">
        <v>26</v>
      </c>
      <c r="B2186">
        <v>3</v>
      </c>
      <c r="C2186" t="s">
        <v>101</v>
      </c>
      <c r="D2186">
        <v>3185</v>
      </c>
      <c r="E2186" t="s">
        <v>161</v>
      </c>
      <c r="F2186" t="s">
        <v>162</v>
      </c>
      <c r="G2186" t="s">
        <v>151</v>
      </c>
      <c r="H2186">
        <v>25</v>
      </c>
      <c r="I2186">
        <v>27.8</v>
      </c>
      <c r="J2186">
        <v>0.42399999999999999</v>
      </c>
      <c r="K2186">
        <v>17.516303829999998</v>
      </c>
      <c r="L2186">
        <v>17.705718310000002</v>
      </c>
      <c r="M2186">
        <v>37</v>
      </c>
      <c r="N2186">
        <v>39.9</v>
      </c>
      <c r="O2186">
        <f t="shared" si="135"/>
        <v>0.12503646539999999</v>
      </c>
      <c r="P2186">
        <f t="shared" si="136"/>
        <v>0.67209343749999995</v>
      </c>
      <c r="Q2186">
        <f t="shared" si="137"/>
        <v>0.78147790874999989</v>
      </c>
      <c r="R2186">
        <v>0.548344834</v>
      </c>
      <c r="S2186">
        <v>0.642069526</v>
      </c>
      <c r="T2186">
        <f t="shared" si="138"/>
        <v>6.6814581944835319E-2</v>
      </c>
      <c r="U2186">
        <v>0.274172417</v>
      </c>
      <c r="V2186">
        <v>0.321034763</v>
      </c>
      <c r="W2186">
        <v>2.3616438359999998</v>
      </c>
      <c r="X2186">
        <v>1.2279582360000001</v>
      </c>
      <c r="Y2186">
        <v>1.9843105E-2</v>
      </c>
      <c r="Z2186" s="1">
        <v>43254</v>
      </c>
      <c r="AA2186" s="1">
        <v>44116</v>
      </c>
      <c r="AB2186">
        <v>1</v>
      </c>
    </row>
    <row r="2187" spans="1:28" x14ac:dyDescent="0.25">
      <c r="A2187" t="s">
        <v>26</v>
      </c>
      <c r="B2187">
        <v>4</v>
      </c>
      <c r="C2187" t="s">
        <v>101</v>
      </c>
      <c r="D2187">
        <v>3186</v>
      </c>
      <c r="E2187" t="s">
        <v>133</v>
      </c>
      <c r="F2187" t="s">
        <v>157</v>
      </c>
      <c r="G2187" t="s">
        <v>135</v>
      </c>
      <c r="H2187">
        <v>4.5999999999999996</v>
      </c>
      <c r="I2187">
        <v>13</v>
      </c>
      <c r="J2187">
        <v>0.60229999999999995</v>
      </c>
      <c r="K2187">
        <v>12.81453419</v>
      </c>
      <c r="L2187">
        <v>13.622724140000001</v>
      </c>
      <c r="M2187">
        <v>20.399999999999999</v>
      </c>
      <c r="N2187">
        <v>24.3</v>
      </c>
      <c r="O2187">
        <f t="shared" si="135"/>
        <v>4.6377084600000007E-2</v>
      </c>
      <c r="P2187">
        <f t="shared" si="136"/>
        <v>0.20430854999999998</v>
      </c>
      <c r="Q2187">
        <f t="shared" si="137"/>
        <v>0.28985677875000004</v>
      </c>
      <c r="R2187">
        <v>0.17808546</v>
      </c>
      <c r="S2187">
        <v>0.26598521200000003</v>
      </c>
      <c r="T2187">
        <f t="shared" si="138"/>
        <v>0.16987200173936831</v>
      </c>
      <c r="U2187">
        <v>8.904273E-2</v>
      </c>
      <c r="V2187">
        <v>0.13299260600000001</v>
      </c>
      <c r="W2187">
        <v>2.3616438359999998</v>
      </c>
      <c r="X2187">
        <v>1.6513921110000001</v>
      </c>
      <c r="Y2187">
        <v>1.8609865999999999E-2</v>
      </c>
      <c r="Z2187" s="1">
        <v>43254</v>
      </c>
      <c r="AA2187" s="1">
        <v>44116</v>
      </c>
      <c r="AB2187">
        <v>1</v>
      </c>
    </row>
    <row r="2188" spans="1:28" x14ac:dyDescent="0.25">
      <c r="A2188" t="s">
        <v>26</v>
      </c>
      <c r="B2188">
        <v>4</v>
      </c>
      <c r="C2188" t="s">
        <v>101</v>
      </c>
      <c r="D2188">
        <v>3187</v>
      </c>
      <c r="E2188" t="s">
        <v>133</v>
      </c>
      <c r="F2188" t="s">
        <v>157</v>
      </c>
      <c r="G2188" t="s">
        <v>135</v>
      </c>
      <c r="J2188">
        <v>0.60229999999999995</v>
      </c>
      <c r="K2188">
        <v>17.074340150000001</v>
      </c>
      <c r="L2188">
        <v>17.303344620000001</v>
      </c>
      <c r="M2188">
        <v>35</v>
      </c>
      <c r="N2188">
        <v>38</v>
      </c>
      <c r="O2188">
        <f t="shared" si="135"/>
        <v>0.11341176</v>
      </c>
      <c r="P2188">
        <f t="shared" si="136"/>
        <v>0.60139843749999988</v>
      </c>
      <c r="Q2188">
        <f t="shared" si="137"/>
        <v>0.70882349999999994</v>
      </c>
      <c r="R2188">
        <v>0.675928745</v>
      </c>
      <c r="S2188">
        <v>0.80401645200000005</v>
      </c>
      <c r="T2188">
        <f t="shared" si="138"/>
        <v>7.3479355916576464E-2</v>
      </c>
      <c r="U2188">
        <v>0.33796437200000001</v>
      </c>
      <c r="V2188">
        <v>0.40200822600000002</v>
      </c>
      <c r="W2188">
        <v>2.3616438359999998</v>
      </c>
      <c r="X2188">
        <v>1.270301624</v>
      </c>
      <c r="Y2188">
        <v>2.7118336999999999E-2</v>
      </c>
      <c r="Z2188" s="1">
        <v>43254</v>
      </c>
      <c r="AA2188" s="1">
        <v>44116</v>
      </c>
      <c r="AB2188">
        <v>1</v>
      </c>
    </row>
    <row r="2189" spans="1:28" x14ac:dyDescent="0.25">
      <c r="A2189" t="s">
        <v>26</v>
      </c>
      <c r="B2189">
        <v>4</v>
      </c>
      <c r="C2189" t="s">
        <v>101</v>
      </c>
      <c r="D2189">
        <v>3188</v>
      </c>
      <c r="E2189" t="s">
        <v>204</v>
      </c>
      <c r="F2189" t="s">
        <v>205</v>
      </c>
      <c r="G2189" t="s">
        <v>206</v>
      </c>
      <c r="H2189">
        <v>9.1999999999999993</v>
      </c>
      <c r="I2189">
        <v>17.7</v>
      </c>
      <c r="J2189">
        <v>0.51390000000000002</v>
      </c>
      <c r="K2189">
        <v>19.858962999999999</v>
      </c>
      <c r="L2189">
        <v>19.96599492</v>
      </c>
      <c r="M2189">
        <v>50</v>
      </c>
      <c r="N2189">
        <v>52.8</v>
      </c>
      <c r="O2189">
        <f t="shared" si="135"/>
        <v>0.21895695359999998</v>
      </c>
      <c r="P2189">
        <f t="shared" si="136"/>
        <v>1.22734375</v>
      </c>
      <c r="Q2189">
        <f t="shared" si="137"/>
        <v>1.3684809599999999</v>
      </c>
      <c r="R2189">
        <v>1.3459460510000001</v>
      </c>
      <c r="S2189">
        <v>1.5048665370000001</v>
      </c>
      <c r="T2189">
        <f t="shared" si="138"/>
        <v>4.7258212010827118E-2</v>
      </c>
      <c r="U2189">
        <v>0.67297302599999997</v>
      </c>
      <c r="V2189">
        <v>0.75243326899999996</v>
      </c>
      <c r="W2189">
        <v>2.3616438359999998</v>
      </c>
      <c r="X2189">
        <v>1.185614849</v>
      </c>
      <c r="Y2189">
        <v>3.3646159000000002E-2</v>
      </c>
      <c r="Z2189" s="1">
        <v>43254</v>
      </c>
      <c r="AA2189" s="1">
        <v>44116</v>
      </c>
      <c r="AB2189">
        <v>1</v>
      </c>
    </row>
    <row r="2190" spans="1:28" x14ac:dyDescent="0.25">
      <c r="A2190" t="s">
        <v>26</v>
      </c>
      <c r="B2190">
        <v>4</v>
      </c>
      <c r="C2190" t="s">
        <v>101</v>
      </c>
      <c r="D2190">
        <v>3189</v>
      </c>
      <c r="E2190" t="s">
        <v>109</v>
      </c>
      <c r="F2190" t="s">
        <v>110</v>
      </c>
      <c r="G2190" t="s">
        <v>72</v>
      </c>
      <c r="J2190">
        <v>0.51390000000000002</v>
      </c>
      <c r="K2190">
        <v>9.4522583069999992</v>
      </c>
      <c r="L2190">
        <v>10.076238160000001</v>
      </c>
      <c r="M2190">
        <v>12.8</v>
      </c>
      <c r="N2190">
        <v>15.3</v>
      </c>
      <c r="O2190">
        <f t="shared" si="135"/>
        <v>1.83854286E-2</v>
      </c>
      <c r="P2190">
        <f t="shared" si="136"/>
        <v>8.0435199999999998E-2</v>
      </c>
      <c r="Q2190">
        <f t="shared" si="137"/>
        <v>0.11490892875</v>
      </c>
      <c r="R2190">
        <v>4.5627764000000001E-2</v>
      </c>
      <c r="S2190">
        <v>6.8797004999999994E-2</v>
      </c>
      <c r="T2190">
        <f t="shared" si="138"/>
        <v>0.17388050427659002</v>
      </c>
      <c r="U2190">
        <v>2.2813882000000001E-2</v>
      </c>
      <c r="V2190">
        <v>3.4398501999999997E-2</v>
      </c>
      <c r="W2190">
        <v>2.3616438359999998</v>
      </c>
      <c r="X2190">
        <v>1.058584687</v>
      </c>
      <c r="Y2190">
        <v>4.9053209999999998E-3</v>
      </c>
      <c r="Z2190" s="1">
        <v>43254</v>
      </c>
      <c r="AA2190" s="1">
        <v>44116</v>
      </c>
      <c r="AB2190">
        <v>1</v>
      </c>
    </row>
    <row r="2191" spans="1:28" x14ac:dyDescent="0.25">
      <c r="A2191" t="s">
        <v>26</v>
      </c>
      <c r="B2191">
        <v>4</v>
      </c>
      <c r="C2191" t="s">
        <v>101</v>
      </c>
      <c r="D2191">
        <v>3190</v>
      </c>
      <c r="E2191" t="s">
        <v>109</v>
      </c>
      <c r="F2191" t="s">
        <v>110</v>
      </c>
      <c r="G2191" t="s">
        <v>72</v>
      </c>
      <c r="J2191">
        <v>0.51390000000000002</v>
      </c>
      <c r="K2191">
        <v>14.76634426</v>
      </c>
      <c r="L2191">
        <v>14.77761864</v>
      </c>
      <c r="M2191">
        <v>26.2</v>
      </c>
      <c r="N2191">
        <v>28</v>
      </c>
      <c r="O2191">
        <f t="shared" si="135"/>
        <v>6.1575360000000003E-2</v>
      </c>
      <c r="P2191">
        <f t="shared" si="136"/>
        <v>0.33699913750000005</v>
      </c>
      <c r="Q2191">
        <f t="shared" si="137"/>
        <v>0.38484600000000002</v>
      </c>
      <c r="R2191">
        <v>0.28547439000000002</v>
      </c>
      <c r="S2191">
        <v>0.32525128399999997</v>
      </c>
      <c r="T2191">
        <f t="shared" si="138"/>
        <v>5.5235146101627497E-2</v>
      </c>
      <c r="U2191">
        <v>0.14273719500000001</v>
      </c>
      <c r="V2191">
        <v>0.16262564199999999</v>
      </c>
      <c r="W2191">
        <v>2.3616438359999998</v>
      </c>
      <c r="X2191">
        <v>0.76218097399999996</v>
      </c>
      <c r="Y2191">
        <v>8.4214419999999995E-3</v>
      </c>
      <c r="Z2191" s="1">
        <v>43254</v>
      </c>
      <c r="AA2191" s="1">
        <v>44116</v>
      </c>
      <c r="AB2191">
        <v>1</v>
      </c>
    </row>
    <row r="2192" spans="1:28" x14ac:dyDescent="0.25">
      <c r="A2192" t="s">
        <v>26</v>
      </c>
      <c r="B2192">
        <v>4</v>
      </c>
      <c r="C2192" t="s">
        <v>101</v>
      </c>
      <c r="D2192">
        <v>3191</v>
      </c>
      <c r="E2192" t="s">
        <v>149</v>
      </c>
      <c r="F2192" t="s">
        <v>298</v>
      </c>
      <c r="G2192" t="s">
        <v>151</v>
      </c>
      <c r="J2192">
        <v>0.52610000000000001</v>
      </c>
      <c r="K2192">
        <v>8.2336566750000006</v>
      </c>
      <c r="L2192">
        <v>9.4499072930000008</v>
      </c>
      <c r="M2192">
        <v>10.6</v>
      </c>
      <c r="N2192">
        <v>14</v>
      </c>
      <c r="O2192">
        <f t="shared" si="135"/>
        <v>1.5393840000000001E-2</v>
      </c>
      <c r="P2192">
        <f t="shared" si="136"/>
        <v>5.5161737499999988E-2</v>
      </c>
      <c r="Q2192">
        <f t="shared" si="137"/>
        <v>9.6211500000000005E-2</v>
      </c>
      <c r="R2192">
        <v>2.8235357999999999E-2</v>
      </c>
      <c r="S2192">
        <v>5.5595154000000001E-2</v>
      </c>
      <c r="T2192">
        <f t="shared" si="138"/>
        <v>0.28688534931204224</v>
      </c>
      <c r="U2192">
        <v>1.4117678999999999E-2</v>
      </c>
      <c r="V2192">
        <v>2.7797577E-2</v>
      </c>
      <c r="W2192">
        <v>2.3616438359999998</v>
      </c>
      <c r="X2192">
        <v>1.439675174</v>
      </c>
      <c r="Y2192">
        <v>5.7925320000000004E-3</v>
      </c>
      <c r="Z2192" s="1">
        <v>43254</v>
      </c>
      <c r="AA2192" s="1">
        <v>44116</v>
      </c>
      <c r="AB2192">
        <v>1</v>
      </c>
    </row>
    <row r="2193" spans="1:29" x14ac:dyDescent="0.25">
      <c r="A2193" t="s">
        <v>26</v>
      </c>
      <c r="B2193">
        <v>4</v>
      </c>
      <c r="C2193" t="s">
        <v>101</v>
      </c>
      <c r="D2193">
        <v>3192</v>
      </c>
      <c r="E2193" t="s">
        <v>109</v>
      </c>
      <c r="F2193" t="s">
        <v>110</v>
      </c>
      <c r="G2193" t="s">
        <v>72</v>
      </c>
      <c r="J2193">
        <v>0.51390000000000002</v>
      </c>
      <c r="K2193">
        <v>12.81453419</v>
      </c>
      <c r="L2193">
        <v>14.20243703</v>
      </c>
      <c r="M2193">
        <v>20.399999999999999</v>
      </c>
      <c r="N2193">
        <v>26.1</v>
      </c>
      <c r="O2193">
        <f t="shared" si="135"/>
        <v>5.3502233400000002E-2</v>
      </c>
      <c r="P2193">
        <f t="shared" si="136"/>
        <v>0.20430854999999998</v>
      </c>
      <c r="Q2193">
        <f t="shared" si="137"/>
        <v>0.33438895875000002</v>
      </c>
      <c r="R2193">
        <v>0.152527671</v>
      </c>
      <c r="S2193">
        <v>0.27278534100000001</v>
      </c>
      <c r="T2193">
        <f t="shared" si="138"/>
        <v>0.24615869317746944</v>
      </c>
      <c r="U2193">
        <v>7.6263835000000002E-2</v>
      </c>
      <c r="V2193">
        <v>0.13639267099999999</v>
      </c>
      <c r="W2193">
        <v>2.3616438359999998</v>
      </c>
      <c r="X2193">
        <v>2.4135730849999999</v>
      </c>
      <c r="Y2193">
        <v>2.5460586E-2</v>
      </c>
      <c r="Z2193" s="1">
        <v>43254</v>
      </c>
      <c r="AA2193" s="1">
        <v>44116</v>
      </c>
      <c r="AB2193">
        <v>1</v>
      </c>
    </row>
    <row r="2194" spans="1:29" x14ac:dyDescent="0.25">
      <c r="A2194" t="s">
        <v>26</v>
      </c>
      <c r="B2194">
        <v>4</v>
      </c>
      <c r="C2194" t="s">
        <v>101</v>
      </c>
      <c r="D2194">
        <v>3193</v>
      </c>
      <c r="E2194" t="s">
        <v>155</v>
      </c>
      <c r="F2194" t="s">
        <v>156</v>
      </c>
      <c r="G2194" t="s">
        <v>83</v>
      </c>
      <c r="J2194">
        <v>0.48</v>
      </c>
      <c r="K2194">
        <v>21.55667746</v>
      </c>
      <c r="L2194">
        <v>21.544983770000002</v>
      </c>
      <c r="M2194">
        <v>63.1</v>
      </c>
      <c r="N2194">
        <v>65</v>
      </c>
      <c r="O2194">
        <f t="shared" si="135"/>
        <v>0.3318315</v>
      </c>
      <c r="P2194">
        <f t="shared" si="136"/>
        <v>1.9547216593749999</v>
      </c>
      <c r="Q2194">
        <f t="shared" si="137"/>
        <v>2.0739468749999999</v>
      </c>
      <c r="R2194">
        <v>2.1485213860000001</v>
      </c>
      <c r="S2194">
        <v>2.2754078249999998</v>
      </c>
      <c r="T2194">
        <f t="shared" si="138"/>
        <v>2.4296390968854182E-2</v>
      </c>
      <c r="U2194">
        <v>1.074260693</v>
      </c>
      <c r="V2194">
        <v>1.1377039120000001</v>
      </c>
      <c r="W2194">
        <v>2.3616438359999998</v>
      </c>
      <c r="X2194">
        <v>0.80452436199999999</v>
      </c>
      <c r="Y2194">
        <v>2.6864008000000002E-2</v>
      </c>
      <c r="Z2194" s="1">
        <v>43254</v>
      </c>
      <c r="AA2194" s="1">
        <v>44116</v>
      </c>
      <c r="AB2194">
        <v>0</v>
      </c>
      <c r="AC2194" t="s">
        <v>84</v>
      </c>
    </row>
    <row r="2195" spans="1:29" x14ac:dyDescent="0.25">
      <c r="A2195" t="s">
        <v>26</v>
      </c>
      <c r="B2195">
        <v>4</v>
      </c>
      <c r="C2195" t="s">
        <v>101</v>
      </c>
      <c r="D2195">
        <v>3194</v>
      </c>
      <c r="E2195" t="s">
        <v>77</v>
      </c>
      <c r="F2195" t="s">
        <v>78</v>
      </c>
      <c r="G2195" t="s">
        <v>79</v>
      </c>
      <c r="J2195">
        <v>0.69669999999999999</v>
      </c>
      <c r="K2195">
        <v>12.07440291</v>
      </c>
      <c r="L2195">
        <v>13.181054189999999</v>
      </c>
      <c r="M2195">
        <v>18.5</v>
      </c>
      <c r="N2195">
        <v>23</v>
      </c>
      <c r="O2195">
        <f t="shared" si="135"/>
        <v>4.154766E-2</v>
      </c>
      <c r="P2195">
        <f t="shared" si="136"/>
        <v>0.16802335937499999</v>
      </c>
      <c r="Q2195">
        <f t="shared" si="137"/>
        <v>0.25967287499999997</v>
      </c>
      <c r="R2195">
        <v>0.16004712500000001</v>
      </c>
      <c r="S2195">
        <v>0.26668086400000002</v>
      </c>
      <c r="T2195">
        <f t="shared" si="138"/>
        <v>0.21619872001080434</v>
      </c>
      <c r="U2195">
        <v>8.0023562000000006E-2</v>
      </c>
      <c r="V2195">
        <v>0.13334043200000001</v>
      </c>
      <c r="W2195">
        <v>2.3616438359999998</v>
      </c>
      <c r="X2195">
        <v>1.905452436</v>
      </c>
      <c r="Y2195">
        <v>2.2576169E-2</v>
      </c>
      <c r="Z2195" s="1">
        <v>43254</v>
      </c>
      <c r="AA2195" s="1">
        <v>44116</v>
      </c>
      <c r="AB2195">
        <v>1</v>
      </c>
    </row>
    <row r="2196" spans="1:29" x14ac:dyDescent="0.25">
      <c r="A2196" t="s">
        <v>26</v>
      </c>
      <c r="B2196">
        <v>4</v>
      </c>
      <c r="C2196" t="s">
        <v>101</v>
      </c>
      <c r="D2196">
        <v>3195</v>
      </c>
      <c r="E2196" t="s">
        <v>161</v>
      </c>
      <c r="F2196" t="s">
        <v>162</v>
      </c>
      <c r="G2196" t="s">
        <v>151</v>
      </c>
      <c r="J2196">
        <v>0.42399999999999999</v>
      </c>
      <c r="K2196">
        <v>18.132932480000001</v>
      </c>
      <c r="L2196">
        <v>18.319251009999999</v>
      </c>
      <c r="M2196">
        <v>40</v>
      </c>
      <c r="N2196">
        <v>43</v>
      </c>
      <c r="O2196">
        <f t="shared" si="135"/>
        <v>0.14522046</v>
      </c>
      <c r="P2196">
        <f t="shared" si="136"/>
        <v>0.78550000000000009</v>
      </c>
      <c r="Q2196">
        <f t="shared" si="137"/>
        <v>0.90762787499999997</v>
      </c>
      <c r="R2196">
        <v>0.66040454699999995</v>
      </c>
      <c r="S2196">
        <v>0.76816142399999998</v>
      </c>
      <c r="T2196">
        <f t="shared" si="138"/>
        <v>6.4000887438653731E-2</v>
      </c>
      <c r="U2196">
        <v>0.33020227299999999</v>
      </c>
      <c r="V2196">
        <v>0.38408071199999999</v>
      </c>
      <c r="W2196">
        <v>2.3616438359999998</v>
      </c>
      <c r="X2196">
        <v>1.270301624</v>
      </c>
      <c r="Y2196">
        <v>2.2813956E-2</v>
      </c>
      <c r="Z2196" s="1">
        <v>43254</v>
      </c>
      <c r="AA2196" s="1">
        <v>44116</v>
      </c>
      <c r="AB2196">
        <v>1</v>
      </c>
    </row>
    <row r="2197" spans="1:29" x14ac:dyDescent="0.25">
      <c r="A2197" t="s">
        <v>26</v>
      </c>
      <c r="B2197">
        <v>4</v>
      </c>
      <c r="C2197" t="s">
        <v>101</v>
      </c>
      <c r="D2197">
        <v>3196</v>
      </c>
      <c r="E2197" t="s">
        <v>161</v>
      </c>
      <c r="F2197" t="s">
        <v>162</v>
      </c>
      <c r="G2197" t="s">
        <v>151</v>
      </c>
      <c r="J2197">
        <v>0.42399999999999999</v>
      </c>
      <c r="K2197">
        <v>17.993727809999999</v>
      </c>
      <c r="L2197">
        <v>17.929286430000001</v>
      </c>
      <c r="M2197">
        <v>39.299999999999997</v>
      </c>
      <c r="N2197">
        <v>41</v>
      </c>
      <c r="O2197">
        <f t="shared" si="135"/>
        <v>0.13202574</v>
      </c>
      <c r="P2197">
        <f t="shared" si="136"/>
        <v>0.75824805937499984</v>
      </c>
      <c r="Q2197">
        <f t="shared" si="137"/>
        <v>0.82516087500000002</v>
      </c>
      <c r="R2197">
        <v>0.63325209800000004</v>
      </c>
      <c r="S2197">
        <v>0.68541834099999999</v>
      </c>
      <c r="T2197">
        <f t="shared" si="138"/>
        <v>3.3519350161289894E-2</v>
      </c>
      <c r="U2197">
        <v>0.31662604900000002</v>
      </c>
      <c r="V2197">
        <v>0.34270917099999998</v>
      </c>
      <c r="W2197">
        <v>2.3616438359999998</v>
      </c>
      <c r="X2197">
        <v>0.719837587</v>
      </c>
      <c r="Y2197">
        <v>1.1044477E-2</v>
      </c>
      <c r="Z2197" s="1">
        <v>43254</v>
      </c>
      <c r="AA2197" s="1">
        <v>44116</v>
      </c>
      <c r="AB2197">
        <v>1</v>
      </c>
    </row>
    <row r="2198" spans="1:29" x14ac:dyDescent="0.25">
      <c r="A2198" t="s">
        <v>26</v>
      </c>
      <c r="B2198">
        <v>4</v>
      </c>
      <c r="C2198" t="s">
        <v>101</v>
      </c>
      <c r="D2198">
        <v>3197</v>
      </c>
      <c r="E2198" t="s">
        <v>161</v>
      </c>
      <c r="F2198" t="s">
        <v>162</v>
      </c>
      <c r="G2198" t="s">
        <v>151</v>
      </c>
      <c r="J2198">
        <v>0.42399999999999999</v>
      </c>
      <c r="K2198">
        <v>21.467197280000001</v>
      </c>
      <c r="L2198">
        <v>21.544983770000002</v>
      </c>
      <c r="M2198">
        <v>62.3</v>
      </c>
      <c r="N2198">
        <v>65</v>
      </c>
      <c r="O2198">
        <f t="shared" si="135"/>
        <v>0.3318315</v>
      </c>
      <c r="P2198">
        <f t="shared" si="136"/>
        <v>1.9054708093750001</v>
      </c>
      <c r="Q2198">
        <f t="shared" si="137"/>
        <v>2.0739468749999999</v>
      </c>
      <c r="R2198">
        <v>1.8491730120000001</v>
      </c>
      <c r="S2198">
        <v>2.015936628</v>
      </c>
      <c r="T2198">
        <f t="shared" si="138"/>
        <v>3.6561565833423182E-2</v>
      </c>
      <c r="U2198">
        <v>0.92458650600000003</v>
      </c>
      <c r="V2198">
        <v>1.007968314</v>
      </c>
      <c r="W2198">
        <v>2.3616438359999998</v>
      </c>
      <c r="X2198">
        <v>1.143271462</v>
      </c>
      <c r="Y2198">
        <v>3.5306681999999999E-2</v>
      </c>
      <c r="Z2198" s="1">
        <v>43254</v>
      </c>
      <c r="AA2198" s="1">
        <v>44116</v>
      </c>
      <c r="AB2198">
        <v>1</v>
      </c>
    </row>
    <row r="2199" spans="1:29" x14ac:dyDescent="0.25">
      <c r="A2199" t="s">
        <v>26</v>
      </c>
      <c r="B2199">
        <v>4</v>
      </c>
      <c r="C2199" t="s">
        <v>101</v>
      </c>
      <c r="D2199">
        <v>3198</v>
      </c>
      <c r="E2199" t="s">
        <v>109</v>
      </c>
      <c r="F2199" t="s">
        <v>110</v>
      </c>
      <c r="G2199" t="s">
        <v>72</v>
      </c>
      <c r="J2199">
        <v>0.51390000000000002</v>
      </c>
      <c r="K2199">
        <v>13.000124980000001</v>
      </c>
      <c r="L2199">
        <v>13.42137696</v>
      </c>
      <c r="M2199">
        <v>20.9</v>
      </c>
      <c r="N2199">
        <v>23.7</v>
      </c>
      <c r="O2199">
        <f t="shared" si="135"/>
        <v>4.4115132599999995E-2</v>
      </c>
      <c r="P2199">
        <f t="shared" si="136"/>
        <v>0.21444640937499998</v>
      </c>
      <c r="Q2199">
        <f t="shared" si="137"/>
        <v>0.27571957874999997</v>
      </c>
      <c r="R2199">
        <v>0.16217015500000001</v>
      </c>
      <c r="S2199">
        <v>0.21383131699999999</v>
      </c>
      <c r="T2199">
        <f t="shared" si="138"/>
        <v>0.11709697209522943</v>
      </c>
      <c r="U2199">
        <v>8.1085078000000005E-2</v>
      </c>
      <c r="V2199">
        <v>0.106915659</v>
      </c>
      <c r="W2199">
        <v>2.3616438359999998</v>
      </c>
      <c r="X2199">
        <v>1.185614849</v>
      </c>
      <c r="Y2199">
        <v>1.0937542999999999E-2</v>
      </c>
      <c r="Z2199" s="1">
        <v>43254</v>
      </c>
      <c r="AA2199" s="1">
        <v>44116</v>
      </c>
      <c r="AB2199">
        <v>1</v>
      </c>
    </row>
    <row r="2200" spans="1:29" x14ac:dyDescent="0.25">
      <c r="A2200" t="s">
        <v>26</v>
      </c>
      <c r="B2200">
        <v>4</v>
      </c>
      <c r="C2200" t="s">
        <v>101</v>
      </c>
      <c r="D2200">
        <v>3199</v>
      </c>
      <c r="E2200" t="s">
        <v>109</v>
      </c>
      <c r="F2200" t="s">
        <v>110</v>
      </c>
      <c r="G2200" t="s">
        <v>72</v>
      </c>
      <c r="J2200">
        <v>0.51390000000000002</v>
      </c>
      <c r="K2200">
        <v>8.1748854380000004</v>
      </c>
      <c r="L2200">
        <v>9.4002438319999992</v>
      </c>
      <c r="M2200">
        <v>10.5</v>
      </c>
      <c r="N2200">
        <v>13.9</v>
      </c>
      <c r="O2200">
        <f t="shared" si="135"/>
        <v>1.5174713400000001E-2</v>
      </c>
      <c r="P2200">
        <f t="shared" si="136"/>
        <v>5.4125859374999988E-2</v>
      </c>
      <c r="Q2200">
        <f t="shared" si="137"/>
        <v>9.4841958750000011E-2</v>
      </c>
      <c r="R2200">
        <v>2.6901483E-2</v>
      </c>
      <c r="S2200">
        <v>5.3306634999999998E-2</v>
      </c>
      <c r="T2200">
        <f t="shared" si="138"/>
        <v>0.2895777008591765</v>
      </c>
      <c r="U2200">
        <v>1.3450741E-2</v>
      </c>
      <c r="V2200">
        <v>2.6653316999999999E-2</v>
      </c>
      <c r="W2200">
        <v>2.3616438359999998</v>
      </c>
      <c r="X2200">
        <v>1.439675174</v>
      </c>
      <c r="Y2200">
        <v>5.5904179999999998E-3</v>
      </c>
      <c r="Z2200" s="1">
        <v>43254</v>
      </c>
      <c r="AA2200" s="1">
        <v>44116</v>
      </c>
      <c r="AB2200">
        <v>1</v>
      </c>
    </row>
    <row r="2201" spans="1:29" x14ac:dyDescent="0.25">
      <c r="A2201" t="s">
        <v>26</v>
      </c>
      <c r="B2201">
        <v>1</v>
      </c>
      <c r="C2201" t="s">
        <v>170</v>
      </c>
      <c r="D2201">
        <v>3200</v>
      </c>
      <c r="E2201" t="s">
        <v>195</v>
      </c>
      <c r="F2201" t="s">
        <v>196</v>
      </c>
      <c r="G2201" t="s">
        <v>135</v>
      </c>
      <c r="J2201">
        <v>0.55359999999999998</v>
      </c>
      <c r="K2201">
        <v>8.4081071900000008</v>
      </c>
      <c r="L2201">
        <v>9.5975955150000001</v>
      </c>
      <c r="M2201">
        <v>10.9</v>
      </c>
      <c r="N2201">
        <v>14.3</v>
      </c>
      <c r="O2201">
        <f t="shared" si="135"/>
        <v>1.60606446E-2</v>
      </c>
      <c r="P2201">
        <f t="shared" si="136"/>
        <v>5.8328284374999997E-2</v>
      </c>
      <c r="Q2201">
        <f t="shared" si="137"/>
        <v>0.10037902875</v>
      </c>
      <c r="R2201">
        <v>3.1984270000000002E-2</v>
      </c>
      <c r="S2201">
        <v>6.1827392000000002E-2</v>
      </c>
      <c r="T2201">
        <f t="shared" si="138"/>
        <v>0.27908623350356776</v>
      </c>
      <c r="U2201">
        <v>1.5992135000000001E-2</v>
      </c>
      <c r="V2201">
        <v>3.0913696000000001E-2</v>
      </c>
      <c r="W2201">
        <v>2.3616438359999998</v>
      </c>
      <c r="X2201">
        <v>1.439675174</v>
      </c>
      <c r="Y2201">
        <v>6.3182940000000003E-3</v>
      </c>
      <c r="Z2201" s="1">
        <v>43254</v>
      </c>
      <c r="AA2201" s="1">
        <v>44116</v>
      </c>
      <c r="AB2201">
        <v>1</v>
      </c>
    </row>
    <row r="2202" spans="1:29" x14ac:dyDescent="0.25">
      <c r="A2202" t="s">
        <v>26</v>
      </c>
      <c r="B2202">
        <v>1</v>
      </c>
      <c r="C2202" t="s">
        <v>170</v>
      </c>
      <c r="D2202">
        <v>3201</v>
      </c>
      <c r="E2202" t="s">
        <v>285</v>
      </c>
      <c r="F2202" t="s">
        <v>286</v>
      </c>
      <c r="G2202" t="s">
        <v>287</v>
      </c>
      <c r="J2202">
        <v>0.55359999999999998</v>
      </c>
      <c r="K2202">
        <v>8.8046385419999993</v>
      </c>
      <c r="L2202">
        <v>8.9431967229999998</v>
      </c>
      <c r="M2202">
        <v>11.6</v>
      </c>
      <c r="N2202">
        <v>13</v>
      </c>
      <c r="O2202">
        <f t="shared" si="135"/>
        <v>1.3273260000000002E-2</v>
      </c>
      <c r="P2202">
        <f t="shared" si="136"/>
        <v>6.6060549999999982E-2</v>
      </c>
      <c r="Q2202">
        <f t="shared" si="137"/>
        <v>8.2957875000000014E-2</v>
      </c>
      <c r="R2202">
        <v>3.7777645999999998E-2</v>
      </c>
      <c r="S2202">
        <v>4.7912498999999997E-2</v>
      </c>
      <c r="T2202">
        <f t="shared" si="138"/>
        <v>0.1006328110021935</v>
      </c>
      <c r="U2202">
        <v>1.8888822999999999E-2</v>
      </c>
      <c r="V2202">
        <v>2.3956248999999999E-2</v>
      </c>
      <c r="W2202">
        <v>2.3616438359999998</v>
      </c>
      <c r="X2202">
        <v>0.59280742399999997</v>
      </c>
      <c r="Y2202">
        <v>2.1457199999999998E-3</v>
      </c>
      <c r="Z2202" s="1">
        <v>43254</v>
      </c>
      <c r="AA2202" s="1">
        <v>44116</v>
      </c>
      <c r="AB2202">
        <v>1</v>
      </c>
    </row>
    <row r="2203" spans="1:29" x14ac:dyDescent="0.25">
      <c r="A2203" t="s">
        <v>26</v>
      </c>
      <c r="B2203">
        <v>1</v>
      </c>
      <c r="C2203" t="s">
        <v>170</v>
      </c>
      <c r="D2203">
        <v>3202</v>
      </c>
      <c r="E2203" t="s">
        <v>109</v>
      </c>
      <c r="F2203" t="s">
        <v>110</v>
      </c>
      <c r="G2203" t="s">
        <v>72</v>
      </c>
      <c r="J2203">
        <v>0.55359999999999998</v>
      </c>
      <c r="K2203">
        <v>11.006521190000001</v>
      </c>
      <c r="L2203">
        <v>11.80414182</v>
      </c>
      <c r="M2203">
        <v>16</v>
      </c>
      <c r="N2203">
        <v>19.3</v>
      </c>
      <c r="O2203">
        <f t="shared" si="135"/>
        <v>2.9255364600000007E-2</v>
      </c>
      <c r="P2203">
        <f t="shared" si="136"/>
        <v>0.12567999999999999</v>
      </c>
      <c r="Q2203">
        <f t="shared" si="137"/>
        <v>0.18284602875000003</v>
      </c>
      <c r="R2203">
        <v>8.7996848000000003E-2</v>
      </c>
      <c r="S2203">
        <v>0.13585883900000001</v>
      </c>
      <c r="T2203">
        <f t="shared" si="138"/>
        <v>0.18390385370122045</v>
      </c>
      <c r="U2203">
        <v>4.3998424000000001E-2</v>
      </c>
      <c r="V2203">
        <v>6.7929420000000004E-2</v>
      </c>
      <c r="W2203">
        <v>2.3616438359999998</v>
      </c>
      <c r="X2203">
        <v>1.3973317860000001</v>
      </c>
      <c r="Y2203">
        <v>1.0133194E-2</v>
      </c>
      <c r="Z2203" s="1">
        <v>43254</v>
      </c>
      <c r="AA2203" s="1">
        <v>44116</v>
      </c>
      <c r="AB2203">
        <v>1</v>
      </c>
    </row>
    <row r="2204" spans="1:29" x14ac:dyDescent="0.25">
      <c r="A2204" t="s">
        <v>26</v>
      </c>
      <c r="B2204">
        <v>1</v>
      </c>
      <c r="C2204" t="s">
        <v>170</v>
      </c>
      <c r="D2204">
        <v>3203</v>
      </c>
      <c r="E2204" t="s">
        <v>98</v>
      </c>
      <c r="F2204" t="s">
        <v>99</v>
      </c>
      <c r="G2204" t="s">
        <v>100</v>
      </c>
      <c r="H2204">
        <v>12</v>
      </c>
      <c r="I2204">
        <v>23</v>
      </c>
      <c r="J2204">
        <v>0.45</v>
      </c>
      <c r="K2204">
        <v>17.727760700000001</v>
      </c>
      <c r="L2204">
        <v>18.087768740000001</v>
      </c>
      <c r="M2204">
        <v>38</v>
      </c>
      <c r="N2204">
        <v>41.8</v>
      </c>
      <c r="O2204">
        <f t="shared" si="135"/>
        <v>0.13722822959999997</v>
      </c>
      <c r="P2204">
        <f t="shared" si="136"/>
        <v>0.7089137499999999</v>
      </c>
      <c r="Q2204">
        <f t="shared" si="137"/>
        <v>0.85767643499999979</v>
      </c>
      <c r="R2204">
        <v>0.61940434300000002</v>
      </c>
      <c r="S2204">
        <v>0.76084175099999996</v>
      </c>
      <c r="T2204">
        <f t="shared" si="138"/>
        <v>8.7086420573635609E-2</v>
      </c>
      <c r="U2204">
        <v>0.30970217100000003</v>
      </c>
      <c r="V2204">
        <v>0.38042087600000002</v>
      </c>
      <c r="W2204">
        <v>2.3616438359999998</v>
      </c>
      <c r="X2204">
        <v>1.609048724</v>
      </c>
      <c r="Y2204">
        <v>2.9944695E-2</v>
      </c>
      <c r="Z2204" s="1">
        <v>43254</v>
      </c>
      <c r="AA2204" s="1">
        <v>44116</v>
      </c>
      <c r="AB2204">
        <v>1</v>
      </c>
    </row>
    <row r="2205" spans="1:29" x14ac:dyDescent="0.25">
      <c r="A2205" t="s">
        <v>26</v>
      </c>
      <c r="B2205">
        <v>1</v>
      </c>
      <c r="C2205" t="s">
        <v>170</v>
      </c>
      <c r="D2205">
        <v>3204</v>
      </c>
      <c r="E2205" t="s">
        <v>109</v>
      </c>
      <c r="F2205" t="s">
        <v>110</v>
      </c>
      <c r="G2205" t="s">
        <v>72</v>
      </c>
      <c r="H2205">
        <v>10</v>
      </c>
      <c r="I2205">
        <v>16.2</v>
      </c>
      <c r="J2205">
        <v>0.55359999999999998</v>
      </c>
      <c r="K2205">
        <v>19.322237399999999</v>
      </c>
      <c r="L2205">
        <v>19.358423729999998</v>
      </c>
      <c r="M2205">
        <v>46.6</v>
      </c>
      <c r="N2205">
        <v>48.9</v>
      </c>
      <c r="O2205">
        <f t="shared" si="135"/>
        <v>0.18780563339999998</v>
      </c>
      <c r="P2205">
        <f t="shared" si="136"/>
        <v>1.0661002375000002</v>
      </c>
      <c r="Q2205">
        <f t="shared" si="137"/>
        <v>1.1737852087499998</v>
      </c>
      <c r="R2205">
        <v>1.228162365</v>
      </c>
      <c r="S2205">
        <v>1.3517315320000001</v>
      </c>
      <c r="T2205">
        <f t="shared" si="138"/>
        <v>4.0593482131175328E-2</v>
      </c>
      <c r="U2205">
        <v>0.61408118199999995</v>
      </c>
      <c r="V2205">
        <v>0.67586576600000003</v>
      </c>
      <c r="W2205">
        <v>2.3616438359999998</v>
      </c>
      <c r="X2205">
        <v>0.97389791199999998</v>
      </c>
      <c r="Y2205">
        <v>2.6161686E-2</v>
      </c>
      <c r="Z2205" s="1">
        <v>43254</v>
      </c>
      <c r="AA2205" s="1">
        <v>44116</v>
      </c>
      <c r="AB2205">
        <v>1</v>
      </c>
    </row>
    <row r="2206" spans="1:29" x14ac:dyDescent="0.25">
      <c r="A2206" t="s">
        <v>26</v>
      </c>
      <c r="B2206">
        <v>1</v>
      </c>
      <c r="C2206" t="s">
        <v>170</v>
      </c>
      <c r="D2206">
        <v>3205</v>
      </c>
      <c r="E2206" t="s">
        <v>133</v>
      </c>
      <c r="F2206" t="s">
        <v>157</v>
      </c>
      <c r="G2206" t="s">
        <v>135</v>
      </c>
      <c r="J2206">
        <v>0.60229999999999995</v>
      </c>
      <c r="K2206">
        <v>12.1951097</v>
      </c>
      <c r="L2206">
        <v>13.181054189999999</v>
      </c>
      <c r="M2206">
        <v>18.8</v>
      </c>
      <c r="N2206">
        <v>23</v>
      </c>
      <c r="O2206">
        <f t="shared" si="135"/>
        <v>4.154766E-2</v>
      </c>
      <c r="P2206">
        <f t="shared" si="136"/>
        <v>0.17351694999999998</v>
      </c>
      <c r="Q2206">
        <f t="shared" si="137"/>
        <v>0.25967287499999997</v>
      </c>
      <c r="R2206">
        <v>0.14467243599999999</v>
      </c>
      <c r="S2206">
        <v>0.23135372500000001</v>
      </c>
      <c r="T2206">
        <f t="shared" si="138"/>
        <v>0.19879191112177674</v>
      </c>
      <c r="U2206">
        <v>7.2336217999999994E-2</v>
      </c>
      <c r="V2206">
        <v>0.115676863</v>
      </c>
      <c r="W2206">
        <v>2.3616438359999998</v>
      </c>
      <c r="X2206">
        <v>1.7784222730000001</v>
      </c>
      <c r="Y2206">
        <v>1.8351896999999999E-2</v>
      </c>
      <c r="Z2206" s="1">
        <v>43254</v>
      </c>
      <c r="AA2206" s="1">
        <v>44116</v>
      </c>
      <c r="AB2206">
        <v>1</v>
      </c>
    </row>
    <row r="2207" spans="1:29" x14ac:dyDescent="0.25">
      <c r="A2207" t="s">
        <v>26</v>
      </c>
      <c r="B2207">
        <v>1</v>
      </c>
      <c r="C2207" t="s">
        <v>170</v>
      </c>
      <c r="D2207">
        <v>3206</v>
      </c>
      <c r="E2207" t="s">
        <v>98</v>
      </c>
      <c r="F2207" t="s">
        <v>99</v>
      </c>
      <c r="G2207" t="s">
        <v>100</v>
      </c>
      <c r="J2207">
        <v>0.45</v>
      </c>
      <c r="K2207">
        <v>9.6082048489999998</v>
      </c>
      <c r="L2207">
        <v>9.9347994570000004</v>
      </c>
      <c r="M2207">
        <v>13.1</v>
      </c>
      <c r="N2207">
        <v>15</v>
      </c>
      <c r="O2207">
        <f t="shared" si="135"/>
        <v>1.76715E-2</v>
      </c>
      <c r="P2207">
        <f t="shared" si="136"/>
        <v>8.4249784375000011E-2</v>
      </c>
      <c r="Q2207">
        <f t="shared" si="137"/>
        <v>0.110446875</v>
      </c>
      <c r="R2207">
        <v>4.2611113999999999E-2</v>
      </c>
      <c r="S2207">
        <v>5.7346630000000003E-2</v>
      </c>
      <c r="T2207">
        <f t="shared" si="138"/>
        <v>0.12575942403591672</v>
      </c>
      <c r="U2207">
        <v>2.1305556999999999E-2</v>
      </c>
      <c r="V2207">
        <v>2.8673315000000001E-2</v>
      </c>
      <c r="W2207">
        <v>2.3616438359999998</v>
      </c>
      <c r="X2207">
        <v>0.80452436199999999</v>
      </c>
      <c r="Y2207">
        <v>3.1197579999999998E-3</v>
      </c>
      <c r="Z2207" s="1">
        <v>43254</v>
      </c>
      <c r="AA2207" s="1">
        <v>44116</v>
      </c>
      <c r="AB2207">
        <v>1</v>
      </c>
    </row>
    <row r="2208" spans="1:29" x14ac:dyDescent="0.25">
      <c r="A2208" t="s">
        <v>26</v>
      </c>
      <c r="B2208">
        <v>1</v>
      </c>
      <c r="C2208" t="s">
        <v>170</v>
      </c>
      <c r="D2208">
        <v>3207</v>
      </c>
      <c r="E2208" t="s">
        <v>317</v>
      </c>
      <c r="F2208" t="s">
        <v>334</v>
      </c>
      <c r="G2208" t="s">
        <v>319</v>
      </c>
      <c r="J2208">
        <v>0.55359999999999998</v>
      </c>
      <c r="K2208">
        <v>9.8126179479999998</v>
      </c>
      <c r="L2208">
        <v>9.8872486370000008</v>
      </c>
      <c r="M2208">
        <v>13.5</v>
      </c>
      <c r="N2208">
        <v>14.9</v>
      </c>
      <c r="O2208">
        <f t="shared" si="135"/>
        <v>1.7436665399999999E-2</v>
      </c>
      <c r="P2208">
        <f t="shared" si="136"/>
        <v>8.9473359374999992E-2</v>
      </c>
      <c r="Q2208">
        <f t="shared" si="137"/>
        <v>0.10897915874999999</v>
      </c>
      <c r="R2208">
        <v>5.6463527999999999E-2</v>
      </c>
      <c r="S2208">
        <v>6.8964832000000004E-2</v>
      </c>
      <c r="T2208">
        <f t="shared" si="138"/>
        <v>8.4687531145935593E-2</v>
      </c>
      <c r="U2208">
        <v>2.8231763999999999E-2</v>
      </c>
      <c r="V2208">
        <v>3.4482416000000002E-2</v>
      </c>
      <c r="W2208">
        <v>2.3616438359999998</v>
      </c>
      <c r="X2208">
        <v>0.59280742399999997</v>
      </c>
      <c r="Y2208">
        <v>2.646738E-3</v>
      </c>
      <c r="Z2208" s="1">
        <v>43254</v>
      </c>
      <c r="AA2208" s="1">
        <v>44116</v>
      </c>
      <c r="AB2208">
        <v>1</v>
      </c>
    </row>
    <row r="2209" spans="1:28" x14ac:dyDescent="0.25">
      <c r="A2209" t="s">
        <v>26</v>
      </c>
      <c r="B2209">
        <v>1</v>
      </c>
      <c r="C2209" t="s">
        <v>170</v>
      </c>
      <c r="D2209">
        <v>3208</v>
      </c>
      <c r="E2209" t="s">
        <v>98</v>
      </c>
      <c r="F2209" t="s">
        <v>99</v>
      </c>
      <c r="G2209" t="s">
        <v>100</v>
      </c>
      <c r="J2209">
        <v>0.45</v>
      </c>
      <c r="K2209">
        <v>9.2939885990000004</v>
      </c>
      <c r="L2209">
        <v>9.9347994570000004</v>
      </c>
      <c r="M2209">
        <v>12.5</v>
      </c>
      <c r="N2209">
        <v>15</v>
      </c>
      <c r="O2209">
        <f t="shared" si="135"/>
        <v>1.76715E-2</v>
      </c>
      <c r="P2209">
        <f t="shared" si="136"/>
        <v>7.6708984374999997E-2</v>
      </c>
      <c r="Q2209">
        <f t="shared" si="137"/>
        <v>0.110446875</v>
      </c>
      <c r="R2209">
        <v>3.7642990000000001E-2</v>
      </c>
      <c r="S2209">
        <v>5.7346630000000003E-2</v>
      </c>
      <c r="T2209">
        <f t="shared" si="138"/>
        <v>0.17825182828685945</v>
      </c>
      <c r="U2209">
        <v>1.8821495000000001E-2</v>
      </c>
      <c r="V2209">
        <v>2.8673315000000001E-2</v>
      </c>
      <c r="W2209">
        <v>2.3616438359999998</v>
      </c>
      <c r="X2209">
        <v>1.058584687</v>
      </c>
      <c r="Y2209">
        <v>4.1715939999999998E-3</v>
      </c>
      <c r="Z2209" s="1">
        <v>43254</v>
      </c>
      <c r="AA2209" s="1">
        <v>44116</v>
      </c>
      <c r="AB2209">
        <v>1</v>
      </c>
    </row>
    <row r="2210" spans="1:28" x14ac:dyDescent="0.25">
      <c r="A2210" t="s">
        <v>26</v>
      </c>
      <c r="B2210">
        <v>1</v>
      </c>
      <c r="C2210" t="s">
        <v>170</v>
      </c>
      <c r="D2210">
        <v>3209</v>
      </c>
      <c r="E2210" t="s">
        <v>109</v>
      </c>
      <c r="F2210" t="s">
        <v>110</v>
      </c>
      <c r="G2210" t="s">
        <v>72</v>
      </c>
      <c r="H2210">
        <v>8.4</v>
      </c>
      <c r="I2210">
        <v>10</v>
      </c>
      <c r="J2210">
        <v>0.55359999999999998</v>
      </c>
      <c r="K2210">
        <v>11.360861269999999</v>
      </c>
      <c r="L2210">
        <v>11.883542240000001</v>
      </c>
      <c r="M2210">
        <v>16.8</v>
      </c>
      <c r="N2210">
        <v>19.5</v>
      </c>
      <c r="O2210">
        <f t="shared" si="135"/>
        <v>2.9864835000000003E-2</v>
      </c>
      <c r="P2210">
        <f t="shared" si="136"/>
        <v>0.1385622</v>
      </c>
      <c r="Q2210">
        <f t="shared" si="137"/>
        <v>0.18665521875000002</v>
      </c>
      <c r="R2210">
        <v>9.9829649000000006E-2</v>
      </c>
      <c r="S2210">
        <v>0.13953051999999999</v>
      </c>
      <c r="T2210">
        <f t="shared" si="138"/>
        <v>0.14177334034262221</v>
      </c>
      <c r="U2210">
        <v>4.9914823999999997E-2</v>
      </c>
      <c r="V2210">
        <v>6.9765259999999996E-2</v>
      </c>
      <c r="W2210">
        <v>2.3616438359999998</v>
      </c>
      <c r="X2210">
        <v>1.143271462</v>
      </c>
      <c r="Y2210">
        <v>8.4053470000000005E-3</v>
      </c>
      <c r="Z2210" s="1">
        <v>43254</v>
      </c>
      <c r="AA2210" s="1">
        <v>44116</v>
      </c>
      <c r="AB2210">
        <v>1</v>
      </c>
    </row>
    <row r="2211" spans="1:28" x14ac:dyDescent="0.25">
      <c r="A2211" t="s">
        <v>26</v>
      </c>
      <c r="B2211">
        <v>1</v>
      </c>
      <c r="C2211" t="s">
        <v>170</v>
      </c>
      <c r="D2211">
        <v>3210</v>
      </c>
      <c r="E2211" t="s">
        <v>161</v>
      </c>
      <c r="F2211" t="s">
        <v>162</v>
      </c>
      <c r="G2211" t="s">
        <v>151</v>
      </c>
      <c r="J2211">
        <v>0.42399999999999999</v>
      </c>
      <c r="K2211">
        <v>21.14089165</v>
      </c>
      <c r="L2211">
        <v>21.314970639999999</v>
      </c>
      <c r="M2211">
        <v>59.5</v>
      </c>
      <c r="N2211">
        <v>63</v>
      </c>
      <c r="O2211">
        <f t="shared" si="135"/>
        <v>0.31172526</v>
      </c>
      <c r="P2211">
        <f t="shared" si="136"/>
        <v>1.7380414843749996</v>
      </c>
      <c r="Q2211">
        <f t="shared" si="137"/>
        <v>1.9482828750000001</v>
      </c>
      <c r="R2211">
        <v>1.6653349580000001</v>
      </c>
      <c r="S2211">
        <v>1.8768657010000001</v>
      </c>
      <c r="T2211">
        <f t="shared" si="138"/>
        <v>5.0632921117500541E-2</v>
      </c>
      <c r="U2211">
        <v>0.83266747900000004</v>
      </c>
      <c r="V2211">
        <v>0.93843285099999996</v>
      </c>
      <c r="W2211">
        <v>2.3616438359999998</v>
      </c>
      <c r="X2211">
        <v>1.4820185610000001</v>
      </c>
      <c r="Y2211">
        <v>4.4784641E-2</v>
      </c>
      <c r="Z2211" s="1">
        <v>43254</v>
      </c>
      <c r="AA2211" s="1">
        <v>44116</v>
      </c>
      <c r="AB2211">
        <v>1</v>
      </c>
    </row>
    <row r="2212" spans="1:28" x14ac:dyDescent="0.25">
      <c r="A2212" t="s">
        <v>26</v>
      </c>
      <c r="B2212">
        <v>2</v>
      </c>
      <c r="C2212" t="s">
        <v>170</v>
      </c>
      <c r="D2212">
        <v>3211</v>
      </c>
      <c r="E2212" t="s">
        <v>248</v>
      </c>
      <c r="F2212" t="s">
        <v>249</v>
      </c>
      <c r="G2212" t="s">
        <v>218</v>
      </c>
      <c r="J2212">
        <v>0.745</v>
      </c>
      <c r="K2212">
        <v>9.5564772379999994</v>
      </c>
      <c r="L2212">
        <v>9.9821470489999999</v>
      </c>
      <c r="M2212">
        <v>13</v>
      </c>
      <c r="N2212">
        <v>15.1</v>
      </c>
      <c r="O2212">
        <f t="shared" si="135"/>
        <v>1.79079054E-2</v>
      </c>
      <c r="P2212">
        <f t="shared" si="136"/>
        <v>8.2968437500000006E-2</v>
      </c>
      <c r="Q2212">
        <f t="shared" si="137"/>
        <v>0.11192440875</v>
      </c>
      <c r="R2212">
        <v>6.8301099000000004E-2</v>
      </c>
      <c r="S2212">
        <v>9.5465220000000003E-2</v>
      </c>
      <c r="T2212">
        <f t="shared" si="138"/>
        <v>0.14178096220305805</v>
      </c>
      <c r="U2212">
        <v>3.4150550000000002E-2</v>
      </c>
      <c r="V2212">
        <v>4.7732610000000002E-2</v>
      </c>
      <c r="W2212">
        <v>2.3616438359999998</v>
      </c>
      <c r="X2212">
        <v>0.88921113699999998</v>
      </c>
      <c r="Y2212">
        <v>5.7511039999999999E-3</v>
      </c>
      <c r="Z2212" s="1">
        <v>43254</v>
      </c>
      <c r="AA2212" s="1">
        <v>44116</v>
      </c>
      <c r="AB2212">
        <v>1</v>
      </c>
    </row>
    <row r="2213" spans="1:28" x14ac:dyDescent="0.25">
      <c r="A2213" t="s">
        <v>26</v>
      </c>
      <c r="B2213">
        <v>2</v>
      </c>
      <c r="C2213" t="s">
        <v>170</v>
      </c>
      <c r="D2213">
        <v>3212</v>
      </c>
      <c r="E2213" t="s">
        <v>155</v>
      </c>
      <c r="F2213" t="s">
        <v>156</v>
      </c>
      <c r="G2213" t="s">
        <v>83</v>
      </c>
      <c r="H2213">
        <v>17</v>
      </c>
      <c r="I2213">
        <v>24.6</v>
      </c>
      <c r="J2213">
        <v>0.48</v>
      </c>
      <c r="K2213">
        <v>21.20070509</v>
      </c>
      <c r="L2213">
        <v>21.396627469999999</v>
      </c>
      <c r="M2213">
        <v>60</v>
      </c>
      <c r="N2213">
        <v>63.7</v>
      </c>
      <c r="O2213">
        <f t="shared" si="135"/>
        <v>0.31869097260000007</v>
      </c>
      <c r="P2213">
        <f t="shared" si="136"/>
        <v>1.7673749999999999</v>
      </c>
      <c r="Q2213">
        <f t="shared" si="137"/>
        <v>1.9918185787500005</v>
      </c>
      <c r="R2213">
        <v>1.9159124080000001</v>
      </c>
      <c r="S2213">
        <v>2.172719796</v>
      </c>
      <c r="T2213">
        <f t="shared" si="138"/>
        <v>5.3261961272777117E-2</v>
      </c>
      <c r="U2213">
        <v>0.95795620400000003</v>
      </c>
      <c r="V2213">
        <v>1.086359898</v>
      </c>
      <c r="W2213">
        <v>2.3616438359999998</v>
      </c>
      <c r="X2213">
        <v>1.5667053360000001</v>
      </c>
      <c r="Y2213">
        <v>5.4370474000000002E-2</v>
      </c>
      <c r="Z2213" s="1">
        <v>43254</v>
      </c>
      <c r="AA2213" s="1">
        <v>44116</v>
      </c>
      <c r="AB2213">
        <v>1</v>
      </c>
    </row>
    <row r="2214" spans="1:28" x14ac:dyDescent="0.25">
      <c r="A2214" t="s">
        <v>26</v>
      </c>
      <c r="B2214">
        <v>2</v>
      </c>
      <c r="C2214" t="s">
        <v>170</v>
      </c>
      <c r="D2214">
        <v>3213</v>
      </c>
      <c r="E2214" t="s">
        <v>109</v>
      </c>
      <c r="F2214" t="s">
        <v>110</v>
      </c>
      <c r="G2214" t="s">
        <v>72</v>
      </c>
      <c r="J2214">
        <v>0.55359999999999998</v>
      </c>
      <c r="K2214">
        <v>9.5044957609999994</v>
      </c>
      <c r="L2214">
        <v>10.399357480000001</v>
      </c>
      <c r="M2214">
        <v>12.9</v>
      </c>
      <c r="N2214">
        <v>16</v>
      </c>
      <c r="O2214">
        <f t="shared" si="135"/>
        <v>2.0106240000000001E-2</v>
      </c>
      <c r="P2214">
        <f t="shared" si="136"/>
        <v>8.1696909374999988E-2</v>
      </c>
      <c r="Q2214">
        <f t="shared" si="137"/>
        <v>0.125664</v>
      </c>
      <c r="R2214">
        <v>5.0084614999999999E-2</v>
      </c>
      <c r="S2214">
        <v>8.3255895999999996E-2</v>
      </c>
      <c r="T2214">
        <f t="shared" si="138"/>
        <v>0.21519124362730141</v>
      </c>
      <c r="U2214">
        <v>2.5042307E-2</v>
      </c>
      <c r="V2214">
        <v>4.1627947999999998E-2</v>
      </c>
      <c r="W2214">
        <v>2.3616438359999998</v>
      </c>
      <c r="X2214">
        <v>1.3126450110000001</v>
      </c>
      <c r="Y2214">
        <v>7.022922E-3</v>
      </c>
      <c r="Z2214" s="1">
        <v>43254</v>
      </c>
      <c r="AA2214" s="1">
        <v>44116</v>
      </c>
      <c r="AB2214">
        <v>1</v>
      </c>
    </row>
    <row r="2215" spans="1:28" x14ac:dyDescent="0.25">
      <c r="A2215" t="s">
        <v>26</v>
      </c>
      <c r="B2215">
        <v>2</v>
      </c>
      <c r="C2215" t="s">
        <v>170</v>
      </c>
      <c r="D2215">
        <v>3214</v>
      </c>
      <c r="E2215" t="s">
        <v>109</v>
      </c>
      <c r="F2215" t="s">
        <v>110</v>
      </c>
      <c r="G2215" t="s">
        <v>72</v>
      </c>
      <c r="J2215">
        <v>0.55359999999999998</v>
      </c>
      <c r="K2215">
        <v>18.013782670000001</v>
      </c>
      <c r="L2215">
        <v>18.338212009999999</v>
      </c>
      <c r="M2215">
        <v>39.4</v>
      </c>
      <c r="N2215">
        <v>43.1</v>
      </c>
      <c r="O2215">
        <f t="shared" si="135"/>
        <v>0.1458966894</v>
      </c>
      <c r="P2215">
        <f t="shared" si="136"/>
        <v>0.76211173749999972</v>
      </c>
      <c r="Q2215">
        <f t="shared" si="137"/>
        <v>0.91185430874999995</v>
      </c>
      <c r="R2215">
        <v>0.82652018699999996</v>
      </c>
      <c r="S2215">
        <v>1.0020986860000001</v>
      </c>
      <c r="T2215">
        <f t="shared" si="138"/>
        <v>8.1564976579239043E-2</v>
      </c>
      <c r="U2215">
        <v>0.41326009400000002</v>
      </c>
      <c r="V2215">
        <v>0.50104934300000004</v>
      </c>
      <c r="W2215">
        <v>2.3616438359999998</v>
      </c>
      <c r="X2215">
        <v>1.5667053360000001</v>
      </c>
      <c r="Y2215">
        <v>3.7172942E-2</v>
      </c>
      <c r="Z2215" s="1">
        <v>43254</v>
      </c>
      <c r="AA2215" s="1">
        <v>44116</v>
      </c>
      <c r="AB2215">
        <v>1</v>
      </c>
    </row>
    <row r="2216" spans="1:28" x14ac:dyDescent="0.25">
      <c r="A2216" t="s">
        <v>26</v>
      </c>
      <c r="B2216">
        <v>2</v>
      </c>
      <c r="C2216" t="s">
        <v>170</v>
      </c>
      <c r="D2216">
        <v>3215</v>
      </c>
      <c r="E2216" t="s">
        <v>98</v>
      </c>
      <c r="F2216" t="s">
        <v>99</v>
      </c>
      <c r="G2216" t="s">
        <v>100</v>
      </c>
      <c r="J2216">
        <v>0.45</v>
      </c>
      <c r="K2216">
        <v>13.21810082</v>
      </c>
      <c r="L2216">
        <v>13.181054189999999</v>
      </c>
      <c r="M2216">
        <v>21.5</v>
      </c>
      <c r="N2216">
        <v>23</v>
      </c>
      <c r="O2216">
        <f t="shared" si="135"/>
        <v>4.154766E-2</v>
      </c>
      <c r="P2216">
        <f t="shared" si="136"/>
        <v>0.22693585937499997</v>
      </c>
      <c r="Q2216">
        <f t="shared" si="137"/>
        <v>0.25967287499999997</v>
      </c>
      <c r="R2216">
        <v>0.153014065</v>
      </c>
      <c r="S2216">
        <v>0.17406624300000001</v>
      </c>
      <c r="T2216">
        <f t="shared" si="138"/>
        <v>5.4583204471275973E-2</v>
      </c>
      <c r="U2216">
        <v>7.6507033000000002E-2</v>
      </c>
      <c r="V2216">
        <v>8.7033121000000005E-2</v>
      </c>
      <c r="W2216">
        <v>2.3616438359999998</v>
      </c>
      <c r="X2216">
        <v>0.63515081200000001</v>
      </c>
      <c r="Y2216">
        <v>4.4571020000000001E-3</v>
      </c>
      <c r="Z2216" s="1">
        <v>43254</v>
      </c>
      <c r="AA2216" s="1">
        <v>44116</v>
      </c>
      <c r="AB2216">
        <v>1</v>
      </c>
    </row>
    <row r="2217" spans="1:28" x14ac:dyDescent="0.25">
      <c r="A2217" t="s">
        <v>26</v>
      </c>
      <c r="B2217">
        <v>2</v>
      </c>
      <c r="C2217" t="s">
        <v>170</v>
      </c>
      <c r="D2217">
        <v>3216</v>
      </c>
      <c r="E2217" t="s">
        <v>133</v>
      </c>
      <c r="F2217" t="s">
        <v>157</v>
      </c>
      <c r="G2217" t="s">
        <v>135</v>
      </c>
      <c r="H2217">
        <v>14.8</v>
      </c>
      <c r="I2217">
        <v>21.2</v>
      </c>
      <c r="J2217">
        <v>0.60229999999999995</v>
      </c>
      <c r="K2217">
        <v>15.97591534</v>
      </c>
      <c r="L2217">
        <v>16.786755400000001</v>
      </c>
      <c r="M2217">
        <v>30.5</v>
      </c>
      <c r="N2217">
        <v>35.700000000000003</v>
      </c>
      <c r="O2217">
        <f t="shared" si="135"/>
        <v>0.10009844460000003</v>
      </c>
      <c r="P2217">
        <f t="shared" si="136"/>
        <v>0.45669460937499995</v>
      </c>
      <c r="Q2217">
        <f t="shared" si="137"/>
        <v>0.62561527875000023</v>
      </c>
      <c r="R2217">
        <v>0.48422619300000003</v>
      </c>
      <c r="S2217">
        <v>0.69101637100000002</v>
      </c>
      <c r="T2217">
        <f t="shared" si="138"/>
        <v>0.15057790313735461</v>
      </c>
      <c r="U2217">
        <v>0.242113096</v>
      </c>
      <c r="V2217">
        <v>0.34550818599999999</v>
      </c>
      <c r="W2217">
        <v>2.3616438359999998</v>
      </c>
      <c r="X2217">
        <v>2.2018561480000001</v>
      </c>
      <c r="Y2217">
        <v>4.3780984000000002E-2</v>
      </c>
      <c r="Z2217" s="1">
        <v>43254</v>
      </c>
      <c r="AA2217" s="1">
        <v>44116</v>
      </c>
      <c r="AB2217">
        <v>1</v>
      </c>
    </row>
    <row r="2218" spans="1:28" x14ac:dyDescent="0.25">
      <c r="A2218" t="s">
        <v>26</v>
      </c>
      <c r="B2218">
        <v>2</v>
      </c>
      <c r="C2218" t="s">
        <v>170</v>
      </c>
      <c r="D2218">
        <v>3217</v>
      </c>
      <c r="E2218" t="s">
        <v>67</v>
      </c>
      <c r="F2218" t="s">
        <v>227</v>
      </c>
      <c r="G2218" t="s">
        <v>69</v>
      </c>
      <c r="J2218">
        <v>0.59060000000000001</v>
      </c>
      <c r="K2218">
        <v>18.966391229999999</v>
      </c>
      <c r="L2218">
        <v>18.743084280000001</v>
      </c>
      <c r="M2218">
        <v>44.5</v>
      </c>
      <c r="N2218">
        <v>45.3</v>
      </c>
      <c r="O2218">
        <f t="shared" si="135"/>
        <v>0.16117114859999998</v>
      </c>
      <c r="P2218">
        <f t="shared" si="136"/>
        <v>0.97217898437500005</v>
      </c>
      <c r="Q2218">
        <f t="shared" si="137"/>
        <v>1.0073196787499998</v>
      </c>
      <c r="R2218">
        <v>1.174111326</v>
      </c>
      <c r="S2218">
        <v>1.201694372</v>
      </c>
      <c r="T2218">
        <f t="shared" si="138"/>
        <v>9.8325556375903189E-3</v>
      </c>
      <c r="U2218">
        <v>0.58705566300000001</v>
      </c>
      <c r="V2218">
        <v>0.60084718599999998</v>
      </c>
      <c r="W2218">
        <v>2.3616438359999998</v>
      </c>
      <c r="X2218">
        <v>0.33874710000000002</v>
      </c>
      <c r="Y2218">
        <v>5.8397980000000002E-3</v>
      </c>
      <c r="Z2218" s="1">
        <v>43254</v>
      </c>
      <c r="AA2218" s="1">
        <v>44116</v>
      </c>
      <c r="AB2218">
        <v>1</v>
      </c>
    </row>
    <row r="2219" spans="1:28" x14ac:dyDescent="0.25">
      <c r="A2219" t="s">
        <v>26</v>
      </c>
      <c r="B2219">
        <v>2</v>
      </c>
      <c r="C2219" t="s">
        <v>170</v>
      </c>
      <c r="D2219">
        <v>3218</v>
      </c>
      <c r="E2219" t="s">
        <v>133</v>
      </c>
      <c r="F2219" t="s">
        <v>157</v>
      </c>
      <c r="G2219" t="s">
        <v>135</v>
      </c>
      <c r="J2219">
        <v>0.60229999999999995</v>
      </c>
      <c r="K2219">
        <v>15.034232230000001</v>
      </c>
      <c r="L2219">
        <v>15.066355890000001</v>
      </c>
      <c r="M2219">
        <v>27.1</v>
      </c>
      <c r="N2219">
        <v>29</v>
      </c>
      <c r="O2219">
        <f t="shared" si="135"/>
        <v>6.6052139999999995E-2</v>
      </c>
      <c r="P2219">
        <f t="shared" si="136"/>
        <v>0.36054940937500002</v>
      </c>
      <c r="Q2219">
        <f t="shared" si="137"/>
        <v>0.41282587499999995</v>
      </c>
      <c r="R2219">
        <v>0.362326233</v>
      </c>
      <c r="S2219">
        <v>0.41442823400000001</v>
      </c>
      <c r="T2219">
        <f t="shared" si="138"/>
        <v>5.6890381475296098E-2</v>
      </c>
      <c r="U2219">
        <v>0.18116311700000001</v>
      </c>
      <c r="V2219">
        <v>0.207214117</v>
      </c>
      <c r="W2219">
        <v>2.3616438359999998</v>
      </c>
      <c r="X2219">
        <v>0.80452436199999999</v>
      </c>
      <c r="Y2219">
        <v>1.1030876E-2</v>
      </c>
      <c r="Z2219" s="1">
        <v>43254</v>
      </c>
      <c r="AA2219" s="1">
        <v>44116</v>
      </c>
      <c r="AB2219">
        <v>1</v>
      </c>
    </row>
    <row r="2220" spans="1:28" x14ac:dyDescent="0.25">
      <c r="A2220" t="s">
        <v>26</v>
      </c>
      <c r="B2220">
        <v>2</v>
      </c>
      <c r="C2220" t="s">
        <v>170</v>
      </c>
      <c r="D2220">
        <v>3219</v>
      </c>
      <c r="E2220" t="s">
        <v>161</v>
      </c>
      <c r="F2220" t="s">
        <v>162</v>
      </c>
      <c r="G2220" t="s">
        <v>151</v>
      </c>
      <c r="J2220">
        <v>0.42399999999999999</v>
      </c>
      <c r="K2220">
        <v>11.49057528</v>
      </c>
      <c r="L2220">
        <v>11.521357399999999</v>
      </c>
      <c r="M2220">
        <v>17.100000000000001</v>
      </c>
      <c r="N2220">
        <v>18.600000000000001</v>
      </c>
      <c r="O2220">
        <f t="shared" si="135"/>
        <v>2.7171698400000006E-2</v>
      </c>
      <c r="P2220">
        <f t="shared" si="136"/>
        <v>0.143555034375</v>
      </c>
      <c r="Q2220">
        <f t="shared" si="137"/>
        <v>0.16982311500000002</v>
      </c>
      <c r="R2220">
        <v>8.0542688000000001E-2</v>
      </c>
      <c r="S2220">
        <v>9.5157050000000007E-2</v>
      </c>
      <c r="T2220">
        <f t="shared" si="138"/>
        <v>7.0603937988077223E-2</v>
      </c>
      <c r="U2220">
        <v>4.0271344000000001E-2</v>
      </c>
      <c r="V2220">
        <v>4.7578525000000003E-2</v>
      </c>
      <c r="W2220">
        <v>2.3616438359999998</v>
      </c>
      <c r="X2220">
        <v>0.63515081200000001</v>
      </c>
      <c r="Y2220">
        <v>3.0941079999999999E-3</v>
      </c>
      <c r="Z2220" s="1">
        <v>43254</v>
      </c>
      <c r="AA2220" s="1">
        <v>44116</v>
      </c>
      <c r="AB2220">
        <v>1</v>
      </c>
    </row>
    <row r="2221" spans="1:28" x14ac:dyDescent="0.25">
      <c r="A2221" t="s">
        <v>26</v>
      </c>
      <c r="B2221">
        <v>3</v>
      </c>
      <c r="C2221" t="s">
        <v>170</v>
      </c>
      <c r="D2221">
        <v>3220</v>
      </c>
      <c r="E2221" t="s">
        <v>285</v>
      </c>
      <c r="F2221" t="s">
        <v>286</v>
      </c>
      <c r="G2221" t="s">
        <v>287</v>
      </c>
      <c r="J2221">
        <v>0.55359999999999998</v>
      </c>
      <c r="K2221">
        <v>7.9366191979999998</v>
      </c>
      <c r="L2221">
        <v>7.9708005230000003</v>
      </c>
      <c r="M2221">
        <v>10.1</v>
      </c>
      <c r="N2221">
        <v>11.2</v>
      </c>
      <c r="O2221">
        <f t="shared" si="135"/>
        <v>9.8520576000000002E-3</v>
      </c>
      <c r="P2221">
        <f t="shared" si="136"/>
        <v>5.0080534374999992E-2</v>
      </c>
      <c r="Q2221">
        <f t="shared" si="137"/>
        <v>6.1575360000000003E-2</v>
      </c>
      <c r="R2221">
        <v>2.6052779000000002E-2</v>
      </c>
      <c r="S2221">
        <v>3.2012081999999997E-2</v>
      </c>
      <c r="T2221">
        <f t="shared" si="138"/>
        <v>8.7222700107791568E-2</v>
      </c>
      <c r="U2221">
        <v>1.3026388999999999E-2</v>
      </c>
      <c r="V2221">
        <v>1.6006040999999999E-2</v>
      </c>
      <c r="W2221">
        <v>2.3616438359999998</v>
      </c>
      <c r="X2221">
        <v>0.46577726200000003</v>
      </c>
      <c r="Y2221">
        <v>1.2616859999999999E-3</v>
      </c>
      <c r="Z2221" s="1">
        <v>43254</v>
      </c>
      <c r="AA2221" s="1">
        <v>44116</v>
      </c>
      <c r="AB2221">
        <v>1</v>
      </c>
    </row>
    <row r="2222" spans="1:28" x14ac:dyDescent="0.25">
      <c r="A2222" t="s">
        <v>26</v>
      </c>
      <c r="B2222">
        <v>3</v>
      </c>
      <c r="C2222" t="s">
        <v>170</v>
      </c>
      <c r="D2222">
        <v>3221</v>
      </c>
      <c r="E2222" t="s">
        <v>149</v>
      </c>
      <c r="F2222" t="s">
        <v>298</v>
      </c>
      <c r="G2222" t="s">
        <v>151</v>
      </c>
      <c r="J2222">
        <v>0.52610000000000001</v>
      </c>
      <c r="K2222">
        <v>8.6364628319999994</v>
      </c>
      <c r="L2222">
        <v>9.6949844990000003</v>
      </c>
      <c r="M2222">
        <v>11.3</v>
      </c>
      <c r="N2222">
        <v>14.5</v>
      </c>
      <c r="O2222">
        <f t="shared" si="135"/>
        <v>1.6513034999999999E-2</v>
      </c>
      <c r="P2222">
        <f t="shared" si="136"/>
        <v>6.2687809375E-2</v>
      </c>
      <c r="Q2222">
        <f t="shared" si="137"/>
        <v>0.10320646874999999</v>
      </c>
      <c r="R2222">
        <v>3.3515885000000002E-2</v>
      </c>
      <c r="S2222">
        <v>6.1043306999999998E-2</v>
      </c>
      <c r="T2222">
        <f t="shared" si="138"/>
        <v>0.25387573198357671</v>
      </c>
      <c r="U2222">
        <v>1.6757943000000001E-2</v>
      </c>
      <c r="V2222">
        <v>3.0521653999999999E-2</v>
      </c>
      <c r="W2222">
        <v>2.3616438359999998</v>
      </c>
      <c r="X2222">
        <v>1.354988399</v>
      </c>
      <c r="Y2222">
        <v>5.8280210000000001E-3</v>
      </c>
      <c r="Z2222" s="1">
        <v>43254</v>
      </c>
      <c r="AA2222" s="1">
        <v>44116</v>
      </c>
      <c r="AB2222">
        <v>1</v>
      </c>
    </row>
    <row r="2223" spans="1:28" x14ac:dyDescent="0.25">
      <c r="A2223" t="s">
        <v>26</v>
      </c>
      <c r="B2223">
        <v>3</v>
      </c>
      <c r="C2223" t="s">
        <v>170</v>
      </c>
      <c r="D2223">
        <v>3222</v>
      </c>
      <c r="E2223" t="s">
        <v>197</v>
      </c>
      <c r="F2223" t="s">
        <v>198</v>
      </c>
      <c r="G2223" t="s">
        <v>56</v>
      </c>
      <c r="J2223">
        <v>0.55359999999999998</v>
      </c>
      <c r="K2223">
        <v>11.86984612</v>
      </c>
      <c r="L2223">
        <v>12.571723990000001</v>
      </c>
      <c r="M2223">
        <v>18</v>
      </c>
      <c r="N2223">
        <v>21.3</v>
      </c>
      <c r="O2223">
        <f t="shared" si="135"/>
        <v>3.5632812600000008E-2</v>
      </c>
      <c r="P2223">
        <f t="shared" si="136"/>
        <v>0.15906375</v>
      </c>
      <c r="Q2223">
        <f t="shared" si="137"/>
        <v>0.22270507875000004</v>
      </c>
      <c r="R2223">
        <v>0.119213318</v>
      </c>
      <c r="S2223">
        <v>0.17513816199999999</v>
      </c>
      <c r="T2223">
        <f t="shared" si="138"/>
        <v>0.1628783634245676</v>
      </c>
      <c r="U2223">
        <v>5.9606658999999999E-2</v>
      </c>
      <c r="V2223">
        <v>8.7569080999999993E-2</v>
      </c>
      <c r="W2223">
        <v>2.3616438359999998</v>
      </c>
      <c r="X2223">
        <v>1.3973317860000001</v>
      </c>
      <c r="Y2223">
        <v>1.1840237E-2</v>
      </c>
      <c r="Z2223" s="1">
        <v>43254</v>
      </c>
      <c r="AA2223" s="1">
        <v>44116</v>
      </c>
      <c r="AB2223">
        <v>1</v>
      </c>
    </row>
    <row r="2224" spans="1:28" x14ac:dyDescent="0.25">
      <c r="A2224" t="s">
        <v>26</v>
      </c>
      <c r="B2224">
        <v>3</v>
      </c>
      <c r="C2224" t="s">
        <v>170</v>
      </c>
      <c r="D2224">
        <v>3223</v>
      </c>
      <c r="E2224" t="s">
        <v>133</v>
      </c>
      <c r="F2224" t="s">
        <v>157</v>
      </c>
      <c r="G2224" t="s">
        <v>135</v>
      </c>
      <c r="J2224">
        <v>0.60229999999999995</v>
      </c>
      <c r="K2224">
        <v>10.1610323</v>
      </c>
      <c r="L2224">
        <v>10.84492777</v>
      </c>
      <c r="M2224">
        <v>14.2</v>
      </c>
      <c r="N2224">
        <v>17</v>
      </c>
      <c r="O2224">
        <f t="shared" si="135"/>
        <v>2.2698059999999999E-2</v>
      </c>
      <c r="P2224">
        <f t="shared" si="136"/>
        <v>9.8992637499999994E-2</v>
      </c>
      <c r="Q2224">
        <f t="shared" si="137"/>
        <v>0.141862875</v>
      </c>
      <c r="R2224">
        <v>7.0008471000000003E-2</v>
      </c>
      <c r="S2224">
        <v>0.106005875</v>
      </c>
      <c r="T2224">
        <f t="shared" si="138"/>
        <v>0.1756735125622268</v>
      </c>
      <c r="U2224">
        <v>3.5004235000000002E-2</v>
      </c>
      <c r="V2224">
        <v>5.3002937999999999E-2</v>
      </c>
      <c r="W2224">
        <v>2.3616438359999998</v>
      </c>
      <c r="X2224">
        <v>1.185614849</v>
      </c>
      <c r="Y2224">
        <v>7.6212609999999998E-3</v>
      </c>
      <c r="Z2224" s="1">
        <v>43254</v>
      </c>
      <c r="AA2224" s="1">
        <v>44116</v>
      </c>
      <c r="AB2224">
        <v>1</v>
      </c>
    </row>
    <row r="2225" spans="1:28" x14ac:dyDescent="0.25">
      <c r="A2225" t="s">
        <v>26</v>
      </c>
      <c r="B2225">
        <v>3</v>
      </c>
      <c r="C2225" t="s">
        <v>170</v>
      </c>
      <c r="D2225">
        <v>3224</v>
      </c>
      <c r="E2225" t="s">
        <v>248</v>
      </c>
      <c r="F2225" t="s">
        <v>249</v>
      </c>
      <c r="G2225" t="s">
        <v>218</v>
      </c>
      <c r="J2225">
        <v>0.745</v>
      </c>
      <c r="K2225">
        <v>9.8631070049999998</v>
      </c>
      <c r="L2225">
        <v>9.9821470489999999</v>
      </c>
      <c r="M2225">
        <v>13.6</v>
      </c>
      <c r="N2225">
        <v>15.1</v>
      </c>
      <c r="O2225">
        <f t="shared" si="135"/>
        <v>1.79079054E-2</v>
      </c>
      <c r="P2225">
        <f t="shared" si="136"/>
        <v>9.0803800000000004E-2</v>
      </c>
      <c r="Q2225">
        <f t="shared" si="137"/>
        <v>0.11192440875</v>
      </c>
      <c r="R2225">
        <v>7.6924547999999995E-2</v>
      </c>
      <c r="S2225">
        <v>9.5465220000000003E-2</v>
      </c>
      <c r="T2225">
        <f t="shared" si="138"/>
        <v>9.1435018288057987E-2</v>
      </c>
      <c r="U2225">
        <v>3.8462273999999998E-2</v>
      </c>
      <c r="V2225">
        <v>4.7732610000000002E-2</v>
      </c>
      <c r="W2225">
        <v>2.3616438359999998</v>
      </c>
      <c r="X2225">
        <v>0.63515081200000001</v>
      </c>
      <c r="Y2225">
        <v>3.9253739999999997E-3</v>
      </c>
      <c r="Z2225" s="1">
        <v>43254</v>
      </c>
      <c r="AA2225" s="1">
        <v>44116</v>
      </c>
      <c r="AB2225">
        <v>1</v>
      </c>
    </row>
    <row r="2226" spans="1:28" x14ac:dyDescent="0.25">
      <c r="A2226" t="s">
        <v>26</v>
      </c>
      <c r="B2226">
        <v>3</v>
      </c>
      <c r="C2226" t="s">
        <v>170</v>
      </c>
      <c r="D2226">
        <v>3225</v>
      </c>
      <c r="E2226" t="s">
        <v>343</v>
      </c>
      <c r="F2226" t="s">
        <v>184</v>
      </c>
      <c r="G2226" t="s">
        <v>151</v>
      </c>
      <c r="J2226">
        <v>0.48630000000000001</v>
      </c>
      <c r="K2226">
        <v>8.4656455259999994</v>
      </c>
      <c r="L2226">
        <v>9.4002438319999992</v>
      </c>
      <c r="M2226">
        <v>11</v>
      </c>
      <c r="N2226">
        <v>13.9</v>
      </c>
      <c r="O2226">
        <f t="shared" si="135"/>
        <v>1.5174713400000001E-2</v>
      </c>
      <c r="P2226">
        <f t="shared" si="136"/>
        <v>5.9403437499999989E-2</v>
      </c>
      <c r="Q2226">
        <f t="shared" si="137"/>
        <v>9.4841958750000011E-2</v>
      </c>
      <c r="R2226">
        <v>2.8882075E-2</v>
      </c>
      <c r="S2226">
        <v>5.0510574000000003E-2</v>
      </c>
      <c r="T2226">
        <f t="shared" si="138"/>
        <v>0.23668325066931539</v>
      </c>
      <c r="U2226">
        <v>1.4441037E-2</v>
      </c>
      <c r="V2226">
        <v>2.5255287000000001E-2</v>
      </c>
      <c r="W2226">
        <v>2.3616438359999998</v>
      </c>
      <c r="X2226">
        <v>1.2279582360000001</v>
      </c>
      <c r="Y2226">
        <v>4.5791199999999999E-3</v>
      </c>
      <c r="Z2226" s="1">
        <v>43254</v>
      </c>
      <c r="AA2226" s="1">
        <v>44116</v>
      </c>
      <c r="AB2226">
        <v>1</v>
      </c>
    </row>
    <row r="2227" spans="1:28" x14ac:dyDescent="0.25">
      <c r="A2227" t="s">
        <v>26</v>
      </c>
      <c r="B2227">
        <v>3</v>
      </c>
      <c r="C2227" t="s">
        <v>170</v>
      </c>
      <c r="D2227">
        <v>3226</v>
      </c>
      <c r="E2227" t="s">
        <v>133</v>
      </c>
      <c r="F2227" t="s">
        <v>157</v>
      </c>
      <c r="G2227" t="s">
        <v>135</v>
      </c>
      <c r="H2227">
        <v>6.6</v>
      </c>
      <c r="I2227">
        <v>14.2</v>
      </c>
      <c r="J2227">
        <v>0.60229999999999995</v>
      </c>
      <c r="K2227">
        <v>14.42728913</v>
      </c>
      <c r="L2227">
        <v>14.68916611</v>
      </c>
      <c r="M2227">
        <v>25.1</v>
      </c>
      <c r="N2227">
        <v>27.7</v>
      </c>
      <c r="O2227">
        <f t="shared" si="135"/>
        <v>6.0262956600000001E-2</v>
      </c>
      <c r="P2227">
        <f t="shared" si="136"/>
        <v>0.30929553437499996</v>
      </c>
      <c r="Q2227">
        <f t="shared" si="137"/>
        <v>0.37664347874999998</v>
      </c>
      <c r="R2227">
        <v>0.29966762400000002</v>
      </c>
      <c r="S2227">
        <v>0.36967675100000003</v>
      </c>
      <c r="T2227">
        <f t="shared" si="138"/>
        <v>8.8902074979160861E-2</v>
      </c>
      <c r="U2227">
        <v>0.14983381200000001</v>
      </c>
      <c r="V2227">
        <v>0.184838375</v>
      </c>
      <c r="W2227">
        <v>2.3616438359999998</v>
      </c>
      <c r="X2227">
        <v>1.100928074</v>
      </c>
      <c r="Y2227">
        <v>1.4822118E-2</v>
      </c>
      <c r="Z2227" s="1">
        <v>43254</v>
      </c>
      <c r="AA2227" s="1">
        <v>44116</v>
      </c>
      <c r="AB2227">
        <v>1</v>
      </c>
    </row>
    <row r="2228" spans="1:28" x14ac:dyDescent="0.25">
      <c r="A2228" t="s">
        <v>26</v>
      </c>
      <c r="B2228">
        <v>4</v>
      </c>
      <c r="C2228" t="s">
        <v>170</v>
      </c>
      <c r="D2228">
        <v>3227</v>
      </c>
      <c r="E2228" t="s">
        <v>109</v>
      </c>
      <c r="F2228" t="s">
        <v>110</v>
      </c>
      <c r="G2228" t="s">
        <v>72</v>
      </c>
      <c r="J2228">
        <v>0.55359999999999998</v>
      </c>
      <c r="K2228">
        <v>18.132932480000001</v>
      </c>
      <c r="L2228">
        <v>18.126862620000001</v>
      </c>
      <c r="M2228">
        <v>40</v>
      </c>
      <c r="N2228">
        <v>42</v>
      </c>
      <c r="O2228">
        <f t="shared" si="135"/>
        <v>0.13854456000000001</v>
      </c>
      <c r="P2228">
        <f t="shared" si="136"/>
        <v>0.78550000000000009</v>
      </c>
      <c r="Q2228">
        <f t="shared" si="137"/>
        <v>0.86590350000000005</v>
      </c>
      <c r="R2228">
        <v>0.85676231199999997</v>
      </c>
      <c r="S2228">
        <v>0.94206301599999998</v>
      </c>
      <c r="T2228">
        <f t="shared" si="138"/>
        <v>4.0188802231809644E-2</v>
      </c>
      <c r="U2228">
        <v>0.42838115599999999</v>
      </c>
      <c r="V2228">
        <v>0.47103150799999999</v>
      </c>
      <c r="W2228">
        <v>2.3616438359999998</v>
      </c>
      <c r="X2228">
        <v>0.84686774899999995</v>
      </c>
      <c r="Y2228">
        <v>1.8059604E-2</v>
      </c>
      <c r="Z2228" s="1">
        <v>43254</v>
      </c>
      <c r="AA2228" s="1">
        <v>44116</v>
      </c>
      <c r="AB2228">
        <v>1</v>
      </c>
    </row>
    <row r="2229" spans="1:28" x14ac:dyDescent="0.25">
      <c r="A2229" t="s">
        <v>26</v>
      </c>
      <c r="B2229">
        <v>4</v>
      </c>
      <c r="C2229" t="s">
        <v>170</v>
      </c>
      <c r="D2229">
        <v>3228</v>
      </c>
      <c r="E2229" t="s">
        <v>271</v>
      </c>
      <c r="F2229" t="s">
        <v>272</v>
      </c>
      <c r="G2229" t="s">
        <v>121</v>
      </c>
      <c r="J2229">
        <v>0.66300000000000003</v>
      </c>
      <c r="K2229">
        <v>15.40692321</v>
      </c>
      <c r="L2229">
        <v>15.34604554</v>
      </c>
      <c r="M2229">
        <v>28.4</v>
      </c>
      <c r="N2229">
        <v>30</v>
      </c>
      <c r="O2229">
        <f t="shared" si="135"/>
        <v>7.0685999999999999E-2</v>
      </c>
      <c r="P2229">
        <f t="shared" si="136"/>
        <v>0.39597054999999998</v>
      </c>
      <c r="Q2229">
        <f t="shared" si="137"/>
        <v>0.4417875</v>
      </c>
      <c r="R2229">
        <v>0.44658116599999997</v>
      </c>
      <c r="S2229">
        <v>0.49509156199999999</v>
      </c>
      <c r="T2229">
        <f t="shared" si="138"/>
        <v>4.3665158597480228E-2</v>
      </c>
      <c r="U2229">
        <v>0.22329058299999999</v>
      </c>
      <c r="V2229">
        <v>0.24754578099999999</v>
      </c>
      <c r="W2229">
        <v>2.3616438359999998</v>
      </c>
      <c r="X2229">
        <v>0.67749419899999996</v>
      </c>
      <c r="Y2229">
        <v>1.0270471999999999E-2</v>
      </c>
      <c r="Z2229" s="1">
        <v>43254</v>
      </c>
      <c r="AA2229" s="1">
        <v>44116</v>
      </c>
      <c r="AB2229">
        <v>1</v>
      </c>
    </row>
    <row r="2230" spans="1:28" x14ac:dyDescent="0.25">
      <c r="A2230" t="s">
        <v>26</v>
      </c>
      <c r="B2230">
        <v>4</v>
      </c>
      <c r="C2230" t="s">
        <v>170</v>
      </c>
      <c r="D2230">
        <v>3229</v>
      </c>
      <c r="E2230" t="s">
        <v>155</v>
      </c>
      <c r="F2230" t="s">
        <v>156</v>
      </c>
      <c r="G2230" t="s">
        <v>83</v>
      </c>
      <c r="J2230">
        <v>0.48</v>
      </c>
      <c r="K2230">
        <v>21.376083779999998</v>
      </c>
      <c r="L2230">
        <v>21.314970639999999</v>
      </c>
      <c r="M2230">
        <v>61.5</v>
      </c>
      <c r="N2230">
        <v>63</v>
      </c>
      <c r="O2230">
        <f t="shared" si="135"/>
        <v>0.31172526</v>
      </c>
      <c r="P2230">
        <f t="shared" si="136"/>
        <v>1.8568483593749996</v>
      </c>
      <c r="Q2230">
        <f t="shared" si="137"/>
        <v>1.9482828750000001</v>
      </c>
      <c r="R2230">
        <v>2.026751977</v>
      </c>
      <c r="S2230">
        <v>2.1184370800000001</v>
      </c>
      <c r="T2230">
        <f t="shared" si="138"/>
        <v>1.8734446477848232E-2</v>
      </c>
      <c r="U2230">
        <v>1.013375989</v>
      </c>
      <c r="V2230">
        <v>1.05921854</v>
      </c>
      <c r="W2230">
        <v>2.3616438359999998</v>
      </c>
      <c r="X2230">
        <v>0.63515081200000001</v>
      </c>
      <c r="Y2230">
        <v>1.9411289000000002E-2</v>
      </c>
      <c r="Z2230" s="1">
        <v>43254</v>
      </c>
      <c r="AA2230" s="1">
        <v>44116</v>
      </c>
      <c r="AB2230">
        <v>1</v>
      </c>
    </row>
    <row r="2231" spans="1:28" x14ac:dyDescent="0.25">
      <c r="A2231" t="s">
        <v>26</v>
      </c>
      <c r="B2231">
        <v>4</v>
      </c>
      <c r="C2231" t="s">
        <v>170</v>
      </c>
      <c r="D2231">
        <v>3230</v>
      </c>
      <c r="E2231" t="s">
        <v>197</v>
      </c>
      <c r="F2231" t="s">
        <v>198</v>
      </c>
      <c r="G2231" t="s">
        <v>56</v>
      </c>
      <c r="J2231">
        <v>0.55359999999999998</v>
      </c>
      <c r="K2231">
        <v>13.67352445</v>
      </c>
      <c r="L2231">
        <v>13.589457489999999</v>
      </c>
      <c r="M2231">
        <v>22.8</v>
      </c>
      <c r="N2231">
        <v>24.2</v>
      </c>
      <c r="O2231">
        <f t="shared" si="135"/>
        <v>4.59961656E-2</v>
      </c>
      <c r="P2231">
        <f t="shared" si="136"/>
        <v>0.25520894999999999</v>
      </c>
      <c r="Q2231">
        <f t="shared" si="137"/>
        <v>0.28747603500000002</v>
      </c>
      <c r="R2231">
        <v>0.21711138699999999</v>
      </c>
      <c r="S2231">
        <v>0.24243052500000001</v>
      </c>
      <c r="T2231">
        <f t="shared" si="138"/>
        <v>4.6706724702019357E-2</v>
      </c>
      <c r="U2231">
        <v>0.10855569299999999</v>
      </c>
      <c r="V2231">
        <v>0.121215263</v>
      </c>
      <c r="W2231">
        <v>2.3616438359999998</v>
      </c>
      <c r="X2231">
        <v>0.59280742399999997</v>
      </c>
      <c r="Y2231">
        <v>5.3604910000000002E-3</v>
      </c>
      <c r="Z2231" s="1">
        <v>43254</v>
      </c>
      <c r="AA2231" s="1">
        <v>44116</v>
      </c>
      <c r="AB2231">
        <v>1</v>
      </c>
    </row>
    <row r="2232" spans="1:28" x14ac:dyDescent="0.25">
      <c r="A2232" t="s">
        <v>26</v>
      </c>
      <c r="B2232">
        <v>4</v>
      </c>
      <c r="C2232" t="s">
        <v>170</v>
      </c>
      <c r="D2232">
        <v>3231</v>
      </c>
      <c r="E2232" t="s">
        <v>234</v>
      </c>
      <c r="F2232" t="s">
        <v>78</v>
      </c>
      <c r="G2232" t="s">
        <v>79</v>
      </c>
      <c r="J2232">
        <v>0.69669999999999999</v>
      </c>
      <c r="K2232">
        <v>14.3958064</v>
      </c>
      <c r="L2232">
        <v>14.77761864</v>
      </c>
      <c r="M2232">
        <v>25</v>
      </c>
      <c r="N2232">
        <v>28</v>
      </c>
      <c r="O2232">
        <f t="shared" si="135"/>
        <v>6.1575360000000003E-2</v>
      </c>
      <c r="P2232">
        <f t="shared" si="136"/>
        <v>0.30683593749999999</v>
      </c>
      <c r="Q2232">
        <f t="shared" si="137"/>
        <v>0.38484600000000002</v>
      </c>
      <c r="R2232">
        <v>0.34201488400000002</v>
      </c>
      <c r="S2232">
        <v>0.43773795100000001</v>
      </c>
      <c r="T2232">
        <f t="shared" si="138"/>
        <v>0.10448916369146596</v>
      </c>
      <c r="U2232">
        <v>0.17100744200000001</v>
      </c>
      <c r="V2232">
        <v>0.21886897499999999</v>
      </c>
      <c r="W2232">
        <v>2.3616438359999998</v>
      </c>
      <c r="X2232">
        <v>1.270301624</v>
      </c>
      <c r="Y2232">
        <v>2.0266194000000001E-2</v>
      </c>
      <c r="Z2232" s="1">
        <v>43254</v>
      </c>
      <c r="AA2232" s="1">
        <v>44116</v>
      </c>
      <c r="AB2232">
        <v>1</v>
      </c>
    </row>
    <row r="2233" spans="1:28" x14ac:dyDescent="0.25">
      <c r="A2233" t="s">
        <v>26</v>
      </c>
      <c r="B2233">
        <v>1</v>
      </c>
      <c r="C2233" t="s">
        <v>97</v>
      </c>
      <c r="D2233">
        <v>3232</v>
      </c>
      <c r="E2233" t="s">
        <v>109</v>
      </c>
      <c r="F2233" t="s">
        <v>110</v>
      </c>
      <c r="G2233" t="s">
        <v>72</v>
      </c>
      <c r="J2233">
        <v>0.53680000000000005</v>
      </c>
      <c r="K2233">
        <v>8.1157989649999998</v>
      </c>
      <c r="L2233">
        <v>9.4993526970000008</v>
      </c>
      <c r="M2233">
        <v>10.4</v>
      </c>
      <c r="N2233">
        <v>14.1</v>
      </c>
      <c r="O2233">
        <f t="shared" si="135"/>
        <v>1.5614537399999998E-2</v>
      </c>
      <c r="P2233">
        <f t="shared" si="136"/>
        <v>5.3099800000000009E-2</v>
      </c>
      <c r="Q2233">
        <f t="shared" si="137"/>
        <v>9.7590858749999981E-2</v>
      </c>
      <c r="R2233">
        <v>2.7357000999999999E-2</v>
      </c>
      <c r="S2233">
        <v>5.7785268000000001E-2</v>
      </c>
      <c r="T2233">
        <f t="shared" si="138"/>
        <v>0.31662750272776524</v>
      </c>
      <c r="U2233">
        <v>1.36785E-2</v>
      </c>
      <c r="V2233">
        <v>2.8892634E-2</v>
      </c>
      <c r="W2233">
        <v>2.3616438359999998</v>
      </c>
      <c r="X2233">
        <v>1.5667053360000001</v>
      </c>
      <c r="Y2233">
        <v>6.4421799999999996E-3</v>
      </c>
      <c r="Z2233" s="1">
        <v>43254</v>
      </c>
      <c r="AA2233" s="1">
        <v>44116</v>
      </c>
      <c r="AB2233">
        <v>1</v>
      </c>
    </row>
    <row r="2234" spans="1:28" x14ac:dyDescent="0.25">
      <c r="A2234" t="s">
        <v>26</v>
      </c>
      <c r="B2234">
        <v>1</v>
      </c>
      <c r="C2234" t="s">
        <v>97</v>
      </c>
      <c r="D2234">
        <v>3233</v>
      </c>
      <c r="E2234" t="s">
        <v>133</v>
      </c>
      <c r="F2234" t="s">
        <v>157</v>
      </c>
      <c r="G2234" t="s">
        <v>135</v>
      </c>
      <c r="J2234">
        <v>0.60229999999999995</v>
      </c>
      <c r="K2234">
        <v>10.639325360000001</v>
      </c>
      <c r="L2234">
        <v>10.84492777</v>
      </c>
      <c r="M2234">
        <v>15.2</v>
      </c>
      <c r="N2234">
        <v>17</v>
      </c>
      <c r="O2234">
        <f t="shared" si="135"/>
        <v>2.2698059999999999E-2</v>
      </c>
      <c r="P2234">
        <f t="shared" si="136"/>
        <v>0.1134262</v>
      </c>
      <c r="Q2234">
        <f t="shared" si="137"/>
        <v>0.141862875</v>
      </c>
      <c r="R2234">
        <v>8.3625601999999993E-2</v>
      </c>
      <c r="S2234">
        <v>0.106005875</v>
      </c>
      <c r="T2234">
        <f t="shared" si="138"/>
        <v>0.10041514146327873</v>
      </c>
      <c r="U2234">
        <v>4.1812800999999997E-2</v>
      </c>
      <c r="V2234">
        <v>5.3002937999999999E-2</v>
      </c>
      <c r="W2234">
        <v>2.3616438359999998</v>
      </c>
      <c r="X2234">
        <v>0.76218097399999996</v>
      </c>
      <c r="Y2234">
        <v>4.7382830000000003E-3</v>
      </c>
      <c r="Z2234" s="1">
        <v>43254</v>
      </c>
      <c r="AA2234" s="1">
        <v>44116</v>
      </c>
      <c r="AB2234">
        <v>1</v>
      </c>
    </row>
    <row r="2235" spans="1:28" x14ac:dyDescent="0.25">
      <c r="A2235" t="s">
        <v>26</v>
      </c>
      <c r="B2235">
        <v>1</v>
      </c>
      <c r="C2235" t="s">
        <v>97</v>
      </c>
      <c r="D2235">
        <v>3234</v>
      </c>
      <c r="E2235" t="s">
        <v>161</v>
      </c>
      <c r="F2235" t="s">
        <v>162</v>
      </c>
      <c r="G2235" t="s">
        <v>151</v>
      </c>
      <c r="H2235">
        <v>19.2</v>
      </c>
      <c r="I2235">
        <v>21.8</v>
      </c>
      <c r="J2235">
        <v>0.42399999999999999</v>
      </c>
      <c r="K2235">
        <v>14.268743110000001</v>
      </c>
      <c r="L2235">
        <v>14.50964454</v>
      </c>
      <c r="M2235">
        <v>24.6</v>
      </c>
      <c r="N2235">
        <v>27.1</v>
      </c>
      <c r="O2235">
        <f t="shared" si="135"/>
        <v>5.7680561400000011E-2</v>
      </c>
      <c r="P2235">
        <f t="shared" si="136"/>
        <v>0.29709573750000001</v>
      </c>
      <c r="Q2235">
        <f t="shared" si="137"/>
        <v>0.36050350875000003</v>
      </c>
      <c r="R2235">
        <v>0.20235313199999999</v>
      </c>
      <c r="S2235">
        <v>0.24846041499999999</v>
      </c>
      <c r="T2235">
        <f t="shared" si="138"/>
        <v>8.6917927508810389E-2</v>
      </c>
      <c r="U2235">
        <v>0.101176566</v>
      </c>
      <c r="V2235">
        <v>0.12423020799999999</v>
      </c>
      <c r="W2235">
        <v>2.3616438359999998</v>
      </c>
      <c r="X2235">
        <v>1.058584687</v>
      </c>
      <c r="Y2235">
        <v>9.7616930000000001E-3</v>
      </c>
      <c r="Z2235" s="1">
        <v>43254</v>
      </c>
      <c r="AA2235" s="1">
        <v>44116</v>
      </c>
      <c r="AB2235">
        <v>1</v>
      </c>
    </row>
    <row r="2236" spans="1:28" x14ac:dyDescent="0.25">
      <c r="A2236" t="s">
        <v>26</v>
      </c>
      <c r="B2236">
        <v>1</v>
      </c>
      <c r="C2236" t="s">
        <v>97</v>
      </c>
      <c r="D2236">
        <v>3235</v>
      </c>
      <c r="E2236" t="s">
        <v>195</v>
      </c>
      <c r="F2236" t="s">
        <v>196</v>
      </c>
      <c r="G2236" t="s">
        <v>135</v>
      </c>
      <c r="I2236">
        <v>14.2</v>
      </c>
      <c r="J2236">
        <v>0.53680000000000005</v>
      </c>
      <c r="K2236">
        <v>17.6649648</v>
      </c>
      <c r="L2236">
        <v>17.517747910000001</v>
      </c>
      <c r="M2236">
        <v>37.700000000000003</v>
      </c>
      <c r="N2236">
        <v>39</v>
      </c>
      <c r="O2236">
        <f t="shared" si="135"/>
        <v>0.11945934000000001</v>
      </c>
      <c r="P2236">
        <f t="shared" si="136"/>
        <v>0.69776455937499993</v>
      </c>
      <c r="Q2236">
        <f t="shared" si="137"/>
        <v>0.74662087500000007</v>
      </c>
      <c r="R2236">
        <v>0.72195887000000003</v>
      </c>
      <c r="S2236">
        <v>0.76507670299999997</v>
      </c>
      <c r="T2236">
        <f t="shared" si="138"/>
        <v>2.45625198704271E-2</v>
      </c>
      <c r="U2236">
        <v>0.36097943500000002</v>
      </c>
      <c r="V2236">
        <v>0.38253835200000003</v>
      </c>
      <c r="W2236">
        <v>2.3616438359999998</v>
      </c>
      <c r="X2236">
        <v>0.55046403700000002</v>
      </c>
      <c r="Y2236">
        <v>9.1287759999999999E-3</v>
      </c>
      <c r="Z2236" s="1">
        <v>43254</v>
      </c>
      <c r="AA2236" s="1">
        <v>44116</v>
      </c>
      <c r="AB2236">
        <v>1</v>
      </c>
    </row>
    <row r="2237" spans="1:28" x14ac:dyDescent="0.25">
      <c r="A2237" t="s">
        <v>26</v>
      </c>
      <c r="B2237">
        <v>1</v>
      </c>
      <c r="C2237" t="s">
        <v>97</v>
      </c>
      <c r="D2237">
        <v>3236</v>
      </c>
      <c r="E2237" t="s">
        <v>195</v>
      </c>
      <c r="F2237" t="s">
        <v>196</v>
      </c>
      <c r="G2237" t="s">
        <v>135</v>
      </c>
      <c r="J2237">
        <v>0.53680000000000005</v>
      </c>
      <c r="K2237">
        <v>13.395932459999999</v>
      </c>
      <c r="L2237">
        <v>13.819930129999999</v>
      </c>
      <c r="M2237">
        <v>22</v>
      </c>
      <c r="N2237">
        <v>24.9</v>
      </c>
      <c r="O2237">
        <f t="shared" si="135"/>
        <v>4.8695585399999998E-2</v>
      </c>
      <c r="P2237">
        <f t="shared" si="136"/>
        <v>0.23761374999999996</v>
      </c>
      <c r="Q2237">
        <f t="shared" si="137"/>
        <v>0.30434740874999999</v>
      </c>
      <c r="R2237">
        <v>0.192595769</v>
      </c>
      <c r="S2237">
        <v>0.25282901000000002</v>
      </c>
      <c r="T2237">
        <f t="shared" si="138"/>
        <v>0.11522477478348976</v>
      </c>
      <c r="U2237">
        <v>9.6297885E-2</v>
      </c>
      <c r="V2237">
        <v>0.12641450500000001</v>
      </c>
      <c r="W2237">
        <v>2.3616438359999998</v>
      </c>
      <c r="X2237">
        <v>1.2279582360000001</v>
      </c>
      <c r="Y2237">
        <v>1.2752397E-2</v>
      </c>
      <c r="Z2237" s="1">
        <v>43254</v>
      </c>
      <c r="AA2237" s="1">
        <v>44116</v>
      </c>
      <c r="AB2237">
        <v>1</v>
      </c>
    </row>
    <row r="2238" spans="1:28" x14ac:dyDescent="0.25">
      <c r="A2238" t="s">
        <v>26</v>
      </c>
      <c r="B2238">
        <v>1</v>
      </c>
      <c r="C2238" t="s">
        <v>97</v>
      </c>
      <c r="D2238">
        <v>3237</v>
      </c>
      <c r="E2238" t="s">
        <v>133</v>
      </c>
      <c r="F2238" t="s">
        <v>157</v>
      </c>
      <c r="G2238" t="s">
        <v>135</v>
      </c>
      <c r="J2238">
        <v>0.60229999999999995</v>
      </c>
      <c r="K2238">
        <v>17.11972682</v>
      </c>
      <c r="L2238">
        <v>17.28157444</v>
      </c>
      <c r="M2238">
        <v>35.200000000000003</v>
      </c>
      <c r="N2238">
        <v>37.9</v>
      </c>
      <c r="O2238">
        <f t="shared" si="135"/>
        <v>0.1128156414</v>
      </c>
      <c r="P2238">
        <f t="shared" si="136"/>
        <v>0.60829120000000014</v>
      </c>
      <c r="Q2238">
        <f t="shared" si="137"/>
        <v>0.70509775875000003</v>
      </c>
      <c r="R2238">
        <v>0.68526192900000005</v>
      </c>
      <c r="S2238">
        <v>0.79890927599999995</v>
      </c>
      <c r="T2238">
        <f t="shared" si="138"/>
        <v>6.4974339809437259E-2</v>
      </c>
      <c r="U2238">
        <v>0.34263096399999998</v>
      </c>
      <c r="V2238">
        <v>0.39945463799999997</v>
      </c>
      <c r="W2238">
        <v>2.3616438359999998</v>
      </c>
      <c r="X2238">
        <v>1.143271462</v>
      </c>
      <c r="Y2238">
        <v>2.4061068000000001E-2</v>
      </c>
      <c r="Z2238" s="1">
        <v>43254</v>
      </c>
      <c r="AA2238" s="1">
        <v>44116</v>
      </c>
      <c r="AB2238">
        <v>1</v>
      </c>
    </row>
    <row r="2239" spans="1:28" x14ac:dyDescent="0.25">
      <c r="A2239" t="s">
        <v>26</v>
      </c>
      <c r="B2239">
        <v>1</v>
      </c>
      <c r="C2239" t="s">
        <v>97</v>
      </c>
      <c r="D2239">
        <v>3238</v>
      </c>
      <c r="E2239" t="s">
        <v>109</v>
      </c>
      <c r="F2239" t="s">
        <v>110</v>
      </c>
      <c r="G2239" t="s">
        <v>72</v>
      </c>
      <c r="J2239">
        <v>0.53680000000000005</v>
      </c>
      <c r="K2239">
        <v>10.06266529</v>
      </c>
      <c r="L2239">
        <v>10.53496436</v>
      </c>
      <c r="M2239">
        <v>14</v>
      </c>
      <c r="N2239">
        <v>16.3</v>
      </c>
      <c r="O2239">
        <f t="shared" si="135"/>
        <v>2.08672926E-2</v>
      </c>
      <c r="P2239">
        <f t="shared" si="136"/>
        <v>9.6223750000000011E-2</v>
      </c>
      <c r="Q2239">
        <f t="shared" si="137"/>
        <v>0.13042057874999999</v>
      </c>
      <c r="R2239">
        <v>6.0283979000000001E-2</v>
      </c>
      <c r="S2239">
        <v>8.4838337999999999E-2</v>
      </c>
      <c r="T2239">
        <f t="shared" si="138"/>
        <v>0.14467937725146582</v>
      </c>
      <c r="U2239">
        <v>3.014199E-2</v>
      </c>
      <c r="V2239">
        <v>4.2419169E-2</v>
      </c>
      <c r="W2239">
        <v>2.3616438359999998</v>
      </c>
      <c r="X2239">
        <v>0.97389791199999998</v>
      </c>
      <c r="Y2239">
        <v>5.1985729999999997E-3</v>
      </c>
      <c r="Z2239" s="1">
        <v>43254</v>
      </c>
      <c r="AA2239" s="1">
        <v>44116</v>
      </c>
      <c r="AB2239">
        <v>1</v>
      </c>
    </row>
    <row r="2240" spans="1:28" x14ac:dyDescent="0.25">
      <c r="A2240" t="s">
        <v>26</v>
      </c>
      <c r="B2240">
        <v>1</v>
      </c>
      <c r="C2240" t="s">
        <v>97</v>
      </c>
      <c r="D2240">
        <v>3239</v>
      </c>
      <c r="E2240" t="s">
        <v>195</v>
      </c>
      <c r="F2240" t="s">
        <v>196</v>
      </c>
      <c r="G2240" t="s">
        <v>135</v>
      </c>
      <c r="J2240">
        <v>0.53680000000000005</v>
      </c>
      <c r="K2240">
        <v>14.17223856</v>
      </c>
      <c r="L2240">
        <v>14.47937939</v>
      </c>
      <c r="M2240">
        <v>24.3</v>
      </c>
      <c r="N2240">
        <v>27</v>
      </c>
      <c r="O2240">
        <f t="shared" si="135"/>
        <v>5.725566E-2</v>
      </c>
      <c r="P2240">
        <f t="shared" si="136"/>
        <v>0.28989368437500002</v>
      </c>
      <c r="Q2240">
        <f t="shared" si="137"/>
        <v>0.35784787499999998</v>
      </c>
      <c r="R2240">
        <v>0.24706967799999999</v>
      </c>
      <c r="S2240">
        <v>0.30990321900000001</v>
      </c>
      <c r="T2240">
        <f t="shared" si="138"/>
        <v>9.5945736819137942E-2</v>
      </c>
      <c r="U2240">
        <v>0.12353483899999999</v>
      </c>
      <c r="V2240">
        <v>0.15495160999999999</v>
      </c>
      <c r="W2240">
        <v>2.3616438359999998</v>
      </c>
      <c r="X2240">
        <v>1.143271462</v>
      </c>
      <c r="Y2240">
        <v>1.3302925E-2</v>
      </c>
      <c r="Z2240" s="1">
        <v>43254</v>
      </c>
      <c r="AA2240" s="1">
        <v>44116</v>
      </c>
      <c r="AB2240">
        <v>1</v>
      </c>
    </row>
    <row r="2241" spans="1:29" x14ac:dyDescent="0.25">
      <c r="A2241" t="s">
        <v>26</v>
      </c>
      <c r="B2241">
        <v>1</v>
      </c>
      <c r="C2241" t="s">
        <v>97</v>
      </c>
      <c r="D2241">
        <v>3240</v>
      </c>
      <c r="E2241" t="s">
        <v>109</v>
      </c>
      <c r="F2241" t="s">
        <v>110</v>
      </c>
      <c r="G2241" t="s">
        <v>72</v>
      </c>
      <c r="J2241">
        <v>0.53680000000000005</v>
      </c>
      <c r="K2241">
        <v>8.3502647650000004</v>
      </c>
      <c r="L2241">
        <v>8.9431967229999998</v>
      </c>
      <c r="M2241">
        <v>10.8</v>
      </c>
      <c r="N2241">
        <v>13</v>
      </c>
      <c r="O2241">
        <f t="shared" si="135"/>
        <v>1.3273260000000002E-2</v>
      </c>
      <c r="P2241">
        <f t="shared" si="136"/>
        <v>5.7262950000000014E-2</v>
      </c>
      <c r="Q2241">
        <f t="shared" si="137"/>
        <v>8.2957875000000014E-2</v>
      </c>
      <c r="R2241">
        <v>3.0278523000000002E-2</v>
      </c>
      <c r="S2241">
        <v>4.649288E-2</v>
      </c>
      <c r="T2241">
        <f t="shared" si="138"/>
        <v>0.18159407728817051</v>
      </c>
      <c r="U2241">
        <v>1.5139260999999999E-2</v>
      </c>
      <c r="V2241">
        <v>2.324644E-2</v>
      </c>
      <c r="W2241">
        <v>2.3616438359999998</v>
      </c>
      <c r="X2241">
        <v>0.93155452400000005</v>
      </c>
      <c r="Y2241">
        <v>3.4328539999999999E-3</v>
      </c>
      <c r="Z2241" s="1">
        <v>43254</v>
      </c>
      <c r="AA2241" s="1">
        <v>44116</v>
      </c>
      <c r="AB2241">
        <v>1</v>
      </c>
    </row>
    <row r="2242" spans="1:29" x14ac:dyDescent="0.25">
      <c r="A2242" t="s">
        <v>26</v>
      </c>
      <c r="B2242">
        <v>1</v>
      </c>
      <c r="C2242" t="s">
        <v>97</v>
      </c>
      <c r="D2242">
        <v>3241</v>
      </c>
      <c r="E2242" t="s">
        <v>133</v>
      </c>
      <c r="F2242" t="s">
        <v>157</v>
      </c>
      <c r="G2242" t="s">
        <v>135</v>
      </c>
      <c r="J2242">
        <v>0.60229999999999995</v>
      </c>
      <c r="K2242">
        <v>16.959672829999999</v>
      </c>
      <c r="L2242">
        <v>17.082869800000001</v>
      </c>
      <c r="M2242">
        <v>34.5</v>
      </c>
      <c r="N2242">
        <v>37</v>
      </c>
      <c r="O2242">
        <f t="shared" si="135"/>
        <v>0.10752126000000001</v>
      </c>
      <c r="P2242">
        <f t="shared" si="136"/>
        <v>0.58433835937499989</v>
      </c>
      <c r="Q2242">
        <f t="shared" si="137"/>
        <v>0.67200787500000003</v>
      </c>
      <c r="R2242">
        <v>0.65290011199999998</v>
      </c>
      <c r="S2242">
        <v>0.75373998499999995</v>
      </c>
      <c r="T2242">
        <f t="shared" si="138"/>
        <v>6.0814975200757494E-2</v>
      </c>
      <c r="U2242">
        <v>0.32645005599999999</v>
      </c>
      <c r="V2242">
        <v>0.37686999300000001</v>
      </c>
      <c r="W2242">
        <v>2.3616438359999998</v>
      </c>
      <c r="X2242">
        <v>1.058584687</v>
      </c>
      <c r="Y2242">
        <v>2.1349508999999999E-2</v>
      </c>
      <c r="Z2242" s="1">
        <v>43254</v>
      </c>
      <c r="AA2242" s="1">
        <v>44116</v>
      </c>
      <c r="AB2242">
        <v>1</v>
      </c>
    </row>
    <row r="2243" spans="1:29" x14ac:dyDescent="0.25">
      <c r="A2243" t="s">
        <v>26</v>
      </c>
      <c r="B2243">
        <v>2</v>
      </c>
      <c r="C2243" t="s">
        <v>97</v>
      </c>
      <c r="D2243">
        <v>3242</v>
      </c>
      <c r="E2243" t="s">
        <v>109</v>
      </c>
      <c r="F2243" t="s">
        <v>110</v>
      </c>
      <c r="G2243" t="s">
        <v>72</v>
      </c>
      <c r="J2243">
        <v>0.53680000000000005</v>
      </c>
      <c r="K2243">
        <v>9.0248816949999995</v>
      </c>
      <c r="L2243">
        <v>11.397780300000001</v>
      </c>
      <c r="M2243">
        <v>12</v>
      </c>
      <c r="N2243">
        <v>18.3</v>
      </c>
      <c r="O2243">
        <f t="shared" ref="O2243:O2306" si="139">(0.00007854*N2243*N2243)</f>
        <v>2.6302260600000005E-2</v>
      </c>
      <c r="P2243">
        <f t="shared" ref="P2243:P2306" si="140">(3.142*(M2243/200)^2)/0.16</f>
        <v>7.0694999999999994E-2</v>
      </c>
      <c r="Q2243">
        <f t="shared" ref="Q2243:Q2306" si="141">O2243/0.16</f>
        <v>0.16438912875000003</v>
      </c>
      <c r="R2243">
        <v>4.0122204000000002E-2</v>
      </c>
      <c r="S2243">
        <v>0.114834714</v>
      </c>
      <c r="T2243">
        <f t="shared" ref="T2243:T2306" si="142">(LN(S2243)-LN(R2243))/W2243</f>
        <v>0.44526778853207127</v>
      </c>
      <c r="U2243">
        <v>2.0061102000000001E-2</v>
      </c>
      <c r="V2243">
        <v>5.7417357000000002E-2</v>
      </c>
      <c r="W2243">
        <v>2.3616438359999998</v>
      </c>
      <c r="X2243">
        <v>2.6676334100000001</v>
      </c>
      <c r="Y2243">
        <v>1.5817904000000001E-2</v>
      </c>
      <c r="Z2243" s="1">
        <v>43254</v>
      </c>
      <c r="AA2243" s="1">
        <v>44116</v>
      </c>
      <c r="AB2243">
        <v>1</v>
      </c>
    </row>
    <row r="2244" spans="1:29" x14ac:dyDescent="0.25">
      <c r="A2244" t="s">
        <v>26</v>
      </c>
      <c r="B2244">
        <v>2</v>
      </c>
      <c r="C2244" t="s">
        <v>97</v>
      </c>
      <c r="D2244">
        <v>3243</v>
      </c>
      <c r="E2244" t="s">
        <v>195</v>
      </c>
      <c r="F2244" t="s">
        <v>196</v>
      </c>
      <c r="G2244" t="s">
        <v>135</v>
      </c>
      <c r="J2244">
        <v>0.53680000000000005</v>
      </c>
      <c r="K2244">
        <v>10.20986927</v>
      </c>
      <c r="L2244">
        <v>9.8872486370000008</v>
      </c>
      <c r="M2244">
        <v>14.3</v>
      </c>
      <c r="N2244">
        <v>14.9</v>
      </c>
      <c r="O2244">
        <f t="shared" si="139"/>
        <v>1.7436665399999999E-2</v>
      </c>
      <c r="P2244">
        <f t="shared" si="140"/>
        <v>0.10039180937500003</v>
      </c>
      <c r="Q2244">
        <f t="shared" si="141"/>
        <v>0.10897915874999999</v>
      </c>
      <c r="R2244">
        <v>6.3728208999999994E-2</v>
      </c>
      <c r="S2244">
        <v>6.6921444999999996E-2</v>
      </c>
      <c r="T2244">
        <f t="shared" si="142"/>
        <v>2.0702597948917392E-2</v>
      </c>
      <c r="U2244">
        <v>3.1864104999999997E-2</v>
      </c>
      <c r="V2244">
        <v>3.3460722999999998E-2</v>
      </c>
      <c r="W2244">
        <v>2.3616438359999998</v>
      </c>
      <c r="X2244">
        <v>0.25406032499999998</v>
      </c>
      <c r="Y2244">
        <v>6.7606199999999995E-4</v>
      </c>
      <c r="Z2244" s="1">
        <v>43254</v>
      </c>
      <c r="AA2244" s="1">
        <v>44116</v>
      </c>
      <c r="AB2244">
        <v>0</v>
      </c>
      <c r="AC2244" t="s">
        <v>84</v>
      </c>
    </row>
    <row r="2245" spans="1:29" x14ac:dyDescent="0.25">
      <c r="A2245" t="s">
        <v>26</v>
      </c>
      <c r="B2245">
        <v>2</v>
      </c>
      <c r="C2245" t="s">
        <v>97</v>
      </c>
      <c r="D2245">
        <v>3244</v>
      </c>
      <c r="E2245" t="s">
        <v>109</v>
      </c>
      <c r="F2245" t="s">
        <v>110</v>
      </c>
      <c r="G2245" t="s">
        <v>72</v>
      </c>
      <c r="J2245">
        <v>0.53680000000000005</v>
      </c>
      <c r="K2245">
        <v>8.4656455259999994</v>
      </c>
      <c r="L2245">
        <v>9.9821470489999999</v>
      </c>
      <c r="M2245">
        <v>11</v>
      </c>
      <c r="N2245">
        <v>15.1</v>
      </c>
      <c r="O2245">
        <f t="shared" si="139"/>
        <v>1.79079054E-2</v>
      </c>
      <c r="P2245">
        <f t="shared" si="140"/>
        <v>5.9403437499999989E-2</v>
      </c>
      <c r="Q2245">
        <f t="shared" si="141"/>
        <v>0.11192440875</v>
      </c>
      <c r="R2245">
        <v>3.1805837000000003E-2</v>
      </c>
      <c r="S2245">
        <v>6.9329434999999995E-2</v>
      </c>
      <c r="T2245">
        <f t="shared" si="142"/>
        <v>0.32994803247273208</v>
      </c>
      <c r="U2245">
        <v>1.5902919000000001E-2</v>
      </c>
      <c r="V2245">
        <v>3.4664716999999998E-2</v>
      </c>
      <c r="W2245">
        <v>2.3616438359999998</v>
      </c>
      <c r="X2245">
        <v>1.736078886</v>
      </c>
      <c r="Y2245">
        <v>7.9443810000000004E-3</v>
      </c>
      <c r="Z2245" s="1">
        <v>43254</v>
      </c>
      <c r="AA2245" s="1">
        <v>44116</v>
      </c>
      <c r="AB2245">
        <v>1</v>
      </c>
    </row>
    <row r="2246" spans="1:29" x14ac:dyDescent="0.25">
      <c r="A2246" t="s">
        <v>26</v>
      </c>
      <c r="B2246">
        <v>2</v>
      </c>
      <c r="C2246" t="s">
        <v>97</v>
      </c>
      <c r="D2246">
        <v>3245</v>
      </c>
      <c r="E2246" t="s">
        <v>109</v>
      </c>
      <c r="F2246" t="s">
        <v>110</v>
      </c>
      <c r="G2246" t="s">
        <v>72</v>
      </c>
      <c r="J2246">
        <v>0.53680000000000005</v>
      </c>
      <c r="K2246">
        <v>8.2921155160000009</v>
      </c>
      <c r="L2246">
        <v>10.35377733</v>
      </c>
      <c r="M2246">
        <v>10.7</v>
      </c>
      <c r="N2246">
        <v>15.9</v>
      </c>
      <c r="O2246">
        <f t="shared" si="139"/>
        <v>1.98556974E-2</v>
      </c>
      <c r="P2246">
        <f t="shared" si="140"/>
        <v>5.620743437499999E-2</v>
      </c>
      <c r="Q2246">
        <f t="shared" si="141"/>
        <v>0.12409810875000001</v>
      </c>
      <c r="R2246">
        <v>2.9531572999999998E-2</v>
      </c>
      <c r="S2246">
        <v>7.9464966999999997E-2</v>
      </c>
      <c r="T2246">
        <f t="shared" si="142"/>
        <v>0.41913868661404358</v>
      </c>
      <c r="U2246">
        <v>1.4765787000000001E-2</v>
      </c>
      <c r="V2246">
        <v>3.9732482999999999E-2</v>
      </c>
      <c r="W2246">
        <v>2.3616438359999998</v>
      </c>
      <c r="X2246">
        <v>2.2018561480000001</v>
      </c>
      <c r="Y2246">
        <v>1.0571745E-2</v>
      </c>
      <c r="Z2246" s="1">
        <v>43254</v>
      </c>
      <c r="AA2246" s="1">
        <v>44116</v>
      </c>
      <c r="AB2246">
        <v>1</v>
      </c>
    </row>
    <row r="2247" spans="1:29" x14ac:dyDescent="0.25">
      <c r="A2247" t="s">
        <v>26</v>
      </c>
      <c r="B2247">
        <v>2</v>
      </c>
      <c r="C2247" t="s">
        <v>97</v>
      </c>
      <c r="D2247">
        <v>3246</v>
      </c>
      <c r="E2247" t="s">
        <v>276</v>
      </c>
      <c r="F2247" t="s">
        <v>153</v>
      </c>
      <c r="G2247" t="s">
        <v>277</v>
      </c>
      <c r="H2247">
        <v>8.1999999999999993</v>
      </c>
      <c r="I2247">
        <v>15.4</v>
      </c>
      <c r="J2247">
        <v>0.61750000000000005</v>
      </c>
      <c r="K2247">
        <v>13.03680834</v>
      </c>
      <c r="L2247">
        <v>14.47937939</v>
      </c>
      <c r="M2247">
        <v>21</v>
      </c>
      <c r="N2247">
        <v>27</v>
      </c>
      <c r="O2247">
        <f t="shared" si="139"/>
        <v>5.725566E-2</v>
      </c>
      <c r="P2247">
        <f t="shared" si="140"/>
        <v>0.21650343749999995</v>
      </c>
      <c r="Q2247">
        <f t="shared" si="141"/>
        <v>0.35784787499999998</v>
      </c>
      <c r="R2247">
        <v>0.196361333</v>
      </c>
      <c r="S2247">
        <v>0.35529635799999998</v>
      </c>
      <c r="T2247">
        <f t="shared" si="142"/>
        <v>0.2510944900852754</v>
      </c>
      <c r="U2247">
        <v>9.8180666999999999E-2</v>
      </c>
      <c r="V2247">
        <v>0.17764817899999999</v>
      </c>
      <c r="W2247">
        <v>2.3616438359999998</v>
      </c>
      <c r="X2247">
        <v>2.540603248</v>
      </c>
      <c r="Y2247">
        <v>3.3649236999999999E-2</v>
      </c>
      <c r="Z2247" s="1">
        <v>43254</v>
      </c>
      <c r="AA2247" s="1">
        <v>44116</v>
      </c>
      <c r="AB2247">
        <v>1</v>
      </c>
    </row>
    <row r="2248" spans="1:29" x14ac:dyDescent="0.25">
      <c r="A2248" t="s">
        <v>26</v>
      </c>
      <c r="B2248">
        <v>2</v>
      </c>
      <c r="C2248" t="s">
        <v>97</v>
      </c>
      <c r="D2248">
        <v>3247</v>
      </c>
      <c r="E2248" t="s">
        <v>276</v>
      </c>
      <c r="F2248" t="s">
        <v>153</v>
      </c>
      <c r="G2248" t="s">
        <v>277</v>
      </c>
      <c r="J2248">
        <v>0.61750000000000005</v>
      </c>
      <c r="K2248">
        <v>13.9096878</v>
      </c>
      <c r="L2248">
        <v>14.74823009</v>
      </c>
      <c r="M2248">
        <v>23.5</v>
      </c>
      <c r="N2248">
        <v>27.9</v>
      </c>
      <c r="O2248">
        <f t="shared" si="139"/>
        <v>6.1136321399999992E-2</v>
      </c>
      <c r="P2248">
        <f t="shared" si="140"/>
        <v>0.27112023437499994</v>
      </c>
      <c r="Q2248">
        <f t="shared" si="141"/>
        <v>0.38210200874999994</v>
      </c>
      <c r="R2248">
        <v>0.26054273700000002</v>
      </c>
      <c r="S2248">
        <v>0.38564374400000001</v>
      </c>
      <c r="T2248">
        <f t="shared" si="142"/>
        <v>0.16604836385095315</v>
      </c>
      <c r="U2248">
        <v>0.130271369</v>
      </c>
      <c r="V2248">
        <v>0.19282187200000001</v>
      </c>
      <c r="W2248">
        <v>2.3616438359999998</v>
      </c>
      <c r="X2248">
        <v>1.8631090480000001</v>
      </c>
      <c r="Y2248">
        <v>2.6486002000000002E-2</v>
      </c>
      <c r="Z2248" s="1">
        <v>43254</v>
      </c>
      <c r="AA2248" s="1">
        <v>44116</v>
      </c>
      <c r="AB2248">
        <v>1</v>
      </c>
    </row>
    <row r="2249" spans="1:29" x14ac:dyDescent="0.25">
      <c r="A2249" t="s">
        <v>26</v>
      </c>
      <c r="B2249">
        <v>2</v>
      </c>
      <c r="C2249" t="s">
        <v>97</v>
      </c>
      <c r="D2249">
        <v>3248</v>
      </c>
      <c r="E2249" t="s">
        <v>149</v>
      </c>
      <c r="F2249" t="s">
        <v>298</v>
      </c>
      <c r="G2249" t="s">
        <v>151</v>
      </c>
      <c r="J2249">
        <v>0.52610000000000001</v>
      </c>
      <c r="K2249">
        <v>7.8762426640000003</v>
      </c>
      <c r="L2249">
        <v>8.5746470299999995</v>
      </c>
      <c r="M2249">
        <v>10</v>
      </c>
      <c r="N2249">
        <v>12.3</v>
      </c>
      <c r="O2249">
        <f t="shared" si="139"/>
        <v>1.1882316600000001E-2</v>
      </c>
      <c r="P2249">
        <f t="shared" si="140"/>
        <v>4.9093750000000005E-2</v>
      </c>
      <c r="Q2249">
        <f t="shared" si="141"/>
        <v>7.4264478750000001E-2</v>
      </c>
      <c r="R2249">
        <v>2.4131547E-2</v>
      </c>
      <c r="S2249">
        <v>3.9272772999999997E-2</v>
      </c>
      <c r="T2249">
        <f t="shared" si="142"/>
        <v>0.20621716269240833</v>
      </c>
      <c r="U2249">
        <v>1.2065773E-2</v>
      </c>
      <c r="V2249">
        <v>1.9636385999999999E-2</v>
      </c>
      <c r="W2249">
        <v>2.3616438359999998</v>
      </c>
      <c r="X2249">
        <v>0.97389791199999998</v>
      </c>
      <c r="Y2249">
        <v>3.2056540000000001E-3</v>
      </c>
      <c r="Z2249" s="1">
        <v>43254</v>
      </c>
      <c r="AA2249" s="1">
        <v>44116</v>
      </c>
      <c r="AB2249">
        <v>1</v>
      </c>
    </row>
    <row r="2250" spans="1:29" x14ac:dyDescent="0.25">
      <c r="A2250" t="s">
        <v>26</v>
      </c>
      <c r="B2250">
        <v>2</v>
      </c>
      <c r="C2250" t="s">
        <v>97</v>
      </c>
      <c r="D2250">
        <v>3249</v>
      </c>
      <c r="E2250" t="s">
        <v>133</v>
      </c>
      <c r="F2250" t="s">
        <v>157</v>
      </c>
      <c r="G2250" t="s">
        <v>135</v>
      </c>
      <c r="J2250">
        <v>0.60229999999999995</v>
      </c>
      <c r="K2250">
        <v>17.601622460000002</v>
      </c>
      <c r="L2250">
        <v>17.538863660000001</v>
      </c>
      <c r="M2250">
        <v>37.4</v>
      </c>
      <c r="N2250">
        <v>39.1</v>
      </c>
      <c r="O2250">
        <f t="shared" si="139"/>
        <v>0.1200727374</v>
      </c>
      <c r="P2250">
        <f t="shared" si="140"/>
        <v>0.68670373750000002</v>
      </c>
      <c r="Q2250">
        <f t="shared" si="141"/>
        <v>0.75045460875000003</v>
      </c>
      <c r="R2250">
        <v>0.79253275899999998</v>
      </c>
      <c r="S2250">
        <v>0.86136429599999997</v>
      </c>
      <c r="T2250">
        <f t="shared" si="142"/>
        <v>3.5265132071335276E-2</v>
      </c>
      <c r="U2250">
        <v>0.39626637999999997</v>
      </c>
      <c r="V2250">
        <v>0.43068214799999999</v>
      </c>
      <c r="W2250">
        <v>2.3616438359999998</v>
      </c>
      <c r="X2250">
        <v>0.719837587</v>
      </c>
      <c r="Y2250">
        <v>1.4572801999999999E-2</v>
      </c>
      <c r="Z2250" s="1">
        <v>43254</v>
      </c>
      <c r="AA2250" s="1">
        <v>44116</v>
      </c>
      <c r="AB2250">
        <v>1</v>
      </c>
    </row>
    <row r="2251" spans="1:29" x14ac:dyDescent="0.25">
      <c r="A2251" t="s">
        <v>26</v>
      </c>
      <c r="B2251">
        <v>2</v>
      </c>
      <c r="C2251" t="s">
        <v>97</v>
      </c>
      <c r="D2251">
        <v>3250</v>
      </c>
      <c r="E2251" t="s">
        <v>221</v>
      </c>
      <c r="F2251" t="s">
        <v>222</v>
      </c>
      <c r="G2251" t="s">
        <v>66</v>
      </c>
      <c r="H2251">
        <v>18.8</v>
      </c>
      <c r="I2251">
        <v>26.8</v>
      </c>
      <c r="J2251">
        <v>0.61260000000000003</v>
      </c>
      <c r="K2251">
        <v>19.052907250000001</v>
      </c>
      <c r="L2251">
        <v>19.176276390000002</v>
      </c>
      <c r="M2251">
        <v>45</v>
      </c>
      <c r="N2251">
        <v>47.8</v>
      </c>
      <c r="O2251">
        <f t="shared" si="139"/>
        <v>0.17945133359999998</v>
      </c>
      <c r="P2251">
        <f t="shared" si="140"/>
        <v>0.99414843750000004</v>
      </c>
      <c r="Q2251">
        <f t="shared" si="141"/>
        <v>1.121570835</v>
      </c>
      <c r="R2251">
        <v>1.249144899</v>
      </c>
      <c r="S2251">
        <v>1.4142331109999999</v>
      </c>
      <c r="T2251">
        <f t="shared" si="142"/>
        <v>5.2560074823623022E-2</v>
      </c>
      <c r="U2251">
        <v>0.62457244999999995</v>
      </c>
      <c r="V2251">
        <v>0.70711655500000004</v>
      </c>
      <c r="W2251">
        <v>2.3616438359999998</v>
      </c>
      <c r="X2251">
        <v>1.185614849</v>
      </c>
      <c r="Y2251">
        <v>3.4951969999999999E-2</v>
      </c>
      <c r="Z2251" s="1">
        <v>43254</v>
      </c>
      <c r="AA2251" s="1">
        <v>44116</v>
      </c>
      <c r="AB2251">
        <v>1</v>
      </c>
    </row>
    <row r="2252" spans="1:29" x14ac:dyDescent="0.25">
      <c r="A2252" t="s">
        <v>26</v>
      </c>
      <c r="B2252">
        <v>2</v>
      </c>
      <c r="C2252" t="s">
        <v>97</v>
      </c>
      <c r="D2252">
        <v>3251</v>
      </c>
      <c r="E2252" t="s">
        <v>133</v>
      </c>
      <c r="F2252" t="s">
        <v>157</v>
      </c>
      <c r="G2252" t="s">
        <v>135</v>
      </c>
      <c r="H2252">
        <v>13.4</v>
      </c>
      <c r="I2252">
        <v>26.2</v>
      </c>
      <c r="J2252">
        <v>0.60229999999999995</v>
      </c>
      <c r="K2252">
        <v>18.327125070000001</v>
      </c>
      <c r="L2252">
        <v>18.525115370000002</v>
      </c>
      <c r="M2252">
        <v>41</v>
      </c>
      <c r="N2252">
        <v>44.1</v>
      </c>
      <c r="O2252">
        <f t="shared" si="139"/>
        <v>0.15274537740000002</v>
      </c>
      <c r="P2252">
        <f t="shared" si="140"/>
        <v>0.82526593749999988</v>
      </c>
      <c r="Q2252">
        <f t="shared" si="141"/>
        <v>0.95465860875000008</v>
      </c>
      <c r="R2252">
        <v>0.986385289</v>
      </c>
      <c r="S2252">
        <v>1.149188323</v>
      </c>
      <c r="T2252">
        <f t="shared" si="142"/>
        <v>6.468550669343956E-2</v>
      </c>
      <c r="U2252">
        <v>0.49319264400000001</v>
      </c>
      <c r="V2252">
        <v>0.57459416200000002</v>
      </c>
      <c r="W2252">
        <v>2.3616438359999998</v>
      </c>
      <c r="X2252">
        <v>1.3126450110000001</v>
      </c>
      <c r="Y2252">
        <v>3.4468159999999998E-2</v>
      </c>
      <c r="Z2252" s="1">
        <v>43254</v>
      </c>
      <c r="AA2252" s="1">
        <v>44116</v>
      </c>
      <c r="AB2252">
        <v>1</v>
      </c>
    </row>
    <row r="2253" spans="1:29" x14ac:dyDescent="0.25">
      <c r="A2253" t="s">
        <v>26</v>
      </c>
      <c r="B2253">
        <v>2</v>
      </c>
      <c r="C2253" t="s">
        <v>97</v>
      </c>
      <c r="D2253">
        <v>3252</v>
      </c>
      <c r="E2253" t="s">
        <v>133</v>
      </c>
      <c r="F2253" t="s">
        <v>157</v>
      </c>
      <c r="G2253" t="s">
        <v>135</v>
      </c>
      <c r="J2253">
        <v>0.60229999999999995</v>
      </c>
      <c r="K2253">
        <v>15.29398746</v>
      </c>
      <c r="L2253">
        <v>15.617111230000001</v>
      </c>
      <c r="M2253">
        <v>28</v>
      </c>
      <c r="N2253">
        <v>31</v>
      </c>
      <c r="O2253">
        <f t="shared" si="139"/>
        <v>7.5476939999999992E-2</v>
      </c>
      <c r="P2253">
        <f t="shared" si="140"/>
        <v>0.38489500000000004</v>
      </c>
      <c r="Q2253">
        <f t="shared" si="141"/>
        <v>0.47173087499999994</v>
      </c>
      <c r="R2253">
        <v>0.39269658800000001</v>
      </c>
      <c r="S2253">
        <v>0.48888277000000002</v>
      </c>
      <c r="T2253">
        <f t="shared" si="142"/>
        <v>9.2768202496574581E-2</v>
      </c>
      <c r="U2253">
        <v>0.19634829400000001</v>
      </c>
      <c r="V2253">
        <v>0.24444138500000001</v>
      </c>
      <c r="W2253">
        <v>2.3616438359999998</v>
      </c>
      <c r="X2253">
        <v>1.270301624</v>
      </c>
      <c r="Y2253">
        <v>2.0364244E-2</v>
      </c>
      <c r="Z2253" s="1">
        <v>43254</v>
      </c>
      <c r="AA2253" s="1">
        <v>44116</v>
      </c>
      <c r="AB2253">
        <v>1</v>
      </c>
    </row>
    <row r="2254" spans="1:29" x14ac:dyDescent="0.25">
      <c r="A2254" t="s">
        <v>26</v>
      </c>
      <c r="B2254">
        <v>3</v>
      </c>
      <c r="C2254" t="s">
        <v>97</v>
      </c>
      <c r="D2254">
        <v>3253</v>
      </c>
      <c r="E2254" t="s">
        <v>109</v>
      </c>
      <c r="F2254" t="s">
        <v>110</v>
      </c>
      <c r="G2254" t="s">
        <v>72</v>
      </c>
      <c r="J2254">
        <v>0.53680000000000005</v>
      </c>
      <c r="K2254">
        <v>10.96134041</v>
      </c>
      <c r="L2254">
        <v>11.683888189999999</v>
      </c>
      <c r="M2254">
        <v>15.9</v>
      </c>
      <c r="N2254">
        <v>19</v>
      </c>
      <c r="O2254">
        <f t="shared" si="139"/>
        <v>2.835294E-2</v>
      </c>
      <c r="P2254">
        <f t="shared" si="140"/>
        <v>0.124113909375</v>
      </c>
      <c r="Q2254">
        <f t="shared" si="141"/>
        <v>0.17720587499999998</v>
      </c>
      <c r="R2254">
        <v>8.4012941999999993E-2</v>
      </c>
      <c r="S2254">
        <v>0.12659145599999999</v>
      </c>
      <c r="T2254">
        <f t="shared" si="142"/>
        <v>0.1736054161203705</v>
      </c>
      <c r="U2254">
        <v>4.2006470999999997E-2</v>
      </c>
      <c r="V2254">
        <v>6.3295727999999996E-2</v>
      </c>
      <c r="W2254">
        <v>2.3616438359999998</v>
      </c>
      <c r="X2254">
        <v>1.3126450110000001</v>
      </c>
      <c r="Y2254">
        <v>9.0145929999999996E-3</v>
      </c>
      <c r="Z2254" s="1">
        <v>43254</v>
      </c>
      <c r="AA2254" s="1">
        <v>44116</v>
      </c>
      <c r="AB2254">
        <v>1</v>
      </c>
    </row>
    <row r="2255" spans="1:29" x14ac:dyDescent="0.25">
      <c r="A2255" t="s">
        <v>26</v>
      </c>
      <c r="B2255">
        <v>3</v>
      </c>
      <c r="C2255" t="s">
        <v>97</v>
      </c>
      <c r="D2255">
        <v>3254</v>
      </c>
      <c r="E2255" t="s">
        <v>133</v>
      </c>
      <c r="F2255" t="s">
        <v>157</v>
      </c>
      <c r="G2255" t="s">
        <v>135</v>
      </c>
      <c r="J2255">
        <v>0.60229999999999995</v>
      </c>
      <c r="K2255">
        <v>12.73926599</v>
      </c>
      <c r="L2255">
        <v>13.181054189999999</v>
      </c>
      <c r="M2255">
        <v>20.2</v>
      </c>
      <c r="N2255">
        <v>23</v>
      </c>
      <c r="O2255">
        <f t="shared" si="139"/>
        <v>4.154766E-2</v>
      </c>
      <c r="P2255">
        <f t="shared" si="140"/>
        <v>0.20032213749999997</v>
      </c>
      <c r="Q2255">
        <f t="shared" si="141"/>
        <v>0.25967287499999997</v>
      </c>
      <c r="R2255">
        <v>0.173691766</v>
      </c>
      <c r="S2255">
        <v>0.23135372500000001</v>
      </c>
      <c r="T2255">
        <f t="shared" si="142"/>
        <v>0.12138390363733717</v>
      </c>
      <c r="U2255">
        <v>8.6845882999999999E-2</v>
      </c>
      <c r="V2255">
        <v>0.115676863</v>
      </c>
      <c r="W2255">
        <v>2.3616438359999998</v>
      </c>
      <c r="X2255">
        <v>1.185614849</v>
      </c>
      <c r="Y2255">
        <v>1.2208014E-2</v>
      </c>
      <c r="Z2255" s="1">
        <v>43254</v>
      </c>
      <c r="AA2255" s="1">
        <v>44116</v>
      </c>
      <c r="AB2255">
        <v>1</v>
      </c>
    </row>
    <row r="2256" spans="1:29" x14ac:dyDescent="0.25">
      <c r="A2256" t="s">
        <v>26</v>
      </c>
      <c r="B2256">
        <v>3</v>
      </c>
      <c r="C2256" t="s">
        <v>97</v>
      </c>
      <c r="D2256">
        <v>3255</v>
      </c>
      <c r="E2256" t="s">
        <v>133</v>
      </c>
      <c r="F2256" t="s">
        <v>157</v>
      </c>
      <c r="G2256" t="s">
        <v>135</v>
      </c>
      <c r="J2256">
        <v>0.60229999999999995</v>
      </c>
      <c r="K2256">
        <v>14.10731749</v>
      </c>
      <c r="L2256">
        <v>15.066355890000001</v>
      </c>
      <c r="M2256">
        <v>24.1</v>
      </c>
      <c r="N2256">
        <v>29</v>
      </c>
      <c r="O2256">
        <f t="shared" si="139"/>
        <v>6.6052139999999995E-2</v>
      </c>
      <c r="P2256">
        <f t="shared" si="140"/>
        <v>0.28514140937500004</v>
      </c>
      <c r="Q2256">
        <f t="shared" si="141"/>
        <v>0.41282587499999995</v>
      </c>
      <c r="R2256">
        <v>0.270811723</v>
      </c>
      <c r="S2256">
        <v>0.41442823400000001</v>
      </c>
      <c r="T2256">
        <f t="shared" si="142"/>
        <v>0.1801609472291012</v>
      </c>
      <c r="U2256">
        <v>0.13540586099999999</v>
      </c>
      <c r="V2256">
        <v>0.207214117</v>
      </c>
      <c r="W2256">
        <v>2.3616438359999998</v>
      </c>
      <c r="X2256">
        <v>2.074825986</v>
      </c>
      <c r="Y2256">
        <v>3.0406048000000001E-2</v>
      </c>
      <c r="Z2256" s="1">
        <v>43254</v>
      </c>
      <c r="AA2256" s="1">
        <v>44116</v>
      </c>
      <c r="AB2256">
        <v>1</v>
      </c>
    </row>
    <row r="2257" spans="1:28" x14ac:dyDescent="0.25">
      <c r="A2257" t="s">
        <v>26</v>
      </c>
      <c r="B2257">
        <v>3</v>
      </c>
      <c r="C2257" t="s">
        <v>97</v>
      </c>
      <c r="D2257">
        <v>3256</v>
      </c>
      <c r="E2257" t="s">
        <v>195</v>
      </c>
      <c r="F2257" t="s">
        <v>196</v>
      </c>
      <c r="G2257" t="s">
        <v>135</v>
      </c>
      <c r="J2257">
        <v>0.53680000000000005</v>
      </c>
      <c r="K2257">
        <v>11.2294426</v>
      </c>
      <c r="L2257">
        <v>11.27273353</v>
      </c>
      <c r="M2257">
        <v>16.5</v>
      </c>
      <c r="N2257">
        <v>18</v>
      </c>
      <c r="O2257">
        <f t="shared" si="139"/>
        <v>2.5446960000000001E-2</v>
      </c>
      <c r="P2257">
        <f t="shared" si="140"/>
        <v>0.133657734375</v>
      </c>
      <c r="Q2257">
        <f t="shared" si="141"/>
        <v>0.1590435</v>
      </c>
      <c r="R2257">
        <v>9.2467758999999997E-2</v>
      </c>
      <c r="S2257">
        <v>0.109997937</v>
      </c>
      <c r="T2257">
        <f t="shared" si="142"/>
        <v>7.3508789096767863E-2</v>
      </c>
      <c r="U2257">
        <v>4.6233879999999998E-2</v>
      </c>
      <c r="V2257">
        <v>5.4998969000000002E-2</v>
      </c>
      <c r="W2257">
        <v>2.3616438359999998</v>
      </c>
      <c r="X2257">
        <v>0.63515081200000001</v>
      </c>
      <c r="Y2257">
        <v>3.7114359999999998E-3</v>
      </c>
      <c r="Z2257" s="1">
        <v>43254</v>
      </c>
      <c r="AA2257" s="1">
        <v>44116</v>
      </c>
      <c r="AB2257">
        <v>1</v>
      </c>
    </row>
    <row r="2258" spans="1:28" x14ac:dyDescent="0.25">
      <c r="A2258" t="s">
        <v>26</v>
      </c>
      <c r="B2258">
        <v>3</v>
      </c>
      <c r="C2258" t="s">
        <v>97</v>
      </c>
      <c r="D2258">
        <v>3257</v>
      </c>
      <c r="E2258" t="s">
        <v>133</v>
      </c>
      <c r="F2258" t="s">
        <v>157</v>
      </c>
      <c r="G2258" t="s">
        <v>135</v>
      </c>
      <c r="J2258">
        <v>0.60229999999999995</v>
      </c>
      <c r="K2258">
        <v>15.897001270000001</v>
      </c>
      <c r="L2258">
        <v>15.87994849</v>
      </c>
      <c r="M2258">
        <v>30.2</v>
      </c>
      <c r="N2258">
        <v>32</v>
      </c>
      <c r="O2258">
        <f t="shared" si="139"/>
        <v>8.0424960000000004E-2</v>
      </c>
      <c r="P2258">
        <f t="shared" si="140"/>
        <v>0.44775463749999994</v>
      </c>
      <c r="Q2258">
        <f t="shared" si="141"/>
        <v>0.50265599999999999</v>
      </c>
      <c r="R2258">
        <v>0.47268259899999998</v>
      </c>
      <c r="S2258">
        <v>0.52868122500000003</v>
      </c>
      <c r="T2258">
        <f t="shared" si="142"/>
        <v>4.7408302675318696E-2</v>
      </c>
      <c r="U2258">
        <v>0.2363413</v>
      </c>
      <c r="V2258">
        <v>0.26434061199999997</v>
      </c>
      <c r="W2258">
        <v>2.3616438359999998</v>
      </c>
      <c r="X2258">
        <v>0.76218097399999996</v>
      </c>
      <c r="Y2258">
        <v>1.1855856999999999E-2</v>
      </c>
      <c r="Z2258" s="1">
        <v>43254</v>
      </c>
      <c r="AA2258" s="1">
        <v>44116</v>
      </c>
      <c r="AB2258">
        <v>1</v>
      </c>
    </row>
    <row r="2259" spans="1:28" x14ac:dyDescent="0.25">
      <c r="A2259" t="s">
        <v>26</v>
      </c>
      <c r="B2259">
        <v>3</v>
      </c>
      <c r="C2259" t="s">
        <v>97</v>
      </c>
      <c r="D2259">
        <v>3258</v>
      </c>
      <c r="E2259" t="s">
        <v>149</v>
      </c>
      <c r="F2259" t="s">
        <v>141</v>
      </c>
      <c r="G2259" t="s">
        <v>151</v>
      </c>
      <c r="J2259">
        <v>0.52610000000000001</v>
      </c>
      <c r="K2259">
        <v>9.0792460740000003</v>
      </c>
      <c r="L2259">
        <v>10.076238160000001</v>
      </c>
      <c r="M2259">
        <v>12.1</v>
      </c>
      <c r="N2259">
        <v>15.3</v>
      </c>
      <c r="O2259">
        <f t="shared" si="139"/>
        <v>1.83854286E-2</v>
      </c>
      <c r="P2259">
        <f t="shared" si="140"/>
        <v>7.1878159374999986E-2</v>
      </c>
      <c r="Q2259">
        <f t="shared" si="141"/>
        <v>0.11490892875</v>
      </c>
      <c r="R2259">
        <v>4.0219009E-2</v>
      </c>
      <c r="S2259">
        <v>7.0390598999999998E-2</v>
      </c>
      <c r="T2259">
        <f t="shared" si="142"/>
        <v>0.23700439677866142</v>
      </c>
      <c r="U2259">
        <v>2.0109504E-2</v>
      </c>
      <c r="V2259">
        <v>3.5195299999999999E-2</v>
      </c>
      <c r="W2259">
        <v>2.3616438359999998</v>
      </c>
      <c r="X2259">
        <v>1.354988399</v>
      </c>
      <c r="Y2259">
        <v>6.3878370000000004E-3</v>
      </c>
      <c r="Z2259" s="1">
        <v>43254</v>
      </c>
      <c r="AA2259" s="1">
        <v>44116</v>
      </c>
      <c r="AB2259">
        <v>1</v>
      </c>
    </row>
    <row r="2260" spans="1:28" x14ac:dyDescent="0.25">
      <c r="A2260" t="s">
        <v>26</v>
      </c>
      <c r="B2260">
        <v>3</v>
      </c>
      <c r="C2260" t="s">
        <v>97</v>
      </c>
      <c r="D2260">
        <v>3259</v>
      </c>
      <c r="E2260" t="s">
        <v>98</v>
      </c>
      <c r="F2260" t="s">
        <v>99</v>
      </c>
      <c r="G2260" t="s">
        <v>100</v>
      </c>
      <c r="H2260">
        <v>13.4</v>
      </c>
      <c r="I2260">
        <v>25.2</v>
      </c>
      <c r="J2260">
        <v>0.45</v>
      </c>
      <c r="K2260">
        <v>20.36570991</v>
      </c>
      <c r="L2260">
        <v>20.270317330000001</v>
      </c>
      <c r="M2260">
        <v>53.5</v>
      </c>
      <c r="N2260">
        <v>54.9</v>
      </c>
      <c r="O2260">
        <f t="shared" si="139"/>
        <v>0.2367203454</v>
      </c>
      <c r="P2260">
        <f t="shared" si="140"/>
        <v>1.405185859375</v>
      </c>
      <c r="Q2260">
        <f t="shared" si="141"/>
        <v>1.4795021587499999</v>
      </c>
      <c r="R2260">
        <v>1.3828753149999999</v>
      </c>
      <c r="S2260">
        <v>1.4477433829999999</v>
      </c>
      <c r="T2260">
        <f t="shared" si="142"/>
        <v>1.9410701442279896E-2</v>
      </c>
      <c r="U2260">
        <v>0.69143765700000004</v>
      </c>
      <c r="V2260">
        <v>0.72387169100000004</v>
      </c>
      <c r="W2260">
        <v>2.3616438359999998</v>
      </c>
      <c r="X2260">
        <v>0.59280742399999997</v>
      </c>
      <c r="Y2260">
        <v>1.3733669E-2</v>
      </c>
      <c r="Z2260" s="1">
        <v>43254</v>
      </c>
      <c r="AA2260" s="1">
        <v>44116</v>
      </c>
      <c r="AB2260">
        <v>1</v>
      </c>
    </row>
    <row r="2261" spans="1:28" x14ac:dyDescent="0.25">
      <c r="A2261" t="s">
        <v>26</v>
      </c>
      <c r="B2261">
        <v>3</v>
      </c>
      <c r="C2261" t="s">
        <v>97</v>
      </c>
      <c r="D2261">
        <v>3260</v>
      </c>
      <c r="E2261" t="s">
        <v>195</v>
      </c>
      <c r="F2261" t="s">
        <v>196</v>
      </c>
      <c r="G2261" t="s">
        <v>135</v>
      </c>
      <c r="J2261">
        <v>0.53680000000000005</v>
      </c>
      <c r="K2261">
        <v>17.537726660000001</v>
      </c>
      <c r="L2261">
        <v>17.685060740000001</v>
      </c>
      <c r="M2261">
        <v>37.1</v>
      </c>
      <c r="N2261">
        <v>39.799999999999997</v>
      </c>
      <c r="O2261">
        <f t="shared" si="139"/>
        <v>0.12441050159999999</v>
      </c>
      <c r="P2261">
        <f t="shared" si="140"/>
        <v>0.67573128437499996</v>
      </c>
      <c r="Q2261">
        <f t="shared" si="141"/>
        <v>0.77756563499999987</v>
      </c>
      <c r="R2261">
        <v>0.69478091500000005</v>
      </c>
      <c r="S2261">
        <v>0.80342959700000005</v>
      </c>
      <c r="T2261">
        <f t="shared" si="142"/>
        <v>6.1521975947305928E-2</v>
      </c>
      <c r="U2261">
        <v>0.34739045800000001</v>
      </c>
      <c r="V2261">
        <v>0.40171479799999998</v>
      </c>
      <c r="W2261">
        <v>2.3616438359999998</v>
      </c>
      <c r="X2261">
        <v>1.143271462</v>
      </c>
      <c r="Y2261">
        <v>2.3002766000000001E-2</v>
      </c>
      <c r="Z2261" s="1">
        <v>43254</v>
      </c>
      <c r="AA2261" s="1">
        <v>44116</v>
      </c>
      <c r="AB2261">
        <v>1</v>
      </c>
    </row>
    <row r="2262" spans="1:28" x14ac:dyDescent="0.25">
      <c r="A2262" t="s">
        <v>26</v>
      </c>
      <c r="B2262">
        <v>3</v>
      </c>
      <c r="C2262" t="s">
        <v>97</v>
      </c>
      <c r="D2262">
        <v>3261</v>
      </c>
      <c r="E2262" t="s">
        <v>161</v>
      </c>
      <c r="F2262" t="s">
        <v>162</v>
      </c>
      <c r="G2262" t="s">
        <v>151</v>
      </c>
      <c r="J2262">
        <v>0.42399999999999999</v>
      </c>
      <c r="K2262">
        <v>17.408245879999999</v>
      </c>
      <c r="L2262">
        <v>17.517747910000001</v>
      </c>
      <c r="M2262">
        <v>36.5</v>
      </c>
      <c r="N2262">
        <v>39</v>
      </c>
      <c r="O2262">
        <f t="shared" si="139"/>
        <v>0.11945934000000001</v>
      </c>
      <c r="P2262">
        <f t="shared" si="140"/>
        <v>0.65405148437499983</v>
      </c>
      <c r="Q2262">
        <f t="shared" si="141"/>
        <v>0.74662087500000007</v>
      </c>
      <c r="R2262">
        <v>0.53075818900000005</v>
      </c>
      <c r="S2262">
        <v>0.60773891599999996</v>
      </c>
      <c r="T2262">
        <f t="shared" si="142"/>
        <v>5.7349395208971934E-2</v>
      </c>
      <c r="U2262">
        <v>0.26537909399999998</v>
      </c>
      <c r="V2262">
        <v>0.30386945799999998</v>
      </c>
      <c r="W2262">
        <v>2.3616438359999998</v>
      </c>
      <c r="X2262">
        <v>1.058584687</v>
      </c>
      <c r="Y2262">
        <v>1.6298124000000001E-2</v>
      </c>
      <c r="Z2262" s="1">
        <v>43254</v>
      </c>
      <c r="AA2262" s="1">
        <v>44116</v>
      </c>
      <c r="AB2262">
        <v>1</v>
      </c>
    </row>
    <row r="2263" spans="1:28" x14ac:dyDescent="0.25">
      <c r="A2263" t="s">
        <v>26</v>
      </c>
      <c r="B2263">
        <v>3</v>
      </c>
      <c r="C2263" t="s">
        <v>97</v>
      </c>
      <c r="D2263">
        <v>3262</v>
      </c>
      <c r="E2263" t="s">
        <v>195</v>
      </c>
      <c r="F2263" t="s">
        <v>196</v>
      </c>
      <c r="G2263" t="s">
        <v>135</v>
      </c>
      <c r="H2263">
        <v>5.2</v>
      </c>
      <c r="I2263">
        <v>17</v>
      </c>
      <c r="J2263">
        <v>0.53680000000000005</v>
      </c>
      <c r="K2263">
        <v>12.701406970000001</v>
      </c>
      <c r="L2263">
        <v>13.52257664</v>
      </c>
      <c r="M2263">
        <v>20.100000000000001</v>
      </c>
      <c r="N2263">
        <v>24</v>
      </c>
      <c r="O2263">
        <f t="shared" si="139"/>
        <v>4.5239040000000008E-2</v>
      </c>
      <c r="P2263">
        <f t="shared" si="140"/>
        <v>0.19834365937500004</v>
      </c>
      <c r="Q2263">
        <f t="shared" si="141"/>
        <v>0.28274400000000005</v>
      </c>
      <c r="R2263">
        <v>0.153288708</v>
      </c>
      <c r="S2263">
        <v>0.230355422</v>
      </c>
      <c r="T2263">
        <f t="shared" si="142"/>
        <v>0.17246474651122326</v>
      </c>
      <c r="U2263">
        <v>7.6644353999999998E-2</v>
      </c>
      <c r="V2263">
        <v>0.115177711</v>
      </c>
      <c r="W2263">
        <v>2.3616438359999998</v>
      </c>
      <c r="X2263">
        <v>1.6513921110000001</v>
      </c>
      <c r="Y2263">
        <v>1.6316329000000001E-2</v>
      </c>
      <c r="Z2263" s="1">
        <v>43254</v>
      </c>
      <c r="AA2263" s="1">
        <v>44116</v>
      </c>
      <c r="AB2263">
        <v>1</v>
      </c>
    </row>
    <row r="2264" spans="1:28" x14ac:dyDescent="0.25">
      <c r="A2264" t="s">
        <v>26</v>
      </c>
      <c r="B2264">
        <v>3</v>
      </c>
      <c r="C2264" t="s">
        <v>97</v>
      </c>
      <c r="D2264">
        <v>3263</v>
      </c>
      <c r="E2264" t="s">
        <v>221</v>
      </c>
      <c r="F2264" t="s">
        <v>222</v>
      </c>
      <c r="G2264" t="s">
        <v>66</v>
      </c>
      <c r="J2264">
        <v>0.61260000000000003</v>
      </c>
      <c r="K2264">
        <v>19.052907250000001</v>
      </c>
      <c r="L2264">
        <v>18.954442570000001</v>
      </c>
      <c r="M2264">
        <v>45</v>
      </c>
      <c r="N2264">
        <v>46.5</v>
      </c>
      <c r="O2264">
        <f t="shared" si="139"/>
        <v>0.169823115</v>
      </c>
      <c r="P2264">
        <f t="shared" si="140"/>
        <v>0.99414843750000004</v>
      </c>
      <c r="Q2264">
        <f t="shared" si="141"/>
        <v>1.0613944687499999</v>
      </c>
      <c r="R2264">
        <v>1.249144899</v>
      </c>
      <c r="S2264">
        <v>1.3249940419999999</v>
      </c>
      <c r="T2264">
        <f t="shared" si="142"/>
        <v>2.4960887624769928E-2</v>
      </c>
      <c r="U2264">
        <v>0.62457244999999995</v>
      </c>
      <c r="V2264">
        <v>0.66249702099999996</v>
      </c>
      <c r="W2264">
        <v>2.3616438359999998</v>
      </c>
      <c r="X2264">
        <v>0.63515081200000001</v>
      </c>
      <c r="Y2264">
        <v>1.6058547999999999E-2</v>
      </c>
      <c r="Z2264" s="1">
        <v>43254</v>
      </c>
      <c r="AA2264" s="1">
        <v>44116</v>
      </c>
      <c r="AB2264">
        <v>1</v>
      </c>
    </row>
    <row r="2265" spans="1:28" x14ac:dyDescent="0.25">
      <c r="A2265" t="s">
        <v>26</v>
      </c>
      <c r="B2265">
        <v>3</v>
      </c>
      <c r="C2265" t="s">
        <v>97</v>
      </c>
      <c r="D2265">
        <v>3264</v>
      </c>
      <c r="E2265" t="s">
        <v>130</v>
      </c>
      <c r="F2265" t="s">
        <v>131</v>
      </c>
      <c r="G2265" t="s">
        <v>132</v>
      </c>
      <c r="H2265">
        <v>18.2</v>
      </c>
      <c r="I2265">
        <v>18.399999999999999</v>
      </c>
      <c r="J2265">
        <v>0.4093</v>
      </c>
      <c r="K2265">
        <v>22.691903530000001</v>
      </c>
      <c r="L2265">
        <v>22.630050799999999</v>
      </c>
      <c r="M2265">
        <v>74.7</v>
      </c>
      <c r="N2265">
        <v>75.8</v>
      </c>
      <c r="O2265">
        <f t="shared" si="139"/>
        <v>0.4512625656</v>
      </c>
      <c r="P2265">
        <f t="shared" si="140"/>
        <v>2.7394754343749996</v>
      </c>
      <c r="Q2265">
        <f t="shared" si="141"/>
        <v>2.8203910350000001</v>
      </c>
      <c r="R2265">
        <v>2.6879404820000001</v>
      </c>
      <c r="S2265">
        <v>2.7583868420000002</v>
      </c>
      <c r="T2265">
        <f t="shared" si="142"/>
        <v>1.0954552342828138E-2</v>
      </c>
      <c r="U2265">
        <v>1.3439702410000001</v>
      </c>
      <c r="V2265">
        <v>1.3791934210000001</v>
      </c>
      <c r="W2265">
        <v>2.3616438359999998</v>
      </c>
      <c r="X2265">
        <v>0.46577726200000003</v>
      </c>
      <c r="Y2265">
        <v>1.4914688000000001E-2</v>
      </c>
      <c r="Z2265" s="1">
        <v>43254</v>
      </c>
      <c r="AA2265" s="1">
        <v>44116</v>
      </c>
      <c r="AB2265">
        <v>1</v>
      </c>
    </row>
    <row r="2266" spans="1:28" x14ac:dyDescent="0.25">
      <c r="A2266" t="s">
        <v>26</v>
      </c>
      <c r="B2266">
        <v>3</v>
      </c>
      <c r="C2266" t="s">
        <v>97</v>
      </c>
      <c r="D2266">
        <v>3265</v>
      </c>
      <c r="E2266" t="s">
        <v>109</v>
      </c>
      <c r="F2266" t="s">
        <v>110</v>
      </c>
      <c r="G2266" t="s">
        <v>72</v>
      </c>
      <c r="I2266">
        <v>11</v>
      </c>
      <c r="J2266">
        <v>0.53680000000000005</v>
      </c>
      <c r="K2266">
        <v>10.20986927</v>
      </c>
      <c r="L2266">
        <v>10.399357480000001</v>
      </c>
      <c r="M2266">
        <v>14.3</v>
      </c>
      <c r="N2266">
        <v>16</v>
      </c>
      <c r="O2266">
        <f t="shared" si="139"/>
        <v>2.0106240000000001E-2</v>
      </c>
      <c r="P2266">
        <f t="shared" si="140"/>
        <v>0.10039180937500003</v>
      </c>
      <c r="Q2266">
        <f t="shared" si="141"/>
        <v>0.125664</v>
      </c>
      <c r="R2266">
        <v>6.3728208999999994E-2</v>
      </c>
      <c r="S2266">
        <v>8.0789074000000002E-2</v>
      </c>
      <c r="T2266">
        <f t="shared" si="142"/>
        <v>0.10044462420551689</v>
      </c>
      <c r="U2266">
        <v>3.1864104999999997E-2</v>
      </c>
      <c r="V2266">
        <v>4.0394537000000001E-2</v>
      </c>
      <c r="W2266">
        <v>2.3616438359999998</v>
      </c>
      <c r="X2266">
        <v>0.719837587</v>
      </c>
      <c r="Y2266">
        <v>3.6120739999999998E-3</v>
      </c>
      <c r="Z2266" s="1">
        <v>43254</v>
      </c>
      <c r="AA2266" s="1">
        <v>44116</v>
      </c>
      <c r="AB2266">
        <v>1</v>
      </c>
    </row>
    <row r="2267" spans="1:28" x14ac:dyDescent="0.25">
      <c r="A2267" t="s">
        <v>26</v>
      </c>
      <c r="B2267">
        <v>3</v>
      </c>
      <c r="C2267" t="s">
        <v>97</v>
      </c>
      <c r="D2267">
        <v>3266</v>
      </c>
      <c r="E2267" t="s">
        <v>98</v>
      </c>
      <c r="F2267" t="s">
        <v>99</v>
      </c>
      <c r="G2267" t="s">
        <v>100</v>
      </c>
      <c r="J2267">
        <v>0.45</v>
      </c>
      <c r="K2267">
        <v>9.5564772379999994</v>
      </c>
      <c r="L2267">
        <v>11.23071983</v>
      </c>
      <c r="M2267">
        <v>13</v>
      </c>
      <c r="N2267">
        <v>17.899999999999999</v>
      </c>
      <c r="O2267">
        <f t="shared" si="139"/>
        <v>2.5165001399999998E-2</v>
      </c>
      <c r="P2267">
        <f t="shared" si="140"/>
        <v>8.2968437500000006E-2</v>
      </c>
      <c r="Q2267">
        <f t="shared" si="141"/>
        <v>0.15728125874999999</v>
      </c>
      <c r="R2267">
        <v>4.1757893999999997E-2</v>
      </c>
      <c r="S2267">
        <v>9.1267763000000002E-2</v>
      </c>
      <c r="T2267">
        <f t="shared" si="142"/>
        <v>0.33108681052772454</v>
      </c>
      <c r="U2267">
        <v>2.0878946999999998E-2</v>
      </c>
      <c r="V2267">
        <v>4.5633881000000001E-2</v>
      </c>
      <c r="W2267">
        <v>2.3616438359999998</v>
      </c>
      <c r="X2267">
        <v>2.074825986</v>
      </c>
      <c r="Y2267">
        <v>1.0482078000000001E-2</v>
      </c>
      <c r="Z2267" s="1">
        <v>43254</v>
      </c>
      <c r="AA2267" s="1">
        <v>44116</v>
      </c>
      <c r="AB2267">
        <v>1</v>
      </c>
    </row>
    <row r="2268" spans="1:28" x14ac:dyDescent="0.25">
      <c r="A2268" t="s">
        <v>26</v>
      </c>
      <c r="B2268">
        <v>4</v>
      </c>
      <c r="C2268" t="s">
        <v>97</v>
      </c>
      <c r="D2268">
        <v>3267</v>
      </c>
      <c r="E2268" t="s">
        <v>133</v>
      </c>
      <c r="F2268" t="s">
        <v>157</v>
      </c>
      <c r="G2268" t="s">
        <v>135</v>
      </c>
      <c r="H2268">
        <v>17.2</v>
      </c>
      <c r="I2268">
        <v>21.4</v>
      </c>
      <c r="J2268">
        <v>0.60229999999999995</v>
      </c>
      <c r="K2268">
        <v>14.85656825</v>
      </c>
      <c r="L2268">
        <v>15.066355890000001</v>
      </c>
      <c r="M2268">
        <v>26.5</v>
      </c>
      <c r="N2268">
        <v>29</v>
      </c>
      <c r="O2268">
        <f t="shared" si="139"/>
        <v>6.6052139999999995E-2</v>
      </c>
      <c r="P2268">
        <f t="shared" si="140"/>
        <v>0.34476085937500006</v>
      </c>
      <c r="Q2268">
        <f t="shared" si="141"/>
        <v>0.41282587499999995</v>
      </c>
      <c r="R2268">
        <v>0.34283158200000002</v>
      </c>
      <c r="S2268">
        <v>0.41442823400000001</v>
      </c>
      <c r="T2268">
        <f t="shared" si="142"/>
        <v>8.0308684133949135E-2</v>
      </c>
      <c r="U2268">
        <v>0.17141579100000001</v>
      </c>
      <c r="V2268">
        <v>0.207214117</v>
      </c>
      <c r="W2268">
        <v>2.3616438359999998</v>
      </c>
      <c r="X2268">
        <v>1.058584687</v>
      </c>
      <c r="Y2268">
        <v>1.5158224E-2</v>
      </c>
      <c r="Z2268" s="1">
        <v>43254</v>
      </c>
      <c r="AA2268" s="1">
        <v>44116</v>
      </c>
      <c r="AB2268">
        <v>1</v>
      </c>
    </row>
    <row r="2269" spans="1:28" x14ac:dyDescent="0.25">
      <c r="A2269" t="s">
        <v>26</v>
      </c>
      <c r="B2269">
        <v>4</v>
      </c>
      <c r="C2269" t="s">
        <v>97</v>
      </c>
      <c r="D2269">
        <v>3268</v>
      </c>
      <c r="E2269" t="s">
        <v>197</v>
      </c>
      <c r="F2269" t="s">
        <v>198</v>
      </c>
      <c r="G2269" t="s">
        <v>56</v>
      </c>
      <c r="J2269">
        <v>0.53680000000000005</v>
      </c>
      <c r="K2269">
        <v>10.20986927</v>
      </c>
      <c r="L2269">
        <v>11.80414182</v>
      </c>
      <c r="M2269">
        <v>14.3</v>
      </c>
      <c r="N2269">
        <v>19.3</v>
      </c>
      <c r="O2269">
        <f t="shared" si="139"/>
        <v>2.9255364600000007E-2</v>
      </c>
      <c r="P2269">
        <f t="shared" si="140"/>
        <v>0.10039180937500003</v>
      </c>
      <c r="Q2269">
        <f t="shared" si="141"/>
        <v>0.18284602875000003</v>
      </c>
      <c r="R2269">
        <v>6.3728208999999994E-2</v>
      </c>
      <c r="S2269">
        <v>0.131833424</v>
      </c>
      <c r="T2269">
        <f t="shared" si="142"/>
        <v>0.30779911398940946</v>
      </c>
      <c r="U2269">
        <v>3.1864104999999997E-2</v>
      </c>
      <c r="V2269">
        <v>6.5916712000000002E-2</v>
      </c>
      <c r="W2269">
        <v>2.3616438359999998</v>
      </c>
      <c r="X2269">
        <v>2.1171693729999999</v>
      </c>
      <c r="Y2269">
        <v>1.4419026999999999E-2</v>
      </c>
      <c r="Z2269" s="1">
        <v>43254</v>
      </c>
      <c r="AA2269" s="1">
        <v>44116</v>
      </c>
      <c r="AB2269">
        <v>1</v>
      </c>
    </row>
    <row r="2270" spans="1:28" x14ac:dyDescent="0.25">
      <c r="A2270" t="s">
        <v>26</v>
      </c>
      <c r="B2270">
        <v>4</v>
      </c>
      <c r="C2270" t="s">
        <v>97</v>
      </c>
      <c r="D2270">
        <v>3269</v>
      </c>
      <c r="E2270" t="s">
        <v>149</v>
      </c>
      <c r="F2270" t="s">
        <v>298</v>
      </c>
      <c r="G2270" t="s">
        <v>151</v>
      </c>
      <c r="J2270">
        <v>0.52610000000000001</v>
      </c>
      <c r="K2270">
        <v>7.9366191979999998</v>
      </c>
      <c r="L2270">
        <v>8.8912640169999992</v>
      </c>
      <c r="M2270">
        <v>10.1</v>
      </c>
      <c r="N2270">
        <v>12.9</v>
      </c>
      <c r="O2270">
        <f t="shared" si="139"/>
        <v>1.3069841400000001E-2</v>
      </c>
      <c r="P2270">
        <f t="shared" si="140"/>
        <v>5.0080534374999992E-2</v>
      </c>
      <c r="Q2270">
        <f t="shared" si="141"/>
        <v>8.1686508749999998E-2</v>
      </c>
      <c r="R2270">
        <v>2.4788905E-2</v>
      </c>
      <c r="S2270">
        <v>4.4651620000000003E-2</v>
      </c>
      <c r="T2270">
        <f t="shared" si="142"/>
        <v>0.24918847027378457</v>
      </c>
      <c r="U2270">
        <v>1.2394452E-2</v>
      </c>
      <c r="V2270">
        <v>2.2325810000000001E-2</v>
      </c>
      <c r="W2270">
        <v>2.3616438359999998</v>
      </c>
      <c r="X2270">
        <v>1.185614849</v>
      </c>
      <c r="Y2270">
        <v>4.2052729999999998E-3</v>
      </c>
      <c r="Z2270" s="1">
        <v>43254</v>
      </c>
      <c r="AA2270" s="1">
        <v>44116</v>
      </c>
      <c r="AB2270">
        <v>1</v>
      </c>
    </row>
    <row r="2271" spans="1:28" x14ac:dyDescent="0.25">
      <c r="A2271" t="s">
        <v>26</v>
      </c>
      <c r="B2271">
        <v>4</v>
      </c>
      <c r="C2271" t="s">
        <v>97</v>
      </c>
      <c r="D2271">
        <v>3270</v>
      </c>
      <c r="E2271" t="s">
        <v>98</v>
      </c>
      <c r="F2271" t="s">
        <v>99</v>
      </c>
      <c r="G2271" t="s">
        <v>100</v>
      </c>
      <c r="J2271">
        <v>0.45</v>
      </c>
      <c r="K2271">
        <v>22.179382780000001</v>
      </c>
      <c r="L2271">
        <v>22.27609125</v>
      </c>
      <c r="M2271">
        <v>69.099999999999994</v>
      </c>
      <c r="N2271">
        <v>72</v>
      </c>
      <c r="O2271">
        <f t="shared" si="139"/>
        <v>0.40715136000000002</v>
      </c>
      <c r="P2271">
        <f t="shared" si="140"/>
        <v>2.3441332843749993</v>
      </c>
      <c r="Q2271">
        <f t="shared" si="141"/>
        <v>2.5446960000000001</v>
      </c>
      <c r="R2271">
        <v>2.4766138390000001</v>
      </c>
      <c r="S2271">
        <v>2.694972656</v>
      </c>
      <c r="T2271">
        <f t="shared" si="142"/>
        <v>3.577839178744318E-2</v>
      </c>
      <c r="U2271">
        <v>1.238306919</v>
      </c>
      <c r="V2271">
        <v>1.347486328</v>
      </c>
      <c r="W2271">
        <v>2.3616438359999998</v>
      </c>
      <c r="X2271">
        <v>1.2279582360000001</v>
      </c>
      <c r="Y2271">
        <v>4.6230260000000002E-2</v>
      </c>
      <c r="Z2271" s="1">
        <v>43254</v>
      </c>
      <c r="AA2271" s="1">
        <v>44116</v>
      </c>
      <c r="AB2271">
        <v>1</v>
      </c>
    </row>
    <row r="2272" spans="1:28" x14ac:dyDescent="0.25">
      <c r="A2272" t="s">
        <v>26</v>
      </c>
      <c r="B2272">
        <v>4</v>
      </c>
      <c r="C2272" t="s">
        <v>97</v>
      </c>
      <c r="D2272">
        <v>3271</v>
      </c>
      <c r="E2272" t="s">
        <v>195</v>
      </c>
      <c r="F2272" t="s">
        <v>196</v>
      </c>
      <c r="G2272" t="s">
        <v>135</v>
      </c>
      <c r="J2272">
        <v>0.53680000000000005</v>
      </c>
      <c r="K2272">
        <v>11.66093807</v>
      </c>
      <c r="L2272">
        <v>11.80414182</v>
      </c>
      <c r="M2272">
        <v>17.5</v>
      </c>
      <c r="N2272">
        <v>19.3</v>
      </c>
      <c r="O2272">
        <f t="shared" si="139"/>
        <v>2.9255364600000007E-2</v>
      </c>
      <c r="P2272">
        <f t="shared" si="140"/>
        <v>0.15034960937499997</v>
      </c>
      <c r="Q2272">
        <f t="shared" si="141"/>
        <v>0.18284602875000003</v>
      </c>
      <c r="R2272">
        <v>0.107610395</v>
      </c>
      <c r="S2272">
        <v>0.131833424</v>
      </c>
      <c r="T2272">
        <f t="shared" si="142"/>
        <v>8.5966364747077001E-2</v>
      </c>
      <c r="U2272">
        <v>5.3805197999999999E-2</v>
      </c>
      <c r="V2272">
        <v>6.5916712000000002E-2</v>
      </c>
      <c r="W2272">
        <v>2.3616438359999998</v>
      </c>
      <c r="X2272">
        <v>0.76218097399999996</v>
      </c>
      <c r="Y2272">
        <v>5.1284249999999998E-3</v>
      </c>
      <c r="Z2272" s="1">
        <v>43254</v>
      </c>
      <c r="AA2272" s="1">
        <v>44116</v>
      </c>
      <c r="AB2272">
        <v>1</v>
      </c>
    </row>
    <row r="2273" spans="1:28" x14ac:dyDescent="0.25">
      <c r="A2273" t="s">
        <v>26</v>
      </c>
      <c r="B2273">
        <v>4</v>
      </c>
      <c r="C2273" t="s">
        <v>97</v>
      </c>
      <c r="D2273">
        <v>3272</v>
      </c>
      <c r="E2273" t="s">
        <v>307</v>
      </c>
      <c r="F2273" t="s">
        <v>308</v>
      </c>
      <c r="G2273" t="s">
        <v>309</v>
      </c>
      <c r="J2273">
        <v>0.64</v>
      </c>
      <c r="K2273">
        <v>8.5228824729999992</v>
      </c>
      <c r="L2273">
        <v>9.4499072930000008</v>
      </c>
      <c r="M2273">
        <v>11.1</v>
      </c>
      <c r="N2273">
        <v>14</v>
      </c>
      <c r="O2273">
        <f t="shared" si="139"/>
        <v>1.5393840000000001E-2</v>
      </c>
      <c r="P2273">
        <f t="shared" si="140"/>
        <v>6.0488409375000003E-2</v>
      </c>
      <c r="Q2273">
        <f t="shared" si="141"/>
        <v>9.6211500000000005E-2</v>
      </c>
      <c r="R2273">
        <v>3.8687405000000001E-2</v>
      </c>
      <c r="S2273">
        <v>6.7314082999999997E-2</v>
      </c>
      <c r="T2273">
        <f t="shared" si="142"/>
        <v>0.23452112825243679</v>
      </c>
      <c r="U2273">
        <v>1.9343702000000001E-2</v>
      </c>
      <c r="V2273">
        <v>3.3657040999999999E-2</v>
      </c>
      <c r="W2273">
        <v>2.3616438359999998</v>
      </c>
      <c r="X2273">
        <v>1.2279582360000001</v>
      </c>
      <c r="Y2273">
        <v>6.0607530000000003E-3</v>
      </c>
      <c r="Z2273" s="1">
        <v>43254</v>
      </c>
      <c r="AA2273" s="1">
        <v>44116</v>
      </c>
      <c r="AB2273">
        <v>1</v>
      </c>
    </row>
    <row r="2274" spans="1:28" x14ac:dyDescent="0.25">
      <c r="A2274" t="s">
        <v>26</v>
      </c>
      <c r="B2274">
        <v>4</v>
      </c>
      <c r="C2274" t="s">
        <v>97</v>
      </c>
      <c r="D2274">
        <v>3273</v>
      </c>
      <c r="E2274" t="s">
        <v>195</v>
      </c>
      <c r="F2274" t="s">
        <v>196</v>
      </c>
      <c r="G2274" t="s">
        <v>135</v>
      </c>
      <c r="J2274">
        <v>0.53680000000000005</v>
      </c>
      <c r="K2274">
        <v>20.173972339999999</v>
      </c>
      <c r="L2274">
        <v>20.127288220000001</v>
      </c>
      <c r="M2274">
        <v>52.14</v>
      </c>
      <c r="N2274">
        <v>53.9</v>
      </c>
      <c r="O2274">
        <f t="shared" si="139"/>
        <v>0.2281751934</v>
      </c>
      <c r="P2274">
        <f t="shared" si="140"/>
        <v>1.3346526723749996</v>
      </c>
      <c r="Q2274">
        <f t="shared" si="141"/>
        <v>1.42609495875</v>
      </c>
      <c r="R2274">
        <v>1.5477697079999999</v>
      </c>
      <c r="S2274">
        <v>1.647660613</v>
      </c>
      <c r="T2274">
        <f t="shared" si="142"/>
        <v>2.6482179045518747E-2</v>
      </c>
      <c r="U2274">
        <v>0.77388485399999996</v>
      </c>
      <c r="V2274">
        <v>0.82383030599999996</v>
      </c>
      <c r="W2274">
        <v>2.3616438359999998</v>
      </c>
      <c r="X2274">
        <v>0.74524361900000002</v>
      </c>
      <c r="Y2274">
        <v>2.1148595999999999E-2</v>
      </c>
      <c r="Z2274" s="1">
        <v>43254</v>
      </c>
      <c r="AA2274" s="1">
        <v>44116</v>
      </c>
      <c r="AB2274">
        <v>1</v>
      </c>
    </row>
    <row r="2275" spans="1:28" x14ac:dyDescent="0.25">
      <c r="A2275" t="s">
        <v>26</v>
      </c>
      <c r="B2275">
        <v>4</v>
      </c>
      <c r="C2275" t="s">
        <v>97</v>
      </c>
      <c r="D2275">
        <v>3274</v>
      </c>
      <c r="E2275" t="s">
        <v>109</v>
      </c>
      <c r="F2275" t="s">
        <v>110</v>
      </c>
      <c r="G2275" t="s">
        <v>72</v>
      </c>
      <c r="J2275">
        <v>0.53680000000000005</v>
      </c>
      <c r="K2275">
        <v>11.786813520000001</v>
      </c>
      <c r="L2275">
        <v>11.764211960000001</v>
      </c>
      <c r="M2275">
        <v>17.8</v>
      </c>
      <c r="N2275">
        <v>19.2</v>
      </c>
      <c r="O2275">
        <f t="shared" si="139"/>
        <v>2.8952985599999998E-2</v>
      </c>
      <c r="P2275">
        <f t="shared" si="140"/>
        <v>0.1555486375</v>
      </c>
      <c r="Q2275">
        <f t="shared" si="141"/>
        <v>0.18095615999999998</v>
      </c>
      <c r="R2275">
        <v>0.112412554</v>
      </c>
      <c r="S2275">
        <v>0.13007247399999999</v>
      </c>
      <c r="T2275">
        <f t="shared" si="142"/>
        <v>6.1785847460881685E-2</v>
      </c>
      <c r="U2275">
        <v>5.6206276999999999E-2</v>
      </c>
      <c r="V2275">
        <v>6.5036236999999997E-2</v>
      </c>
      <c r="W2275">
        <v>2.3616438359999998</v>
      </c>
      <c r="X2275">
        <v>0.59280742399999997</v>
      </c>
      <c r="Y2275">
        <v>3.7389039999999999E-3</v>
      </c>
      <c r="Z2275" s="1">
        <v>43254</v>
      </c>
      <c r="AA2275" s="1">
        <v>44116</v>
      </c>
      <c r="AB2275">
        <v>1</v>
      </c>
    </row>
    <row r="2276" spans="1:28" x14ac:dyDescent="0.25">
      <c r="A2276" t="s">
        <v>26</v>
      </c>
      <c r="B2276">
        <v>4</v>
      </c>
      <c r="C2276" t="s">
        <v>97</v>
      </c>
      <c r="D2276">
        <v>3275</v>
      </c>
      <c r="E2276" t="s">
        <v>98</v>
      </c>
      <c r="F2276" t="s">
        <v>99</v>
      </c>
      <c r="G2276" t="s">
        <v>100</v>
      </c>
      <c r="J2276">
        <v>0.45</v>
      </c>
      <c r="K2276">
        <v>23.491802589999999</v>
      </c>
      <c r="L2276">
        <v>23.52743302</v>
      </c>
      <c r="M2276">
        <v>85</v>
      </c>
      <c r="N2276">
        <v>87</v>
      </c>
      <c r="O2276">
        <f t="shared" si="139"/>
        <v>0.59446926000000011</v>
      </c>
      <c r="P2276">
        <f t="shared" si="140"/>
        <v>3.5470234374999992</v>
      </c>
      <c r="Q2276">
        <f t="shared" si="141"/>
        <v>3.7154328750000007</v>
      </c>
      <c r="R2276">
        <v>3.9245563680000002</v>
      </c>
      <c r="S2276">
        <v>4.1129062980000004</v>
      </c>
      <c r="T2276">
        <f t="shared" si="142"/>
        <v>1.9849135918816183E-2</v>
      </c>
      <c r="U2276">
        <v>1.9622781840000001</v>
      </c>
      <c r="V2276">
        <v>2.0564531490000002</v>
      </c>
      <c r="W2276">
        <v>2.3616438359999998</v>
      </c>
      <c r="X2276">
        <v>0.84686774899999995</v>
      </c>
      <c r="Y2276">
        <v>3.9876870000000002E-2</v>
      </c>
      <c r="Z2276" s="1">
        <v>43254</v>
      </c>
      <c r="AA2276" s="1">
        <v>44116</v>
      </c>
      <c r="AB2276">
        <v>1</v>
      </c>
    </row>
    <row r="2277" spans="1:28" x14ac:dyDescent="0.25">
      <c r="A2277" t="s">
        <v>26</v>
      </c>
      <c r="B2277">
        <v>4</v>
      </c>
      <c r="C2277" t="s">
        <v>97</v>
      </c>
      <c r="D2277">
        <v>3276</v>
      </c>
      <c r="E2277" t="s">
        <v>161</v>
      </c>
      <c r="F2277" t="s">
        <v>162</v>
      </c>
      <c r="G2277" t="s">
        <v>151</v>
      </c>
      <c r="H2277">
        <v>18</v>
      </c>
      <c r="I2277">
        <v>22</v>
      </c>
      <c r="J2277">
        <v>0.42399999999999999</v>
      </c>
      <c r="K2277">
        <v>17.516303829999998</v>
      </c>
      <c r="L2277">
        <v>17.538863660000001</v>
      </c>
      <c r="M2277">
        <v>37</v>
      </c>
      <c r="N2277">
        <v>39.1</v>
      </c>
      <c r="O2277">
        <f t="shared" si="139"/>
        <v>0.1200727374</v>
      </c>
      <c r="P2277">
        <f t="shared" si="140"/>
        <v>0.67209343749999995</v>
      </c>
      <c r="Q2277">
        <f t="shared" si="141"/>
        <v>0.75045460875000003</v>
      </c>
      <c r="R2277">
        <v>0.548344834</v>
      </c>
      <c r="S2277">
        <v>0.61150299399999997</v>
      </c>
      <c r="T2277">
        <f t="shared" si="142"/>
        <v>4.6160856873862351E-2</v>
      </c>
      <c r="U2277">
        <v>0.274172417</v>
      </c>
      <c r="V2277">
        <v>0.30575149699999998</v>
      </c>
      <c r="W2277">
        <v>2.3616438359999998</v>
      </c>
      <c r="X2277">
        <v>0.88921113699999998</v>
      </c>
      <c r="Y2277">
        <v>1.3371651999999999E-2</v>
      </c>
      <c r="Z2277" s="1">
        <v>43254</v>
      </c>
      <c r="AA2277" s="1">
        <v>44116</v>
      </c>
      <c r="AB2277">
        <v>1</v>
      </c>
    </row>
    <row r="2278" spans="1:28" x14ac:dyDescent="0.25">
      <c r="A2278" t="s">
        <v>26</v>
      </c>
      <c r="B2278">
        <v>1</v>
      </c>
      <c r="C2278" t="s">
        <v>27</v>
      </c>
      <c r="D2278">
        <v>3277</v>
      </c>
      <c r="E2278" t="s">
        <v>109</v>
      </c>
      <c r="F2278" t="s">
        <v>110</v>
      </c>
      <c r="G2278" t="s">
        <v>72</v>
      </c>
      <c r="J2278">
        <v>0.51929999999999998</v>
      </c>
      <c r="K2278">
        <v>12.586918539999999</v>
      </c>
      <c r="L2278">
        <v>13.319107730000001</v>
      </c>
      <c r="M2278">
        <v>19.8</v>
      </c>
      <c r="N2278">
        <v>23.4</v>
      </c>
      <c r="O2278">
        <f t="shared" si="139"/>
        <v>4.3005362399999997E-2</v>
      </c>
      <c r="P2278">
        <f t="shared" si="140"/>
        <v>0.1924671375</v>
      </c>
      <c r="Q2278">
        <f t="shared" si="141"/>
        <v>0.26878351499999997</v>
      </c>
      <c r="R2278">
        <v>0.142848326</v>
      </c>
      <c r="S2278">
        <v>0.20915123299999999</v>
      </c>
      <c r="T2278">
        <f t="shared" si="142"/>
        <v>0.1614444046672506</v>
      </c>
      <c r="U2278">
        <v>7.1424162999999999E-2</v>
      </c>
      <c r="V2278">
        <v>0.104575617</v>
      </c>
      <c r="W2278">
        <v>2.3616438359999998</v>
      </c>
      <c r="X2278">
        <v>1.524361949</v>
      </c>
      <c r="Y2278">
        <v>1.4037449E-2</v>
      </c>
      <c r="Z2278" s="1">
        <v>43254</v>
      </c>
      <c r="AA2278" s="1">
        <v>44116</v>
      </c>
      <c r="AB2278">
        <v>1</v>
      </c>
    </row>
    <row r="2279" spans="1:28" x14ac:dyDescent="0.25">
      <c r="A2279" t="s">
        <v>26</v>
      </c>
      <c r="B2279">
        <v>1</v>
      </c>
      <c r="C2279" t="s">
        <v>27</v>
      </c>
      <c r="D2279">
        <v>3278</v>
      </c>
      <c r="E2279" t="s">
        <v>285</v>
      </c>
      <c r="F2279" t="s">
        <v>286</v>
      </c>
      <c r="G2279" t="s">
        <v>287</v>
      </c>
      <c r="J2279">
        <v>0.51929999999999998</v>
      </c>
      <c r="K2279">
        <v>11.31724627</v>
      </c>
      <c r="L2279">
        <v>11.314580810000001</v>
      </c>
      <c r="M2279">
        <v>16.7</v>
      </c>
      <c r="N2279">
        <v>18.100000000000001</v>
      </c>
      <c r="O2279">
        <f t="shared" si="139"/>
        <v>2.5730489400000004E-2</v>
      </c>
      <c r="P2279">
        <f t="shared" si="140"/>
        <v>0.13691755937499997</v>
      </c>
      <c r="Q2279">
        <f t="shared" si="141"/>
        <v>0.16081555875000003</v>
      </c>
      <c r="R2279">
        <v>9.2354249999999999E-2</v>
      </c>
      <c r="S2279">
        <v>0.108044601</v>
      </c>
      <c r="T2279">
        <f t="shared" si="142"/>
        <v>6.6442020403217464E-2</v>
      </c>
      <c r="U2279">
        <v>4.6177124999999999E-2</v>
      </c>
      <c r="V2279">
        <v>5.4022301000000002E-2</v>
      </c>
      <c r="W2279">
        <v>2.3616438359999998</v>
      </c>
      <c r="X2279">
        <v>0.59280742399999997</v>
      </c>
      <c r="Y2279">
        <v>3.3219130000000001E-3</v>
      </c>
      <c r="Z2279" s="1">
        <v>43254</v>
      </c>
      <c r="AA2279" s="1">
        <v>44116</v>
      </c>
      <c r="AB2279">
        <v>1</v>
      </c>
    </row>
    <row r="2280" spans="1:28" x14ac:dyDescent="0.25">
      <c r="A2280" t="s">
        <v>26</v>
      </c>
      <c r="B2280">
        <v>1</v>
      </c>
      <c r="C2280" t="s">
        <v>27</v>
      </c>
      <c r="D2280">
        <v>3279</v>
      </c>
      <c r="E2280" t="s">
        <v>195</v>
      </c>
      <c r="F2280" t="s">
        <v>196</v>
      </c>
      <c r="G2280" t="s">
        <v>135</v>
      </c>
      <c r="J2280">
        <v>0.51929999999999998</v>
      </c>
      <c r="K2280">
        <v>18.307947810000002</v>
      </c>
      <c r="L2280">
        <v>17.989115859999998</v>
      </c>
      <c r="M2280">
        <v>40.9</v>
      </c>
      <c r="N2280">
        <v>41.3</v>
      </c>
      <c r="O2280">
        <f t="shared" si="139"/>
        <v>0.13396489259999997</v>
      </c>
      <c r="P2280">
        <f t="shared" si="140"/>
        <v>0.82124515937499998</v>
      </c>
      <c r="Q2280">
        <f t="shared" si="141"/>
        <v>0.83728057874999984</v>
      </c>
      <c r="R2280">
        <v>0.84856195800000001</v>
      </c>
      <c r="S2280">
        <v>0.85013408899999998</v>
      </c>
      <c r="T2280">
        <f t="shared" si="142"/>
        <v>7.8377024778858808E-4</v>
      </c>
      <c r="U2280">
        <v>0.424280979</v>
      </c>
      <c r="V2280">
        <v>0.42506704499999998</v>
      </c>
      <c r="W2280">
        <v>2.3616438359999998</v>
      </c>
      <c r="X2280">
        <v>0.16937355000000001</v>
      </c>
      <c r="Y2280">
        <v>3.3284699999999999E-4</v>
      </c>
      <c r="Z2280" s="1">
        <v>43254</v>
      </c>
      <c r="AA2280" s="1">
        <v>44116</v>
      </c>
      <c r="AB2280">
        <v>1</v>
      </c>
    </row>
    <row r="2281" spans="1:28" x14ac:dyDescent="0.25">
      <c r="A2281" t="s">
        <v>26</v>
      </c>
      <c r="B2281">
        <v>1</v>
      </c>
      <c r="C2281" t="s">
        <v>27</v>
      </c>
      <c r="D2281">
        <v>3280</v>
      </c>
      <c r="E2281" t="s">
        <v>195</v>
      </c>
      <c r="F2281" t="s">
        <v>196</v>
      </c>
      <c r="G2281" t="s">
        <v>135</v>
      </c>
      <c r="J2281">
        <v>0.51929999999999998</v>
      </c>
      <c r="K2281">
        <v>16.483131400000001</v>
      </c>
      <c r="L2281">
        <v>16.833030839999999</v>
      </c>
      <c r="M2281">
        <v>32.5</v>
      </c>
      <c r="N2281">
        <v>35.9</v>
      </c>
      <c r="O2281">
        <f t="shared" si="139"/>
        <v>0.10122313740000001</v>
      </c>
      <c r="P2281">
        <f t="shared" si="140"/>
        <v>0.51855273437500005</v>
      </c>
      <c r="Q2281">
        <f t="shared" si="141"/>
        <v>0.63264460875000006</v>
      </c>
      <c r="R2281">
        <v>0.48897925599999997</v>
      </c>
      <c r="S2281">
        <v>0.606097</v>
      </c>
      <c r="T2281">
        <f t="shared" si="142"/>
        <v>9.0919709689682382E-2</v>
      </c>
      <c r="U2281">
        <v>0.24448962799999999</v>
      </c>
      <c r="V2281">
        <v>0.3030485</v>
      </c>
      <c r="W2281">
        <v>2.3616438359999998</v>
      </c>
      <c r="X2281">
        <v>1.439675174</v>
      </c>
      <c r="Y2281">
        <v>2.4795810000000001E-2</v>
      </c>
      <c r="Z2281" s="1">
        <v>43254</v>
      </c>
      <c r="AA2281" s="1">
        <v>44116</v>
      </c>
      <c r="AB2281">
        <v>1</v>
      </c>
    </row>
    <row r="2282" spans="1:28" x14ac:dyDescent="0.25">
      <c r="A2282" t="s">
        <v>26</v>
      </c>
      <c r="B2282">
        <v>1</v>
      </c>
      <c r="C2282" t="s">
        <v>27</v>
      </c>
      <c r="D2282">
        <v>3281</v>
      </c>
      <c r="E2282" t="s">
        <v>161</v>
      </c>
      <c r="F2282" t="s">
        <v>162</v>
      </c>
      <c r="G2282" t="s">
        <v>151</v>
      </c>
      <c r="J2282">
        <v>0.42399999999999999</v>
      </c>
      <c r="K2282">
        <v>14.644567759999999</v>
      </c>
      <c r="L2282">
        <v>14.47937939</v>
      </c>
      <c r="M2282">
        <v>25.8</v>
      </c>
      <c r="N2282">
        <v>27</v>
      </c>
      <c r="O2282">
        <f t="shared" si="139"/>
        <v>5.725566E-2</v>
      </c>
      <c r="P2282">
        <f t="shared" si="140"/>
        <v>0.32678763749999995</v>
      </c>
      <c r="Q2282">
        <f t="shared" si="141"/>
        <v>0.35784787499999998</v>
      </c>
      <c r="R2282">
        <v>0.22777503700000001</v>
      </c>
      <c r="S2282">
        <v>0.24617171800000001</v>
      </c>
      <c r="T2282">
        <f t="shared" si="142"/>
        <v>3.2888477864786991E-2</v>
      </c>
      <c r="U2282">
        <v>0.11388751900000001</v>
      </c>
      <c r="V2282">
        <v>0.12308585900000001</v>
      </c>
      <c r="W2282">
        <v>2.3616438359999998</v>
      </c>
      <c r="X2282">
        <v>0.50812064999999995</v>
      </c>
      <c r="Y2282">
        <v>3.8948889999999999E-3</v>
      </c>
      <c r="Z2282" s="1">
        <v>43254</v>
      </c>
      <c r="AA2282" s="1">
        <v>44116</v>
      </c>
      <c r="AB2282">
        <v>1</v>
      </c>
    </row>
    <row r="2283" spans="1:28" x14ac:dyDescent="0.25">
      <c r="A2283" t="s">
        <v>26</v>
      </c>
      <c r="B2283">
        <v>1</v>
      </c>
      <c r="C2283" t="s">
        <v>27</v>
      </c>
      <c r="D2283">
        <v>3282</v>
      </c>
      <c r="E2283" t="s">
        <v>329</v>
      </c>
      <c r="F2283" t="s">
        <v>330</v>
      </c>
      <c r="G2283" t="s">
        <v>79</v>
      </c>
      <c r="J2283">
        <v>0.73580000000000001</v>
      </c>
      <c r="K2283">
        <v>9.6082048489999998</v>
      </c>
      <c r="L2283">
        <v>10.35377733</v>
      </c>
      <c r="M2283">
        <v>13.1</v>
      </c>
      <c r="N2283">
        <v>15.9</v>
      </c>
      <c r="O2283">
        <f t="shared" si="139"/>
        <v>1.98556974E-2</v>
      </c>
      <c r="P2283">
        <f t="shared" si="140"/>
        <v>8.4249784375000011E-2</v>
      </c>
      <c r="Q2283">
        <f t="shared" si="141"/>
        <v>0.12409810875000001</v>
      </c>
      <c r="R2283">
        <v>6.8856511999999995E-2</v>
      </c>
      <c r="S2283">
        <v>0.10810262700000001</v>
      </c>
      <c r="T2283">
        <f t="shared" si="142"/>
        <v>0.19099248409907621</v>
      </c>
      <c r="U2283">
        <v>3.4428255999999997E-2</v>
      </c>
      <c r="V2283">
        <v>5.4051314000000003E-2</v>
      </c>
      <c r="W2283">
        <v>2.3616438359999998</v>
      </c>
      <c r="X2283">
        <v>1.185614849</v>
      </c>
      <c r="Y2283">
        <v>8.3090669999999998E-3</v>
      </c>
      <c r="Z2283" s="1">
        <v>43254</v>
      </c>
      <c r="AA2283" s="1">
        <v>44116</v>
      </c>
      <c r="AB2283">
        <v>1</v>
      </c>
    </row>
    <row r="2284" spans="1:28" x14ac:dyDescent="0.25">
      <c r="A2284" t="s">
        <v>26</v>
      </c>
      <c r="B2284">
        <v>1</v>
      </c>
      <c r="C2284" t="s">
        <v>27</v>
      </c>
      <c r="D2284">
        <v>3283</v>
      </c>
      <c r="E2284" t="s">
        <v>133</v>
      </c>
      <c r="F2284" t="s">
        <v>157</v>
      </c>
      <c r="G2284" t="s">
        <v>135</v>
      </c>
      <c r="J2284">
        <v>0.60229999999999995</v>
      </c>
      <c r="K2284">
        <v>14.10731749</v>
      </c>
      <c r="L2284">
        <v>14.47937939</v>
      </c>
      <c r="M2284">
        <v>24.1</v>
      </c>
      <c r="N2284">
        <v>27</v>
      </c>
      <c r="O2284">
        <f t="shared" si="139"/>
        <v>5.725566E-2</v>
      </c>
      <c r="P2284">
        <f t="shared" si="140"/>
        <v>0.28514140937500004</v>
      </c>
      <c r="Q2284">
        <f t="shared" si="141"/>
        <v>0.35784787499999998</v>
      </c>
      <c r="R2284">
        <v>0.270811723</v>
      </c>
      <c r="S2284">
        <v>0.34675795700000001</v>
      </c>
      <c r="T2284">
        <f t="shared" si="142"/>
        <v>0.10467419861520696</v>
      </c>
      <c r="U2284">
        <v>0.13540586099999999</v>
      </c>
      <c r="V2284">
        <v>0.17337897799999999</v>
      </c>
      <c r="W2284">
        <v>2.3616438359999998</v>
      </c>
      <c r="X2284">
        <v>1.2279582360000001</v>
      </c>
      <c r="Y2284">
        <v>1.6079104E-2</v>
      </c>
      <c r="Z2284" s="1">
        <v>43254</v>
      </c>
      <c r="AA2284" s="1">
        <v>44116</v>
      </c>
      <c r="AB2284">
        <v>1</v>
      </c>
    </row>
    <row r="2285" spans="1:28" x14ac:dyDescent="0.25">
      <c r="A2285" t="s">
        <v>26</v>
      </c>
      <c r="B2285">
        <v>1</v>
      </c>
      <c r="C2285" t="s">
        <v>27</v>
      </c>
      <c r="D2285">
        <v>3284</v>
      </c>
      <c r="E2285" t="s">
        <v>133</v>
      </c>
      <c r="F2285" t="s">
        <v>157</v>
      </c>
      <c r="G2285" t="s">
        <v>135</v>
      </c>
      <c r="J2285">
        <v>0.60229999999999995</v>
      </c>
      <c r="K2285">
        <v>12.926326209999999</v>
      </c>
      <c r="L2285">
        <v>13.181054189999999</v>
      </c>
      <c r="M2285">
        <v>20.7</v>
      </c>
      <c r="N2285">
        <v>23</v>
      </c>
      <c r="O2285">
        <f t="shared" si="139"/>
        <v>4.154766E-2</v>
      </c>
      <c r="P2285">
        <f t="shared" si="140"/>
        <v>0.21036180937499996</v>
      </c>
      <c r="Q2285">
        <f t="shared" si="141"/>
        <v>0.25967287499999997</v>
      </c>
      <c r="R2285">
        <v>0.18479330899999999</v>
      </c>
      <c r="S2285">
        <v>0.23135372500000001</v>
      </c>
      <c r="T2285">
        <f t="shared" si="142"/>
        <v>9.514976860663632E-2</v>
      </c>
      <c r="U2285">
        <v>9.2396653999999995E-2</v>
      </c>
      <c r="V2285">
        <v>0.115676863</v>
      </c>
      <c r="W2285">
        <v>2.3616438359999998</v>
      </c>
      <c r="X2285">
        <v>0.97389791199999998</v>
      </c>
      <c r="Y2285">
        <v>9.8576289999999997E-3</v>
      </c>
      <c r="Z2285" s="1">
        <v>43254</v>
      </c>
      <c r="AA2285" s="1">
        <v>44116</v>
      </c>
      <c r="AB2285">
        <v>1</v>
      </c>
    </row>
    <row r="2286" spans="1:28" x14ac:dyDescent="0.25">
      <c r="A2286" t="s">
        <v>26</v>
      </c>
      <c r="B2286">
        <v>1</v>
      </c>
      <c r="C2286" t="s">
        <v>27</v>
      </c>
      <c r="D2286">
        <v>3285</v>
      </c>
      <c r="E2286" t="s">
        <v>329</v>
      </c>
      <c r="F2286" t="s">
        <v>330</v>
      </c>
      <c r="G2286" t="s">
        <v>79</v>
      </c>
      <c r="J2286">
        <v>0.73580000000000001</v>
      </c>
      <c r="K2286">
        <v>9.0248816949999995</v>
      </c>
      <c r="L2286">
        <v>9.7915316249999993</v>
      </c>
      <c r="M2286">
        <v>12</v>
      </c>
      <c r="N2286">
        <v>14.7</v>
      </c>
      <c r="O2286">
        <f t="shared" si="139"/>
        <v>1.69717086E-2</v>
      </c>
      <c r="P2286">
        <f t="shared" si="140"/>
        <v>7.0694999999999994E-2</v>
      </c>
      <c r="Q2286">
        <f t="shared" si="141"/>
        <v>0.10607317875</v>
      </c>
      <c r="R2286">
        <v>5.4581482000000001E-2</v>
      </c>
      <c r="S2286">
        <v>8.7830684000000006E-2</v>
      </c>
      <c r="T2286">
        <f t="shared" si="142"/>
        <v>0.20143437410167861</v>
      </c>
      <c r="U2286">
        <v>2.7290741E-2</v>
      </c>
      <c r="V2286">
        <v>4.3915342000000003E-2</v>
      </c>
      <c r="W2286">
        <v>2.3616438359999998</v>
      </c>
      <c r="X2286">
        <v>1.143271462</v>
      </c>
      <c r="Y2286">
        <v>7.0394189999999999E-3</v>
      </c>
      <c r="Z2286" s="1">
        <v>43254</v>
      </c>
      <c r="AA2286" s="1">
        <v>44116</v>
      </c>
      <c r="AB2286">
        <v>1</v>
      </c>
    </row>
    <row r="2287" spans="1:28" x14ac:dyDescent="0.25">
      <c r="A2287" t="s">
        <v>26</v>
      </c>
      <c r="B2287">
        <v>1</v>
      </c>
      <c r="C2287" t="s">
        <v>27</v>
      </c>
      <c r="D2287">
        <v>3286</v>
      </c>
      <c r="E2287" t="s">
        <v>231</v>
      </c>
      <c r="F2287" t="s">
        <v>232</v>
      </c>
      <c r="G2287" t="s">
        <v>100</v>
      </c>
      <c r="H2287">
        <v>6.8</v>
      </c>
      <c r="I2287">
        <v>9.8000000000000007</v>
      </c>
      <c r="J2287">
        <v>0.3453</v>
      </c>
      <c r="K2287">
        <v>16.725058839999999</v>
      </c>
      <c r="L2287">
        <v>16.622672590000001</v>
      </c>
      <c r="M2287">
        <v>33.5</v>
      </c>
      <c r="N2287">
        <v>35</v>
      </c>
      <c r="O2287">
        <f t="shared" si="139"/>
        <v>9.6211500000000005E-2</v>
      </c>
      <c r="P2287">
        <f t="shared" si="140"/>
        <v>0.55095460937500007</v>
      </c>
      <c r="Q2287">
        <f t="shared" si="141"/>
        <v>0.60132187500000001</v>
      </c>
      <c r="R2287">
        <v>0.35333708200000002</v>
      </c>
      <c r="S2287">
        <v>0.38257781099999999</v>
      </c>
      <c r="T2287">
        <f t="shared" si="142"/>
        <v>3.3667037764676208E-2</v>
      </c>
      <c r="U2287">
        <v>0.17666854100000001</v>
      </c>
      <c r="V2287">
        <v>0.19128890500000001</v>
      </c>
      <c r="W2287">
        <v>2.3616438359999998</v>
      </c>
      <c r="X2287">
        <v>0.63515081200000001</v>
      </c>
      <c r="Y2287">
        <v>6.1907569999999999E-3</v>
      </c>
      <c r="Z2287" s="1">
        <v>43254</v>
      </c>
      <c r="AA2287" s="1">
        <v>44116</v>
      </c>
      <c r="AB2287">
        <v>1</v>
      </c>
    </row>
    <row r="2288" spans="1:28" x14ac:dyDescent="0.25">
      <c r="A2288" t="s">
        <v>26</v>
      </c>
      <c r="B2288">
        <v>1</v>
      </c>
      <c r="C2288" t="s">
        <v>27</v>
      </c>
      <c r="D2288">
        <v>3287</v>
      </c>
      <c r="E2288" t="s">
        <v>231</v>
      </c>
      <c r="F2288" t="s">
        <v>232</v>
      </c>
      <c r="G2288" t="s">
        <v>100</v>
      </c>
      <c r="H2288">
        <v>9.6</v>
      </c>
      <c r="I2288">
        <v>16.8</v>
      </c>
      <c r="J2288">
        <v>0.3453</v>
      </c>
      <c r="K2288">
        <v>18.422220809999999</v>
      </c>
      <c r="L2288">
        <v>18.37598491</v>
      </c>
      <c r="M2288">
        <v>41.5</v>
      </c>
      <c r="N2288">
        <v>43.3</v>
      </c>
      <c r="O2288">
        <f t="shared" si="139"/>
        <v>0.14725386059999998</v>
      </c>
      <c r="P2288">
        <f t="shared" si="140"/>
        <v>0.84551710937500002</v>
      </c>
      <c r="Q2288">
        <f t="shared" si="141"/>
        <v>0.92033662874999989</v>
      </c>
      <c r="R2288">
        <v>0.589791603</v>
      </c>
      <c r="S2288">
        <v>0.63918696399999997</v>
      </c>
      <c r="T2288">
        <f t="shared" si="142"/>
        <v>3.4055829894821213E-2</v>
      </c>
      <c r="U2288">
        <v>0.29489580199999998</v>
      </c>
      <c r="V2288">
        <v>0.31959348199999998</v>
      </c>
      <c r="W2288">
        <v>2.3616438359999998</v>
      </c>
      <c r="X2288">
        <v>0.76218097399999996</v>
      </c>
      <c r="Y2288">
        <v>1.0457833999999999E-2</v>
      </c>
      <c r="Z2288" s="1">
        <v>43254</v>
      </c>
      <c r="AA2288" s="1">
        <v>44116</v>
      </c>
      <c r="AB2288">
        <v>1</v>
      </c>
    </row>
    <row r="2289" spans="1:28" x14ac:dyDescent="0.25">
      <c r="A2289" t="s">
        <v>26</v>
      </c>
      <c r="B2289">
        <v>1</v>
      </c>
      <c r="C2289" t="s">
        <v>27</v>
      </c>
      <c r="D2289">
        <v>3288</v>
      </c>
      <c r="E2289" t="s">
        <v>149</v>
      </c>
      <c r="F2289" t="s">
        <v>298</v>
      </c>
      <c r="G2289" t="s">
        <v>151</v>
      </c>
      <c r="J2289">
        <v>0.52610000000000001</v>
      </c>
      <c r="K2289">
        <v>11.86984612</v>
      </c>
      <c r="L2289">
        <v>12.118135710000001</v>
      </c>
      <c r="M2289">
        <v>18</v>
      </c>
      <c r="N2289">
        <v>20.100000000000001</v>
      </c>
      <c r="O2289">
        <f t="shared" si="139"/>
        <v>3.1730945400000002E-2</v>
      </c>
      <c r="P2289">
        <f t="shared" si="140"/>
        <v>0.15906375</v>
      </c>
      <c r="Q2289">
        <f t="shared" si="141"/>
        <v>0.19831840875000001</v>
      </c>
      <c r="R2289">
        <v>0.113430034</v>
      </c>
      <c r="S2289">
        <v>0.14356539900000001</v>
      </c>
      <c r="T2289">
        <f t="shared" si="142"/>
        <v>9.9762912440195736E-2</v>
      </c>
      <c r="U2289">
        <v>5.6715017E-2</v>
      </c>
      <c r="V2289">
        <v>7.1782700000000005E-2</v>
      </c>
      <c r="W2289">
        <v>2.3616438359999998</v>
      </c>
      <c r="X2289">
        <v>0.88921113699999998</v>
      </c>
      <c r="Y2289">
        <v>6.380167E-3</v>
      </c>
      <c r="Z2289" s="1">
        <v>43254</v>
      </c>
      <c r="AA2289" s="1">
        <v>44116</v>
      </c>
      <c r="AB2289">
        <v>1</v>
      </c>
    </row>
    <row r="2290" spans="1:28" x14ac:dyDescent="0.25">
      <c r="A2290" t="s">
        <v>26</v>
      </c>
      <c r="B2290">
        <v>1</v>
      </c>
      <c r="C2290" t="s">
        <v>27</v>
      </c>
      <c r="D2290">
        <v>3289</v>
      </c>
      <c r="E2290" t="s">
        <v>231</v>
      </c>
      <c r="F2290" t="s">
        <v>232</v>
      </c>
      <c r="G2290" t="s">
        <v>100</v>
      </c>
      <c r="J2290">
        <v>0.3453</v>
      </c>
      <c r="K2290">
        <v>12.625234239999999</v>
      </c>
      <c r="L2290">
        <v>13.181054189999999</v>
      </c>
      <c r="M2290">
        <v>19.899999999999999</v>
      </c>
      <c r="N2290">
        <v>23</v>
      </c>
      <c r="O2290">
        <f t="shared" si="139"/>
        <v>4.154766E-2</v>
      </c>
      <c r="P2290">
        <f t="shared" si="140"/>
        <v>0.19441615937499995</v>
      </c>
      <c r="Q2290">
        <f t="shared" si="141"/>
        <v>0.25967287499999997</v>
      </c>
      <c r="R2290">
        <v>9.7155149999999996E-2</v>
      </c>
      <c r="S2290">
        <v>0.134418487</v>
      </c>
      <c r="T2290">
        <f t="shared" si="142"/>
        <v>0.13746729313611356</v>
      </c>
      <c r="U2290">
        <v>4.8577574999999998E-2</v>
      </c>
      <c r="V2290">
        <v>6.7209243000000002E-2</v>
      </c>
      <c r="W2290">
        <v>2.3616438359999998</v>
      </c>
      <c r="X2290">
        <v>1.3126450110000001</v>
      </c>
      <c r="Y2290">
        <v>7.8892790000000008E-3</v>
      </c>
      <c r="Z2290" s="1">
        <v>43254</v>
      </c>
      <c r="AA2290" s="1">
        <v>44116</v>
      </c>
      <c r="AB2290">
        <v>1</v>
      </c>
    </row>
    <row r="2291" spans="1:28" x14ac:dyDescent="0.25">
      <c r="A2291" t="s">
        <v>26</v>
      </c>
      <c r="B2291">
        <v>1</v>
      </c>
      <c r="C2291" t="s">
        <v>27</v>
      </c>
      <c r="D2291">
        <v>3290</v>
      </c>
      <c r="E2291" t="s">
        <v>98</v>
      </c>
      <c r="F2291" t="s">
        <v>99</v>
      </c>
      <c r="G2291" t="s">
        <v>100</v>
      </c>
      <c r="J2291">
        <v>0.45</v>
      </c>
      <c r="K2291">
        <v>7.8762426640000003</v>
      </c>
      <c r="L2291">
        <v>8.8390951619999996</v>
      </c>
      <c r="M2291">
        <v>10</v>
      </c>
      <c r="N2291">
        <v>12.8</v>
      </c>
      <c r="O2291">
        <f t="shared" si="139"/>
        <v>1.2867993600000002E-2</v>
      </c>
      <c r="P2291">
        <f t="shared" si="140"/>
        <v>4.9093750000000005E-2</v>
      </c>
      <c r="Q2291">
        <f t="shared" si="141"/>
        <v>8.0424960000000018E-2</v>
      </c>
      <c r="R2291">
        <v>2.0718481E-2</v>
      </c>
      <c r="S2291">
        <v>3.7542082999999997E-2</v>
      </c>
      <c r="T2291">
        <f t="shared" si="142"/>
        <v>0.25170451367159841</v>
      </c>
      <c r="U2291">
        <v>1.035924E-2</v>
      </c>
      <c r="V2291">
        <v>1.8771040999999999E-2</v>
      </c>
      <c r="W2291">
        <v>2.3616438359999998</v>
      </c>
      <c r="X2291">
        <v>1.185614849</v>
      </c>
      <c r="Y2291">
        <v>3.5618410000000001E-3</v>
      </c>
      <c r="Z2291" s="1">
        <v>43254</v>
      </c>
      <c r="AA2291" s="1">
        <v>44116</v>
      </c>
      <c r="AB2291">
        <v>1</v>
      </c>
    </row>
    <row r="2292" spans="1:28" x14ac:dyDescent="0.25">
      <c r="A2292" t="s">
        <v>26</v>
      </c>
      <c r="B2292">
        <v>1</v>
      </c>
      <c r="C2292" t="s">
        <v>27</v>
      </c>
      <c r="D2292">
        <v>3291</v>
      </c>
      <c r="E2292" t="s">
        <v>133</v>
      </c>
      <c r="F2292" t="s">
        <v>157</v>
      </c>
      <c r="G2292" t="s">
        <v>135</v>
      </c>
      <c r="H2292">
        <v>8.4</v>
      </c>
      <c r="I2292">
        <v>13</v>
      </c>
      <c r="J2292">
        <v>0.60229999999999995</v>
      </c>
      <c r="K2292">
        <v>11.70307508</v>
      </c>
      <c r="L2292">
        <v>11.397780300000001</v>
      </c>
      <c r="M2292">
        <v>17.600000000000001</v>
      </c>
      <c r="N2292">
        <v>18.3</v>
      </c>
      <c r="O2292">
        <f t="shared" si="139"/>
        <v>2.6302260600000005E-2</v>
      </c>
      <c r="P2292">
        <f t="shared" si="140"/>
        <v>0.15207280000000004</v>
      </c>
      <c r="Q2292">
        <f t="shared" si="141"/>
        <v>0.16438912875000003</v>
      </c>
      <c r="R2292">
        <v>0.122183887</v>
      </c>
      <c r="S2292">
        <v>0.128491246</v>
      </c>
      <c r="T2292">
        <f t="shared" si="142"/>
        <v>2.1312950031146995E-2</v>
      </c>
      <c r="U2292">
        <v>6.1091944000000002E-2</v>
      </c>
      <c r="V2292">
        <v>6.4245623000000002E-2</v>
      </c>
      <c r="W2292">
        <v>2.3616438359999998</v>
      </c>
      <c r="X2292">
        <v>0.29640371199999999</v>
      </c>
      <c r="Y2292">
        <v>1.335375E-3</v>
      </c>
      <c r="Z2292" s="1">
        <v>43254</v>
      </c>
      <c r="AA2292" s="1">
        <v>44116</v>
      </c>
      <c r="AB2292">
        <v>1</v>
      </c>
    </row>
    <row r="2293" spans="1:28" x14ac:dyDescent="0.25">
      <c r="A2293" t="s">
        <v>26</v>
      </c>
      <c r="B2293">
        <v>1</v>
      </c>
      <c r="C2293" t="s">
        <v>27</v>
      </c>
      <c r="D2293">
        <v>3292</v>
      </c>
      <c r="E2293" t="s">
        <v>73</v>
      </c>
      <c r="F2293" t="s">
        <v>335</v>
      </c>
      <c r="G2293" t="s">
        <v>75</v>
      </c>
      <c r="J2293">
        <v>0.48199999999999998</v>
      </c>
      <c r="K2293">
        <v>9.6082048489999998</v>
      </c>
      <c r="L2293">
        <v>9.8872486370000008</v>
      </c>
      <c r="M2293">
        <v>13.1</v>
      </c>
      <c r="N2293">
        <v>14.9</v>
      </c>
      <c r="O2293">
        <f t="shared" si="139"/>
        <v>1.7436665399999999E-2</v>
      </c>
      <c r="P2293">
        <f t="shared" si="140"/>
        <v>8.4249784375000011E-2</v>
      </c>
      <c r="Q2293">
        <f t="shared" si="141"/>
        <v>0.10897915874999999</v>
      </c>
      <c r="R2293">
        <v>4.5566049999999997E-2</v>
      </c>
      <c r="S2293">
        <v>6.0245167000000002E-2</v>
      </c>
      <c r="T2293">
        <f t="shared" si="142"/>
        <v>0.11824790319484017</v>
      </c>
      <c r="U2293">
        <v>2.2783024999999998E-2</v>
      </c>
      <c r="V2293">
        <v>3.0122584000000001E-2</v>
      </c>
      <c r="W2293">
        <v>2.3616438359999998</v>
      </c>
      <c r="X2293">
        <v>0.76218097399999996</v>
      </c>
      <c r="Y2293">
        <v>3.107818E-3</v>
      </c>
      <c r="Z2293" s="1">
        <v>43254</v>
      </c>
      <c r="AA2293" s="1">
        <v>44116</v>
      </c>
      <c r="AB2293">
        <v>1</v>
      </c>
    </row>
    <row r="2294" spans="1:28" x14ac:dyDescent="0.25">
      <c r="A2294" t="s">
        <v>26</v>
      </c>
      <c r="B2294">
        <v>2</v>
      </c>
      <c r="C2294" t="s">
        <v>27</v>
      </c>
      <c r="D2294">
        <v>3293</v>
      </c>
      <c r="E2294" t="s">
        <v>190</v>
      </c>
      <c r="F2294" t="s">
        <v>191</v>
      </c>
      <c r="G2294" t="s">
        <v>30</v>
      </c>
      <c r="J2294">
        <v>0.51929999999999998</v>
      </c>
      <c r="K2294">
        <v>19.62789231</v>
      </c>
      <c r="L2294">
        <v>19.692723019999999</v>
      </c>
      <c r="M2294">
        <v>48.5</v>
      </c>
      <c r="N2294">
        <v>51</v>
      </c>
      <c r="O2294">
        <f t="shared" si="139"/>
        <v>0.20428254000000001</v>
      </c>
      <c r="P2294">
        <f t="shared" si="140"/>
        <v>1.1548077343749998</v>
      </c>
      <c r="Q2294">
        <f t="shared" si="141"/>
        <v>1.2767658750000002</v>
      </c>
      <c r="R2294">
        <v>1.266706267</v>
      </c>
      <c r="S2294">
        <v>1.4017893779999999</v>
      </c>
      <c r="T2294">
        <f t="shared" si="142"/>
        <v>4.2906345619806253E-2</v>
      </c>
      <c r="U2294">
        <v>0.63335313400000004</v>
      </c>
      <c r="V2294">
        <v>0.70089468899999996</v>
      </c>
      <c r="W2294">
        <v>2.3616438359999998</v>
      </c>
      <c r="X2294">
        <v>1.058584687</v>
      </c>
      <c r="Y2294">
        <v>2.8599382E-2</v>
      </c>
      <c r="Z2294" s="1">
        <v>43254</v>
      </c>
      <c r="AA2294" s="1">
        <v>44116</v>
      </c>
      <c r="AB2294">
        <v>1</v>
      </c>
    </row>
    <row r="2295" spans="1:28" x14ac:dyDescent="0.25">
      <c r="A2295" t="s">
        <v>26</v>
      </c>
      <c r="B2295">
        <v>2</v>
      </c>
      <c r="C2295" t="s">
        <v>27</v>
      </c>
      <c r="D2295">
        <v>3294</v>
      </c>
      <c r="E2295" t="s">
        <v>133</v>
      </c>
      <c r="F2295" t="s">
        <v>157</v>
      </c>
      <c r="G2295" t="s">
        <v>135</v>
      </c>
      <c r="H2295">
        <v>7</v>
      </c>
      <c r="I2295">
        <v>13</v>
      </c>
      <c r="J2295">
        <v>0.60229999999999995</v>
      </c>
      <c r="K2295">
        <v>11.786813520000001</v>
      </c>
      <c r="L2295">
        <v>11.724127729999999</v>
      </c>
      <c r="M2295">
        <v>17.8</v>
      </c>
      <c r="N2295">
        <v>19.100000000000001</v>
      </c>
      <c r="O2295">
        <f t="shared" si="139"/>
        <v>2.8652177400000003E-2</v>
      </c>
      <c r="P2295">
        <f t="shared" si="140"/>
        <v>0.1555486375</v>
      </c>
      <c r="Q2295">
        <f t="shared" si="141"/>
        <v>0.17907610875000002</v>
      </c>
      <c r="R2295">
        <v>0.12578103400000001</v>
      </c>
      <c r="S2295">
        <v>0.14358602100000001</v>
      </c>
      <c r="T2295">
        <f t="shared" si="142"/>
        <v>5.6059145446255856E-2</v>
      </c>
      <c r="U2295">
        <v>6.2890517000000007E-2</v>
      </c>
      <c r="V2295">
        <v>7.1793010000000004E-2</v>
      </c>
      <c r="W2295">
        <v>2.3616438359999998</v>
      </c>
      <c r="X2295">
        <v>0.55046403700000002</v>
      </c>
      <c r="Y2295">
        <v>3.7696169999999998E-3</v>
      </c>
      <c r="Z2295" s="1">
        <v>43254</v>
      </c>
      <c r="AA2295" s="1">
        <v>44116</v>
      </c>
      <c r="AB2295">
        <v>1</v>
      </c>
    </row>
    <row r="2296" spans="1:28" x14ac:dyDescent="0.25">
      <c r="A2296" t="s">
        <v>26</v>
      </c>
      <c r="B2296">
        <v>2</v>
      </c>
      <c r="C2296" t="s">
        <v>27</v>
      </c>
      <c r="D2296">
        <v>3295</v>
      </c>
      <c r="E2296" t="s">
        <v>28</v>
      </c>
      <c r="F2296" t="s">
        <v>29</v>
      </c>
      <c r="G2296" t="s">
        <v>30</v>
      </c>
      <c r="J2296">
        <v>0.40550000000000003</v>
      </c>
      <c r="K2296">
        <v>26.0819419</v>
      </c>
      <c r="L2296">
        <v>26.29813175</v>
      </c>
      <c r="M2296">
        <v>150</v>
      </c>
      <c r="N2296">
        <v>157</v>
      </c>
      <c r="O2296">
        <f t="shared" si="139"/>
        <v>1.9359324600000003</v>
      </c>
      <c r="P2296">
        <f t="shared" si="140"/>
        <v>11.046093749999999</v>
      </c>
      <c r="Q2296">
        <f t="shared" si="141"/>
        <v>12.099577875000001</v>
      </c>
      <c r="R2296">
        <v>11.89849534</v>
      </c>
      <c r="S2296">
        <v>13.11163838</v>
      </c>
      <c r="T2296">
        <f t="shared" si="142"/>
        <v>4.111047997939718E-2</v>
      </c>
      <c r="U2296">
        <v>5.9492476710000002</v>
      </c>
      <c r="V2296">
        <v>6.5558191910000003</v>
      </c>
      <c r="W2296">
        <v>2.3616438359999998</v>
      </c>
      <c r="X2296">
        <v>2.9640371220000001</v>
      </c>
      <c r="Y2296">
        <v>0.256842929</v>
      </c>
      <c r="Z2296" s="1">
        <v>43254</v>
      </c>
      <c r="AA2296" s="1">
        <v>44116</v>
      </c>
      <c r="AB2296">
        <v>1</v>
      </c>
    </row>
    <row r="2297" spans="1:28" x14ac:dyDescent="0.25">
      <c r="A2297" t="s">
        <v>26</v>
      </c>
      <c r="B2297">
        <v>2</v>
      </c>
      <c r="C2297" t="s">
        <v>27</v>
      </c>
      <c r="D2297">
        <v>3296</v>
      </c>
      <c r="E2297" t="s">
        <v>109</v>
      </c>
      <c r="F2297" t="s">
        <v>110</v>
      </c>
      <c r="G2297" t="s">
        <v>72</v>
      </c>
      <c r="J2297">
        <v>0.51929999999999998</v>
      </c>
      <c r="K2297">
        <v>9.5564772379999994</v>
      </c>
      <c r="L2297">
        <v>10.262042539999999</v>
      </c>
      <c r="M2297">
        <v>13</v>
      </c>
      <c r="N2297">
        <v>15.7</v>
      </c>
      <c r="O2297">
        <f t="shared" si="139"/>
        <v>1.9359324600000002E-2</v>
      </c>
      <c r="P2297">
        <f t="shared" si="140"/>
        <v>8.2968437500000006E-2</v>
      </c>
      <c r="Q2297">
        <f t="shared" si="141"/>
        <v>0.12099577875</v>
      </c>
      <c r="R2297">
        <v>4.8023239000000002E-2</v>
      </c>
      <c r="S2297">
        <v>7.4408691999999999E-2</v>
      </c>
      <c r="T2297">
        <f t="shared" si="142"/>
        <v>0.18541649537357974</v>
      </c>
      <c r="U2297">
        <v>2.4011620000000001E-2</v>
      </c>
      <c r="V2297">
        <v>3.7204345999999999E-2</v>
      </c>
      <c r="W2297">
        <v>2.3616438359999998</v>
      </c>
      <c r="X2297">
        <v>1.143271462</v>
      </c>
      <c r="Y2297">
        <v>5.5862469999999999E-3</v>
      </c>
      <c r="Z2297" s="1">
        <v>43254</v>
      </c>
      <c r="AA2297" s="1">
        <v>44116</v>
      </c>
      <c r="AB2297">
        <v>1</v>
      </c>
    </row>
    <row r="2298" spans="1:28" x14ac:dyDescent="0.25">
      <c r="A2298" t="s">
        <v>26</v>
      </c>
      <c r="B2298">
        <v>2</v>
      </c>
      <c r="C2298" t="s">
        <v>27</v>
      </c>
      <c r="D2298">
        <v>3297</v>
      </c>
      <c r="E2298" t="s">
        <v>307</v>
      </c>
      <c r="F2298" t="s">
        <v>308</v>
      </c>
      <c r="G2298" t="s">
        <v>309</v>
      </c>
      <c r="J2298">
        <v>0.64</v>
      </c>
      <c r="K2298">
        <v>8.1748854380000004</v>
      </c>
      <c r="L2298">
        <v>9.5975955150000001</v>
      </c>
      <c r="M2298">
        <v>10.5</v>
      </c>
      <c r="N2298">
        <v>14.3</v>
      </c>
      <c r="O2298">
        <f t="shared" si="139"/>
        <v>1.60606446E-2</v>
      </c>
      <c r="P2298">
        <f t="shared" si="140"/>
        <v>5.4125859374999988E-2</v>
      </c>
      <c r="Q2298">
        <f t="shared" si="141"/>
        <v>0.10037902875</v>
      </c>
      <c r="R2298">
        <v>3.3326548999999997E-2</v>
      </c>
      <c r="S2298">
        <v>7.1228402999999996E-2</v>
      </c>
      <c r="T2298">
        <f t="shared" si="142"/>
        <v>0.32161382644892156</v>
      </c>
      <c r="U2298">
        <v>1.6663275000000002E-2</v>
      </c>
      <c r="V2298">
        <v>3.5614201999999998E-2</v>
      </c>
      <c r="W2298">
        <v>2.3616438359999998</v>
      </c>
      <c r="X2298">
        <v>1.609048724</v>
      </c>
      <c r="Y2298">
        <v>8.0244640000000002E-3</v>
      </c>
      <c r="Z2298" s="1">
        <v>43254</v>
      </c>
      <c r="AA2298" s="1">
        <v>44116</v>
      </c>
      <c r="AB2298">
        <v>1</v>
      </c>
    </row>
    <row r="2299" spans="1:28" x14ac:dyDescent="0.25">
      <c r="A2299" t="s">
        <v>26</v>
      </c>
      <c r="B2299">
        <v>2</v>
      </c>
      <c r="C2299" t="s">
        <v>27</v>
      </c>
      <c r="D2299">
        <v>3298</v>
      </c>
      <c r="E2299" t="s">
        <v>109</v>
      </c>
      <c r="F2299" t="s">
        <v>110</v>
      </c>
      <c r="G2299" t="s">
        <v>72</v>
      </c>
      <c r="J2299">
        <v>0.51929999999999998</v>
      </c>
      <c r="K2299">
        <v>10.3068592</v>
      </c>
      <c r="L2299">
        <v>10.84492777</v>
      </c>
      <c r="M2299">
        <v>14.5</v>
      </c>
      <c r="N2299">
        <v>17</v>
      </c>
      <c r="O2299">
        <f t="shared" si="139"/>
        <v>2.2698059999999999E-2</v>
      </c>
      <c r="P2299">
        <f t="shared" si="140"/>
        <v>0.10321960937499999</v>
      </c>
      <c r="Q2299">
        <f t="shared" si="141"/>
        <v>0.141862875</v>
      </c>
      <c r="R2299">
        <v>6.3983058999999995E-2</v>
      </c>
      <c r="S2299">
        <v>9.1723552E-2</v>
      </c>
      <c r="T2299">
        <f t="shared" si="142"/>
        <v>0.15250429938425605</v>
      </c>
      <c r="U2299">
        <v>3.1991528999999998E-2</v>
      </c>
      <c r="V2299">
        <v>4.5861776E-2</v>
      </c>
      <c r="W2299">
        <v>2.3616438359999998</v>
      </c>
      <c r="X2299">
        <v>1.058584687</v>
      </c>
      <c r="Y2299">
        <v>5.8731319999999997E-3</v>
      </c>
      <c r="Z2299" s="1">
        <v>43254</v>
      </c>
      <c r="AA2299" s="1">
        <v>44116</v>
      </c>
      <c r="AB2299">
        <v>1</v>
      </c>
    </row>
    <row r="2300" spans="1:28" x14ac:dyDescent="0.25">
      <c r="A2300" t="s">
        <v>26</v>
      </c>
      <c r="B2300">
        <v>2</v>
      </c>
      <c r="C2300" t="s">
        <v>27</v>
      </c>
      <c r="D2300">
        <v>3299</v>
      </c>
      <c r="E2300" t="s">
        <v>109</v>
      </c>
      <c r="F2300" t="s">
        <v>110</v>
      </c>
      <c r="G2300" t="s">
        <v>72</v>
      </c>
      <c r="J2300">
        <v>0.51929999999999998</v>
      </c>
      <c r="K2300">
        <v>15.35064481</v>
      </c>
      <c r="L2300">
        <v>15.617111230000001</v>
      </c>
      <c r="M2300">
        <v>28.2</v>
      </c>
      <c r="N2300">
        <v>31</v>
      </c>
      <c r="O2300">
        <f t="shared" si="139"/>
        <v>7.5476939999999992E-2</v>
      </c>
      <c r="P2300">
        <f t="shared" si="140"/>
        <v>0.3904131374999999</v>
      </c>
      <c r="Q2300">
        <f t="shared" si="141"/>
        <v>0.47173087499999994</v>
      </c>
      <c r="R2300">
        <v>0.34578742099999998</v>
      </c>
      <c r="S2300">
        <v>0.423014895</v>
      </c>
      <c r="T2300">
        <f t="shared" si="142"/>
        <v>8.5357153373465236E-2</v>
      </c>
      <c r="U2300">
        <v>0.17289371000000001</v>
      </c>
      <c r="V2300">
        <v>0.21150744799999999</v>
      </c>
      <c r="W2300">
        <v>2.3616438359999998</v>
      </c>
      <c r="X2300">
        <v>1.185614849</v>
      </c>
      <c r="Y2300">
        <v>1.6350364999999999E-2</v>
      </c>
      <c r="Z2300" s="1">
        <v>43254</v>
      </c>
      <c r="AA2300" s="1">
        <v>44116</v>
      </c>
      <c r="AB2300">
        <v>1</v>
      </c>
    </row>
    <row r="2301" spans="1:28" x14ac:dyDescent="0.25">
      <c r="A2301" t="s">
        <v>26</v>
      </c>
      <c r="B2301">
        <v>2</v>
      </c>
      <c r="C2301" t="s">
        <v>27</v>
      </c>
      <c r="D2301">
        <v>3300</v>
      </c>
      <c r="E2301" t="s">
        <v>190</v>
      </c>
      <c r="F2301" t="s">
        <v>191</v>
      </c>
      <c r="G2301" t="s">
        <v>30</v>
      </c>
      <c r="J2301">
        <v>0.51929999999999998</v>
      </c>
      <c r="K2301">
        <v>17.516303829999998</v>
      </c>
      <c r="L2301">
        <v>17.705718310000002</v>
      </c>
      <c r="M2301">
        <v>37</v>
      </c>
      <c r="N2301">
        <v>39.9</v>
      </c>
      <c r="O2301">
        <f t="shared" si="139"/>
        <v>0.12503646539999999</v>
      </c>
      <c r="P2301">
        <f t="shared" si="140"/>
        <v>0.67209343749999995</v>
      </c>
      <c r="Q2301">
        <f t="shared" si="141"/>
        <v>0.78147790874999989</v>
      </c>
      <c r="R2301">
        <v>0.66833308800000002</v>
      </c>
      <c r="S2301">
        <v>0.78256652199999999</v>
      </c>
      <c r="T2301">
        <f t="shared" si="142"/>
        <v>6.6814582514955409E-2</v>
      </c>
      <c r="U2301">
        <v>0.33416654400000001</v>
      </c>
      <c r="V2301">
        <v>0.39128326099999999</v>
      </c>
      <c r="W2301">
        <v>2.3616438359999998</v>
      </c>
      <c r="X2301">
        <v>1.2279582360000001</v>
      </c>
      <c r="Y2301">
        <v>2.4185153000000001E-2</v>
      </c>
      <c r="Z2301" s="1">
        <v>43254</v>
      </c>
      <c r="AA2301" s="1">
        <v>44116</v>
      </c>
      <c r="AB2301">
        <v>1</v>
      </c>
    </row>
    <row r="2302" spans="1:28" x14ac:dyDescent="0.25">
      <c r="A2302" t="s">
        <v>26</v>
      </c>
      <c r="B2302">
        <v>2</v>
      </c>
      <c r="C2302" t="s">
        <v>27</v>
      </c>
      <c r="D2302">
        <v>3301</v>
      </c>
      <c r="E2302" t="s">
        <v>109</v>
      </c>
      <c r="F2302" t="s">
        <v>110</v>
      </c>
      <c r="G2302" t="s">
        <v>72</v>
      </c>
      <c r="J2302">
        <v>0.51929999999999998</v>
      </c>
      <c r="K2302">
        <v>13.325208290000001</v>
      </c>
      <c r="L2302">
        <v>13.42137696</v>
      </c>
      <c r="M2302">
        <v>21.8</v>
      </c>
      <c r="N2302">
        <v>23.7</v>
      </c>
      <c r="O2302">
        <f t="shared" si="139"/>
        <v>4.4115132599999995E-2</v>
      </c>
      <c r="P2302">
        <f t="shared" si="140"/>
        <v>0.23331313749999999</v>
      </c>
      <c r="Q2302">
        <f t="shared" si="141"/>
        <v>0.27571957874999997</v>
      </c>
      <c r="R2302">
        <v>0.18222680199999999</v>
      </c>
      <c r="S2302">
        <v>0.21602403000000001</v>
      </c>
      <c r="T2302">
        <f t="shared" si="142"/>
        <v>7.2042012775086137E-2</v>
      </c>
      <c r="U2302">
        <v>9.1113400999999997E-2</v>
      </c>
      <c r="V2302">
        <v>0.108012015</v>
      </c>
      <c r="W2302">
        <v>2.3616438359999998</v>
      </c>
      <c r="X2302">
        <v>0.80452436199999999</v>
      </c>
      <c r="Y2302">
        <v>7.1554460000000002E-3</v>
      </c>
      <c r="Z2302" s="1">
        <v>43254</v>
      </c>
      <c r="AA2302" s="1">
        <v>44116</v>
      </c>
      <c r="AB2302">
        <v>1</v>
      </c>
    </row>
    <row r="2303" spans="1:28" x14ac:dyDescent="0.25">
      <c r="A2303" t="s">
        <v>26</v>
      </c>
      <c r="B2303">
        <v>2</v>
      </c>
      <c r="C2303" t="s">
        <v>27</v>
      </c>
      <c r="D2303">
        <v>3302</v>
      </c>
      <c r="E2303" t="s">
        <v>109</v>
      </c>
      <c r="F2303" t="s">
        <v>110</v>
      </c>
      <c r="G2303" t="s">
        <v>72</v>
      </c>
      <c r="J2303">
        <v>0.51929999999999998</v>
      </c>
      <c r="K2303">
        <v>9.0792460740000003</v>
      </c>
      <c r="L2303">
        <v>9.8872486370000008</v>
      </c>
      <c r="M2303">
        <v>12.1</v>
      </c>
      <c r="N2303">
        <v>14.9</v>
      </c>
      <c r="O2303">
        <f t="shared" si="139"/>
        <v>1.7436665399999999E-2</v>
      </c>
      <c r="P2303">
        <f t="shared" si="140"/>
        <v>7.1878159374999986E-2</v>
      </c>
      <c r="Q2303">
        <f t="shared" si="141"/>
        <v>0.10897915874999999</v>
      </c>
      <c r="R2303">
        <v>3.9711562999999998E-2</v>
      </c>
      <c r="S2303">
        <v>6.4791284000000005E-2</v>
      </c>
      <c r="T2303">
        <f t="shared" si="142"/>
        <v>0.20728302716321736</v>
      </c>
      <c r="U2303">
        <v>1.9855781999999999E-2</v>
      </c>
      <c r="V2303">
        <v>3.2395642000000002E-2</v>
      </c>
      <c r="W2303">
        <v>2.3616438359999998</v>
      </c>
      <c r="X2303">
        <v>1.185614849</v>
      </c>
      <c r="Y2303">
        <v>5.3098019999999998E-3</v>
      </c>
      <c r="Z2303" s="1">
        <v>43254</v>
      </c>
      <c r="AA2303" s="1">
        <v>44116</v>
      </c>
      <c r="AB2303">
        <v>1</v>
      </c>
    </row>
    <row r="2304" spans="1:28" x14ac:dyDescent="0.25">
      <c r="A2304" t="s">
        <v>26</v>
      </c>
      <c r="B2304">
        <v>2</v>
      </c>
      <c r="C2304" t="s">
        <v>27</v>
      </c>
      <c r="D2304">
        <v>3303</v>
      </c>
      <c r="E2304" t="s">
        <v>109</v>
      </c>
      <c r="F2304" t="s">
        <v>110</v>
      </c>
      <c r="G2304" t="s">
        <v>72</v>
      </c>
      <c r="H2304">
        <v>6</v>
      </c>
      <c r="I2304">
        <v>12.2</v>
      </c>
      <c r="J2304">
        <v>0.51929999999999998</v>
      </c>
      <c r="K2304">
        <v>15.6555898</v>
      </c>
      <c r="L2304">
        <v>16.109772889999999</v>
      </c>
      <c r="M2304">
        <v>29.3</v>
      </c>
      <c r="N2304">
        <v>32.9</v>
      </c>
      <c r="O2304">
        <f t="shared" si="139"/>
        <v>8.5012481399999992E-2</v>
      </c>
      <c r="P2304">
        <f t="shared" si="140"/>
        <v>0.42146493437499999</v>
      </c>
      <c r="Q2304">
        <f t="shared" si="141"/>
        <v>0.53132800874999997</v>
      </c>
      <c r="R2304">
        <v>0.37982741599999997</v>
      </c>
      <c r="S2304">
        <v>0.48972132000000002</v>
      </c>
      <c r="T2304">
        <f t="shared" si="142"/>
        <v>0.10760281021740316</v>
      </c>
      <c r="U2304">
        <v>0.18991370799999999</v>
      </c>
      <c r="V2304">
        <v>0.24486066000000001</v>
      </c>
      <c r="W2304">
        <v>2.3616438359999998</v>
      </c>
      <c r="X2304">
        <v>1.524361949</v>
      </c>
      <c r="Y2304">
        <v>2.3266400999999999E-2</v>
      </c>
      <c r="Z2304" s="1">
        <v>43254</v>
      </c>
      <c r="AA2304" s="1">
        <v>44116</v>
      </c>
      <c r="AB2304">
        <v>1</v>
      </c>
    </row>
    <row r="2305" spans="1:28" x14ac:dyDescent="0.25">
      <c r="A2305" t="s">
        <v>26</v>
      </c>
      <c r="B2305">
        <v>2</v>
      </c>
      <c r="C2305" t="s">
        <v>27</v>
      </c>
      <c r="D2305">
        <v>3304</v>
      </c>
      <c r="E2305" t="s">
        <v>149</v>
      </c>
      <c r="F2305" t="s">
        <v>141</v>
      </c>
      <c r="G2305" t="s">
        <v>151</v>
      </c>
      <c r="J2305">
        <v>0.52610000000000001</v>
      </c>
      <c r="K2305">
        <v>10.11196492</v>
      </c>
      <c r="L2305">
        <v>11.397780300000001</v>
      </c>
      <c r="M2305">
        <v>14.1</v>
      </c>
      <c r="N2305">
        <v>18.3</v>
      </c>
      <c r="O2305">
        <f t="shared" si="139"/>
        <v>2.6302260600000005E-2</v>
      </c>
      <c r="P2305">
        <f t="shared" si="140"/>
        <v>9.7603284374999974E-2</v>
      </c>
      <c r="Q2305">
        <f t="shared" si="141"/>
        <v>0.16438912875000003</v>
      </c>
      <c r="R2305">
        <v>6.0224462999999999E-2</v>
      </c>
      <c r="S2305">
        <v>0.112600119</v>
      </c>
      <c r="T2305">
        <f t="shared" si="142"/>
        <v>0.26496973468488083</v>
      </c>
      <c r="U2305">
        <v>3.0112231E-2</v>
      </c>
      <c r="V2305">
        <v>5.6300059E-2</v>
      </c>
      <c r="W2305">
        <v>2.3616438359999998</v>
      </c>
      <c r="X2305">
        <v>1.7784222730000001</v>
      </c>
      <c r="Y2305">
        <v>1.1088812999999999E-2</v>
      </c>
      <c r="Z2305" s="1">
        <v>43254</v>
      </c>
      <c r="AA2305" s="1">
        <v>44116</v>
      </c>
      <c r="AB2305">
        <v>1</v>
      </c>
    </row>
    <row r="2306" spans="1:28" x14ac:dyDescent="0.25">
      <c r="A2306" t="s">
        <v>26</v>
      </c>
      <c r="B2306">
        <v>2</v>
      </c>
      <c r="C2306" t="s">
        <v>27</v>
      </c>
      <c r="D2306">
        <v>3305</v>
      </c>
      <c r="E2306" t="s">
        <v>307</v>
      </c>
      <c r="F2306" t="s">
        <v>308</v>
      </c>
      <c r="G2306" t="s">
        <v>309</v>
      </c>
      <c r="J2306">
        <v>0.64</v>
      </c>
      <c r="K2306">
        <v>7.9966687759999999</v>
      </c>
      <c r="L2306">
        <v>9.9347994570000004</v>
      </c>
      <c r="M2306">
        <v>10.199999999999999</v>
      </c>
      <c r="N2306">
        <v>15</v>
      </c>
      <c r="O2306">
        <f t="shared" si="139"/>
        <v>1.76715E-2</v>
      </c>
      <c r="P2306">
        <f t="shared" si="140"/>
        <v>5.1077137499999994E-2</v>
      </c>
      <c r="Q2306">
        <f t="shared" si="141"/>
        <v>0.110446875</v>
      </c>
      <c r="R2306">
        <v>3.0822902999999999E-2</v>
      </c>
      <c r="S2306">
        <v>8.0873109999999998E-2</v>
      </c>
      <c r="T2306">
        <f t="shared" si="142"/>
        <v>0.40845420927033516</v>
      </c>
      <c r="U2306">
        <v>1.5411452000000001E-2</v>
      </c>
      <c r="V2306">
        <v>4.0436554999999999E-2</v>
      </c>
      <c r="W2306">
        <v>2.3616438359999998</v>
      </c>
      <c r="X2306">
        <v>2.0324825980000001</v>
      </c>
      <c r="Y2306">
        <v>1.0596476000000001E-2</v>
      </c>
      <c r="Z2306" s="1">
        <v>43254</v>
      </c>
      <c r="AA2306" s="1">
        <v>44116</v>
      </c>
      <c r="AB2306">
        <v>1</v>
      </c>
    </row>
    <row r="2307" spans="1:28" x14ac:dyDescent="0.25">
      <c r="A2307" t="s">
        <v>26</v>
      </c>
      <c r="B2307">
        <v>2</v>
      </c>
      <c r="C2307" t="s">
        <v>27</v>
      </c>
      <c r="D2307">
        <v>3306</v>
      </c>
      <c r="E2307" t="s">
        <v>133</v>
      </c>
      <c r="F2307" t="s">
        <v>157</v>
      </c>
      <c r="G2307" t="s">
        <v>135</v>
      </c>
      <c r="J2307">
        <v>0.60229999999999995</v>
      </c>
      <c r="K2307">
        <v>14.73605963</v>
      </c>
      <c r="L2307">
        <v>14.86521623</v>
      </c>
      <c r="M2307">
        <v>26.1</v>
      </c>
      <c r="N2307">
        <v>28.3</v>
      </c>
      <c r="O2307">
        <f t="shared" ref="O2307:O2370" si="143">(0.00007854*N2307*N2307)</f>
        <v>6.2901900600000005E-2</v>
      </c>
      <c r="P2307">
        <f t="shared" ref="P2307:P2370" si="144">(3.142*(M2307/200)^2)/0.16</f>
        <v>0.33443153437500001</v>
      </c>
      <c r="Q2307">
        <f t="shared" ref="Q2307:Q2370" si="145">O2307/0.16</f>
        <v>0.39313687875000003</v>
      </c>
      <c r="R2307">
        <v>0.33016794500000002</v>
      </c>
      <c r="S2307">
        <v>0.38997670200000001</v>
      </c>
      <c r="T2307">
        <f t="shared" ref="T2307:T2370" si="146">(LN(S2307)-LN(R2307))/W2307</f>
        <v>7.049562135279222E-2</v>
      </c>
      <c r="U2307">
        <v>0.165083972</v>
      </c>
      <c r="V2307">
        <v>0.194988351</v>
      </c>
      <c r="W2307">
        <v>2.3616438359999998</v>
      </c>
      <c r="X2307">
        <v>0.93155452400000005</v>
      </c>
      <c r="Y2307">
        <v>1.2662527E-2</v>
      </c>
      <c r="Z2307" s="1">
        <v>43254</v>
      </c>
      <c r="AA2307" s="1">
        <v>44116</v>
      </c>
      <c r="AB2307">
        <v>1</v>
      </c>
    </row>
    <row r="2308" spans="1:28" x14ac:dyDescent="0.25">
      <c r="A2308" t="s">
        <v>26</v>
      </c>
      <c r="B2308">
        <v>2</v>
      </c>
      <c r="C2308" t="s">
        <v>27</v>
      </c>
      <c r="D2308">
        <v>3307</v>
      </c>
      <c r="E2308" t="s">
        <v>195</v>
      </c>
      <c r="F2308" t="s">
        <v>196</v>
      </c>
      <c r="G2308" t="s">
        <v>135</v>
      </c>
      <c r="J2308">
        <v>0.51929999999999998</v>
      </c>
      <c r="K2308">
        <v>16.131477180000001</v>
      </c>
      <c r="L2308">
        <v>16.13492716</v>
      </c>
      <c r="M2308">
        <v>31.1</v>
      </c>
      <c r="N2308">
        <v>33</v>
      </c>
      <c r="O2308">
        <f t="shared" si="143"/>
        <v>8.5530060000000005E-2</v>
      </c>
      <c r="P2308">
        <f t="shared" si="144"/>
        <v>0.474839659375</v>
      </c>
      <c r="Q2308">
        <f t="shared" si="145"/>
        <v>0.53456287499999999</v>
      </c>
      <c r="R2308">
        <v>0.43936108200000001</v>
      </c>
      <c r="S2308">
        <v>0.49338183800000002</v>
      </c>
      <c r="T2308">
        <f t="shared" si="146"/>
        <v>4.9102157789404945E-2</v>
      </c>
      <c r="U2308">
        <v>0.21968054100000001</v>
      </c>
      <c r="V2308">
        <v>0.24669091900000001</v>
      </c>
      <c r="W2308">
        <v>2.3616438359999998</v>
      </c>
      <c r="X2308">
        <v>0.80452436199999999</v>
      </c>
      <c r="Y2308">
        <v>1.1437109000000001E-2</v>
      </c>
      <c r="Z2308" s="1">
        <v>43254</v>
      </c>
      <c r="AA2308" s="1">
        <v>44116</v>
      </c>
      <c r="AB2308">
        <v>1</v>
      </c>
    </row>
    <row r="2309" spans="1:28" x14ac:dyDescent="0.25">
      <c r="A2309" t="s">
        <v>26</v>
      </c>
      <c r="B2309">
        <v>2</v>
      </c>
      <c r="C2309" t="s">
        <v>27</v>
      </c>
      <c r="D2309">
        <v>3308</v>
      </c>
      <c r="E2309" t="s">
        <v>231</v>
      </c>
      <c r="F2309" t="s">
        <v>232</v>
      </c>
      <c r="G2309" t="s">
        <v>100</v>
      </c>
      <c r="J2309">
        <v>0.3453</v>
      </c>
      <c r="K2309">
        <v>16.433838009999999</v>
      </c>
      <c r="L2309">
        <v>16.856069080000001</v>
      </c>
      <c r="M2309">
        <v>32.299999999999997</v>
      </c>
      <c r="N2309">
        <v>36</v>
      </c>
      <c r="O2309">
        <f t="shared" si="143"/>
        <v>0.10178784</v>
      </c>
      <c r="P2309">
        <f t="shared" si="144"/>
        <v>0.51219018437499975</v>
      </c>
      <c r="Q2309">
        <f t="shared" si="145"/>
        <v>0.63617400000000002</v>
      </c>
      <c r="R2309">
        <v>0.323459204</v>
      </c>
      <c r="S2309">
        <v>0.40974301400000002</v>
      </c>
      <c r="T2309">
        <f t="shared" si="146"/>
        <v>0.10012397579040494</v>
      </c>
      <c r="U2309">
        <v>0.161729602</v>
      </c>
      <c r="V2309">
        <v>0.20487150700000001</v>
      </c>
      <c r="W2309">
        <v>2.3616438359999998</v>
      </c>
      <c r="X2309">
        <v>1.5667053360000001</v>
      </c>
      <c r="Y2309">
        <v>1.8267743999999999E-2</v>
      </c>
      <c r="Z2309" s="1">
        <v>43254</v>
      </c>
      <c r="AA2309" s="1">
        <v>44116</v>
      </c>
      <c r="AB2309">
        <v>1</v>
      </c>
    </row>
    <row r="2310" spans="1:28" x14ac:dyDescent="0.25">
      <c r="A2310" t="s">
        <v>26</v>
      </c>
      <c r="B2310">
        <v>2</v>
      </c>
      <c r="C2310" t="s">
        <v>27</v>
      </c>
      <c r="D2310">
        <v>3309</v>
      </c>
      <c r="E2310" t="s">
        <v>161</v>
      </c>
      <c r="F2310" t="s">
        <v>162</v>
      </c>
      <c r="G2310" t="s">
        <v>151</v>
      </c>
      <c r="J2310">
        <v>0.42399999999999999</v>
      </c>
      <c r="K2310">
        <v>12.31433337</v>
      </c>
      <c r="L2310">
        <v>12.422775079999999</v>
      </c>
      <c r="M2310">
        <v>19.100000000000001</v>
      </c>
      <c r="N2310">
        <v>20.9</v>
      </c>
      <c r="O2310">
        <f t="shared" si="143"/>
        <v>3.4307057399999993E-2</v>
      </c>
      <c r="P2310">
        <f t="shared" si="144"/>
        <v>0.179098909375</v>
      </c>
      <c r="Q2310">
        <f t="shared" si="145"/>
        <v>0.21441910874999995</v>
      </c>
      <c r="R2310">
        <v>0.10694052699999999</v>
      </c>
      <c r="S2310">
        <v>0.128589961</v>
      </c>
      <c r="T2310">
        <f t="shared" si="146"/>
        <v>7.8062527751676755E-2</v>
      </c>
      <c r="U2310">
        <v>5.3470262999999997E-2</v>
      </c>
      <c r="V2310">
        <v>6.4294981000000001E-2</v>
      </c>
      <c r="W2310">
        <v>2.3616438359999998</v>
      </c>
      <c r="X2310">
        <v>0.76218097399999996</v>
      </c>
      <c r="Y2310">
        <v>4.5835520000000003E-3</v>
      </c>
      <c r="Z2310" s="1">
        <v>43254</v>
      </c>
      <c r="AA2310" s="1">
        <v>44116</v>
      </c>
      <c r="AB2310">
        <v>1</v>
      </c>
    </row>
    <row r="2311" spans="1:28" x14ac:dyDescent="0.25">
      <c r="A2311" t="s">
        <v>26</v>
      </c>
      <c r="B2311">
        <v>2</v>
      </c>
      <c r="C2311" t="s">
        <v>27</v>
      </c>
      <c r="D2311">
        <v>3310</v>
      </c>
      <c r="E2311" t="s">
        <v>161</v>
      </c>
      <c r="F2311" t="s">
        <v>162</v>
      </c>
      <c r="G2311" t="s">
        <v>151</v>
      </c>
      <c r="J2311">
        <v>0.42399999999999999</v>
      </c>
      <c r="K2311">
        <v>14.236690980000001</v>
      </c>
      <c r="L2311">
        <v>14.17114984</v>
      </c>
      <c r="M2311">
        <v>24.5</v>
      </c>
      <c r="N2311">
        <v>26</v>
      </c>
      <c r="O2311">
        <f t="shared" si="143"/>
        <v>5.3093040000000008E-2</v>
      </c>
      <c r="P2311">
        <f t="shared" si="144"/>
        <v>0.29468523437499994</v>
      </c>
      <c r="Q2311">
        <f t="shared" si="145"/>
        <v>0.33183150000000006</v>
      </c>
      <c r="R2311">
        <v>0.20031043700000001</v>
      </c>
      <c r="S2311">
        <v>0.223935777</v>
      </c>
      <c r="T2311">
        <f t="shared" si="146"/>
        <v>4.7209046119049906E-2</v>
      </c>
      <c r="U2311">
        <v>0.100155218</v>
      </c>
      <c r="V2311">
        <v>0.111967888</v>
      </c>
      <c r="W2311">
        <v>2.3616438359999998</v>
      </c>
      <c r="X2311">
        <v>0.63515081200000001</v>
      </c>
      <c r="Y2311">
        <v>5.0018850000000002E-3</v>
      </c>
      <c r="Z2311" s="1">
        <v>43254</v>
      </c>
      <c r="AA2311" s="1">
        <v>44116</v>
      </c>
      <c r="AB2311">
        <v>1</v>
      </c>
    </row>
    <row r="2312" spans="1:28" x14ac:dyDescent="0.25">
      <c r="A2312" t="s">
        <v>26</v>
      </c>
      <c r="B2312">
        <v>3</v>
      </c>
      <c r="C2312" t="s">
        <v>27</v>
      </c>
      <c r="D2312">
        <v>3311</v>
      </c>
      <c r="E2312" t="s">
        <v>133</v>
      </c>
      <c r="F2312" t="s">
        <v>157</v>
      </c>
      <c r="G2312" t="s">
        <v>135</v>
      </c>
      <c r="J2312">
        <v>0.60229999999999995</v>
      </c>
      <c r="K2312">
        <v>11.91110078</v>
      </c>
      <c r="L2312">
        <v>12.118135710000001</v>
      </c>
      <c r="M2312">
        <v>18.100000000000001</v>
      </c>
      <c r="N2312">
        <v>20.100000000000001</v>
      </c>
      <c r="O2312">
        <f t="shared" si="143"/>
        <v>3.1730945400000002E-2</v>
      </c>
      <c r="P2312">
        <f t="shared" si="144"/>
        <v>0.16083603437500002</v>
      </c>
      <c r="Q2312">
        <f t="shared" si="145"/>
        <v>0.19831840875000001</v>
      </c>
      <c r="R2312">
        <v>0.13128951699999999</v>
      </c>
      <c r="S2312">
        <v>0.16382662100000001</v>
      </c>
      <c r="T2312">
        <f t="shared" si="146"/>
        <v>9.3749844132250362E-2</v>
      </c>
      <c r="U2312">
        <v>6.5644757999999997E-2</v>
      </c>
      <c r="V2312">
        <v>8.1913311000000003E-2</v>
      </c>
      <c r="W2312">
        <v>2.3616438359999998</v>
      </c>
      <c r="X2312">
        <v>0.84686774899999995</v>
      </c>
      <c r="Y2312">
        <v>6.8886559999999999E-3</v>
      </c>
      <c r="Z2312" s="1">
        <v>43254</v>
      </c>
      <c r="AA2312" s="1">
        <v>44116</v>
      </c>
      <c r="AB2312">
        <v>1</v>
      </c>
    </row>
    <row r="2313" spans="1:28" x14ac:dyDescent="0.25">
      <c r="A2313" t="s">
        <v>26</v>
      </c>
      <c r="B2313">
        <v>3</v>
      </c>
      <c r="C2313" t="s">
        <v>27</v>
      </c>
      <c r="D2313">
        <v>3312</v>
      </c>
      <c r="E2313" t="s">
        <v>109</v>
      </c>
      <c r="F2313" t="s">
        <v>110</v>
      </c>
      <c r="G2313" t="s">
        <v>72</v>
      </c>
      <c r="H2313">
        <v>5.6</v>
      </c>
      <c r="I2313">
        <v>15.6</v>
      </c>
      <c r="J2313">
        <v>0.51929999999999998</v>
      </c>
      <c r="K2313">
        <v>13.253940589999999</v>
      </c>
      <c r="L2313">
        <v>13.146233690000001</v>
      </c>
      <c r="M2313">
        <v>21.6</v>
      </c>
      <c r="N2313">
        <v>22.9</v>
      </c>
      <c r="O2313">
        <f t="shared" si="143"/>
        <v>4.1187161399999998E-2</v>
      </c>
      <c r="P2313">
        <f t="shared" si="144"/>
        <v>0.22905180000000006</v>
      </c>
      <c r="Q2313">
        <f t="shared" si="145"/>
        <v>0.25741975875000001</v>
      </c>
      <c r="R2313">
        <v>0.17804337100000001</v>
      </c>
      <c r="S2313">
        <v>0.19797589900000001</v>
      </c>
      <c r="T2313">
        <f t="shared" si="146"/>
        <v>4.4934008054094213E-2</v>
      </c>
      <c r="U2313">
        <v>8.9021685000000003E-2</v>
      </c>
      <c r="V2313">
        <v>9.8987950000000005E-2</v>
      </c>
      <c r="W2313">
        <v>2.3616438359999998</v>
      </c>
      <c r="X2313">
        <v>0.55046403700000002</v>
      </c>
      <c r="Y2313">
        <v>4.220054E-3</v>
      </c>
      <c r="Z2313" s="1">
        <v>43254</v>
      </c>
      <c r="AA2313" s="1">
        <v>44116</v>
      </c>
      <c r="AB2313">
        <v>1</v>
      </c>
    </row>
    <row r="2314" spans="1:28" x14ac:dyDescent="0.25">
      <c r="A2314" t="s">
        <v>26</v>
      </c>
      <c r="B2314">
        <v>3</v>
      </c>
      <c r="C2314" t="s">
        <v>27</v>
      </c>
      <c r="D2314">
        <v>3313</v>
      </c>
      <c r="E2314" t="s">
        <v>98</v>
      </c>
      <c r="F2314" t="s">
        <v>99</v>
      </c>
      <c r="G2314" t="s">
        <v>100</v>
      </c>
      <c r="J2314">
        <v>0.45</v>
      </c>
      <c r="K2314">
        <v>19.978686580000002</v>
      </c>
      <c r="L2314">
        <v>19.84600154</v>
      </c>
      <c r="M2314">
        <v>50.8</v>
      </c>
      <c r="N2314">
        <v>52</v>
      </c>
      <c r="O2314">
        <f t="shared" si="143"/>
        <v>0.21237216000000003</v>
      </c>
      <c r="P2314">
        <f t="shared" si="144"/>
        <v>1.2669329499999999</v>
      </c>
      <c r="Q2314">
        <f t="shared" si="145"/>
        <v>1.3273260000000002</v>
      </c>
      <c r="R2314">
        <v>1.226732218</v>
      </c>
      <c r="S2314">
        <v>1.275609875</v>
      </c>
      <c r="T2314">
        <f t="shared" si="146"/>
        <v>1.6543771889448534E-2</v>
      </c>
      <c r="U2314">
        <v>0.61336610899999999</v>
      </c>
      <c r="V2314">
        <v>0.63780493800000004</v>
      </c>
      <c r="W2314">
        <v>2.3616438359999998</v>
      </c>
      <c r="X2314">
        <v>0.50812064999999995</v>
      </c>
      <c r="Y2314">
        <v>1.0348227999999999E-2</v>
      </c>
      <c r="Z2314" s="1">
        <v>43254</v>
      </c>
      <c r="AA2314" s="1">
        <v>44116</v>
      </c>
      <c r="AB2314">
        <v>1</v>
      </c>
    </row>
    <row r="2315" spans="1:28" x14ac:dyDescent="0.25">
      <c r="A2315" t="s">
        <v>26</v>
      </c>
      <c r="B2315">
        <v>3</v>
      </c>
      <c r="C2315" t="s">
        <v>27</v>
      </c>
      <c r="D2315">
        <v>3314</v>
      </c>
      <c r="E2315" t="s">
        <v>133</v>
      </c>
      <c r="F2315" t="s">
        <v>157</v>
      </c>
      <c r="G2315" t="s">
        <v>135</v>
      </c>
      <c r="J2315">
        <v>0.60229999999999995</v>
      </c>
      <c r="K2315">
        <v>13.03680834</v>
      </c>
      <c r="L2315">
        <v>12.791079829999999</v>
      </c>
      <c r="M2315">
        <v>21</v>
      </c>
      <c r="N2315">
        <v>21.9</v>
      </c>
      <c r="O2315">
        <f t="shared" si="143"/>
        <v>3.7668569399999997E-2</v>
      </c>
      <c r="P2315">
        <f t="shared" si="144"/>
        <v>0.21650343749999995</v>
      </c>
      <c r="Q2315">
        <f t="shared" si="145"/>
        <v>0.23542855874999999</v>
      </c>
      <c r="R2315">
        <v>0.19164242300000001</v>
      </c>
      <c r="S2315">
        <v>0.204174155</v>
      </c>
      <c r="T2315">
        <f t="shared" si="146"/>
        <v>2.6821180328043672E-2</v>
      </c>
      <c r="U2315">
        <v>9.5821211000000003E-2</v>
      </c>
      <c r="V2315">
        <v>0.102087078</v>
      </c>
      <c r="W2315">
        <v>2.3616438359999998</v>
      </c>
      <c r="X2315">
        <v>0.38109048699999998</v>
      </c>
      <c r="Y2315">
        <v>2.6531800000000002E-3</v>
      </c>
      <c r="Z2315" s="1">
        <v>43254</v>
      </c>
      <c r="AA2315" s="1">
        <v>44116</v>
      </c>
      <c r="AB2315">
        <v>1</v>
      </c>
    </row>
    <row r="2316" spans="1:28" x14ac:dyDescent="0.25">
      <c r="A2316" t="s">
        <v>26</v>
      </c>
      <c r="B2316">
        <v>3</v>
      </c>
      <c r="C2316" t="s">
        <v>27</v>
      </c>
      <c r="D2316">
        <v>3315</v>
      </c>
      <c r="E2316" t="s">
        <v>98</v>
      </c>
      <c r="F2316" t="s">
        <v>99</v>
      </c>
      <c r="G2316" t="s">
        <v>100</v>
      </c>
      <c r="J2316">
        <v>0.45</v>
      </c>
      <c r="K2316">
        <v>17.364577130000001</v>
      </c>
      <c r="L2316">
        <v>17.127462479999998</v>
      </c>
      <c r="M2316">
        <v>36.299999999999997</v>
      </c>
      <c r="N2316">
        <v>37.200000000000003</v>
      </c>
      <c r="O2316">
        <f t="shared" si="143"/>
        <v>0.10868679360000003</v>
      </c>
      <c r="P2316">
        <f t="shared" si="144"/>
        <v>0.64690343437499997</v>
      </c>
      <c r="Q2316">
        <f t="shared" si="145"/>
        <v>0.6792924600000001</v>
      </c>
      <c r="R2316">
        <v>0.55513739100000004</v>
      </c>
      <c r="S2316">
        <v>0.57455907500000003</v>
      </c>
      <c r="T2316">
        <f t="shared" si="146"/>
        <v>1.4560741786160739E-2</v>
      </c>
      <c r="U2316">
        <v>0.277568696</v>
      </c>
      <c r="V2316">
        <v>0.28727953699999997</v>
      </c>
      <c r="W2316">
        <v>2.3616438359999998</v>
      </c>
      <c r="X2316">
        <v>0.38109048699999998</v>
      </c>
      <c r="Y2316">
        <v>4.1118989999999996E-3</v>
      </c>
      <c r="Z2316" s="1">
        <v>43254</v>
      </c>
      <c r="AA2316" s="1">
        <v>44116</v>
      </c>
      <c r="AB2316">
        <v>1</v>
      </c>
    </row>
    <row r="2317" spans="1:28" x14ac:dyDescent="0.25">
      <c r="A2317" t="s">
        <v>26</v>
      </c>
      <c r="B2317">
        <v>3</v>
      </c>
      <c r="C2317" t="s">
        <v>27</v>
      </c>
      <c r="D2317">
        <v>3316</v>
      </c>
      <c r="E2317" t="s">
        <v>109</v>
      </c>
      <c r="F2317" t="s">
        <v>110</v>
      </c>
      <c r="G2317" t="s">
        <v>72</v>
      </c>
      <c r="J2317">
        <v>0.51929999999999998</v>
      </c>
      <c r="K2317">
        <v>11.618620870000001</v>
      </c>
      <c r="L2317">
        <v>11.923014670000001</v>
      </c>
      <c r="M2317">
        <v>17.399999999999999</v>
      </c>
      <c r="N2317">
        <v>19.600000000000001</v>
      </c>
      <c r="O2317">
        <f t="shared" si="143"/>
        <v>3.0171926400000007E-2</v>
      </c>
      <c r="P2317">
        <f t="shared" si="144"/>
        <v>0.14863623749999996</v>
      </c>
      <c r="Q2317">
        <f t="shared" si="145"/>
        <v>0.18857454000000004</v>
      </c>
      <c r="R2317">
        <v>0.10266120300000001</v>
      </c>
      <c r="S2317">
        <v>0.132831174</v>
      </c>
      <c r="T2317">
        <f t="shared" si="146"/>
        <v>0.10909548433419529</v>
      </c>
      <c r="U2317">
        <v>5.1330602000000003E-2</v>
      </c>
      <c r="V2317">
        <v>6.6415586999999998E-2</v>
      </c>
      <c r="W2317">
        <v>2.3616438359999998</v>
      </c>
      <c r="X2317">
        <v>0.93155452400000005</v>
      </c>
      <c r="Y2317">
        <v>6.3874939999999996E-3</v>
      </c>
      <c r="Z2317" s="1">
        <v>43254</v>
      </c>
      <c r="AA2317" s="1">
        <v>44116</v>
      </c>
      <c r="AB2317">
        <v>1</v>
      </c>
    </row>
    <row r="2318" spans="1:28" x14ac:dyDescent="0.25">
      <c r="A2318" t="s">
        <v>26</v>
      </c>
      <c r="B2318">
        <v>3</v>
      </c>
      <c r="C2318" t="s">
        <v>27</v>
      </c>
      <c r="D2318">
        <v>3317</v>
      </c>
      <c r="E2318" t="s">
        <v>109</v>
      </c>
      <c r="F2318" t="s">
        <v>110</v>
      </c>
      <c r="G2318" t="s">
        <v>72</v>
      </c>
      <c r="J2318">
        <v>0.51929999999999998</v>
      </c>
      <c r="K2318">
        <v>11.828417440000001</v>
      </c>
      <c r="L2318">
        <v>12.079407310000001</v>
      </c>
      <c r="M2318">
        <v>17.899999999999999</v>
      </c>
      <c r="N2318">
        <v>20</v>
      </c>
      <c r="O2318">
        <f t="shared" si="143"/>
        <v>3.1415999999999999E-2</v>
      </c>
      <c r="P2318">
        <f t="shared" si="144"/>
        <v>0.15730128437499999</v>
      </c>
      <c r="Q2318">
        <f t="shared" si="145"/>
        <v>0.19635</v>
      </c>
      <c r="R2318">
        <v>0.110410116</v>
      </c>
      <c r="S2318">
        <v>0.139942758</v>
      </c>
      <c r="T2318">
        <f t="shared" si="146"/>
        <v>0.10036725431533412</v>
      </c>
      <c r="U2318">
        <v>5.5205058000000001E-2</v>
      </c>
      <c r="V2318">
        <v>6.9971379E-2</v>
      </c>
      <c r="W2318">
        <v>2.3616438359999998</v>
      </c>
      <c r="X2318">
        <v>0.88921113699999998</v>
      </c>
      <c r="Y2318">
        <v>6.2525610000000002E-3</v>
      </c>
      <c r="Z2318" s="1">
        <v>43254</v>
      </c>
      <c r="AA2318" s="1">
        <v>44116</v>
      </c>
      <c r="AB2318">
        <v>1</v>
      </c>
    </row>
    <row r="2319" spans="1:28" x14ac:dyDescent="0.25">
      <c r="A2319" t="s">
        <v>26</v>
      </c>
      <c r="B2319">
        <v>3</v>
      </c>
      <c r="C2319" t="s">
        <v>27</v>
      </c>
      <c r="D2319">
        <v>3318</v>
      </c>
      <c r="E2319" t="s">
        <v>109</v>
      </c>
      <c r="F2319" t="s">
        <v>110</v>
      </c>
      <c r="G2319" t="s">
        <v>72</v>
      </c>
      <c r="J2319">
        <v>0.51929999999999998</v>
      </c>
      <c r="K2319">
        <v>8.9702411509999997</v>
      </c>
      <c r="L2319">
        <v>8.7340420170000002</v>
      </c>
      <c r="M2319">
        <v>11.9</v>
      </c>
      <c r="N2319">
        <v>12.6</v>
      </c>
      <c r="O2319">
        <f t="shared" si="143"/>
        <v>1.2469010400000001E-2</v>
      </c>
      <c r="P2319">
        <f t="shared" si="144"/>
        <v>6.9521659375000003E-2</v>
      </c>
      <c r="Q2319">
        <f t="shared" si="145"/>
        <v>7.7931315000000001E-2</v>
      </c>
      <c r="R2319">
        <v>3.7989872000000001E-2</v>
      </c>
      <c r="S2319">
        <v>4.1382122E-2</v>
      </c>
      <c r="T2319">
        <f t="shared" si="146"/>
        <v>3.6216025729470885E-2</v>
      </c>
      <c r="U2319">
        <v>1.8994936E-2</v>
      </c>
      <c r="V2319">
        <v>2.0691061E-2</v>
      </c>
      <c r="W2319">
        <v>2.3616438359999998</v>
      </c>
      <c r="X2319">
        <v>0.29640371199999999</v>
      </c>
      <c r="Y2319">
        <v>7.1819699999999995E-4</v>
      </c>
      <c r="Z2319" s="1">
        <v>43254</v>
      </c>
      <c r="AA2319" s="1">
        <v>44116</v>
      </c>
      <c r="AB2319">
        <v>1</v>
      </c>
    </row>
    <row r="2320" spans="1:28" x14ac:dyDescent="0.25">
      <c r="A2320" t="s">
        <v>26</v>
      </c>
      <c r="B2320">
        <v>3</v>
      </c>
      <c r="C2320" t="s">
        <v>27</v>
      </c>
      <c r="D2320">
        <v>3319</v>
      </c>
      <c r="E2320" t="s">
        <v>109</v>
      </c>
      <c r="F2320" t="s">
        <v>110</v>
      </c>
      <c r="G2320" t="s">
        <v>72</v>
      </c>
      <c r="J2320">
        <v>0.51929999999999998</v>
      </c>
      <c r="K2320">
        <v>10.20986927</v>
      </c>
      <c r="L2320">
        <v>10.399357480000001</v>
      </c>
      <c r="M2320">
        <v>14.3</v>
      </c>
      <c r="N2320">
        <v>16</v>
      </c>
      <c r="O2320">
        <f t="shared" si="143"/>
        <v>2.0106240000000001E-2</v>
      </c>
      <c r="P2320">
        <f t="shared" si="144"/>
        <v>0.10039180937500003</v>
      </c>
      <c r="Q2320">
        <f t="shared" si="145"/>
        <v>0.125664</v>
      </c>
      <c r="R2320">
        <v>6.1699691000000001E-2</v>
      </c>
      <c r="S2320">
        <v>7.8217494999999998E-2</v>
      </c>
      <c r="T2320">
        <f t="shared" si="146"/>
        <v>0.1004446213886889</v>
      </c>
      <c r="U2320">
        <v>3.0849846E-2</v>
      </c>
      <c r="V2320">
        <v>3.9108747999999999E-2</v>
      </c>
      <c r="W2320">
        <v>2.3616438359999998</v>
      </c>
      <c r="X2320">
        <v>0.719837587</v>
      </c>
      <c r="Y2320">
        <v>3.497099E-3</v>
      </c>
      <c r="Z2320" s="1">
        <v>43254</v>
      </c>
      <c r="AA2320" s="1">
        <v>44116</v>
      </c>
      <c r="AB2320">
        <v>1</v>
      </c>
    </row>
    <row r="2321" spans="1:28" x14ac:dyDescent="0.25">
      <c r="A2321" t="s">
        <v>26</v>
      </c>
      <c r="B2321">
        <v>3</v>
      </c>
      <c r="C2321" t="s">
        <v>27</v>
      </c>
      <c r="D2321">
        <v>3320</v>
      </c>
      <c r="E2321" t="s">
        <v>98</v>
      </c>
      <c r="F2321" t="s">
        <v>99</v>
      </c>
      <c r="G2321" t="s">
        <v>100</v>
      </c>
      <c r="J2321">
        <v>0.45</v>
      </c>
      <c r="K2321">
        <v>22.26594214</v>
      </c>
      <c r="L2321">
        <v>22.246936219999998</v>
      </c>
      <c r="M2321">
        <v>70</v>
      </c>
      <c r="N2321">
        <v>71.7</v>
      </c>
      <c r="O2321">
        <f t="shared" si="143"/>
        <v>0.40376550060000005</v>
      </c>
      <c r="P2321">
        <f t="shared" si="144"/>
        <v>2.4055937499999995</v>
      </c>
      <c r="Q2321">
        <f t="shared" si="145"/>
        <v>2.5235343787500004</v>
      </c>
      <c r="R2321">
        <v>2.5496439820000001</v>
      </c>
      <c r="S2321">
        <v>2.6696823740000002</v>
      </c>
      <c r="T2321">
        <f t="shared" si="146"/>
        <v>1.9480401347756828E-2</v>
      </c>
      <c r="U2321">
        <v>1.274821991</v>
      </c>
      <c r="V2321">
        <v>1.3348411870000001</v>
      </c>
      <c r="W2321">
        <v>2.3616438359999998</v>
      </c>
      <c r="X2321">
        <v>0.719837587</v>
      </c>
      <c r="Y2321">
        <v>2.5414161000000001E-2</v>
      </c>
      <c r="Z2321" s="1">
        <v>43254</v>
      </c>
      <c r="AA2321" s="1">
        <v>44116</v>
      </c>
      <c r="AB2321">
        <v>1</v>
      </c>
    </row>
    <row r="2322" spans="1:28" x14ac:dyDescent="0.25">
      <c r="A2322" t="s">
        <v>26</v>
      </c>
      <c r="B2322">
        <v>3</v>
      </c>
      <c r="C2322" t="s">
        <v>27</v>
      </c>
      <c r="D2322">
        <v>3321</v>
      </c>
      <c r="E2322" t="s">
        <v>190</v>
      </c>
      <c r="F2322" t="s">
        <v>191</v>
      </c>
      <c r="G2322" t="s">
        <v>30</v>
      </c>
      <c r="J2322">
        <v>0.51929999999999998</v>
      </c>
      <c r="K2322">
        <v>20.22534795</v>
      </c>
      <c r="L2322">
        <v>20.01040356</v>
      </c>
      <c r="M2322">
        <v>52.5</v>
      </c>
      <c r="N2322">
        <v>53.1</v>
      </c>
      <c r="O2322">
        <f t="shared" si="143"/>
        <v>0.22145216940000004</v>
      </c>
      <c r="P2322">
        <f t="shared" si="144"/>
        <v>1.3531464843750001</v>
      </c>
      <c r="Q2322">
        <f t="shared" si="145"/>
        <v>1.3840760587500003</v>
      </c>
      <c r="R2322">
        <v>1.5225403289999999</v>
      </c>
      <c r="S2322">
        <v>1.5405420569999999</v>
      </c>
      <c r="T2322">
        <f t="shared" si="146"/>
        <v>4.9770970787548887E-3</v>
      </c>
      <c r="U2322">
        <v>0.76127016400000003</v>
      </c>
      <c r="V2322">
        <v>0.770271029</v>
      </c>
      <c r="W2322">
        <v>2.3616438359999998</v>
      </c>
      <c r="X2322">
        <v>0.25406032499999998</v>
      </c>
      <c r="Y2322">
        <v>3.8112710000000002E-3</v>
      </c>
      <c r="Z2322" s="1">
        <v>43254</v>
      </c>
      <c r="AA2322" s="1">
        <v>44116</v>
      </c>
      <c r="AB2322">
        <v>1</v>
      </c>
    </row>
    <row r="2323" spans="1:28" x14ac:dyDescent="0.25">
      <c r="A2323" t="s">
        <v>26</v>
      </c>
      <c r="B2323">
        <v>3</v>
      </c>
      <c r="C2323" t="s">
        <v>27</v>
      </c>
      <c r="D2323">
        <v>3322</v>
      </c>
      <c r="E2323" t="s">
        <v>133</v>
      </c>
      <c r="F2323" t="s">
        <v>157</v>
      </c>
      <c r="G2323" t="s">
        <v>135</v>
      </c>
      <c r="H2323">
        <v>5.2</v>
      </c>
      <c r="I2323">
        <v>10.6</v>
      </c>
      <c r="J2323">
        <v>0.60229999999999995</v>
      </c>
      <c r="K2323">
        <v>14.204523010000001</v>
      </c>
      <c r="L2323">
        <v>14.10825955</v>
      </c>
      <c r="M2323">
        <v>24.4</v>
      </c>
      <c r="N2323">
        <v>25.8</v>
      </c>
      <c r="O2323">
        <f t="shared" si="143"/>
        <v>5.2279365600000002E-2</v>
      </c>
      <c r="P2323">
        <f t="shared" si="144"/>
        <v>0.29228454999999998</v>
      </c>
      <c r="Q2323">
        <f t="shared" si="145"/>
        <v>0.32674603499999999</v>
      </c>
      <c r="R2323">
        <v>0.27929668099999999</v>
      </c>
      <c r="S2323">
        <v>0.30937140000000002</v>
      </c>
      <c r="T2323">
        <f t="shared" si="146"/>
        <v>4.3303696235556702E-2</v>
      </c>
      <c r="U2323">
        <v>0.13964834000000001</v>
      </c>
      <c r="V2323">
        <v>0.15468570000000001</v>
      </c>
      <c r="W2323">
        <v>2.3616438359999998</v>
      </c>
      <c r="X2323">
        <v>0.59280742399999997</v>
      </c>
      <c r="Y2323">
        <v>6.3673280000000002E-3</v>
      </c>
      <c r="Z2323" s="1">
        <v>43254</v>
      </c>
      <c r="AA2323" s="1">
        <v>44116</v>
      </c>
      <c r="AB2323">
        <v>1</v>
      </c>
    </row>
    <row r="2324" spans="1:28" x14ac:dyDescent="0.25">
      <c r="A2324" t="s">
        <v>26</v>
      </c>
      <c r="B2324">
        <v>3</v>
      </c>
      <c r="C2324" t="s">
        <v>27</v>
      </c>
      <c r="D2324">
        <v>3323</v>
      </c>
      <c r="E2324" t="s">
        <v>133</v>
      </c>
      <c r="F2324" t="s">
        <v>157</v>
      </c>
      <c r="G2324" t="s">
        <v>135</v>
      </c>
      <c r="J2324">
        <v>0.60229999999999995</v>
      </c>
      <c r="K2324">
        <v>9.0248816949999995</v>
      </c>
      <c r="L2324">
        <v>9.3002564620000001</v>
      </c>
      <c r="M2324">
        <v>12</v>
      </c>
      <c r="N2324">
        <v>13.7</v>
      </c>
      <c r="O2324">
        <f t="shared" si="143"/>
        <v>1.4741172599999998E-2</v>
      </c>
      <c r="P2324">
        <f t="shared" si="144"/>
        <v>7.0694999999999994E-2</v>
      </c>
      <c r="Q2324">
        <f t="shared" si="145"/>
        <v>9.2132328749999978E-2</v>
      </c>
      <c r="R2324">
        <v>4.4893672000000003E-2</v>
      </c>
      <c r="S2324">
        <v>5.9874516000000003E-2</v>
      </c>
      <c r="T2324">
        <f t="shared" si="146"/>
        <v>0.12192952993071353</v>
      </c>
      <c r="U2324">
        <v>2.2446836000000001E-2</v>
      </c>
      <c r="V2324">
        <v>2.9937258000000001E-2</v>
      </c>
      <c r="W2324">
        <v>2.3616438359999998</v>
      </c>
      <c r="X2324">
        <v>0.719837587</v>
      </c>
      <c r="Y2324">
        <v>3.1716980000000001E-3</v>
      </c>
      <c r="Z2324" s="1">
        <v>43254</v>
      </c>
      <c r="AA2324" s="1">
        <v>44116</v>
      </c>
      <c r="AB2324">
        <v>1</v>
      </c>
    </row>
    <row r="2325" spans="1:28" x14ac:dyDescent="0.25">
      <c r="A2325" t="s">
        <v>26</v>
      </c>
      <c r="B2325">
        <v>3</v>
      </c>
      <c r="C2325" t="s">
        <v>27</v>
      </c>
      <c r="D2325">
        <v>3324</v>
      </c>
      <c r="E2325" t="s">
        <v>149</v>
      </c>
      <c r="F2325" t="s">
        <v>141</v>
      </c>
      <c r="G2325" t="s">
        <v>151</v>
      </c>
      <c r="J2325">
        <v>0.52610000000000001</v>
      </c>
      <c r="K2325">
        <v>9.8631070049999998</v>
      </c>
      <c r="L2325">
        <v>9.9347994570000004</v>
      </c>
      <c r="M2325">
        <v>13.6</v>
      </c>
      <c r="N2325">
        <v>15</v>
      </c>
      <c r="O2325">
        <f t="shared" si="143"/>
        <v>1.76715E-2</v>
      </c>
      <c r="P2325">
        <f t="shared" si="144"/>
        <v>9.0803800000000004E-2</v>
      </c>
      <c r="Q2325">
        <f t="shared" si="145"/>
        <v>0.110446875</v>
      </c>
      <c r="R2325">
        <v>5.4777610999999997E-2</v>
      </c>
      <c r="S2325">
        <v>6.6793645999999998E-2</v>
      </c>
      <c r="T2325">
        <f t="shared" si="146"/>
        <v>8.3978117765959412E-2</v>
      </c>
      <c r="U2325">
        <v>2.7388806000000002E-2</v>
      </c>
      <c r="V2325">
        <v>3.3396822999999999E-2</v>
      </c>
      <c r="W2325">
        <v>2.3616438359999998</v>
      </c>
      <c r="X2325">
        <v>0.59280742399999997</v>
      </c>
      <c r="Y2325">
        <v>2.543998E-3</v>
      </c>
      <c r="Z2325" s="1">
        <v>43254</v>
      </c>
      <c r="AA2325" s="1">
        <v>44116</v>
      </c>
      <c r="AB2325">
        <v>1</v>
      </c>
    </row>
    <row r="2326" spans="1:28" x14ac:dyDescent="0.25">
      <c r="A2326" t="s">
        <v>26</v>
      </c>
      <c r="B2326">
        <v>3</v>
      </c>
      <c r="C2326" t="s">
        <v>27</v>
      </c>
      <c r="D2326">
        <v>3325</v>
      </c>
      <c r="E2326" t="s">
        <v>109</v>
      </c>
      <c r="F2326" t="s">
        <v>110</v>
      </c>
      <c r="G2326" t="s">
        <v>72</v>
      </c>
      <c r="H2326">
        <v>4</v>
      </c>
      <c r="I2326">
        <v>11.2</v>
      </c>
      <c r="J2326">
        <v>0.51929999999999998</v>
      </c>
      <c r="K2326">
        <v>12.1951097</v>
      </c>
      <c r="L2326">
        <v>12.118135710000001</v>
      </c>
      <c r="M2326">
        <v>18.8</v>
      </c>
      <c r="N2326">
        <v>20.100000000000001</v>
      </c>
      <c r="O2326">
        <f t="shared" si="143"/>
        <v>3.1730945400000002E-2</v>
      </c>
      <c r="P2326">
        <f t="shared" si="144"/>
        <v>0.17351694999999998</v>
      </c>
      <c r="Q2326">
        <f t="shared" si="145"/>
        <v>0.19831840875000001</v>
      </c>
      <c r="R2326">
        <v>0.12518051199999999</v>
      </c>
      <c r="S2326">
        <v>0.14175402600000001</v>
      </c>
      <c r="T2326">
        <f t="shared" si="146"/>
        <v>5.2648308278818348E-2</v>
      </c>
      <c r="U2326">
        <v>6.2590255999999997E-2</v>
      </c>
      <c r="V2326">
        <v>7.0877013000000003E-2</v>
      </c>
      <c r="W2326">
        <v>2.3616438359999998</v>
      </c>
      <c r="X2326">
        <v>0.55046403700000002</v>
      </c>
      <c r="Y2326">
        <v>3.5088939999999998E-3</v>
      </c>
      <c r="Z2326" s="1">
        <v>43254</v>
      </c>
      <c r="AA2326" s="1">
        <v>44116</v>
      </c>
      <c r="AB2326">
        <v>1</v>
      </c>
    </row>
    <row r="2327" spans="1:28" x14ac:dyDescent="0.25">
      <c r="A2327" t="s">
        <v>26</v>
      </c>
      <c r="B2327">
        <v>3</v>
      </c>
      <c r="C2327" t="s">
        <v>27</v>
      </c>
      <c r="D2327">
        <v>3326</v>
      </c>
      <c r="E2327" t="s">
        <v>133</v>
      </c>
      <c r="F2327" t="s">
        <v>157</v>
      </c>
      <c r="G2327" t="s">
        <v>135</v>
      </c>
      <c r="H2327">
        <v>9.4</v>
      </c>
      <c r="I2327">
        <v>14</v>
      </c>
      <c r="J2327">
        <v>0.60229999999999995</v>
      </c>
      <c r="K2327">
        <v>11.40428687</v>
      </c>
      <c r="L2327">
        <v>11.80414182</v>
      </c>
      <c r="M2327">
        <v>16.899999999999999</v>
      </c>
      <c r="N2327">
        <v>19.3</v>
      </c>
      <c r="O2327">
        <f t="shared" si="143"/>
        <v>2.9255364600000007E-2</v>
      </c>
      <c r="P2327">
        <f t="shared" si="144"/>
        <v>0.14021665937499997</v>
      </c>
      <c r="Q2327">
        <f t="shared" si="145"/>
        <v>0.18284602875000003</v>
      </c>
      <c r="R2327">
        <v>0.11006412</v>
      </c>
      <c r="S2327">
        <v>0.14751149999999999</v>
      </c>
      <c r="T2327">
        <f t="shared" si="146"/>
        <v>0.1239996604570807</v>
      </c>
      <c r="U2327">
        <v>5.5032060000000001E-2</v>
      </c>
      <c r="V2327">
        <v>7.3755749999999995E-2</v>
      </c>
      <c r="W2327">
        <v>2.3616438359999998</v>
      </c>
      <c r="X2327">
        <v>1.016241299</v>
      </c>
      <c r="Y2327">
        <v>7.9282450000000004E-3</v>
      </c>
      <c r="Z2327" s="1">
        <v>43254</v>
      </c>
      <c r="AA2327" s="1">
        <v>44116</v>
      </c>
      <c r="AB2327">
        <v>1</v>
      </c>
    </row>
    <row r="2328" spans="1:28" x14ac:dyDescent="0.25">
      <c r="A2328" t="s">
        <v>26</v>
      </c>
      <c r="B2328">
        <v>3</v>
      </c>
      <c r="C2328" t="s">
        <v>27</v>
      </c>
      <c r="D2328">
        <v>3327</v>
      </c>
      <c r="E2328" t="s">
        <v>161</v>
      </c>
      <c r="F2328" t="s">
        <v>162</v>
      </c>
      <c r="G2328" t="s">
        <v>151</v>
      </c>
      <c r="H2328">
        <v>20</v>
      </c>
      <c r="I2328">
        <v>25</v>
      </c>
      <c r="J2328">
        <v>0.42399999999999999</v>
      </c>
      <c r="K2328">
        <v>19.001135139999999</v>
      </c>
      <c r="L2328">
        <v>18.867161759999998</v>
      </c>
      <c r="M2328">
        <v>44.7</v>
      </c>
      <c r="N2328">
        <v>46</v>
      </c>
      <c r="O2328">
        <f t="shared" si="143"/>
        <v>0.16619064</v>
      </c>
      <c r="P2328">
        <f t="shared" si="144"/>
        <v>0.98093730937500001</v>
      </c>
      <c r="Q2328">
        <f t="shared" si="145"/>
        <v>1.0386914999999999</v>
      </c>
      <c r="R2328">
        <v>0.85864424399999995</v>
      </c>
      <c r="S2328">
        <v>0.90181414500000001</v>
      </c>
      <c r="T2328">
        <f t="shared" si="146"/>
        <v>2.0771026329690689E-2</v>
      </c>
      <c r="U2328">
        <v>0.42932212199999997</v>
      </c>
      <c r="V2328">
        <v>0.45090707299999999</v>
      </c>
      <c r="W2328">
        <v>2.3616438359999998</v>
      </c>
      <c r="X2328">
        <v>0.55046403700000002</v>
      </c>
      <c r="Y2328">
        <v>9.1397990000000005E-3</v>
      </c>
      <c r="Z2328" s="1">
        <v>43254</v>
      </c>
      <c r="AA2328" s="1">
        <v>44116</v>
      </c>
      <c r="AB2328">
        <v>1</v>
      </c>
    </row>
    <row r="2329" spans="1:28" x14ac:dyDescent="0.25">
      <c r="A2329" t="s">
        <v>26</v>
      </c>
      <c r="B2329">
        <v>3</v>
      </c>
      <c r="C2329" t="s">
        <v>27</v>
      </c>
      <c r="D2329">
        <v>3328</v>
      </c>
      <c r="E2329" t="s">
        <v>67</v>
      </c>
      <c r="F2329" t="s">
        <v>68</v>
      </c>
      <c r="G2329" t="s">
        <v>69</v>
      </c>
      <c r="H2329">
        <v>18</v>
      </c>
      <c r="I2329">
        <v>21</v>
      </c>
      <c r="J2329">
        <v>0.5</v>
      </c>
      <c r="K2329">
        <v>16.105757319999999</v>
      </c>
      <c r="L2329">
        <v>15.9057941</v>
      </c>
      <c r="M2329">
        <v>31</v>
      </c>
      <c r="N2329">
        <v>32.1</v>
      </c>
      <c r="O2329">
        <f t="shared" si="143"/>
        <v>8.0928401400000016E-2</v>
      </c>
      <c r="P2329">
        <f t="shared" si="144"/>
        <v>0.47179093750000001</v>
      </c>
      <c r="Q2329">
        <f t="shared" si="145"/>
        <v>0.5058025087500001</v>
      </c>
      <c r="R2329">
        <v>0.42010845099999999</v>
      </c>
      <c r="S2329">
        <v>0.444248162</v>
      </c>
      <c r="T2329">
        <f t="shared" si="146"/>
        <v>2.3657434814075767E-2</v>
      </c>
      <c r="U2329">
        <v>0.21005422600000001</v>
      </c>
      <c r="V2329">
        <v>0.222124081</v>
      </c>
      <c r="W2329">
        <v>2.3616438359999998</v>
      </c>
      <c r="X2329">
        <v>0.46577726200000003</v>
      </c>
      <c r="Y2329">
        <v>5.1107849999999996E-3</v>
      </c>
      <c r="Z2329" s="1">
        <v>43254</v>
      </c>
      <c r="AA2329" s="1">
        <v>44116</v>
      </c>
      <c r="AB2329">
        <v>1</v>
      </c>
    </row>
    <row r="2330" spans="1:28" x14ac:dyDescent="0.25">
      <c r="A2330" t="s">
        <v>26</v>
      </c>
      <c r="B2330">
        <v>3</v>
      </c>
      <c r="C2330" t="s">
        <v>27</v>
      </c>
      <c r="D2330">
        <v>3329</v>
      </c>
      <c r="E2330" t="s">
        <v>109</v>
      </c>
      <c r="F2330" t="s">
        <v>110</v>
      </c>
      <c r="G2330" t="s">
        <v>72</v>
      </c>
      <c r="H2330">
        <v>2.2000000000000002</v>
      </c>
      <c r="I2330">
        <v>8.1999999999999993</v>
      </c>
      <c r="J2330">
        <v>0.51929999999999998</v>
      </c>
      <c r="K2330">
        <v>10.258477640000001</v>
      </c>
      <c r="L2330">
        <v>10.668897299999999</v>
      </c>
      <c r="M2330">
        <v>14.4</v>
      </c>
      <c r="N2330">
        <v>16.600000000000001</v>
      </c>
      <c r="O2330">
        <f t="shared" si="143"/>
        <v>2.1642482400000006E-2</v>
      </c>
      <c r="P2330">
        <f t="shared" si="144"/>
        <v>0.10180080000000001</v>
      </c>
      <c r="Q2330">
        <f t="shared" si="145"/>
        <v>0.13526551500000003</v>
      </c>
      <c r="R2330">
        <v>6.2835323999999998E-2</v>
      </c>
      <c r="S2330">
        <v>8.6170576999999998E-2</v>
      </c>
      <c r="T2330">
        <f t="shared" si="146"/>
        <v>0.13372523877874831</v>
      </c>
      <c r="U2330">
        <v>3.1417661999999999E-2</v>
      </c>
      <c r="V2330">
        <v>4.3085287999999999E-2</v>
      </c>
      <c r="W2330">
        <v>2.3616438359999998</v>
      </c>
      <c r="X2330">
        <v>0.93155452400000005</v>
      </c>
      <c r="Y2330">
        <v>4.9404679999999999E-3</v>
      </c>
      <c r="Z2330" s="1">
        <v>43254</v>
      </c>
      <c r="AA2330" s="1">
        <v>44116</v>
      </c>
      <c r="AB2330">
        <v>1</v>
      </c>
    </row>
    <row r="2331" spans="1:28" x14ac:dyDescent="0.25">
      <c r="A2331" t="s">
        <v>26</v>
      </c>
      <c r="B2331">
        <v>3</v>
      </c>
      <c r="C2331" t="s">
        <v>27</v>
      </c>
      <c r="D2331">
        <v>3330</v>
      </c>
      <c r="E2331" t="s">
        <v>133</v>
      </c>
      <c r="F2331" t="s">
        <v>157</v>
      </c>
      <c r="G2331" t="s">
        <v>135</v>
      </c>
      <c r="J2331">
        <v>0.60229999999999995</v>
      </c>
      <c r="K2331">
        <v>10.01313158</v>
      </c>
      <c r="L2331">
        <v>9.6949844990000003</v>
      </c>
      <c r="M2331">
        <v>13.9</v>
      </c>
      <c r="N2331">
        <v>14.5</v>
      </c>
      <c r="O2331">
        <f t="shared" si="143"/>
        <v>1.6513034999999999E-2</v>
      </c>
      <c r="P2331">
        <f t="shared" si="144"/>
        <v>9.4854034375000021E-2</v>
      </c>
      <c r="Q2331">
        <f t="shared" si="145"/>
        <v>0.10320646874999999</v>
      </c>
      <c r="R2331">
        <v>6.6196274999999999E-2</v>
      </c>
      <c r="S2331">
        <v>6.9658280000000003E-2</v>
      </c>
      <c r="T2331">
        <f t="shared" si="146"/>
        <v>2.1585549870086117E-2</v>
      </c>
      <c r="U2331">
        <v>3.3098137999999999E-2</v>
      </c>
      <c r="V2331">
        <v>3.4829140000000001E-2</v>
      </c>
      <c r="W2331">
        <v>2.3616438359999998</v>
      </c>
      <c r="X2331">
        <v>0.25406032499999998</v>
      </c>
      <c r="Y2331">
        <v>7.3296500000000003E-4</v>
      </c>
      <c r="Z2331" s="1">
        <v>43254</v>
      </c>
      <c r="AA2331" s="1">
        <v>44116</v>
      </c>
      <c r="AB2331">
        <v>1</v>
      </c>
    </row>
    <row r="2332" spans="1:28" x14ac:dyDescent="0.25">
      <c r="A2332" t="s">
        <v>26</v>
      </c>
      <c r="B2332">
        <v>3</v>
      </c>
      <c r="C2332" t="s">
        <v>27</v>
      </c>
      <c r="D2332">
        <v>3331</v>
      </c>
      <c r="E2332" t="s">
        <v>133</v>
      </c>
      <c r="F2332" t="s">
        <v>157</v>
      </c>
      <c r="G2332" t="s">
        <v>135</v>
      </c>
      <c r="H2332">
        <v>11.6</v>
      </c>
      <c r="I2332">
        <v>20.8</v>
      </c>
      <c r="J2332">
        <v>0.60229999999999995</v>
      </c>
      <c r="K2332">
        <v>17.727760700000001</v>
      </c>
      <c r="L2332">
        <v>17.726319620000002</v>
      </c>
      <c r="M2332">
        <v>38</v>
      </c>
      <c r="N2332">
        <v>40</v>
      </c>
      <c r="O2332">
        <f t="shared" si="143"/>
        <v>0.125664</v>
      </c>
      <c r="P2332">
        <f t="shared" si="144"/>
        <v>0.7089137499999999</v>
      </c>
      <c r="Q2332">
        <f t="shared" si="145"/>
        <v>0.78539999999999999</v>
      </c>
      <c r="R2332">
        <v>0.82325843099999996</v>
      </c>
      <c r="S2332">
        <v>0.90988237299999997</v>
      </c>
      <c r="T2332">
        <f t="shared" si="146"/>
        <v>4.2362513292596632E-2</v>
      </c>
      <c r="U2332">
        <v>0.41162921499999999</v>
      </c>
      <c r="V2332">
        <v>0.45494118700000002</v>
      </c>
      <c r="W2332">
        <v>2.3616438359999998</v>
      </c>
      <c r="X2332">
        <v>0.84686774899999995</v>
      </c>
      <c r="Y2332">
        <v>1.8339755999999999E-2</v>
      </c>
      <c r="Z2332" s="1">
        <v>43254</v>
      </c>
      <c r="AA2332" s="1">
        <v>44116</v>
      </c>
      <c r="AB2332">
        <v>1</v>
      </c>
    </row>
    <row r="2333" spans="1:28" x14ac:dyDescent="0.25">
      <c r="A2333" t="s">
        <v>26</v>
      </c>
      <c r="B2333">
        <v>3</v>
      </c>
      <c r="C2333" t="s">
        <v>27</v>
      </c>
      <c r="D2333">
        <v>3332</v>
      </c>
      <c r="E2333" t="s">
        <v>161</v>
      </c>
      <c r="F2333" t="s">
        <v>162</v>
      </c>
      <c r="G2333" t="s">
        <v>151</v>
      </c>
      <c r="J2333">
        <v>0.42399999999999999</v>
      </c>
      <c r="K2333">
        <v>18.45989406</v>
      </c>
      <c r="L2333">
        <v>18.300240070000001</v>
      </c>
      <c r="M2333">
        <v>41.7</v>
      </c>
      <c r="N2333">
        <v>42.9</v>
      </c>
      <c r="O2333">
        <f t="shared" si="143"/>
        <v>0.14454580139999998</v>
      </c>
      <c r="P2333">
        <f t="shared" si="144"/>
        <v>0.85368630937500012</v>
      </c>
      <c r="Q2333">
        <f t="shared" si="145"/>
        <v>0.90341125874999983</v>
      </c>
      <c r="R2333">
        <v>0.72890247200000002</v>
      </c>
      <c r="S2333">
        <v>0.76390367400000003</v>
      </c>
      <c r="T2333">
        <f t="shared" si="146"/>
        <v>1.9859794079321438E-2</v>
      </c>
      <c r="U2333">
        <v>0.36445123600000001</v>
      </c>
      <c r="V2333">
        <v>0.38195183700000002</v>
      </c>
      <c r="W2333">
        <v>2.3616438359999998</v>
      </c>
      <c r="X2333">
        <v>0.50812064999999995</v>
      </c>
      <c r="Y2333">
        <v>7.4103470000000003E-3</v>
      </c>
      <c r="Z2333" s="1">
        <v>43254</v>
      </c>
      <c r="AA2333" s="1">
        <v>44116</v>
      </c>
      <c r="AB2333">
        <v>1</v>
      </c>
    </row>
    <row r="2334" spans="1:28" x14ac:dyDescent="0.25">
      <c r="A2334" t="s">
        <v>26</v>
      </c>
      <c r="B2334">
        <v>3</v>
      </c>
      <c r="C2334" t="s">
        <v>27</v>
      </c>
      <c r="D2334">
        <v>3333</v>
      </c>
      <c r="E2334" t="s">
        <v>195</v>
      </c>
      <c r="F2334" t="s">
        <v>196</v>
      </c>
      <c r="G2334" t="s">
        <v>135</v>
      </c>
      <c r="H2334">
        <v>10.8</v>
      </c>
      <c r="I2334">
        <v>15</v>
      </c>
      <c r="J2334">
        <v>0.51929999999999998</v>
      </c>
      <c r="K2334">
        <v>19.001135139999999</v>
      </c>
      <c r="L2334">
        <v>18.867161759999998</v>
      </c>
      <c r="M2334">
        <v>44.7</v>
      </c>
      <c r="N2334">
        <v>46</v>
      </c>
      <c r="O2334">
        <f t="shared" si="143"/>
        <v>0.16619064</v>
      </c>
      <c r="P2334">
        <f t="shared" si="144"/>
        <v>0.98093730937500001</v>
      </c>
      <c r="Q2334">
        <f t="shared" si="145"/>
        <v>1.0386914999999999</v>
      </c>
      <c r="R2334">
        <v>1.046531898</v>
      </c>
      <c r="S2334">
        <v>1.0991481919999999</v>
      </c>
      <c r="T2334">
        <f t="shared" si="146"/>
        <v>2.077102612945857E-2</v>
      </c>
      <c r="U2334">
        <v>0.52326594900000001</v>
      </c>
      <c r="V2334">
        <v>0.54957409599999996</v>
      </c>
      <c r="W2334">
        <v>2.3616438359999998</v>
      </c>
      <c r="X2334">
        <v>0.55046403700000002</v>
      </c>
      <c r="Y2334">
        <v>1.1139761E-2</v>
      </c>
      <c r="Z2334" s="1">
        <v>43254</v>
      </c>
      <c r="AA2334" s="1">
        <v>44116</v>
      </c>
      <c r="AB2334">
        <v>1</v>
      </c>
    </row>
    <row r="2335" spans="1:28" x14ac:dyDescent="0.25">
      <c r="A2335" t="s">
        <v>26</v>
      </c>
      <c r="B2335">
        <v>3</v>
      </c>
      <c r="C2335" t="s">
        <v>27</v>
      </c>
      <c r="D2335">
        <v>3334</v>
      </c>
      <c r="E2335" t="s">
        <v>161</v>
      </c>
      <c r="F2335" t="s">
        <v>162</v>
      </c>
      <c r="G2335" t="s">
        <v>151</v>
      </c>
      <c r="J2335">
        <v>0.42399999999999999</v>
      </c>
      <c r="K2335">
        <v>19.338700230000001</v>
      </c>
      <c r="L2335">
        <v>19.176276390000002</v>
      </c>
      <c r="M2335">
        <v>46.7</v>
      </c>
      <c r="N2335">
        <v>47.8</v>
      </c>
      <c r="O2335">
        <f t="shared" si="143"/>
        <v>0.17945133359999998</v>
      </c>
      <c r="P2335">
        <f t="shared" si="144"/>
        <v>1.0706806843750001</v>
      </c>
      <c r="Q2335">
        <f t="shared" si="145"/>
        <v>1.121570835</v>
      </c>
      <c r="R2335">
        <v>0.95144506500000003</v>
      </c>
      <c r="S2335">
        <v>0.98751870900000005</v>
      </c>
      <c r="T2335">
        <f t="shared" si="146"/>
        <v>1.5757453319961305E-2</v>
      </c>
      <c r="U2335">
        <v>0.475722533</v>
      </c>
      <c r="V2335">
        <v>0.49375935399999998</v>
      </c>
      <c r="W2335">
        <v>2.3616438359999998</v>
      </c>
      <c r="X2335">
        <v>0.46577726200000003</v>
      </c>
      <c r="Y2335">
        <v>7.6374010000000003E-3</v>
      </c>
      <c r="Z2335" s="1">
        <v>43254</v>
      </c>
      <c r="AA2335" s="1">
        <v>44116</v>
      </c>
      <c r="AB2335">
        <v>1</v>
      </c>
    </row>
    <row r="2336" spans="1:28" x14ac:dyDescent="0.25">
      <c r="A2336" t="s">
        <v>26</v>
      </c>
      <c r="B2336">
        <v>3</v>
      </c>
      <c r="C2336" t="s">
        <v>27</v>
      </c>
      <c r="D2336">
        <v>3335</v>
      </c>
      <c r="E2336" t="s">
        <v>195</v>
      </c>
      <c r="F2336" t="s">
        <v>196</v>
      </c>
      <c r="G2336" t="s">
        <v>135</v>
      </c>
      <c r="J2336">
        <v>0.51929999999999998</v>
      </c>
      <c r="K2336">
        <v>17.831224930000001</v>
      </c>
      <c r="L2336">
        <v>17.685060740000001</v>
      </c>
      <c r="M2336">
        <v>38.5</v>
      </c>
      <c r="N2336">
        <v>39.799999999999997</v>
      </c>
      <c r="O2336">
        <f t="shared" si="143"/>
        <v>0.12441050159999999</v>
      </c>
      <c r="P2336">
        <f t="shared" si="144"/>
        <v>0.72769210937499995</v>
      </c>
      <c r="Q2336">
        <f t="shared" si="145"/>
        <v>0.77756563499999987</v>
      </c>
      <c r="R2336">
        <v>0.73491230799999996</v>
      </c>
      <c r="S2336">
        <v>0.77785581400000003</v>
      </c>
      <c r="T2336">
        <f t="shared" si="146"/>
        <v>2.4046807497760718E-2</v>
      </c>
      <c r="U2336">
        <v>0.36745615399999998</v>
      </c>
      <c r="V2336">
        <v>0.38892790700000002</v>
      </c>
      <c r="W2336">
        <v>2.3616438359999998</v>
      </c>
      <c r="X2336">
        <v>0.55046403700000002</v>
      </c>
      <c r="Y2336">
        <v>9.0918679999999995E-3</v>
      </c>
      <c r="Z2336" s="1">
        <v>43254</v>
      </c>
      <c r="AA2336" s="1">
        <v>44116</v>
      </c>
      <c r="AB2336">
        <v>1</v>
      </c>
    </row>
    <row r="2337" spans="1:28" x14ac:dyDescent="0.25">
      <c r="A2337" t="s">
        <v>26</v>
      </c>
      <c r="B2337">
        <v>4</v>
      </c>
      <c r="C2337" t="s">
        <v>27</v>
      </c>
      <c r="D2337">
        <v>3336</v>
      </c>
      <c r="E2337" t="s">
        <v>133</v>
      </c>
      <c r="F2337" t="s">
        <v>157</v>
      </c>
      <c r="G2337" t="s">
        <v>135</v>
      </c>
      <c r="H2337">
        <v>17.8</v>
      </c>
      <c r="I2337">
        <v>25.2</v>
      </c>
      <c r="J2337">
        <v>0.60229999999999995</v>
      </c>
      <c r="K2337">
        <v>21.21258538</v>
      </c>
      <c r="L2337">
        <v>21.196102939999999</v>
      </c>
      <c r="M2337">
        <v>60.1</v>
      </c>
      <c r="N2337">
        <v>62</v>
      </c>
      <c r="O2337">
        <f t="shared" si="143"/>
        <v>0.30190775999999997</v>
      </c>
      <c r="P2337">
        <f t="shared" si="144"/>
        <v>1.7732711593749999</v>
      </c>
      <c r="Q2337">
        <f t="shared" si="145"/>
        <v>1.8869234999999998</v>
      </c>
      <c r="R2337">
        <v>2.400107781</v>
      </c>
      <c r="S2337">
        <v>2.5485131110000001</v>
      </c>
      <c r="T2337">
        <f t="shared" si="146"/>
        <v>2.5404529408495254E-2</v>
      </c>
      <c r="U2337">
        <v>1.200053891</v>
      </c>
      <c r="V2337">
        <v>1.274256555</v>
      </c>
      <c r="W2337">
        <v>2.3616438359999998</v>
      </c>
      <c r="X2337">
        <v>0.80452436199999999</v>
      </c>
      <c r="Y2337">
        <v>3.1419922000000003E-2</v>
      </c>
      <c r="Z2337" s="1">
        <v>43254</v>
      </c>
      <c r="AA2337" s="1">
        <v>44116</v>
      </c>
      <c r="AB2337">
        <v>1</v>
      </c>
    </row>
    <row r="2338" spans="1:28" x14ac:dyDescent="0.25">
      <c r="A2338" t="s">
        <v>26</v>
      </c>
      <c r="B2338">
        <v>4</v>
      </c>
      <c r="C2338" t="s">
        <v>27</v>
      </c>
      <c r="D2338">
        <v>3337</v>
      </c>
      <c r="E2338" t="s">
        <v>54</v>
      </c>
      <c r="F2338" t="s">
        <v>55</v>
      </c>
      <c r="G2338" t="s">
        <v>56</v>
      </c>
      <c r="J2338">
        <v>0.50800000000000001</v>
      </c>
      <c r="K2338">
        <v>20.869316600000001</v>
      </c>
      <c r="L2338">
        <v>20.810256169999999</v>
      </c>
      <c r="M2338">
        <v>57.3</v>
      </c>
      <c r="N2338">
        <v>58.9</v>
      </c>
      <c r="O2338">
        <f t="shared" si="143"/>
        <v>0.27247175340000002</v>
      </c>
      <c r="P2338">
        <f t="shared" si="144"/>
        <v>1.6118901843749995</v>
      </c>
      <c r="Q2338">
        <f t="shared" si="145"/>
        <v>1.7029484587500001</v>
      </c>
      <c r="R2338">
        <v>1.822619027</v>
      </c>
      <c r="S2338">
        <v>1.9179702700000001</v>
      </c>
      <c r="T2338">
        <f t="shared" si="146"/>
        <v>2.1592156503432533E-2</v>
      </c>
      <c r="U2338">
        <v>0.91130951400000004</v>
      </c>
      <c r="V2338">
        <v>0.95898513500000004</v>
      </c>
      <c r="W2338">
        <v>2.3616438359999998</v>
      </c>
      <c r="X2338">
        <v>0.67749419899999996</v>
      </c>
      <c r="Y2338">
        <v>2.0187473000000001E-2</v>
      </c>
      <c r="Z2338" s="1">
        <v>43254</v>
      </c>
      <c r="AA2338" s="1">
        <v>44116</v>
      </c>
      <c r="AB2338">
        <v>1</v>
      </c>
    </row>
    <row r="2339" spans="1:28" x14ac:dyDescent="0.25">
      <c r="A2339" t="s">
        <v>26</v>
      </c>
      <c r="B2339">
        <v>4</v>
      </c>
      <c r="C2339" t="s">
        <v>27</v>
      </c>
      <c r="D2339">
        <v>3338</v>
      </c>
      <c r="E2339" t="s">
        <v>190</v>
      </c>
      <c r="F2339" t="s">
        <v>191</v>
      </c>
      <c r="G2339" t="s">
        <v>30</v>
      </c>
      <c r="J2339">
        <v>0.51929999999999998</v>
      </c>
      <c r="K2339">
        <v>17.790017070000001</v>
      </c>
      <c r="L2339">
        <v>17.726319620000002</v>
      </c>
      <c r="M2339">
        <v>38.299999999999997</v>
      </c>
      <c r="N2339">
        <v>40</v>
      </c>
      <c r="O2339">
        <f t="shared" si="143"/>
        <v>0.125664</v>
      </c>
      <c r="P2339">
        <f t="shared" si="144"/>
        <v>0.72015130937499983</v>
      </c>
      <c r="Q2339">
        <f t="shared" si="145"/>
        <v>0.78539999999999999</v>
      </c>
      <c r="R2339">
        <v>0.72583763999999995</v>
      </c>
      <c r="S2339">
        <v>0.78729261900000003</v>
      </c>
      <c r="T2339">
        <f t="shared" si="146"/>
        <v>3.4414012975778285E-2</v>
      </c>
      <c r="U2339">
        <v>0.36291881999999998</v>
      </c>
      <c r="V2339">
        <v>0.39364631</v>
      </c>
      <c r="W2339">
        <v>2.3616438359999998</v>
      </c>
      <c r="X2339">
        <v>0.719837587</v>
      </c>
      <c r="Y2339">
        <v>1.301106E-2</v>
      </c>
      <c r="Z2339" s="1">
        <v>43254</v>
      </c>
      <c r="AA2339" s="1">
        <v>44116</v>
      </c>
      <c r="AB2339">
        <v>1</v>
      </c>
    </row>
    <row r="2340" spans="1:28" x14ac:dyDescent="0.25">
      <c r="A2340" t="s">
        <v>26</v>
      </c>
      <c r="B2340">
        <v>4</v>
      </c>
      <c r="C2340" t="s">
        <v>27</v>
      </c>
      <c r="D2340">
        <v>3339</v>
      </c>
      <c r="E2340" t="s">
        <v>195</v>
      </c>
      <c r="F2340" t="s">
        <v>196</v>
      </c>
      <c r="G2340" t="s">
        <v>135</v>
      </c>
      <c r="J2340">
        <v>0.51929999999999998</v>
      </c>
      <c r="K2340">
        <v>9.2939885990000004</v>
      </c>
      <c r="L2340">
        <v>9.0463605810000001</v>
      </c>
      <c r="M2340">
        <v>12.5</v>
      </c>
      <c r="N2340">
        <v>13.2</v>
      </c>
      <c r="O2340">
        <f t="shared" si="143"/>
        <v>1.3684809599999999E-2</v>
      </c>
      <c r="P2340">
        <f t="shared" si="144"/>
        <v>7.6708984374999997E-2</v>
      </c>
      <c r="Q2340">
        <f t="shared" si="145"/>
        <v>8.5530059999999991E-2</v>
      </c>
      <c r="R2340">
        <v>4.3290936000000002E-2</v>
      </c>
      <c r="S2340">
        <v>4.6896688999999998E-2</v>
      </c>
      <c r="T2340">
        <f t="shared" si="146"/>
        <v>3.3876316099789298E-2</v>
      </c>
      <c r="U2340">
        <v>2.1645468000000001E-2</v>
      </c>
      <c r="V2340">
        <v>2.3448343999999999E-2</v>
      </c>
      <c r="W2340">
        <v>2.3616438359999998</v>
      </c>
      <c r="X2340">
        <v>0.29640371199999999</v>
      </c>
      <c r="Y2340">
        <v>7.63399E-4</v>
      </c>
      <c r="Z2340" s="1">
        <v>43254</v>
      </c>
      <c r="AA2340" s="1">
        <v>44116</v>
      </c>
      <c r="AB2340">
        <v>1</v>
      </c>
    </row>
    <row r="2341" spans="1:28" x14ac:dyDescent="0.25">
      <c r="A2341" t="s">
        <v>26</v>
      </c>
      <c r="B2341">
        <v>4</v>
      </c>
      <c r="C2341" t="s">
        <v>27</v>
      </c>
      <c r="D2341">
        <v>3340</v>
      </c>
      <c r="E2341" t="s">
        <v>98</v>
      </c>
      <c r="F2341" t="s">
        <v>99</v>
      </c>
      <c r="G2341" t="s">
        <v>100</v>
      </c>
      <c r="J2341">
        <v>0.45</v>
      </c>
      <c r="K2341">
        <v>17.622797720000001</v>
      </c>
      <c r="L2341">
        <v>17.601863399999999</v>
      </c>
      <c r="M2341">
        <v>37.5</v>
      </c>
      <c r="N2341">
        <v>39.4</v>
      </c>
      <c r="O2341">
        <f t="shared" si="143"/>
        <v>0.1219223544</v>
      </c>
      <c r="P2341">
        <f t="shared" si="144"/>
        <v>0.69038085937499993</v>
      </c>
      <c r="Q2341">
        <f t="shared" si="145"/>
        <v>0.76201471499999995</v>
      </c>
      <c r="R2341">
        <v>0.60010683300000001</v>
      </c>
      <c r="S2341">
        <v>0.66012220499999996</v>
      </c>
      <c r="T2341">
        <f t="shared" si="146"/>
        <v>4.0360566293839405E-2</v>
      </c>
      <c r="U2341">
        <v>0.30005341699999999</v>
      </c>
      <c r="V2341">
        <v>0.330061102</v>
      </c>
      <c r="W2341">
        <v>2.3616438359999998</v>
      </c>
      <c r="X2341">
        <v>0.80452436199999999</v>
      </c>
      <c r="Y2341">
        <v>1.270627E-2</v>
      </c>
      <c r="Z2341" s="1">
        <v>43254</v>
      </c>
      <c r="AA2341" s="1">
        <v>44116</v>
      </c>
      <c r="AB2341">
        <v>1</v>
      </c>
    </row>
    <row r="2342" spans="1:28" x14ac:dyDescent="0.25">
      <c r="A2342" t="s">
        <v>26</v>
      </c>
      <c r="B2342">
        <v>4</v>
      </c>
      <c r="C2342" t="s">
        <v>27</v>
      </c>
      <c r="D2342">
        <v>3341</v>
      </c>
      <c r="E2342" t="s">
        <v>195</v>
      </c>
      <c r="F2342" t="s">
        <v>196</v>
      </c>
      <c r="G2342" t="s">
        <v>135</v>
      </c>
      <c r="J2342">
        <v>0.51929999999999998</v>
      </c>
      <c r="K2342">
        <v>13.253940589999999</v>
      </c>
      <c r="L2342">
        <v>13.11128899</v>
      </c>
      <c r="M2342">
        <v>21.6</v>
      </c>
      <c r="N2342">
        <v>22.8</v>
      </c>
      <c r="O2342">
        <f t="shared" si="143"/>
        <v>4.08282336E-2</v>
      </c>
      <c r="P2342">
        <f t="shared" si="144"/>
        <v>0.22905180000000006</v>
      </c>
      <c r="Q2342">
        <f t="shared" si="145"/>
        <v>0.25517645999999999</v>
      </c>
      <c r="R2342">
        <v>0.17804337100000001</v>
      </c>
      <c r="S2342">
        <v>0.19578259000000001</v>
      </c>
      <c r="T2342">
        <f t="shared" si="146"/>
        <v>4.0216746283619889E-2</v>
      </c>
      <c r="U2342">
        <v>8.9021685000000003E-2</v>
      </c>
      <c r="V2342">
        <v>9.7891295000000003E-2</v>
      </c>
      <c r="W2342">
        <v>2.3616438359999998</v>
      </c>
      <c r="X2342">
        <v>0.50812064999999995</v>
      </c>
      <c r="Y2342">
        <v>3.7556930000000001E-3</v>
      </c>
      <c r="Z2342" s="1">
        <v>43254</v>
      </c>
      <c r="AA2342" s="1">
        <v>44116</v>
      </c>
      <c r="AB2342">
        <v>1</v>
      </c>
    </row>
    <row r="2343" spans="1:28" x14ac:dyDescent="0.25">
      <c r="A2343" t="s">
        <v>26</v>
      </c>
      <c r="B2343">
        <v>4</v>
      </c>
      <c r="C2343" t="s">
        <v>27</v>
      </c>
      <c r="D2343">
        <v>3342</v>
      </c>
      <c r="E2343" t="s">
        <v>98</v>
      </c>
      <c r="F2343" t="s">
        <v>99</v>
      </c>
      <c r="G2343" t="s">
        <v>100</v>
      </c>
      <c r="J2343">
        <v>0.45</v>
      </c>
      <c r="K2343">
        <v>15.600969210000001</v>
      </c>
      <c r="L2343">
        <v>15.69680909</v>
      </c>
      <c r="M2343">
        <v>29.1</v>
      </c>
      <c r="N2343">
        <v>31.3</v>
      </c>
      <c r="O2343">
        <f t="shared" si="143"/>
        <v>7.6944852600000016E-2</v>
      </c>
      <c r="P2343">
        <f t="shared" si="144"/>
        <v>0.41573078437500011</v>
      </c>
      <c r="Q2343">
        <f t="shared" si="145"/>
        <v>0.48090532875000008</v>
      </c>
      <c r="R2343">
        <v>0.32477719999999999</v>
      </c>
      <c r="S2343">
        <v>0.37667337899999997</v>
      </c>
      <c r="T2343">
        <f t="shared" si="146"/>
        <v>6.2769428732020779E-2</v>
      </c>
      <c r="U2343">
        <v>0.16238859999999999</v>
      </c>
      <c r="V2343">
        <v>0.188336689</v>
      </c>
      <c r="W2343">
        <v>2.3616438359999998</v>
      </c>
      <c r="X2343">
        <v>0.93155452400000005</v>
      </c>
      <c r="Y2343">
        <v>1.09873E-2</v>
      </c>
      <c r="Z2343" s="1">
        <v>43254</v>
      </c>
      <c r="AA2343" s="1">
        <v>44116</v>
      </c>
      <c r="AB2343">
        <v>1</v>
      </c>
    </row>
    <row r="2344" spans="1:28" x14ac:dyDescent="0.25">
      <c r="A2344" t="s">
        <v>26</v>
      </c>
      <c r="B2344">
        <v>4</v>
      </c>
      <c r="C2344" t="s">
        <v>27</v>
      </c>
      <c r="D2344">
        <v>3343</v>
      </c>
      <c r="E2344" t="s">
        <v>133</v>
      </c>
      <c r="F2344" t="s">
        <v>157</v>
      </c>
      <c r="G2344" t="s">
        <v>135</v>
      </c>
      <c r="J2344">
        <v>0.60229999999999995</v>
      </c>
      <c r="K2344">
        <v>13.842837080000001</v>
      </c>
      <c r="L2344">
        <v>13.72183645</v>
      </c>
      <c r="M2344">
        <v>23.3</v>
      </c>
      <c r="N2344">
        <v>24.6</v>
      </c>
      <c r="O2344">
        <f t="shared" si="143"/>
        <v>4.7529266400000006E-2</v>
      </c>
      <c r="P2344">
        <f t="shared" si="144"/>
        <v>0.26652505937500004</v>
      </c>
      <c r="Q2344">
        <f t="shared" si="145"/>
        <v>0.29705791500000001</v>
      </c>
      <c r="R2344">
        <v>0.24890113799999999</v>
      </c>
      <c r="S2344">
        <v>0.27436713800000001</v>
      </c>
      <c r="T2344">
        <f t="shared" si="146"/>
        <v>4.1247264400948627E-2</v>
      </c>
      <c r="U2344">
        <v>0.124450569</v>
      </c>
      <c r="V2344">
        <v>0.13718356900000001</v>
      </c>
      <c r="W2344">
        <v>2.3616438359999998</v>
      </c>
      <c r="X2344">
        <v>0.55046403700000002</v>
      </c>
      <c r="Y2344">
        <v>5.3915839999999996E-3</v>
      </c>
      <c r="Z2344" s="1">
        <v>43254</v>
      </c>
      <c r="AA2344" s="1">
        <v>44116</v>
      </c>
      <c r="AB2344">
        <v>1</v>
      </c>
    </row>
    <row r="2345" spans="1:28" x14ac:dyDescent="0.25">
      <c r="A2345" t="s">
        <v>26</v>
      </c>
      <c r="B2345">
        <v>4</v>
      </c>
      <c r="C2345" t="s">
        <v>27</v>
      </c>
      <c r="D2345">
        <v>3344</v>
      </c>
      <c r="E2345" t="s">
        <v>133</v>
      </c>
      <c r="F2345" t="s">
        <v>157</v>
      </c>
      <c r="G2345" t="s">
        <v>135</v>
      </c>
      <c r="J2345">
        <v>0.60229999999999995</v>
      </c>
      <c r="K2345">
        <v>15.97591534</v>
      </c>
      <c r="L2345">
        <v>16.13492716</v>
      </c>
      <c r="M2345">
        <v>30.5</v>
      </c>
      <c r="N2345">
        <v>33</v>
      </c>
      <c r="O2345">
        <f t="shared" si="143"/>
        <v>8.5530060000000005E-2</v>
      </c>
      <c r="P2345">
        <f t="shared" si="144"/>
        <v>0.45669460937499995</v>
      </c>
      <c r="Q2345">
        <f t="shared" si="145"/>
        <v>0.53456287499999999</v>
      </c>
      <c r="R2345">
        <v>0.48422619300000003</v>
      </c>
      <c r="S2345">
        <v>0.57020658700000004</v>
      </c>
      <c r="T2345">
        <f t="shared" si="146"/>
        <v>6.920882291874185E-2</v>
      </c>
      <c r="U2345">
        <v>0.242113096</v>
      </c>
      <c r="V2345">
        <v>0.28510329400000001</v>
      </c>
      <c r="W2345">
        <v>2.3616438359999998</v>
      </c>
      <c r="X2345">
        <v>1.058584687</v>
      </c>
      <c r="Y2345">
        <v>1.8203506000000001E-2</v>
      </c>
      <c r="Z2345" s="1">
        <v>43254</v>
      </c>
      <c r="AA2345" s="1">
        <v>44116</v>
      </c>
      <c r="AB2345">
        <v>1</v>
      </c>
    </row>
    <row r="2346" spans="1:28" x14ac:dyDescent="0.25">
      <c r="A2346" t="s">
        <v>26</v>
      </c>
      <c r="B2346">
        <v>4</v>
      </c>
      <c r="C2346" t="s">
        <v>27</v>
      </c>
      <c r="D2346">
        <v>3345</v>
      </c>
      <c r="E2346" t="s">
        <v>195</v>
      </c>
      <c r="F2346" t="s">
        <v>196</v>
      </c>
      <c r="G2346" t="s">
        <v>135</v>
      </c>
      <c r="J2346">
        <v>0.51929999999999998</v>
      </c>
      <c r="K2346">
        <v>9.5044957609999994</v>
      </c>
      <c r="L2346">
        <v>9.7915316249999993</v>
      </c>
      <c r="M2346">
        <v>12.9</v>
      </c>
      <c r="N2346">
        <v>14.7</v>
      </c>
      <c r="O2346">
        <f t="shared" si="143"/>
        <v>1.69717086E-2</v>
      </c>
      <c r="P2346">
        <f t="shared" si="144"/>
        <v>8.1696909374999988E-2</v>
      </c>
      <c r="Q2346">
        <f t="shared" si="145"/>
        <v>0.10607317875</v>
      </c>
      <c r="R2346">
        <v>4.7053642E-2</v>
      </c>
      <c r="S2346">
        <v>6.2508200999999999E-2</v>
      </c>
      <c r="T2346">
        <f t="shared" si="146"/>
        <v>0.12025924051523836</v>
      </c>
      <c r="U2346">
        <v>2.3526821E-2</v>
      </c>
      <c r="V2346">
        <v>3.1254100999999999E-2</v>
      </c>
      <c r="W2346">
        <v>2.3616438359999998</v>
      </c>
      <c r="X2346">
        <v>0.76218097399999996</v>
      </c>
      <c r="Y2346">
        <v>3.271992E-3</v>
      </c>
      <c r="Z2346" s="1">
        <v>43254</v>
      </c>
      <c r="AA2346" s="1">
        <v>44116</v>
      </c>
      <c r="AB2346">
        <v>1</v>
      </c>
    </row>
    <row r="2347" spans="1:28" x14ac:dyDescent="0.25">
      <c r="A2347" t="s">
        <v>26</v>
      </c>
      <c r="B2347">
        <v>4</v>
      </c>
      <c r="C2347" t="s">
        <v>27</v>
      </c>
      <c r="D2347">
        <v>3346</v>
      </c>
      <c r="E2347" t="s">
        <v>98</v>
      </c>
      <c r="F2347" t="s">
        <v>99</v>
      </c>
      <c r="G2347" t="s">
        <v>100</v>
      </c>
      <c r="H2347">
        <v>5.4</v>
      </c>
      <c r="I2347">
        <v>9</v>
      </c>
      <c r="J2347">
        <v>0.45</v>
      </c>
      <c r="K2347">
        <v>11.140864690000001</v>
      </c>
      <c r="L2347">
        <v>11.27273353</v>
      </c>
      <c r="M2347">
        <v>16.3</v>
      </c>
      <c r="N2347">
        <v>18</v>
      </c>
      <c r="O2347">
        <f t="shared" si="143"/>
        <v>2.5446960000000001E-2</v>
      </c>
      <c r="P2347">
        <f t="shared" si="144"/>
        <v>0.13043718437500001</v>
      </c>
      <c r="Q2347">
        <f t="shared" si="145"/>
        <v>0.1590435</v>
      </c>
      <c r="R2347">
        <v>7.5428162000000007E-2</v>
      </c>
      <c r="S2347">
        <v>9.2602550000000006E-2</v>
      </c>
      <c r="T2347">
        <f t="shared" si="146"/>
        <v>8.6861519648739491E-2</v>
      </c>
      <c r="U2347">
        <v>3.7714081000000003E-2</v>
      </c>
      <c r="V2347">
        <v>4.6301275000000003E-2</v>
      </c>
      <c r="W2347">
        <v>2.3616438359999998</v>
      </c>
      <c r="X2347">
        <v>0.719837587</v>
      </c>
      <c r="Y2347">
        <v>3.6361090000000002E-3</v>
      </c>
      <c r="Z2347" s="1">
        <v>43254</v>
      </c>
      <c r="AA2347" s="1">
        <v>44116</v>
      </c>
      <c r="AB2347">
        <v>1</v>
      </c>
    </row>
    <row r="2348" spans="1:28" x14ac:dyDescent="0.25">
      <c r="A2348" t="s">
        <v>26</v>
      </c>
      <c r="B2348">
        <v>4</v>
      </c>
      <c r="C2348" t="s">
        <v>27</v>
      </c>
      <c r="D2348">
        <v>3347</v>
      </c>
      <c r="E2348" t="s">
        <v>109</v>
      </c>
      <c r="F2348" t="s">
        <v>110</v>
      </c>
      <c r="G2348" t="s">
        <v>72</v>
      </c>
      <c r="J2348">
        <v>0.51929999999999998</v>
      </c>
      <c r="K2348">
        <v>17.187299889999998</v>
      </c>
      <c r="L2348">
        <v>16.901948019999999</v>
      </c>
      <c r="M2348">
        <v>35.5</v>
      </c>
      <c r="N2348">
        <v>36.200000000000003</v>
      </c>
      <c r="O2348">
        <f t="shared" si="143"/>
        <v>0.10292195760000002</v>
      </c>
      <c r="P2348">
        <f t="shared" si="144"/>
        <v>0.61870398437499996</v>
      </c>
      <c r="Q2348">
        <f t="shared" si="145"/>
        <v>0.64326223500000013</v>
      </c>
      <c r="R2348">
        <v>0.60516215799999995</v>
      </c>
      <c r="S2348">
        <v>0.61848440900000001</v>
      </c>
      <c r="T2348">
        <f t="shared" si="146"/>
        <v>9.2204978383369027E-3</v>
      </c>
      <c r="U2348">
        <v>0.30258107899999998</v>
      </c>
      <c r="V2348">
        <v>0.30924220400000002</v>
      </c>
      <c r="W2348">
        <v>2.3616438359999998</v>
      </c>
      <c r="X2348">
        <v>0.29640371199999999</v>
      </c>
      <c r="Y2348">
        <v>2.8205460000000002E-3</v>
      </c>
      <c r="Z2348" s="1">
        <v>43254</v>
      </c>
      <c r="AA2348" s="1">
        <v>44116</v>
      </c>
      <c r="AB2348">
        <v>1</v>
      </c>
    </row>
    <row r="2349" spans="1:28" x14ac:dyDescent="0.25">
      <c r="A2349" t="s">
        <v>26</v>
      </c>
      <c r="B2349">
        <v>4</v>
      </c>
      <c r="C2349" t="s">
        <v>27</v>
      </c>
      <c r="D2349">
        <v>3348</v>
      </c>
      <c r="E2349" t="s">
        <v>161</v>
      </c>
      <c r="F2349" t="s">
        <v>162</v>
      </c>
      <c r="G2349" t="s">
        <v>151</v>
      </c>
      <c r="J2349">
        <v>0.42399999999999999</v>
      </c>
      <c r="K2349">
        <v>20.569979920000002</v>
      </c>
      <c r="L2349">
        <v>20.666700779999999</v>
      </c>
      <c r="M2349">
        <v>55</v>
      </c>
      <c r="N2349">
        <v>57.8</v>
      </c>
      <c r="O2349">
        <f t="shared" si="143"/>
        <v>0.26238957359999998</v>
      </c>
      <c r="P2349">
        <f t="shared" si="144"/>
        <v>1.4850859375000003</v>
      </c>
      <c r="Q2349">
        <f t="shared" si="145"/>
        <v>1.6399348349999998</v>
      </c>
      <c r="R2349">
        <v>1.390683702</v>
      </c>
      <c r="S2349">
        <v>1.539259792</v>
      </c>
      <c r="T2349">
        <f t="shared" si="146"/>
        <v>4.2981141620782225E-2</v>
      </c>
      <c r="U2349">
        <v>0.69534185100000001</v>
      </c>
      <c r="V2349">
        <v>0.76962989599999998</v>
      </c>
      <c r="W2349">
        <v>2.3616438359999998</v>
      </c>
      <c r="X2349">
        <v>1.185614849</v>
      </c>
      <c r="Y2349">
        <v>3.1456075E-2</v>
      </c>
      <c r="Z2349" s="1">
        <v>43254</v>
      </c>
      <c r="AA2349" s="1">
        <v>44116</v>
      </c>
      <c r="AB2349">
        <v>1</v>
      </c>
    </row>
    <row r="2350" spans="1:28" x14ac:dyDescent="0.25">
      <c r="A2350" t="s">
        <v>26</v>
      </c>
      <c r="B2350">
        <v>4</v>
      </c>
      <c r="C2350" t="s">
        <v>27</v>
      </c>
      <c r="D2350">
        <v>3349</v>
      </c>
      <c r="E2350" t="s">
        <v>109</v>
      </c>
      <c r="F2350" t="s">
        <v>110</v>
      </c>
      <c r="G2350" t="s">
        <v>72</v>
      </c>
      <c r="J2350">
        <v>0.51929999999999998</v>
      </c>
      <c r="K2350">
        <v>15.57352345</v>
      </c>
      <c r="L2350">
        <v>15.37353345</v>
      </c>
      <c r="M2350">
        <v>29</v>
      </c>
      <c r="N2350">
        <v>30.1</v>
      </c>
      <c r="O2350">
        <f t="shared" si="143"/>
        <v>7.1158025400000019E-2</v>
      </c>
      <c r="P2350">
        <f t="shared" si="144"/>
        <v>0.41287843749999997</v>
      </c>
      <c r="Q2350">
        <f t="shared" si="145"/>
        <v>0.4447376587500001</v>
      </c>
      <c r="R2350">
        <v>0.370368323</v>
      </c>
      <c r="S2350">
        <v>0.393293053</v>
      </c>
      <c r="T2350">
        <f t="shared" si="146"/>
        <v>2.5430184242179809E-2</v>
      </c>
      <c r="U2350">
        <v>0.18518416100000001</v>
      </c>
      <c r="V2350">
        <v>0.19664652599999999</v>
      </c>
      <c r="W2350">
        <v>2.3616438359999998</v>
      </c>
      <c r="X2350">
        <v>0.46577726200000003</v>
      </c>
      <c r="Y2350">
        <v>4.8535540000000004E-3</v>
      </c>
      <c r="Z2350" s="1">
        <v>43254</v>
      </c>
      <c r="AA2350" s="1">
        <v>44116</v>
      </c>
      <c r="AB2350">
        <v>1</v>
      </c>
    </row>
    <row r="2351" spans="1:28" x14ac:dyDescent="0.25">
      <c r="A2351" t="s">
        <v>26</v>
      </c>
      <c r="B2351">
        <v>4</v>
      </c>
      <c r="C2351" t="s">
        <v>27</v>
      </c>
      <c r="D2351">
        <v>3350</v>
      </c>
      <c r="E2351" t="s">
        <v>195</v>
      </c>
      <c r="F2351" t="s">
        <v>196</v>
      </c>
      <c r="G2351" t="s">
        <v>135</v>
      </c>
      <c r="J2351">
        <v>0.51929999999999998</v>
      </c>
      <c r="K2351">
        <v>7.9366191979999998</v>
      </c>
      <c r="L2351">
        <v>8.4130300850000008</v>
      </c>
      <c r="M2351">
        <v>10.1</v>
      </c>
      <c r="N2351">
        <v>12</v>
      </c>
      <c r="O2351">
        <f t="shared" si="143"/>
        <v>1.1309760000000002E-2</v>
      </c>
      <c r="P2351">
        <f t="shared" si="144"/>
        <v>5.0080534374999992E-2</v>
      </c>
      <c r="Q2351">
        <f t="shared" si="145"/>
        <v>7.0686000000000013E-2</v>
      </c>
      <c r="R2351">
        <v>2.4476141999999999E-2</v>
      </c>
      <c r="S2351">
        <v>3.6272603E-2</v>
      </c>
      <c r="T2351">
        <f t="shared" si="146"/>
        <v>0.1665635879717077</v>
      </c>
      <c r="U2351">
        <v>1.2238071E-2</v>
      </c>
      <c r="V2351">
        <v>1.8136302E-2</v>
      </c>
      <c r="W2351">
        <v>2.3616438359999998</v>
      </c>
      <c r="X2351">
        <v>0.80452436199999999</v>
      </c>
      <c r="Y2351">
        <v>2.497511E-3</v>
      </c>
      <c r="Z2351" s="1">
        <v>43254</v>
      </c>
      <c r="AA2351" s="1">
        <v>44116</v>
      </c>
      <c r="AB2351">
        <v>1</v>
      </c>
    </row>
    <row r="2352" spans="1:28" x14ac:dyDescent="0.25">
      <c r="A2352" t="s">
        <v>26</v>
      </c>
      <c r="B2352">
        <v>1</v>
      </c>
      <c r="C2352" t="s">
        <v>53</v>
      </c>
      <c r="D2352">
        <v>3351</v>
      </c>
      <c r="E2352" t="s">
        <v>195</v>
      </c>
      <c r="F2352" t="s">
        <v>196</v>
      </c>
      <c r="G2352" t="s">
        <v>135</v>
      </c>
      <c r="J2352">
        <v>0.52470000000000006</v>
      </c>
      <c r="K2352">
        <v>17.49481844</v>
      </c>
      <c r="L2352">
        <v>17.171804259999998</v>
      </c>
      <c r="M2352">
        <v>36.9</v>
      </c>
      <c r="N2352">
        <v>37.4</v>
      </c>
      <c r="O2352">
        <f t="shared" si="143"/>
        <v>0.1098586104</v>
      </c>
      <c r="P2352">
        <f t="shared" si="144"/>
        <v>0.66846540937499999</v>
      </c>
      <c r="Q2352">
        <f t="shared" si="145"/>
        <v>0.68661631499999998</v>
      </c>
      <c r="R2352">
        <v>0.67075411100000004</v>
      </c>
      <c r="S2352">
        <v>0.67619814899999997</v>
      </c>
      <c r="T2352">
        <f t="shared" si="146"/>
        <v>3.4228424049104916E-3</v>
      </c>
      <c r="U2352">
        <v>0.33537705499999998</v>
      </c>
      <c r="V2352">
        <v>0.338099074</v>
      </c>
      <c r="W2352">
        <v>2.3616438359999998</v>
      </c>
      <c r="X2352">
        <v>0.21171693699999999</v>
      </c>
      <c r="Y2352">
        <v>1.152595E-3</v>
      </c>
      <c r="Z2352" s="1">
        <v>43254</v>
      </c>
      <c r="AA2352" s="1">
        <v>44116</v>
      </c>
      <c r="AB2352">
        <v>1</v>
      </c>
    </row>
    <row r="2353" spans="1:28" x14ac:dyDescent="0.25">
      <c r="A2353" t="s">
        <v>26</v>
      </c>
      <c r="B2353">
        <v>1</v>
      </c>
      <c r="C2353" t="s">
        <v>53</v>
      </c>
      <c r="D2353">
        <v>3352</v>
      </c>
      <c r="E2353" t="s">
        <v>195</v>
      </c>
      <c r="F2353" t="s">
        <v>196</v>
      </c>
      <c r="G2353" t="s">
        <v>135</v>
      </c>
      <c r="J2353">
        <v>0.52470000000000006</v>
      </c>
      <c r="K2353">
        <v>11.66093807</v>
      </c>
      <c r="L2353">
        <v>11.683888189999999</v>
      </c>
      <c r="M2353">
        <v>17.5</v>
      </c>
      <c r="N2353">
        <v>19</v>
      </c>
      <c r="O2353">
        <f t="shared" si="143"/>
        <v>2.835294E-2</v>
      </c>
      <c r="P2353">
        <f t="shared" si="144"/>
        <v>0.15034960937499997</v>
      </c>
      <c r="Q2353">
        <f t="shared" si="145"/>
        <v>0.17720587499999998</v>
      </c>
      <c r="R2353">
        <v>0.105242321</v>
      </c>
      <c r="S2353">
        <v>0.123805685</v>
      </c>
      <c r="T2353">
        <f t="shared" si="146"/>
        <v>6.8785888574340801E-2</v>
      </c>
      <c r="U2353">
        <v>5.2621161E-2</v>
      </c>
      <c r="V2353">
        <v>6.1902842E-2</v>
      </c>
      <c r="W2353">
        <v>2.3616438359999998</v>
      </c>
      <c r="X2353">
        <v>0.63515081200000001</v>
      </c>
      <c r="Y2353">
        <v>3.9301780000000003E-3</v>
      </c>
      <c r="Z2353" s="1">
        <v>43254</v>
      </c>
      <c r="AA2353" s="1">
        <v>44116</v>
      </c>
      <c r="AB2353">
        <v>1</v>
      </c>
    </row>
    <row r="2354" spans="1:28" x14ac:dyDescent="0.25">
      <c r="A2354" t="s">
        <v>26</v>
      </c>
      <c r="B2354">
        <v>1</v>
      </c>
      <c r="C2354" t="s">
        <v>53</v>
      </c>
      <c r="D2354">
        <v>3353</v>
      </c>
      <c r="E2354" t="s">
        <v>133</v>
      </c>
      <c r="F2354" t="s">
        <v>157</v>
      </c>
      <c r="G2354" t="s">
        <v>135</v>
      </c>
      <c r="J2354">
        <v>0.60229999999999995</v>
      </c>
      <c r="K2354">
        <v>10.73237187</v>
      </c>
      <c r="L2354">
        <v>10.84492777</v>
      </c>
      <c r="M2354">
        <v>15.4</v>
      </c>
      <c r="N2354">
        <v>17</v>
      </c>
      <c r="O2354">
        <f t="shared" si="143"/>
        <v>2.2698059999999999E-2</v>
      </c>
      <c r="P2354">
        <f t="shared" si="144"/>
        <v>0.11643073750000001</v>
      </c>
      <c r="Q2354">
        <f t="shared" si="145"/>
        <v>0.141862875</v>
      </c>
      <c r="R2354">
        <v>8.6519077999999999E-2</v>
      </c>
      <c r="S2354">
        <v>0.106005875</v>
      </c>
      <c r="T2354">
        <f t="shared" si="146"/>
        <v>8.6011941968381328E-2</v>
      </c>
      <c r="U2354">
        <v>4.3259539E-2</v>
      </c>
      <c r="V2354">
        <v>5.3002937999999999E-2</v>
      </c>
      <c r="W2354">
        <v>2.3616438359999998</v>
      </c>
      <c r="X2354">
        <v>0.67749419899999996</v>
      </c>
      <c r="Y2354">
        <v>4.1256849999999996E-3</v>
      </c>
      <c r="Z2354" s="1">
        <v>43254</v>
      </c>
      <c r="AA2354" s="1">
        <v>44116</v>
      </c>
      <c r="AB2354">
        <v>1</v>
      </c>
    </row>
    <row r="2355" spans="1:28" x14ac:dyDescent="0.25">
      <c r="A2355" t="s">
        <v>26</v>
      </c>
      <c r="B2355">
        <v>1</v>
      </c>
      <c r="C2355" t="s">
        <v>53</v>
      </c>
      <c r="D2355">
        <v>3354</v>
      </c>
      <c r="E2355" t="s">
        <v>54</v>
      </c>
      <c r="F2355" t="s">
        <v>55</v>
      </c>
      <c r="G2355" t="s">
        <v>56</v>
      </c>
      <c r="H2355">
        <v>14.2</v>
      </c>
      <c r="I2355">
        <v>19</v>
      </c>
      <c r="J2355">
        <v>0.50800000000000001</v>
      </c>
      <c r="K2355">
        <v>17.49481844</v>
      </c>
      <c r="L2355">
        <v>17.259743310000001</v>
      </c>
      <c r="M2355">
        <v>36.9</v>
      </c>
      <c r="N2355">
        <v>37.799999999999997</v>
      </c>
      <c r="O2355">
        <f t="shared" si="143"/>
        <v>0.11222109359999999</v>
      </c>
      <c r="P2355">
        <f t="shared" si="144"/>
        <v>0.66846540937499999</v>
      </c>
      <c r="Q2355">
        <f t="shared" si="145"/>
        <v>0.70138183499999995</v>
      </c>
      <c r="R2355">
        <v>0.649909862</v>
      </c>
      <c r="S2355">
        <v>0.67227590999999998</v>
      </c>
      <c r="T2355">
        <f t="shared" si="146"/>
        <v>1.4326951707132716E-2</v>
      </c>
      <c r="U2355">
        <v>0.324954931</v>
      </c>
      <c r="V2355">
        <v>0.33613795499999999</v>
      </c>
      <c r="W2355">
        <v>2.3616438359999998</v>
      </c>
      <c r="X2355">
        <v>0.38109048699999998</v>
      </c>
      <c r="Y2355">
        <v>4.7352710000000001E-3</v>
      </c>
      <c r="Z2355" s="1">
        <v>43254</v>
      </c>
      <c r="AA2355" s="1">
        <v>44116</v>
      </c>
      <c r="AB2355">
        <v>1</v>
      </c>
    </row>
    <row r="2356" spans="1:28" x14ac:dyDescent="0.25">
      <c r="A2356" t="s">
        <v>26</v>
      </c>
      <c r="B2356">
        <v>1</v>
      </c>
      <c r="C2356" t="s">
        <v>53</v>
      </c>
      <c r="D2356">
        <v>3355</v>
      </c>
      <c r="E2356" t="s">
        <v>133</v>
      </c>
      <c r="F2356" t="s">
        <v>157</v>
      </c>
      <c r="G2356" t="s">
        <v>135</v>
      </c>
      <c r="J2356">
        <v>0.60229999999999995</v>
      </c>
      <c r="K2356">
        <v>17.831224930000001</v>
      </c>
      <c r="L2356">
        <v>17.705718310000002</v>
      </c>
      <c r="M2356">
        <v>38.5</v>
      </c>
      <c r="N2356">
        <v>39.9</v>
      </c>
      <c r="O2356">
        <f t="shared" si="143"/>
        <v>0.12503646539999999</v>
      </c>
      <c r="P2356">
        <f t="shared" si="144"/>
        <v>0.72769210937499995</v>
      </c>
      <c r="Q2356">
        <f t="shared" si="145"/>
        <v>0.78147790874999989</v>
      </c>
      <c r="R2356">
        <v>0.84934589599999999</v>
      </c>
      <c r="S2356">
        <v>0.90442037200000003</v>
      </c>
      <c r="T2356">
        <f t="shared" si="146"/>
        <v>2.6603396117686057E-2</v>
      </c>
      <c r="U2356">
        <v>0.42467294799999999</v>
      </c>
      <c r="V2356">
        <v>0.45221018600000001</v>
      </c>
      <c r="W2356">
        <v>2.3616438359999998</v>
      </c>
      <c r="X2356">
        <v>0.59280742399999997</v>
      </c>
      <c r="Y2356">
        <v>1.1660199E-2</v>
      </c>
      <c r="Z2356" s="1">
        <v>43254</v>
      </c>
      <c r="AA2356" s="1">
        <v>44116</v>
      </c>
      <c r="AB2356">
        <v>1</v>
      </c>
    </row>
    <row r="2357" spans="1:28" x14ac:dyDescent="0.25">
      <c r="A2357" t="s">
        <v>26</v>
      </c>
      <c r="B2357">
        <v>1</v>
      </c>
      <c r="C2357" t="s">
        <v>53</v>
      </c>
      <c r="D2357">
        <v>3356</v>
      </c>
      <c r="E2357" t="s">
        <v>109</v>
      </c>
      <c r="F2357" t="s">
        <v>110</v>
      </c>
      <c r="G2357" t="s">
        <v>72</v>
      </c>
      <c r="H2357">
        <v>4.5999999999999996</v>
      </c>
      <c r="I2357">
        <v>7.6</v>
      </c>
      <c r="J2357">
        <v>0.52470000000000006</v>
      </c>
      <c r="K2357">
        <v>8.8601220030000007</v>
      </c>
      <c r="L2357">
        <v>8.5746470299999995</v>
      </c>
      <c r="M2357">
        <v>11.7</v>
      </c>
      <c r="N2357">
        <v>12.3</v>
      </c>
      <c r="O2357">
        <f t="shared" si="143"/>
        <v>1.1882316600000001E-2</v>
      </c>
      <c r="P2357">
        <f t="shared" si="144"/>
        <v>6.7204434374999997E-2</v>
      </c>
      <c r="Q2357">
        <f t="shared" si="145"/>
        <v>7.4264478750000001E-2</v>
      </c>
      <c r="R2357">
        <v>3.6681594999999997E-2</v>
      </c>
      <c r="S2357">
        <v>3.9170769000000001E-2</v>
      </c>
      <c r="T2357">
        <f t="shared" si="146"/>
        <v>2.7800825943983733E-2</v>
      </c>
      <c r="U2357">
        <v>1.8340797999999998E-2</v>
      </c>
      <c r="V2357">
        <v>1.9585385E-2</v>
      </c>
      <c r="W2357">
        <v>2.3616438359999998</v>
      </c>
      <c r="X2357">
        <v>0.25406032499999998</v>
      </c>
      <c r="Y2357">
        <v>5.2700000000000002E-4</v>
      </c>
      <c r="Z2357" s="1">
        <v>43254</v>
      </c>
      <c r="AA2357" s="1">
        <v>44116</v>
      </c>
      <c r="AB2357">
        <v>1</v>
      </c>
    </row>
    <row r="2358" spans="1:28" x14ac:dyDescent="0.25">
      <c r="A2358" t="s">
        <v>26</v>
      </c>
      <c r="B2358">
        <v>1</v>
      </c>
      <c r="C2358" t="s">
        <v>53</v>
      </c>
      <c r="D2358">
        <v>3357</v>
      </c>
      <c r="E2358" t="s">
        <v>109</v>
      </c>
      <c r="F2358" t="s">
        <v>110</v>
      </c>
      <c r="G2358" t="s">
        <v>72</v>
      </c>
      <c r="H2358">
        <v>16.600000000000001</v>
      </c>
      <c r="I2358">
        <v>21.4</v>
      </c>
      <c r="J2358">
        <v>0.52470000000000006</v>
      </c>
      <c r="K2358">
        <v>8.7488692019999998</v>
      </c>
      <c r="L2358">
        <v>8.8390951619999996</v>
      </c>
      <c r="M2358">
        <v>11.5</v>
      </c>
      <c r="N2358">
        <v>12.8</v>
      </c>
      <c r="O2358">
        <f t="shared" si="143"/>
        <v>1.2867993600000002E-2</v>
      </c>
      <c r="P2358">
        <f t="shared" si="144"/>
        <v>6.4926484374999996E-2</v>
      </c>
      <c r="Q2358">
        <f t="shared" si="145"/>
        <v>8.0424960000000018E-2</v>
      </c>
      <c r="R2358">
        <v>3.5032854000000002E-2</v>
      </c>
      <c r="S2358">
        <v>4.3613019000000003E-2</v>
      </c>
      <c r="T2358">
        <f t="shared" si="146"/>
        <v>9.2761404766822139E-2</v>
      </c>
      <c r="U2358">
        <v>1.7516427000000001E-2</v>
      </c>
      <c r="V2358">
        <v>2.1806509000000002E-2</v>
      </c>
      <c r="W2358">
        <v>2.3616438359999998</v>
      </c>
      <c r="X2358">
        <v>0.55046403700000002</v>
      </c>
      <c r="Y2358">
        <v>1.8165659999999999E-3</v>
      </c>
      <c r="Z2358" s="1">
        <v>43254</v>
      </c>
      <c r="AA2358" s="1">
        <v>44116</v>
      </c>
      <c r="AB2358">
        <v>1</v>
      </c>
    </row>
    <row r="2359" spans="1:28" x14ac:dyDescent="0.25">
      <c r="A2359" t="s">
        <v>26</v>
      </c>
      <c r="B2359">
        <v>1</v>
      </c>
      <c r="C2359" t="s">
        <v>53</v>
      </c>
      <c r="D2359">
        <v>3358</v>
      </c>
      <c r="E2359" t="s">
        <v>133</v>
      </c>
      <c r="F2359" t="s">
        <v>157</v>
      </c>
      <c r="G2359" t="s">
        <v>135</v>
      </c>
      <c r="J2359">
        <v>0.60229999999999995</v>
      </c>
      <c r="K2359">
        <v>15.709852189999999</v>
      </c>
      <c r="L2359">
        <v>15.617111230000001</v>
      </c>
      <c r="M2359">
        <v>29.5</v>
      </c>
      <c r="N2359">
        <v>31</v>
      </c>
      <c r="O2359">
        <f t="shared" si="143"/>
        <v>7.5476939999999992E-2</v>
      </c>
      <c r="P2359">
        <f t="shared" si="144"/>
        <v>0.42723835937499988</v>
      </c>
      <c r="Q2359">
        <f t="shared" si="145"/>
        <v>0.47173087499999994</v>
      </c>
      <c r="R2359">
        <v>0.446343241</v>
      </c>
      <c r="S2359">
        <v>0.48888277000000002</v>
      </c>
      <c r="T2359">
        <f t="shared" si="146"/>
        <v>3.8547079161320899E-2</v>
      </c>
      <c r="U2359">
        <v>0.22317161999999999</v>
      </c>
      <c r="V2359">
        <v>0.24444138500000001</v>
      </c>
      <c r="W2359">
        <v>2.3616438359999998</v>
      </c>
      <c r="X2359">
        <v>0.63515081200000001</v>
      </c>
      <c r="Y2359">
        <v>9.0063390000000004E-3</v>
      </c>
      <c r="Z2359" s="1">
        <v>43254</v>
      </c>
      <c r="AA2359" s="1">
        <v>44116</v>
      </c>
      <c r="AB2359">
        <v>1</v>
      </c>
    </row>
    <row r="2360" spans="1:28" x14ac:dyDescent="0.25">
      <c r="A2360" t="s">
        <v>26</v>
      </c>
      <c r="B2360">
        <v>1</v>
      </c>
      <c r="C2360" t="s">
        <v>53</v>
      </c>
      <c r="D2360">
        <v>3359</v>
      </c>
      <c r="E2360" t="s">
        <v>149</v>
      </c>
      <c r="F2360" t="s">
        <v>298</v>
      </c>
      <c r="G2360" t="s">
        <v>151</v>
      </c>
      <c r="H2360">
        <v>15.6</v>
      </c>
      <c r="I2360">
        <v>19.8</v>
      </c>
      <c r="J2360">
        <v>0.52610000000000001</v>
      </c>
      <c r="K2360">
        <v>11.66093807</v>
      </c>
      <c r="L2360">
        <v>11.683888189999999</v>
      </c>
      <c r="M2360">
        <v>17.5</v>
      </c>
      <c r="N2360">
        <v>19</v>
      </c>
      <c r="O2360">
        <f t="shared" si="143"/>
        <v>2.835294E-2</v>
      </c>
      <c r="P2360">
        <f t="shared" si="144"/>
        <v>0.15034960937499997</v>
      </c>
      <c r="Q2360">
        <f t="shared" si="145"/>
        <v>0.17720587499999998</v>
      </c>
      <c r="R2360">
        <v>0.10551638000000001</v>
      </c>
      <c r="S2360">
        <v>0.124128084</v>
      </c>
      <c r="T2360">
        <f t="shared" si="146"/>
        <v>6.8785887174815014E-2</v>
      </c>
      <c r="U2360">
        <v>5.2758190000000003E-2</v>
      </c>
      <c r="V2360">
        <v>6.2064042E-2</v>
      </c>
      <c r="W2360">
        <v>2.3616438359999998</v>
      </c>
      <c r="X2360">
        <v>0.63515081200000001</v>
      </c>
      <c r="Y2360">
        <v>3.9404130000000002E-3</v>
      </c>
      <c r="Z2360" s="1">
        <v>43254</v>
      </c>
      <c r="AA2360" s="1">
        <v>44116</v>
      </c>
      <c r="AB2360">
        <v>1</v>
      </c>
    </row>
    <row r="2361" spans="1:28" x14ac:dyDescent="0.25">
      <c r="A2361" t="s">
        <v>26</v>
      </c>
      <c r="B2361">
        <v>1</v>
      </c>
      <c r="C2361" t="s">
        <v>53</v>
      </c>
      <c r="D2361">
        <v>3360</v>
      </c>
      <c r="E2361" t="s">
        <v>133</v>
      </c>
      <c r="F2361" t="s">
        <v>157</v>
      </c>
      <c r="G2361" t="s">
        <v>135</v>
      </c>
      <c r="H2361">
        <v>8.1999999999999993</v>
      </c>
      <c r="I2361">
        <v>9.8000000000000007</v>
      </c>
      <c r="J2361">
        <v>0.60229999999999995</v>
      </c>
      <c r="K2361">
        <v>8.7488692019999998</v>
      </c>
      <c r="L2361">
        <v>8.9948950080000003</v>
      </c>
      <c r="M2361">
        <v>11.5</v>
      </c>
      <c r="N2361">
        <v>13.1</v>
      </c>
      <c r="O2361">
        <f t="shared" si="143"/>
        <v>1.34782494E-2</v>
      </c>
      <c r="P2361">
        <f t="shared" si="144"/>
        <v>6.4926484374999996E-2</v>
      </c>
      <c r="Q2361">
        <f t="shared" si="145"/>
        <v>8.4239058749999998E-2</v>
      </c>
      <c r="R2361">
        <v>4.0081103999999999E-2</v>
      </c>
      <c r="S2361">
        <v>5.3103870999999997E-2</v>
      </c>
      <c r="T2361">
        <f t="shared" si="146"/>
        <v>0.11913092913629866</v>
      </c>
      <c r="U2361">
        <v>2.0040552E-2</v>
      </c>
      <c r="V2361">
        <v>2.6551934999999999E-2</v>
      </c>
      <c r="W2361">
        <v>2.3616438359999998</v>
      </c>
      <c r="X2361">
        <v>0.67749419899999996</v>
      </c>
      <c r="Y2361">
        <v>2.7571399999999999E-3</v>
      </c>
      <c r="Z2361" s="1">
        <v>43254</v>
      </c>
      <c r="AA2361" s="1">
        <v>44116</v>
      </c>
      <c r="AB2361">
        <v>1</v>
      </c>
    </row>
    <row r="2362" spans="1:28" x14ac:dyDescent="0.25">
      <c r="A2362" t="s">
        <v>26</v>
      </c>
      <c r="B2362">
        <v>2</v>
      </c>
      <c r="C2362" t="s">
        <v>53</v>
      </c>
      <c r="D2362">
        <v>3361</v>
      </c>
      <c r="E2362" t="s">
        <v>122</v>
      </c>
      <c r="F2362" t="s">
        <v>123</v>
      </c>
      <c r="G2362" t="s">
        <v>69</v>
      </c>
      <c r="J2362">
        <v>0.35049999999999998</v>
      </c>
      <c r="K2362">
        <v>22.926354060000001</v>
      </c>
      <c r="L2362">
        <v>22.882155019999999</v>
      </c>
      <c r="M2362">
        <v>77.5</v>
      </c>
      <c r="N2362">
        <v>78.7</v>
      </c>
      <c r="O2362">
        <f t="shared" si="143"/>
        <v>0.48645241260000005</v>
      </c>
      <c r="P2362">
        <f t="shared" si="144"/>
        <v>2.9486933593750004</v>
      </c>
      <c r="Q2362">
        <f t="shared" si="145"/>
        <v>3.0403275787500004</v>
      </c>
      <c r="R2362">
        <v>2.507462533</v>
      </c>
      <c r="S2362">
        <v>2.5789460009999998</v>
      </c>
      <c r="T2362">
        <f t="shared" si="146"/>
        <v>1.1902510244272224E-2</v>
      </c>
      <c r="U2362">
        <v>1.253731267</v>
      </c>
      <c r="V2362">
        <v>1.289473001</v>
      </c>
      <c r="W2362">
        <v>2.3616438359999998</v>
      </c>
      <c r="X2362">
        <v>0.50812064999999995</v>
      </c>
      <c r="Y2362">
        <v>1.5134261E-2</v>
      </c>
      <c r="Z2362" s="1">
        <v>43254</v>
      </c>
      <c r="AA2362" s="1">
        <v>44116</v>
      </c>
      <c r="AB2362">
        <v>1</v>
      </c>
    </row>
    <row r="2363" spans="1:28" x14ac:dyDescent="0.25">
      <c r="A2363" t="s">
        <v>26</v>
      </c>
      <c r="B2363">
        <v>2</v>
      </c>
      <c r="C2363" t="s">
        <v>53</v>
      </c>
      <c r="D2363">
        <v>3362</v>
      </c>
      <c r="E2363" t="s">
        <v>195</v>
      </c>
      <c r="F2363" t="s">
        <v>196</v>
      </c>
      <c r="G2363" t="s">
        <v>135</v>
      </c>
      <c r="J2363">
        <v>0.52470000000000006</v>
      </c>
      <c r="K2363">
        <v>15.949695549999999</v>
      </c>
      <c r="L2363">
        <v>15.85402431</v>
      </c>
      <c r="M2363">
        <v>30.4</v>
      </c>
      <c r="N2363">
        <v>31.9</v>
      </c>
      <c r="O2363">
        <f t="shared" si="143"/>
        <v>7.9923089399999994E-2</v>
      </c>
      <c r="P2363">
        <f t="shared" si="144"/>
        <v>0.45370480000000002</v>
      </c>
      <c r="Q2363">
        <f t="shared" si="145"/>
        <v>0.49951930874999995</v>
      </c>
      <c r="R2363">
        <v>0.41985935899999999</v>
      </c>
      <c r="S2363">
        <v>0.45854699100000001</v>
      </c>
      <c r="T2363">
        <f t="shared" si="146"/>
        <v>3.7322723255425919E-2</v>
      </c>
      <c r="U2363">
        <v>0.20992967900000001</v>
      </c>
      <c r="V2363">
        <v>0.22927349499999999</v>
      </c>
      <c r="W2363">
        <v>2.3616438359999998</v>
      </c>
      <c r="X2363">
        <v>0.63515081200000001</v>
      </c>
      <c r="Y2363">
        <v>8.1908269999999995E-3</v>
      </c>
      <c r="Z2363" s="1">
        <v>43254</v>
      </c>
      <c r="AA2363" s="1">
        <v>44116</v>
      </c>
      <c r="AB2363">
        <v>1</v>
      </c>
    </row>
    <row r="2364" spans="1:28" x14ac:dyDescent="0.25">
      <c r="A2364" t="s">
        <v>26</v>
      </c>
      <c r="B2364">
        <v>2</v>
      </c>
      <c r="C2364" t="s">
        <v>53</v>
      </c>
      <c r="D2364">
        <v>3363</v>
      </c>
      <c r="E2364" t="s">
        <v>128</v>
      </c>
      <c r="F2364" t="s">
        <v>129</v>
      </c>
      <c r="G2364" t="s">
        <v>30</v>
      </c>
      <c r="J2364">
        <v>0.3831</v>
      </c>
      <c r="K2364">
        <v>22.751804929999999</v>
      </c>
      <c r="L2364">
        <v>22.674589879999999</v>
      </c>
      <c r="M2364">
        <v>75.400000000000006</v>
      </c>
      <c r="N2364">
        <v>76.3</v>
      </c>
      <c r="O2364">
        <f t="shared" si="143"/>
        <v>0.45723553259999994</v>
      </c>
      <c r="P2364">
        <f t="shared" si="144"/>
        <v>2.7910582374999997</v>
      </c>
      <c r="Q2364">
        <f t="shared" si="145"/>
        <v>2.8577220787499997</v>
      </c>
      <c r="R2364">
        <v>2.5727883870000001</v>
      </c>
      <c r="S2364">
        <v>2.6243521859999999</v>
      </c>
      <c r="T2364">
        <f t="shared" si="146"/>
        <v>8.4025341864171956E-3</v>
      </c>
      <c r="U2364">
        <v>1.286394193</v>
      </c>
      <c r="V2364">
        <v>1.3121760929999999</v>
      </c>
      <c r="W2364">
        <v>2.3616438359999998</v>
      </c>
      <c r="X2364">
        <v>0.38109048699999998</v>
      </c>
      <c r="Y2364">
        <v>1.091693E-2</v>
      </c>
      <c r="Z2364" s="1">
        <v>43254</v>
      </c>
      <c r="AA2364" s="1">
        <v>44116</v>
      </c>
      <c r="AB2364">
        <v>1</v>
      </c>
    </row>
    <row r="2365" spans="1:28" x14ac:dyDescent="0.25">
      <c r="A2365" t="s">
        <v>26</v>
      </c>
      <c r="B2365">
        <v>2</v>
      </c>
      <c r="C2365" t="s">
        <v>53</v>
      </c>
      <c r="D2365">
        <v>3364</v>
      </c>
      <c r="E2365" t="s">
        <v>195</v>
      </c>
      <c r="F2365" t="s">
        <v>196</v>
      </c>
      <c r="G2365" t="s">
        <v>135</v>
      </c>
      <c r="J2365">
        <v>0.52470000000000006</v>
      </c>
      <c r="K2365">
        <v>17.892597080000002</v>
      </c>
      <c r="L2365">
        <v>17.705718310000002</v>
      </c>
      <c r="M2365">
        <v>38.799999999999997</v>
      </c>
      <c r="N2365">
        <v>39.9</v>
      </c>
      <c r="O2365">
        <f t="shared" si="143"/>
        <v>0.12503646539999999</v>
      </c>
      <c r="P2365">
        <f t="shared" si="144"/>
        <v>0.73907694999999973</v>
      </c>
      <c r="Q2365">
        <f t="shared" si="145"/>
        <v>0.78147790874999989</v>
      </c>
      <c r="R2365">
        <v>0.75623541599999999</v>
      </c>
      <c r="S2365">
        <v>0.79050783800000002</v>
      </c>
      <c r="T2365">
        <f t="shared" si="146"/>
        <v>1.8767794972826102E-2</v>
      </c>
      <c r="U2365">
        <v>0.378117708</v>
      </c>
      <c r="V2365">
        <v>0.39525391900000001</v>
      </c>
      <c r="W2365">
        <v>2.3616438359999998</v>
      </c>
      <c r="X2365">
        <v>0.46577726200000003</v>
      </c>
      <c r="Y2365">
        <v>7.2560519999999998E-3</v>
      </c>
      <c r="Z2365" s="1">
        <v>43254</v>
      </c>
      <c r="AA2365" s="1">
        <v>44116</v>
      </c>
      <c r="AB2365">
        <v>1</v>
      </c>
    </row>
    <row r="2366" spans="1:28" x14ac:dyDescent="0.25">
      <c r="A2366" t="s">
        <v>26</v>
      </c>
      <c r="B2366">
        <v>2</v>
      </c>
      <c r="C2366" t="s">
        <v>53</v>
      </c>
      <c r="D2366">
        <v>3365</v>
      </c>
      <c r="E2366" t="s">
        <v>98</v>
      </c>
      <c r="F2366" t="s">
        <v>99</v>
      </c>
      <c r="G2366" t="s">
        <v>100</v>
      </c>
      <c r="J2366">
        <v>0.45</v>
      </c>
      <c r="K2366">
        <v>16.483131400000001</v>
      </c>
      <c r="L2366">
        <v>16.479350190000002</v>
      </c>
      <c r="M2366">
        <v>32.5</v>
      </c>
      <c r="N2366">
        <v>34.4</v>
      </c>
      <c r="O2366">
        <f t="shared" si="143"/>
        <v>9.2941094399999993E-2</v>
      </c>
      <c r="P2366">
        <f t="shared" si="144"/>
        <v>0.51855273437500005</v>
      </c>
      <c r="Q2366">
        <f t="shared" si="145"/>
        <v>0.58088183999999998</v>
      </c>
      <c r="R2366">
        <v>0.42518463899999998</v>
      </c>
      <c r="S2366">
        <v>0.47494801599999997</v>
      </c>
      <c r="T2366">
        <f t="shared" si="146"/>
        <v>4.6866439838189784E-2</v>
      </c>
      <c r="U2366">
        <v>0.212592319</v>
      </c>
      <c r="V2366">
        <v>0.23747400799999999</v>
      </c>
      <c r="W2366">
        <v>2.3616438359999998</v>
      </c>
      <c r="X2366">
        <v>0.80452436199999999</v>
      </c>
      <c r="Y2366">
        <v>1.053575E-2</v>
      </c>
      <c r="Z2366" s="1">
        <v>43254</v>
      </c>
      <c r="AA2366" s="1">
        <v>44116</v>
      </c>
      <c r="AB2366">
        <v>1</v>
      </c>
    </row>
    <row r="2367" spans="1:28" x14ac:dyDescent="0.25">
      <c r="A2367" t="s">
        <v>26</v>
      </c>
      <c r="B2367">
        <v>2</v>
      </c>
      <c r="C2367" t="s">
        <v>53</v>
      </c>
      <c r="D2367">
        <v>3366</v>
      </c>
      <c r="E2367" t="s">
        <v>109</v>
      </c>
      <c r="F2367" t="s">
        <v>110</v>
      </c>
      <c r="G2367" t="s">
        <v>72</v>
      </c>
      <c r="H2367">
        <v>16.399999999999999</v>
      </c>
      <c r="I2367">
        <v>25.2</v>
      </c>
      <c r="J2367">
        <v>0.52470000000000006</v>
      </c>
      <c r="K2367">
        <v>22.46152867</v>
      </c>
      <c r="L2367">
        <v>22.400337830000002</v>
      </c>
      <c r="M2367">
        <v>72.099999999999994</v>
      </c>
      <c r="N2367">
        <v>73.3</v>
      </c>
      <c r="O2367">
        <f t="shared" si="143"/>
        <v>0.4219867806</v>
      </c>
      <c r="P2367">
        <f t="shared" si="144"/>
        <v>2.5520944093749995</v>
      </c>
      <c r="Q2367">
        <f t="shared" si="145"/>
        <v>2.6374173787499999</v>
      </c>
      <c r="R2367">
        <v>3.1647737380000001</v>
      </c>
      <c r="S2367">
        <v>3.2597153680000002</v>
      </c>
      <c r="T2367">
        <f t="shared" si="146"/>
        <v>1.2515992644483963E-2</v>
      </c>
      <c r="U2367">
        <v>1.582386869</v>
      </c>
      <c r="V2367">
        <v>1.6298576840000001</v>
      </c>
      <c r="W2367">
        <v>2.3616438359999998</v>
      </c>
      <c r="X2367">
        <v>0.50812064999999995</v>
      </c>
      <c r="Y2367">
        <v>2.0100751E-2</v>
      </c>
      <c r="Z2367" s="1">
        <v>43254</v>
      </c>
      <c r="AA2367" s="1">
        <v>44116</v>
      </c>
      <c r="AB2367">
        <v>1</v>
      </c>
    </row>
    <row r="2368" spans="1:28" x14ac:dyDescent="0.25">
      <c r="A2368" t="s">
        <v>26</v>
      </c>
      <c r="B2368">
        <v>2</v>
      </c>
      <c r="C2368" t="s">
        <v>53</v>
      </c>
      <c r="D2368">
        <v>3367</v>
      </c>
      <c r="E2368" t="s">
        <v>149</v>
      </c>
      <c r="F2368" t="s">
        <v>141</v>
      </c>
      <c r="G2368" t="s">
        <v>151</v>
      </c>
      <c r="J2368">
        <v>0.52610000000000001</v>
      </c>
      <c r="K2368">
        <v>9.6082048489999998</v>
      </c>
      <c r="L2368">
        <v>9.9347994570000004</v>
      </c>
      <c r="M2368">
        <v>13.1</v>
      </c>
      <c r="N2368">
        <v>15</v>
      </c>
      <c r="O2368">
        <f t="shared" si="143"/>
        <v>1.76715E-2</v>
      </c>
      <c r="P2368">
        <f t="shared" si="144"/>
        <v>8.4249784375000011E-2</v>
      </c>
      <c r="Q2368">
        <f t="shared" si="145"/>
        <v>0.110446875</v>
      </c>
      <c r="R2368">
        <v>4.9630670000000002E-2</v>
      </c>
      <c r="S2368">
        <v>6.6793645999999998E-2</v>
      </c>
      <c r="T2368">
        <f t="shared" si="146"/>
        <v>0.12575942329792886</v>
      </c>
      <c r="U2368">
        <v>2.4815335000000001E-2</v>
      </c>
      <c r="V2368">
        <v>3.3396822999999999E-2</v>
      </c>
      <c r="W2368">
        <v>2.3616438359999998</v>
      </c>
      <c r="X2368">
        <v>0.80452436199999999</v>
      </c>
      <c r="Y2368">
        <v>3.6336929999999999E-3</v>
      </c>
      <c r="Z2368" s="1">
        <v>43254</v>
      </c>
      <c r="AA2368" s="1">
        <v>44116</v>
      </c>
      <c r="AB2368">
        <v>1</v>
      </c>
    </row>
    <row r="2369" spans="1:28" x14ac:dyDescent="0.25">
      <c r="A2369" t="s">
        <v>26</v>
      </c>
      <c r="B2369">
        <v>2</v>
      </c>
      <c r="C2369" t="s">
        <v>53</v>
      </c>
      <c r="D2369">
        <v>3368</v>
      </c>
      <c r="E2369" t="s">
        <v>133</v>
      </c>
      <c r="F2369" t="s">
        <v>157</v>
      </c>
      <c r="G2369" t="s">
        <v>135</v>
      </c>
      <c r="H2369">
        <v>9</v>
      </c>
      <c r="I2369">
        <v>15</v>
      </c>
      <c r="J2369">
        <v>0.60229999999999995</v>
      </c>
      <c r="K2369">
        <v>10.68595442</v>
      </c>
      <c r="L2369">
        <v>11.23071983</v>
      </c>
      <c r="M2369">
        <v>15.3</v>
      </c>
      <c r="N2369">
        <v>17.899999999999999</v>
      </c>
      <c r="O2369">
        <f t="shared" si="143"/>
        <v>2.5165001399999998E-2</v>
      </c>
      <c r="P2369">
        <f t="shared" si="144"/>
        <v>0.11492355937499998</v>
      </c>
      <c r="Q2369">
        <f t="shared" si="145"/>
        <v>0.15728125874999999</v>
      </c>
      <c r="R2369">
        <v>8.5065192999999997E-2</v>
      </c>
      <c r="S2369">
        <v>0.12130518</v>
      </c>
      <c r="T2369">
        <f t="shared" si="146"/>
        <v>0.15027311683633029</v>
      </c>
      <c r="U2369">
        <v>4.2532595999999999E-2</v>
      </c>
      <c r="V2369">
        <v>6.0652589999999999E-2</v>
      </c>
      <c r="W2369">
        <v>2.3616438359999998</v>
      </c>
      <c r="X2369">
        <v>1.100928074</v>
      </c>
      <c r="Y2369">
        <v>7.6726190000000003E-3</v>
      </c>
      <c r="Z2369" s="1">
        <v>43254</v>
      </c>
      <c r="AA2369" s="1">
        <v>44116</v>
      </c>
      <c r="AB2369">
        <v>1</v>
      </c>
    </row>
    <row r="2370" spans="1:28" x14ac:dyDescent="0.25">
      <c r="A2370" t="s">
        <v>26</v>
      </c>
      <c r="B2370">
        <v>2</v>
      </c>
      <c r="C2370" t="s">
        <v>53</v>
      </c>
      <c r="D2370">
        <v>3369</v>
      </c>
      <c r="E2370" t="s">
        <v>98</v>
      </c>
      <c r="F2370" t="s">
        <v>99</v>
      </c>
      <c r="G2370" t="s">
        <v>100</v>
      </c>
      <c r="H2370">
        <v>7</v>
      </c>
      <c r="I2370">
        <v>17.600000000000001</v>
      </c>
      <c r="J2370">
        <v>0.45</v>
      </c>
      <c r="K2370">
        <v>20.596663809999999</v>
      </c>
      <c r="L2370">
        <v>20.54652308</v>
      </c>
      <c r="M2370">
        <v>55.2</v>
      </c>
      <c r="N2370">
        <v>56.9</v>
      </c>
      <c r="O2370">
        <f t="shared" si="143"/>
        <v>0.25428188939999996</v>
      </c>
      <c r="P2370">
        <f t="shared" si="144"/>
        <v>1.4959062000000001</v>
      </c>
      <c r="Q2370">
        <f t="shared" si="145"/>
        <v>1.5892618087499997</v>
      </c>
      <c r="R2370">
        <v>1.4862138789999999</v>
      </c>
      <c r="S2370">
        <v>1.5731214099999999</v>
      </c>
      <c r="T2370">
        <f t="shared" si="146"/>
        <v>2.4063721496635857E-2</v>
      </c>
      <c r="U2370">
        <v>0.74310693900000002</v>
      </c>
      <c r="V2370">
        <v>0.78656070499999997</v>
      </c>
      <c r="W2370">
        <v>2.3616438359999998</v>
      </c>
      <c r="X2370">
        <v>0.719837587</v>
      </c>
      <c r="Y2370">
        <v>1.8399796999999999E-2</v>
      </c>
      <c r="Z2370" s="1">
        <v>43254</v>
      </c>
      <c r="AA2370" s="1">
        <v>44116</v>
      </c>
      <c r="AB2370">
        <v>1</v>
      </c>
    </row>
    <row r="2371" spans="1:28" x14ac:dyDescent="0.25">
      <c r="A2371" t="s">
        <v>26</v>
      </c>
      <c r="B2371">
        <v>2</v>
      </c>
      <c r="C2371" t="s">
        <v>53</v>
      </c>
      <c r="D2371">
        <v>3370</v>
      </c>
      <c r="E2371" t="s">
        <v>195</v>
      </c>
      <c r="F2371" t="s">
        <v>196</v>
      </c>
      <c r="G2371" t="s">
        <v>135</v>
      </c>
      <c r="J2371">
        <v>0.52470000000000006</v>
      </c>
      <c r="K2371">
        <v>12.85194529</v>
      </c>
      <c r="L2371">
        <v>13.181054189999999</v>
      </c>
      <c r="M2371">
        <v>20.5</v>
      </c>
      <c r="N2371">
        <v>23</v>
      </c>
      <c r="O2371">
        <f t="shared" ref="O2371:O2434" si="147">(0.00007854*N2371*N2371)</f>
        <v>4.154766E-2</v>
      </c>
      <c r="P2371">
        <f t="shared" ref="P2371:P2434" si="148">(3.142*(M2371/200)^2)/0.16</f>
        <v>0.20631648437499997</v>
      </c>
      <c r="Q2371">
        <f t="shared" ref="Q2371:Q2434" si="149">O2371/0.16</f>
        <v>0.25967287499999997</v>
      </c>
      <c r="R2371">
        <v>0.157596081</v>
      </c>
      <c r="S2371">
        <v>0.20221452200000001</v>
      </c>
      <c r="T2371">
        <f t="shared" ref="T2371:T2434" si="150">(LN(S2371)-LN(R2371))/W2371</f>
        <v>0.10555944542703288</v>
      </c>
      <c r="U2371">
        <v>7.8798040999999999E-2</v>
      </c>
      <c r="V2371">
        <v>0.101107261</v>
      </c>
      <c r="W2371">
        <v>2.3616438359999998</v>
      </c>
      <c r="X2371">
        <v>1.058584687</v>
      </c>
      <c r="Y2371">
        <v>9.4464790000000007E-3</v>
      </c>
      <c r="Z2371" s="1">
        <v>43254</v>
      </c>
      <c r="AA2371" s="1">
        <v>44116</v>
      </c>
      <c r="AB2371">
        <v>1</v>
      </c>
    </row>
    <row r="2372" spans="1:28" x14ac:dyDescent="0.25">
      <c r="A2372" t="s">
        <v>26</v>
      </c>
      <c r="B2372">
        <v>2</v>
      </c>
      <c r="C2372" t="s">
        <v>53</v>
      </c>
      <c r="D2372">
        <v>3371</v>
      </c>
      <c r="E2372" t="s">
        <v>67</v>
      </c>
      <c r="F2372" t="s">
        <v>68</v>
      </c>
      <c r="G2372" t="s">
        <v>69</v>
      </c>
      <c r="J2372">
        <v>0.5</v>
      </c>
      <c r="K2372">
        <v>11.05150117</v>
      </c>
      <c r="L2372">
        <v>11.683888189999999</v>
      </c>
      <c r="M2372">
        <v>16.100000000000001</v>
      </c>
      <c r="N2372">
        <v>19</v>
      </c>
      <c r="O2372">
        <f t="shared" si="147"/>
        <v>2.835294E-2</v>
      </c>
      <c r="P2372">
        <f t="shared" si="148"/>
        <v>0.127255909375</v>
      </c>
      <c r="Q2372">
        <f t="shared" si="149"/>
        <v>0.17720587499999998</v>
      </c>
      <c r="R2372">
        <v>8.0967935000000005E-2</v>
      </c>
      <c r="S2372">
        <v>0.1181142</v>
      </c>
      <c r="T2372">
        <f t="shared" si="150"/>
        <v>0.15988809794545142</v>
      </c>
      <c r="U2372">
        <v>4.0483967000000003E-2</v>
      </c>
      <c r="V2372">
        <v>5.9057100000000001E-2</v>
      </c>
      <c r="W2372">
        <v>2.3616438359999998</v>
      </c>
      <c r="X2372">
        <v>1.2279582360000001</v>
      </c>
      <c r="Y2372">
        <v>7.8644939999999997E-3</v>
      </c>
      <c r="Z2372" s="1">
        <v>43254</v>
      </c>
      <c r="AA2372" s="1">
        <v>44116</v>
      </c>
      <c r="AB2372">
        <v>1</v>
      </c>
    </row>
    <row r="2373" spans="1:28" x14ac:dyDescent="0.25">
      <c r="A2373" t="s">
        <v>26</v>
      </c>
      <c r="B2373">
        <v>2</v>
      </c>
      <c r="C2373" t="s">
        <v>53</v>
      </c>
      <c r="D2373">
        <v>3372</v>
      </c>
      <c r="E2373" t="s">
        <v>133</v>
      </c>
      <c r="F2373" t="s">
        <v>157</v>
      </c>
      <c r="G2373" t="s">
        <v>135</v>
      </c>
      <c r="J2373">
        <v>0.60229999999999995</v>
      </c>
      <c r="K2373">
        <v>17.516303829999998</v>
      </c>
      <c r="L2373">
        <v>17.517747910000001</v>
      </c>
      <c r="M2373">
        <v>37</v>
      </c>
      <c r="N2373">
        <v>39</v>
      </c>
      <c r="O2373">
        <f t="shared" si="147"/>
        <v>0.11945934000000001</v>
      </c>
      <c r="P2373">
        <f t="shared" si="148"/>
        <v>0.67209343749999995</v>
      </c>
      <c r="Q2373">
        <f t="shared" si="149"/>
        <v>0.74662087500000007</v>
      </c>
      <c r="R2373">
        <v>0.77239959000000002</v>
      </c>
      <c r="S2373">
        <v>0.85606220899999996</v>
      </c>
      <c r="T2373">
        <f t="shared" si="150"/>
        <v>4.354637488417723E-2</v>
      </c>
      <c r="U2373">
        <v>0.38619979500000001</v>
      </c>
      <c r="V2373">
        <v>0.428031104</v>
      </c>
      <c r="W2373">
        <v>2.3616438359999998</v>
      </c>
      <c r="X2373">
        <v>0.84686774899999995</v>
      </c>
      <c r="Y2373">
        <v>1.7712793000000001E-2</v>
      </c>
      <c r="Z2373" s="1">
        <v>43254</v>
      </c>
      <c r="AA2373" s="1">
        <v>44116</v>
      </c>
      <c r="AB2373">
        <v>1</v>
      </c>
    </row>
    <row r="2374" spans="1:28" x14ac:dyDescent="0.25">
      <c r="A2374" t="s">
        <v>26</v>
      </c>
      <c r="B2374">
        <v>2</v>
      </c>
      <c r="C2374" t="s">
        <v>53</v>
      </c>
      <c r="D2374">
        <v>3373</v>
      </c>
      <c r="E2374" t="s">
        <v>197</v>
      </c>
      <c r="F2374" t="s">
        <v>198</v>
      </c>
      <c r="G2374" t="s">
        <v>56</v>
      </c>
      <c r="J2374">
        <v>0.52470000000000006</v>
      </c>
      <c r="K2374">
        <v>10.824578349999999</v>
      </c>
      <c r="L2374">
        <v>11.683888189999999</v>
      </c>
      <c r="M2374">
        <v>15.6</v>
      </c>
      <c r="N2374">
        <v>19</v>
      </c>
      <c r="O2374">
        <f t="shared" si="147"/>
        <v>2.835294E-2</v>
      </c>
      <c r="P2374">
        <f t="shared" si="148"/>
        <v>0.11947455</v>
      </c>
      <c r="Q2374">
        <f t="shared" si="149"/>
        <v>0.17720587499999998</v>
      </c>
      <c r="R2374">
        <v>7.8201053000000006E-2</v>
      </c>
      <c r="S2374">
        <v>0.123805685</v>
      </c>
      <c r="T2374">
        <f t="shared" si="150"/>
        <v>0.19453829578325896</v>
      </c>
      <c r="U2374">
        <v>3.9100527000000003E-2</v>
      </c>
      <c r="V2374">
        <v>6.1902842E-2</v>
      </c>
      <c r="W2374">
        <v>2.3616438359999998</v>
      </c>
      <c r="X2374">
        <v>1.439675174</v>
      </c>
      <c r="Y2374">
        <v>9.6552730000000007E-3</v>
      </c>
      <c r="Z2374" s="1">
        <v>43254</v>
      </c>
      <c r="AA2374" s="1">
        <v>44116</v>
      </c>
      <c r="AB2374">
        <v>1</v>
      </c>
    </row>
    <row r="2375" spans="1:28" x14ac:dyDescent="0.25">
      <c r="A2375" t="s">
        <v>26</v>
      </c>
      <c r="B2375">
        <v>2</v>
      </c>
      <c r="C2375" t="s">
        <v>53</v>
      </c>
      <c r="D2375">
        <v>3374</v>
      </c>
      <c r="E2375" t="s">
        <v>161</v>
      </c>
      <c r="F2375" t="s">
        <v>162</v>
      </c>
      <c r="G2375" t="s">
        <v>151</v>
      </c>
      <c r="H2375">
        <v>18.600000000000001</v>
      </c>
      <c r="I2375">
        <v>24.8</v>
      </c>
      <c r="J2375">
        <v>0.42399999999999999</v>
      </c>
      <c r="K2375">
        <v>15.870525929999999</v>
      </c>
      <c r="L2375">
        <v>15.9057941</v>
      </c>
      <c r="M2375">
        <v>30.1</v>
      </c>
      <c r="N2375">
        <v>32.1</v>
      </c>
      <c r="O2375">
        <f t="shared" si="147"/>
        <v>8.0928401400000016E-2</v>
      </c>
      <c r="P2375">
        <f t="shared" si="148"/>
        <v>0.44479428437499996</v>
      </c>
      <c r="Q2375">
        <f t="shared" si="149"/>
        <v>0.5058025087500001</v>
      </c>
      <c r="R2375">
        <v>0.33286111800000001</v>
      </c>
      <c r="S2375">
        <v>0.37821608200000001</v>
      </c>
      <c r="T2375">
        <f t="shared" si="150"/>
        <v>5.4089586213452563E-2</v>
      </c>
      <c r="U2375">
        <v>0.16643055900000001</v>
      </c>
      <c r="V2375">
        <v>0.189108041</v>
      </c>
      <c r="W2375">
        <v>2.3616438359999998</v>
      </c>
      <c r="X2375">
        <v>0.84686774899999995</v>
      </c>
      <c r="Y2375">
        <v>9.6024140000000001E-3</v>
      </c>
      <c r="Z2375" s="1">
        <v>43254</v>
      </c>
      <c r="AA2375" s="1">
        <v>44116</v>
      </c>
      <c r="AB2375">
        <v>1</v>
      </c>
    </row>
    <row r="2376" spans="1:28" x14ac:dyDescent="0.25">
      <c r="A2376" t="s">
        <v>26</v>
      </c>
      <c r="B2376">
        <v>2</v>
      </c>
      <c r="C2376" t="s">
        <v>53</v>
      </c>
      <c r="D2376">
        <v>3375</v>
      </c>
      <c r="E2376" t="s">
        <v>195</v>
      </c>
      <c r="F2376" t="s">
        <v>196</v>
      </c>
      <c r="G2376" t="s">
        <v>135</v>
      </c>
      <c r="J2376">
        <v>0.52470000000000006</v>
      </c>
      <c r="K2376">
        <v>17.429984220000001</v>
      </c>
      <c r="L2376">
        <v>17.149664600000001</v>
      </c>
      <c r="M2376">
        <v>36.6</v>
      </c>
      <c r="N2376">
        <v>37.299999999999997</v>
      </c>
      <c r="O2376">
        <f t="shared" si="147"/>
        <v>0.10927191659999999</v>
      </c>
      <c r="P2376">
        <f t="shared" si="148"/>
        <v>0.65764023749999989</v>
      </c>
      <c r="Q2376">
        <f t="shared" si="149"/>
        <v>0.68294947874999989</v>
      </c>
      <c r="R2376">
        <v>0.65776264799999995</v>
      </c>
      <c r="S2376">
        <v>0.67182691400000005</v>
      </c>
      <c r="T2376">
        <f t="shared" si="150"/>
        <v>8.9584168645032297E-3</v>
      </c>
      <c r="U2376">
        <v>0.32888132399999997</v>
      </c>
      <c r="V2376">
        <v>0.33591345700000003</v>
      </c>
      <c r="W2376">
        <v>2.3616438359999998</v>
      </c>
      <c r="X2376">
        <v>0.29640371199999999</v>
      </c>
      <c r="Y2376">
        <v>2.9776429999999999E-3</v>
      </c>
      <c r="Z2376" s="1">
        <v>43254</v>
      </c>
      <c r="AA2376" s="1">
        <v>44116</v>
      </c>
      <c r="AB2376">
        <v>1</v>
      </c>
    </row>
    <row r="2377" spans="1:28" x14ac:dyDescent="0.25">
      <c r="A2377" t="s">
        <v>26</v>
      </c>
      <c r="B2377">
        <v>3</v>
      </c>
      <c r="C2377" t="s">
        <v>53</v>
      </c>
      <c r="D2377">
        <v>3376</v>
      </c>
      <c r="E2377" t="s">
        <v>161</v>
      </c>
      <c r="F2377" t="s">
        <v>162</v>
      </c>
      <c r="G2377" t="s">
        <v>151</v>
      </c>
      <c r="H2377">
        <v>14</v>
      </c>
      <c r="I2377">
        <v>24.8</v>
      </c>
      <c r="J2377">
        <v>0.42399999999999999</v>
      </c>
      <c r="K2377">
        <v>18.983786219999999</v>
      </c>
      <c r="L2377">
        <v>18.867161759999998</v>
      </c>
      <c r="M2377">
        <v>44.6</v>
      </c>
      <c r="N2377">
        <v>46</v>
      </c>
      <c r="O2377">
        <f t="shared" si="147"/>
        <v>0.16619064</v>
      </c>
      <c r="P2377">
        <f t="shared" si="148"/>
        <v>0.9765532375</v>
      </c>
      <c r="Q2377">
        <f t="shared" si="149"/>
        <v>1.0386914999999999</v>
      </c>
      <c r="R2377">
        <v>0.85413679499999995</v>
      </c>
      <c r="S2377">
        <v>0.90181414500000001</v>
      </c>
      <c r="T2377">
        <f t="shared" si="150"/>
        <v>2.2999695327612046E-2</v>
      </c>
      <c r="U2377">
        <v>0.42706839699999999</v>
      </c>
      <c r="V2377">
        <v>0.45090707299999999</v>
      </c>
      <c r="W2377">
        <v>2.3616438359999998</v>
      </c>
      <c r="X2377">
        <v>0.59280742399999997</v>
      </c>
      <c r="Y2377">
        <v>1.0094103E-2</v>
      </c>
      <c r="Z2377" s="1">
        <v>43254</v>
      </c>
      <c r="AA2377" s="1">
        <v>44116</v>
      </c>
      <c r="AB2377">
        <v>1</v>
      </c>
    </row>
    <row r="2378" spans="1:28" x14ac:dyDescent="0.25">
      <c r="A2378" t="s">
        <v>26</v>
      </c>
      <c r="B2378">
        <v>3</v>
      </c>
      <c r="C2378" t="s">
        <v>53</v>
      </c>
      <c r="D2378">
        <v>3377</v>
      </c>
      <c r="E2378" t="s">
        <v>195</v>
      </c>
      <c r="F2378" t="s">
        <v>196</v>
      </c>
      <c r="G2378" t="s">
        <v>135</v>
      </c>
      <c r="J2378">
        <v>0.52470000000000006</v>
      </c>
      <c r="K2378">
        <v>16.483131400000001</v>
      </c>
      <c r="L2378">
        <v>16.357975589999999</v>
      </c>
      <c r="M2378">
        <v>32.5</v>
      </c>
      <c r="N2378">
        <v>33.9</v>
      </c>
      <c r="O2378">
        <f t="shared" si="147"/>
        <v>9.0258953399999994E-2</v>
      </c>
      <c r="P2378">
        <f t="shared" si="148"/>
        <v>0.51855273437500005</v>
      </c>
      <c r="Q2378">
        <f t="shared" si="149"/>
        <v>0.56411845875</v>
      </c>
      <c r="R2378">
        <v>0.49394131200000002</v>
      </c>
      <c r="S2378">
        <v>0.53235105699999996</v>
      </c>
      <c r="T2378">
        <f t="shared" si="150"/>
        <v>3.1709457472764165E-2</v>
      </c>
      <c r="U2378">
        <v>0.24697065600000001</v>
      </c>
      <c r="V2378">
        <v>0.26617552799999999</v>
      </c>
      <c r="W2378">
        <v>2.3616438359999998</v>
      </c>
      <c r="X2378">
        <v>0.59280742399999997</v>
      </c>
      <c r="Y2378">
        <v>8.1319930000000006E-3</v>
      </c>
      <c r="Z2378" s="1">
        <v>43254</v>
      </c>
      <c r="AA2378" s="1">
        <v>44116</v>
      </c>
      <c r="AB2378">
        <v>1</v>
      </c>
    </row>
    <row r="2379" spans="1:28" x14ac:dyDescent="0.25">
      <c r="A2379" t="s">
        <v>26</v>
      </c>
      <c r="B2379">
        <v>3</v>
      </c>
      <c r="C2379" t="s">
        <v>53</v>
      </c>
      <c r="D2379">
        <v>3378</v>
      </c>
      <c r="E2379" t="s">
        <v>133</v>
      </c>
      <c r="F2379" t="s">
        <v>157</v>
      </c>
      <c r="G2379" t="s">
        <v>135</v>
      </c>
      <c r="J2379">
        <v>0.60229999999999995</v>
      </c>
      <c r="K2379">
        <v>15.004875670000001</v>
      </c>
      <c r="L2379">
        <v>15.179293080000001</v>
      </c>
      <c r="M2379">
        <v>27</v>
      </c>
      <c r="N2379">
        <v>29.4</v>
      </c>
      <c r="O2379">
        <f t="shared" si="147"/>
        <v>6.7886834399999998E-2</v>
      </c>
      <c r="P2379">
        <f t="shared" si="148"/>
        <v>0.35789343749999997</v>
      </c>
      <c r="Q2379">
        <f t="shared" si="149"/>
        <v>0.42429271499999999</v>
      </c>
      <c r="R2379">
        <v>0.35903543199999999</v>
      </c>
      <c r="S2379">
        <v>0.42877348100000001</v>
      </c>
      <c r="T2379">
        <f t="shared" si="150"/>
        <v>7.5162766060865666E-2</v>
      </c>
      <c r="U2379">
        <v>0.17951771599999999</v>
      </c>
      <c r="V2379">
        <v>0.21438673999999999</v>
      </c>
      <c r="W2379">
        <v>2.3616438359999998</v>
      </c>
      <c r="X2379">
        <v>1.016241299</v>
      </c>
      <c r="Y2379">
        <v>1.4764726000000001E-2</v>
      </c>
      <c r="Z2379" s="1">
        <v>43254</v>
      </c>
      <c r="AA2379" s="1">
        <v>44116</v>
      </c>
      <c r="AB2379">
        <v>1</v>
      </c>
    </row>
    <row r="2380" spans="1:28" x14ac:dyDescent="0.25">
      <c r="A2380" t="s">
        <v>26</v>
      </c>
      <c r="B2380">
        <v>3</v>
      </c>
      <c r="C2380" t="s">
        <v>53</v>
      </c>
      <c r="D2380">
        <v>3379</v>
      </c>
      <c r="E2380" t="s">
        <v>195</v>
      </c>
      <c r="F2380" t="s">
        <v>196</v>
      </c>
      <c r="G2380" t="s">
        <v>135</v>
      </c>
      <c r="J2380">
        <v>0.52470000000000006</v>
      </c>
      <c r="K2380">
        <v>14.42728913</v>
      </c>
      <c r="L2380">
        <v>14.47937939</v>
      </c>
      <c r="M2380">
        <v>25.1</v>
      </c>
      <c r="N2380">
        <v>27</v>
      </c>
      <c r="O2380">
        <f t="shared" si="147"/>
        <v>5.725566E-2</v>
      </c>
      <c r="P2380">
        <f t="shared" si="148"/>
        <v>0.30929553437499996</v>
      </c>
      <c r="Q2380">
        <f t="shared" si="149"/>
        <v>0.35784787499999998</v>
      </c>
      <c r="R2380">
        <v>0.26192422599999998</v>
      </c>
      <c r="S2380">
        <v>0.30308349000000001</v>
      </c>
      <c r="T2380">
        <f t="shared" si="150"/>
        <v>6.1801471370603656E-2</v>
      </c>
      <c r="U2380">
        <v>0.13096211299999999</v>
      </c>
      <c r="V2380">
        <v>0.15154174500000001</v>
      </c>
      <c r="W2380">
        <v>2.3616438359999998</v>
      </c>
      <c r="X2380">
        <v>0.80452436199999999</v>
      </c>
      <c r="Y2380">
        <v>8.7141130000000008E-3</v>
      </c>
      <c r="Z2380" s="1">
        <v>43254</v>
      </c>
      <c r="AA2380" s="1">
        <v>44116</v>
      </c>
      <c r="AB2380">
        <v>1</v>
      </c>
    </row>
    <row r="2381" spans="1:28" x14ac:dyDescent="0.25">
      <c r="A2381" t="s">
        <v>26</v>
      </c>
      <c r="B2381">
        <v>3</v>
      </c>
      <c r="C2381" t="s">
        <v>53</v>
      </c>
      <c r="D2381">
        <v>3380</v>
      </c>
      <c r="E2381" t="s">
        <v>54</v>
      </c>
      <c r="F2381" t="s">
        <v>55</v>
      </c>
      <c r="G2381" t="s">
        <v>56</v>
      </c>
      <c r="H2381">
        <v>18</v>
      </c>
      <c r="I2381">
        <v>28.8</v>
      </c>
      <c r="J2381">
        <v>0.50800000000000001</v>
      </c>
      <c r="K2381">
        <v>24.59907785</v>
      </c>
      <c r="L2381">
        <v>24.71445727</v>
      </c>
      <c r="M2381">
        <v>104</v>
      </c>
      <c r="N2381">
        <v>107</v>
      </c>
      <c r="O2381">
        <f t="shared" si="147"/>
        <v>0.89920445999999998</v>
      </c>
      <c r="P2381">
        <f t="shared" si="148"/>
        <v>5.3099800000000004</v>
      </c>
      <c r="Q2381">
        <f t="shared" si="149"/>
        <v>5.6200278749999999</v>
      </c>
      <c r="R2381">
        <v>6.8505257129999997</v>
      </c>
      <c r="S2381">
        <v>7.2747057809999998</v>
      </c>
      <c r="T2381">
        <f t="shared" si="150"/>
        <v>2.54390493168654E-2</v>
      </c>
      <c r="U2381">
        <v>3.4252628559999998</v>
      </c>
      <c r="V2381">
        <v>3.6373528909999999</v>
      </c>
      <c r="W2381">
        <v>2.3616438359999998</v>
      </c>
      <c r="X2381">
        <v>1.270301624</v>
      </c>
      <c r="Y2381">
        <v>8.9806104999999997E-2</v>
      </c>
      <c r="Z2381" s="1">
        <v>43254</v>
      </c>
      <c r="AA2381" s="1">
        <v>44116</v>
      </c>
      <c r="AB2381">
        <v>1</v>
      </c>
    </row>
    <row r="2382" spans="1:28" x14ac:dyDescent="0.25">
      <c r="A2382" t="s">
        <v>26</v>
      </c>
      <c r="B2382">
        <v>3</v>
      </c>
      <c r="C2382" t="s">
        <v>53</v>
      </c>
      <c r="D2382">
        <v>3381</v>
      </c>
      <c r="E2382" t="s">
        <v>155</v>
      </c>
      <c r="F2382" t="s">
        <v>156</v>
      </c>
      <c r="G2382" t="s">
        <v>83</v>
      </c>
      <c r="J2382">
        <v>0.48</v>
      </c>
      <c r="K2382">
        <v>17.64391174</v>
      </c>
      <c r="L2382">
        <v>17.45404989</v>
      </c>
      <c r="M2382">
        <v>37.6</v>
      </c>
      <c r="N2382">
        <v>38.700000000000003</v>
      </c>
      <c r="O2382">
        <f t="shared" si="147"/>
        <v>0.11762857260000002</v>
      </c>
      <c r="P2382">
        <f t="shared" si="148"/>
        <v>0.6940677999999999</v>
      </c>
      <c r="Q2382">
        <f t="shared" si="149"/>
        <v>0.73517857875000014</v>
      </c>
      <c r="R2382">
        <v>0.64320555300000004</v>
      </c>
      <c r="S2382">
        <v>0.67330062800000001</v>
      </c>
      <c r="T2382">
        <f t="shared" si="150"/>
        <v>1.9362605127062987E-2</v>
      </c>
      <c r="U2382">
        <v>0.32160277599999998</v>
      </c>
      <c r="V2382">
        <v>0.33665031400000001</v>
      </c>
      <c r="W2382">
        <v>2.3616438359999998</v>
      </c>
      <c r="X2382">
        <v>0.46577726200000003</v>
      </c>
      <c r="Y2382">
        <v>6.3716370000000003E-3</v>
      </c>
      <c r="Z2382" s="1">
        <v>43254</v>
      </c>
      <c r="AA2382" s="1">
        <v>44116</v>
      </c>
      <c r="AB2382">
        <v>1</v>
      </c>
    </row>
    <row r="2383" spans="1:28" x14ac:dyDescent="0.25">
      <c r="A2383" t="s">
        <v>26</v>
      </c>
      <c r="B2383">
        <v>3</v>
      </c>
      <c r="C2383" t="s">
        <v>53</v>
      </c>
      <c r="D2383">
        <v>3382</v>
      </c>
      <c r="E2383" t="s">
        <v>133</v>
      </c>
      <c r="F2383" t="s">
        <v>157</v>
      </c>
      <c r="G2383" t="s">
        <v>135</v>
      </c>
      <c r="J2383">
        <v>0.60229999999999995</v>
      </c>
      <c r="K2383">
        <v>18.45989406</v>
      </c>
      <c r="L2383">
        <v>18.525115370000002</v>
      </c>
      <c r="M2383">
        <v>41.7</v>
      </c>
      <c r="N2383">
        <v>44.1</v>
      </c>
      <c r="O2383">
        <f t="shared" si="147"/>
        <v>0.15274537740000002</v>
      </c>
      <c r="P2383">
        <f t="shared" si="148"/>
        <v>0.85368630937500012</v>
      </c>
      <c r="Q2383">
        <f t="shared" si="149"/>
        <v>0.95465860875000008</v>
      </c>
      <c r="R2383">
        <v>1.0267334269999999</v>
      </c>
      <c r="S2383">
        <v>1.149188323</v>
      </c>
      <c r="T2383">
        <f t="shared" si="150"/>
        <v>4.7709799788737232E-2</v>
      </c>
      <c r="U2383">
        <v>0.513366714</v>
      </c>
      <c r="V2383">
        <v>0.57459416200000002</v>
      </c>
      <c r="W2383">
        <v>2.3616438359999998</v>
      </c>
      <c r="X2383">
        <v>1.016241299</v>
      </c>
      <c r="Y2383">
        <v>2.5925776000000001E-2</v>
      </c>
      <c r="Z2383" s="1">
        <v>43254</v>
      </c>
      <c r="AA2383" s="1">
        <v>44116</v>
      </c>
      <c r="AB2383">
        <v>1</v>
      </c>
    </row>
    <row r="2384" spans="1:28" x14ac:dyDescent="0.25">
      <c r="A2384" t="s">
        <v>26</v>
      </c>
      <c r="B2384">
        <v>3</v>
      </c>
      <c r="C2384" t="s">
        <v>53</v>
      </c>
      <c r="D2384">
        <v>3383</v>
      </c>
      <c r="E2384" t="s">
        <v>285</v>
      </c>
      <c r="F2384" t="s">
        <v>286</v>
      </c>
      <c r="G2384" t="s">
        <v>287</v>
      </c>
      <c r="J2384">
        <v>0.52470000000000006</v>
      </c>
      <c r="K2384">
        <v>9.9633618899999998</v>
      </c>
      <c r="L2384">
        <v>10.076238160000001</v>
      </c>
      <c r="M2384">
        <v>13.8</v>
      </c>
      <c r="N2384">
        <v>15.3</v>
      </c>
      <c r="O2384">
        <f t="shared" si="147"/>
        <v>1.83854286E-2</v>
      </c>
      <c r="P2384">
        <f t="shared" si="148"/>
        <v>9.3494137500000005E-2</v>
      </c>
      <c r="Q2384">
        <f t="shared" si="149"/>
        <v>0.11490892875</v>
      </c>
      <c r="R2384">
        <v>5.6772288999999997E-2</v>
      </c>
      <c r="S2384">
        <v>7.0207773000000001E-2</v>
      </c>
      <c r="T2384">
        <f t="shared" si="150"/>
        <v>8.9941883360316582E-2</v>
      </c>
      <c r="U2384">
        <v>2.8386143999999999E-2</v>
      </c>
      <c r="V2384">
        <v>3.5103886000000001E-2</v>
      </c>
      <c r="W2384">
        <v>2.3616438359999998</v>
      </c>
      <c r="X2384">
        <v>0.63515081200000001</v>
      </c>
      <c r="Y2384">
        <v>2.8445200000000001E-3</v>
      </c>
      <c r="Z2384" s="1">
        <v>43254</v>
      </c>
      <c r="AA2384" s="1">
        <v>44116</v>
      </c>
      <c r="AB2384">
        <v>1</v>
      </c>
    </row>
    <row r="2385" spans="1:28" x14ac:dyDescent="0.25">
      <c r="A2385" t="s">
        <v>26</v>
      </c>
      <c r="B2385">
        <v>4</v>
      </c>
      <c r="C2385" t="s">
        <v>53</v>
      </c>
      <c r="D2385">
        <v>3384</v>
      </c>
      <c r="E2385" t="s">
        <v>67</v>
      </c>
      <c r="F2385" t="s">
        <v>68</v>
      </c>
      <c r="G2385" t="s">
        <v>69</v>
      </c>
      <c r="J2385">
        <v>0.5</v>
      </c>
      <c r="K2385">
        <v>24.125232059999998</v>
      </c>
      <c r="L2385">
        <v>24.23585246</v>
      </c>
      <c r="M2385">
        <v>95</v>
      </c>
      <c r="N2385">
        <v>98</v>
      </c>
      <c r="O2385">
        <f t="shared" si="147"/>
        <v>0.75429816000000005</v>
      </c>
      <c r="P2385">
        <f t="shared" si="148"/>
        <v>4.4307109374999998</v>
      </c>
      <c r="Q2385">
        <f t="shared" si="149"/>
        <v>4.7143635000000002</v>
      </c>
      <c r="R2385">
        <v>5.5464927480000004</v>
      </c>
      <c r="S2385">
        <v>5.9199002509999996</v>
      </c>
      <c r="T2385">
        <f t="shared" si="150"/>
        <v>2.7588329604585175E-2</v>
      </c>
      <c r="U2385">
        <v>2.7732463740000002</v>
      </c>
      <c r="V2385">
        <v>2.9599501250000002</v>
      </c>
      <c r="W2385">
        <v>2.3616438359999998</v>
      </c>
      <c r="X2385">
        <v>1.270301624</v>
      </c>
      <c r="Y2385">
        <v>7.9056692999999997E-2</v>
      </c>
      <c r="Z2385" s="1">
        <v>43254</v>
      </c>
      <c r="AA2385" s="1">
        <v>44116</v>
      </c>
      <c r="AB2385">
        <v>1</v>
      </c>
    </row>
    <row r="2386" spans="1:28" x14ac:dyDescent="0.25">
      <c r="A2386" t="s">
        <v>26</v>
      </c>
      <c r="B2386">
        <v>4</v>
      </c>
      <c r="C2386" t="s">
        <v>53</v>
      </c>
      <c r="D2386">
        <v>3385</v>
      </c>
      <c r="E2386" t="s">
        <v>98</v>
      </c>
      <c r="F2386" t="s">
        <v>99</v>
      </c>
      <c r="G2386" t="s">
        <v>100</v>
      </c>
      <c r="J2386">
        <v>0.45</v>
      </c>
      <c r="K2386">
        <v>11.952182609999999</v>
      </c>
      <c r="L2386">
        <v>12.460219260000001</v>
      </c>
      <c r="M2386">
        <v>18.2</v>
      </c>
      <c r="N2386">
        <v>21</v>
      </c>
      <c r="O2386">
        <f t="shared" si="147"/>
        <v>3.4636140000000003E-2</v>
      </c>
      <c r="P2386">
        <f t="shared" si="148"/>
        <v>0.16261813750000001</v>
      </c>
      <c r="Q2386">
        <f t="shared" si="149"/>
        <v>0.21647587500000001</v>
      </c>
      <c r="R2386">
        <v>0.100183988</v>
      </c>
      <c r="S2386">
        <v>0.13796077000000001</v>
      </c>
      <c r="T2386">
        <f t="shared" si="150"/>
        <v>0.13548232338064853</v>
      </c>
      <c r="U2386">
        <v>5.0091994000000001E-2</v>
      </c>
      <c r="V2386">
        <v>6.8980385000000005E-2</v>
      </c>
      <c r="W2386">
        <v>2.3616438359999998</v>
      </c>
      <c r="X2386">
        <v>1.185614849</v>
      </c>
      <c r="Y2386">
        <v>7.9979850000000009E-3</v>
      </c>
      <c r="Z2386" s="1">
        <v>43254</v>
      </c>
      <c r="AA2386" s="1">
        <v>44116</v>
      </c>
      <c r="AB2386">
        <v>1</v>
      </c>
    </row>
    <row r="2387" spans="1:28" x14ac:dyDescent="0.25">
      <c r="A2387" t="s">
        <v>26</v>
      </c>
      <c r="B2387">
        <v>4</v>
      </c>
      <c r="C2387" t="s">
        <v>53</v>
      </c>
      <c r="D2387">
        <v>3386</v>
      </c>
      <c r="E2387" t="s">
        <v>70</v>
      </c>
      <c r="F2387" t="s">
        <v>71</v>
      </c>
      <c r="G2387" t="s">
        <v>72</v>
      </c>
      <c r="H2387">
        <v>12.2</v>
      </c>
      <c r="I2387">
        <v>19.399999999999999</v>
      </c>
      <c r="J2387">
        <v>0.49</v>
      </c>
      <c r="K2387">
        <v>24.125232059999998</v>
      </c>
      <c r="L2387">
        <v>24.195096320000001</v>
      </c>
      <c r="M2387">
        <v>95</v>
      </c>
      <c r="N2387">
        <v>97.3</v>
      </c>
      <c r="O2387">
        <f t="shared" si="147"/>
        <v>0.74356095659999999</v>
      </c>
      <c r="P2387">
        <f t="shared" si="148"/>
        <v>4.4307109374999998</v>
      </c>
      <c r="Q2387">
        <f t="shared" si="149"/>
        <v>4.6472559787499996</v>
      </c>
      <c r="R2387">
        <v>5.4381990460000003</v>
      </c>
      <c r="S2387">
        <v>5.7142679520000002</v>
      </c>
      <c r="T2387">
        <f t="shared" si="150"/>
        <v>2.0967703750835065E-2</v>
      </c>
      <c r="U2387">
        <v>2.7190995230000001</v>
      </c>
      <c r="V2387">
        <v>2.8571339760000001</v>
      </c>
      <c r="W2387">
        <v>2.3616438359999998</v>
      </c>
      <c r="X2387">
        <v>0.97389791199999998</v>
      </c>
      <c r="Y2387">
        <v>5.8448462999999999E-2</v>
      </c>
      <c r="Z2387" s="1">
        <v>43254</v>
      </c>
      <c r="AA2387" s="1">
        <v>44116</v>
      </c>
      <c r="AB2387">
        <v>1</v>
      </c>
    </row>
    <row r="2388" spans="1:28" x14ac:dyDescent="0.25">
      <c r="A2388" t="s">
        <v>26</v>
      </c>
      <c r="B2388">
        <v>4</v>
      </c>
      <c r="C2388" t="s">
        <v>53</v>
      </c>
      <c r="D2388">
        <v>3387</v>
      </c>
      <c r="E2388" t="s">
        <v>285</v>
      </c>
      <c r="F2388" t="s">
        <v>286</v>
      </c>
      <c r="G2388" t="s">
        <v>287</v>
      </c>
      <c r="J2388">
        <v>0.52470000000000006</v>
      </c>
      <c r="K2388">
        <v>8.9702411509999997</v>
      </c>
      <c r="L2388">
        <v>9.4499072930000008</v>
      </c>
      <c r="M2388">
        <v>11.9</v>
      </c>
      <c r="N2388">
        <v>14</v>
      </c>
      <c r="O2388">
        <f t="shared" si="147"/>
        <v>1.5393840000000001E-2</v>
      </c>
      <c r="P2388">
        <f t="shared" si="148"/>
        <v>6.9521659375000003E-2</v>
      </c>
      <c r="Q2388">
        <f t="shared" si="149"/>
        <v>9.6211500000000005E-2</v>
      </c>
      <c r="R2388">
        <v>3.8375384999999998E-2</v>
      </c>
      <c r="S2388">
        <v>5.5450755999999997E-2</v>
      </c>
      <c r="T2388">
        <f t="shared" si="150"/>
        <v>0.15585716337352412</v>
      </c>
      <c r="U2388">
        <v>1.9187692999999999E-2</v>
      </c>
      <c r="V2388">
        <v>2.7725377999999998E-2</v>
      </c>
      <c r="W2388">
        <v>2.3616438359999998</v>
      </c>
      <c r="X2388">
        <v>0.88921113699999998</v>
      </c>
      <c r="Y2388">
        <v>3.6151450000000002E-3</v>
      </c>
      <c r="Z2388" s="1">
        <v>43254</v>
      </c>
      <c r="AA2388" s="1">
        <v>44116</v>
      </c>
      <c r="AB2388">
        <v>1</v>
      </c>
    </row>
    <row r="2389" spans="1:28" x14ac:dyDescent="0.25">
      <c r="A2389" t="s">
        <v>26</v>
      </c>
      <c r="B2389">
        <v>4</v>
      </c>
      <c r="C2389" t="s">
        <v>53</v>
      </c>
      <c r="D2389">
        <v>3388</v>
      </c>
      <c r="E2389" t="s">
        <v>234</v>
      </c>
      <c r="F2389" t="s">
        <v>78</v>
      </c>
      <c r="G2389" t="s">
        <v>79</v>
      </c>
      <c r="J2389">
        <v>0.69669999999999999</v>
      </c>
      <c r="K2389">
        <v>17.95344751</v>
      </c>
      <c r="L2389">
        <v>18.319251009999999</v>
      </c>
      <c r="M2389">
        <v>39.1</v>
      </c>
      <c r="N2389">
        <v>43</v>
      </c>
      <c r="O2389">
        <f t="shared" si="147"/>
        <v>0.14522046</v>
      </c>
      <c r="P2389">
        <f t="shared" si="148"/>
        <v>0.75055015937500003</v>
      </c>
      <c r="Q2389">
        <f t="shared" si="149"/>
        <v>0.90762787499999997</v>
      </c>
      <c r="R2389">
        <v>1.0157927609999999</v>
      </c>
      <c r="S2389">
        <v>1.247257514</v>
      </c>
      <c r="T2389">
        <f t="shared" si="150"/>
        <v>8.6921573909115785E-2</v>
      </c>
      <c r="U2389">
        <v>0.50789638000000004</v>
      </c>
      <c r="V2389">
        <v>0.62362875699999998</v>
      </c>
      <c r="W2389">
        <v>2.3616438359999998</v>
      </c>
      <c r="X2389">
        <v>1.6513921110000001</v>
      </c>
      <c r="Y2389">
        <v>4.9005009000000002E-2</v>
      </c>
      <c r="Z2389" s="1">
        <v>43254</v>
      </c>
      <c r="AA2389" s="1">
        <v>44116</v>
      </c>
      <c r="AB2389">
        <v>1</v>
      </c>
    </row>
    <row r="2390" spans="1:28" x14ac:dyDescent="0.25">
      <c r="A2390" t="s">
        <v>26</v>
      </c>
      <c r="B2390">
        <v>4</v>
      </c>
      <c r="C2390" t="s">
        <v>53</v>
      </c>
      <c r="D2390">
        <v>3389</v>
      </c>
      <c r="E2390" t="s">
        <v>67</v>
      </c>
      <c r="F2390" t="s">
        <v>68</v>
      </c>
      <c r="G2390" t="s">
        <v>69</v>
      </c>
      <c r="J2390">
        <v>0.5</v>
      </c>
      <c r="K2390">
        <v>10.01313158</v>
      </c>
      <c r="L2390">
        <v>10.215885289999999</v>
      </c>
      <c r="M2390">
        <v>13.9</v>
      </c>
      <c r="N2390">
        <v>15.6</v>
      </c>
      <c r="O2390">
        <f t="shared" si="147"/>
        <v>1.91134944E-2</v>
      </c>
      <c r="P2390">
        <f t="shared" si="148"/>
        <v>9.4854034375000021E-2</v>
      </c>
      <c r="Q2390">
        <f t="shared" si="149"/>
        <v>0.11945934</v>
      </c>
      <c r="R2390">
        <v>5.5198964000000003E-2</v>
      </c>
      <c r="S2390">
        <v>7.0508647999999993E-2</v>
      </c>
      <c r="T2390">
        <f t="shared" si="150"/>
        <v>0.10365287950683386</v>
      </c>
      <c r="U2390">
        <v>2.7599482000000002E-2</v>
      </c>
      <c r="V2390">
        <v>3.5254323999999997E-2</v>
      </c>
      <c r="W2390">
        <v>2.3616438359999998</v>
      </c>
      <c r="X2390">
        <v>0.719837587</v>
      </c>
      <c r="Y2390">
        <v>3.2413189999999999E-3</v>
      </c>
      <c r="Z2390" s="1">
        <v>43254</v>
      </c>
      <c r="AA2390" s="1">
        <v>44116</v>
      </c>
      <c r="AB2390">
        <v>1</v>
      </c>
    </row>
    <row r="2391" spans="1:28" x14ac:dyDescent="0.25">
      <c r="A2391" t="s">
        <v>26</v>
      </c>
      <c r="B2391">
        <v>4</v>
      </c>
      <c r="C2391" t="s">
        <v>53</v>
      </c>
      <c r="D2391">
        <v>3390</v>
      </c>
      <c r="E2391" t="s">
        <v>195</v>
      </c>
      <c r="F2391" t="s">
        <v>196</v>
      </c>
      <c r="G2391" t="s">
        <v>135</v>
      </c>
      <c r="J2391">
        <v>0.52470000000000006</v>
      </c>
      <c r="K2391">
        <v>13.431092789999999</v>
      </c>
      <c r="L2391">
        <v>13.48896117</v>
      </c>
      <c r="M2391">
        <v>22.1</v>
      </c>
      <c r="N2391">
        <v>23.9</v>
      </c>
      <c r="O2391">
        <f t="shared" si="147"/>
        <v>4.4862833399999996E-2</v>
      </c>
      <c r="P2391">
        <f t="shared" si="148"/>
        <v>0.23977878437500003</v>
      </c>
      <c r="Q2391">
        <f t="shared" si="149"/>
        <v>0.28039270875</v>
      </c>
      <c r="R2391">
        <v>0.19051915999999999</v>
      </c>
      <c r="S2391">
        <v>0.22291535600000001</v>
      </c>
      <c r="T2391">
        <f t="shared" si="150"/>
        <v>6.6495785930036688E-2</v>
      </c>
      <c r="U2391">
        <v>9.5259579999999996E-2</v>
      </c>
      <c r="V2391">
        <v>0.111457678</v>
      </c>
      <c r="W2391">
        <v>2.3616438359999998</v>
      </c>
      <c r="X2391">
        <v>0.76218097399999996</v>
      </c>
      <c r="Y2391">
        <v>6.858823E-3</v>
      </c>
      <c r="Z2391" s="1">
        <v>43254</v>
      </c>
      <c r="AA2391" s="1">
        <v>44116</v>
      </c>
      <c r="AB2391">
        <v>1</v>
      </c>
    </row>
    <row r="2392" spans="1:28" x14ac:dyDescent="0.25">
      <c r="A2392" t="s">
        <v>26</v>
      </c>
      <c r="B2392">
        <v>4</v>
      </c>
      <c r="C2392" t="s">
        <v>53</v>
      </c>
      <c r="D2392">
        <v>3391</v>
      </c>
      <c r="E2392" t="s">
        <v>133</v>
      </c>
      <c r="F2392" t="s">
        <v>157</v>
      </c>
      <c r="G2392" t="s">
        <v>135</v>
      </c>
      <c r="J2392">
        <v>0.60229999999999995</v>
      </c>
      <c r="K2392">
        <v>20.89458544</v>
      </c>
      <c r="L2392">
        <v>20.77146157</v>
      </c>
      <c r="M2392">
        <v>57.5</v>
      </c>
      <c r="N2392">
        <v>58.6</v>
      </c>
      <c r="O2392">
        <f t="shared" si="147"/>
        <v>0.26970321840000006</v>
      </c>
      <c r="P2392">
        <f t="shared" si="148"/>
        <v>1.6231621093749995</v>
      </c>
      <c r="Q2392">
        <f t="shared" si="149"/>
        <v>1.6856451150000002</v>
      </c>
      <c r="R2392">
        <v>2.1693868350000001</v>
      </c>
      <c r="S2392">
        <v>2.2381872239999998</v>
      </c>
      <c r="T2392">
        <f t="shared" si="150"/>
        <v>1.3220325454609357E-2</v>
      </c>
      <c r="U2392">
        <v>1.084693417</v>
      </c>
      <c r="V2392">
        <v>1.1190936119999999</v>
      </c>
      <c r="W2392">
        <v>2.3616438359999998</v>
      </c>
      <c r="X2392">
        <v>0.46577726200000003</v>
      </c>
      <c r="Y2392">
        <v>1.4566208000000001E-2</v>
      </c>
      <c r="Z2392" s="1">
        <v>43254</v>
      </c>
      <c r="AA2392" s="1">
        <v>44116</v>
      </c>
      <c r="AB2392">
        <v>1</v>
      </c>
    </row>
    <row r="2393" spans="1:28" x14ac:dyDescent="0.25">
      <c r="A2393" t="s">
        <v>26</v>
      </c>
      <c r="B2393">
        <v>4</v>
      </c>
      <c r="C2393" t="s">
        <v>53</v>
      </c>
      <c r="D2393">
        <v>3392</v>
      </c>
      <c r="E2393" t="s">
        <v>109</v>
      </c>
      <c r="F2393" t="s">
        <v>110</v>
      </c>
      <c r="G2393" t="s">
        <v>72</v>
      </c>
      <c r="J2393">
        <v>0.52470000000000006</v>
      </c>
      <c r="K2393">
        <v>7.9966687759999999</v>
      </c>
      <c r="L2393">
        <v>8.9431967229999998</v>
      </c>
      <c r="M2393">
        <v>10.199999999999999</v>
      </c>
      <c r="N2393">
        <v>13</v>
      </c>
      <c r="O2393">
        <f t="shared" si="147"/>
        <v>1.3273260000000002E-2</v>
      </c>
      <c r="P2393">
        <f t="shared" si="148"/>
        <v>5.1077137499999994E-2</v>
      </c>
      <c r="Q2393">
        <f t="shared" si="149"/>
        <v>8.2957875000000014E-2</v>
      </c>
      <c r="R2393">
        <v>2.5390724E-2</v>
      </c>
      <c r="S2393">
        <v>4.5469757999999999E-2</v>
      </c>
      <c r="T2393">
        <f t="shared" si="150"/>
        <v>0.24671947830443874</v>
      </c>
      <c r="U2393">
        <v>1.2695362E-2</v>
      </c>
      <c r="V2393">
        <v>2.2734879E-2</v>
      </c>
      <c r="W2393">
        <v>2.3616438359999998</v>
      </c>
      <c r="X2393">
        <v>1.185614849</v>
      </c>
      <c r="Y2393">
        <v>4.2510719999999998E-3</v>
      </c>
      <c r="Z2393" s="1">
        <v>43254</v>
      </c>
      <c r="AA2393" s="1">
        <v>44116</v>
      </c>
      <c r="AB2393">
        <v>1</v>
      </c>
    </row>
    <row r="2394" spans="1:28" x14ac:dyDescent="0.25">
      <c r="A2394" t="s">
        <v>26</v>
      </c>
      <c r="B2394">
        <v>4</v>
      </c>
      <c r="C2394" t="s">
        <v>53</v>
      </c>
      <c r="D2394">
        <v>3393</v>
      </c>
      <c r="E2394" t="s">
        <v>149</v>
      </c>
      <c r="F2394" t="s">
        <v>298</v>
      </c>
      <c r="G2394" t="s">
        <v>151</v>
      </c>
      <c r="J2394">
        <v>0.52610000000000001</v>
      </c>
      <c r="K2394">
        <v>9.7109067840000005</v>
      </c>
      <c r="L2394">
        <v>9.8872486370000008</v>
      </c>
      <c r="M2394">
        <v>13.3</v>
      </c>
      <c r="N2394">
        <v>14.9</v>
      </c>
      <c r="O2394">
        <f t="shared" si="147"/>
        <v>1.7436665399999999E-2</v>
      </c>
      <c r="P2394">
        <f t="shared" si="148"/>
        <v>8.6841934375000013E-2</v>
      </c>
      <c r="Q2394">
        <f t="shared" si="149"/>
        <v>0.10897915874999999</v>
      </c>
      <c r="R2394">
        <v>5.1653729000000002E-2</v>
      </c>
      <c r="S2394">
        <v>6.5619205E-2</v>
      </c>
      <c r="T2394">
        <f t="shared" si="150"/>
        <v>0.10133027603921642</v>
      </c>
      <c r="U2394">
        <v>2.5826865000000001E-2</v>
      </c>
      <c r="V2394">
        <v>3.2809603E-2</v>
      </c>
      <c r="W2394">
        <v>2.3616438359999998</v>
      </c>
      <c r="X2394">
        <v>0.67749419899999996</v>
      </c>
      <c r="Y2394">
        <v>2.956728E-3</v>
      </c>
      <c r="Z2394" s="1">
        <v>43254</v>
      </c>
      <c r="AA2394" s="1">
        <v>44116</v>
      </c>
      <c r="AB2394">
        <v>1</v>
      </c>
    </row>
    <row r="2395" spans="1:28" x14ac:dyDescent="0.25">
      <c r="A2395" t="s">
        <v>26</v>
      </c>
      <c r="B2395">
        <v>4</v>
      </c>
      <c r="C2395" t="s">
        <v>53</v>
      </c>
      <c r="D2395">
        <v>3394</v>
      </c>
      <c r="E2395" t="s">
        <v>195</v>
      </c>
      <c r="F2395" t="s">
        <v>196</v>
      </c>
      <c r="G2395" t="s">
        <v>135</v>
      </c>
      <c r="J2395">
        <v>0.52470000000000006</v>
      </c>
      <c r="K2395">
        <v>18.45989406</v>
      </c>
      <c r="L2395">
        <v>18.689223030000001</v>
      </c>
      <c r="M2395">
        <v>41.7</v>
      </c>
      <c r="N2395">
        <v>45</v>
      </c>
      <c r="O2395">
        <f t="shared" si="147"/>
        <v>0.1590435</v>
      </c>
      <c r="P2395">
        <f t="shared" si="148"/>
        <v>0.85368630937500012</v>
      </c>
      <c r="Q2395">
        <f t="shared" si="149"/>
        <v>0.99402187500000005</v>
      </c>
      <c r="R2395">
        <v>0.89741545700000003</v>
      </c>
      <c r="S2395">
        <v>1.0538823879999999</v>
      </c>
      <c r="T2395">
        <f t="shared" si="150"/>
        <v>6.8053114737545939E-2</v>
      </c>
      <c r="U2395">
        <v>0.448707729</v>
      </c>
      <c r="V2395">
        <v>0.52694119399999995</v>
      </c>
      <c r="W2395">
        <v>2.3616438359999998</v>
      </c>
      <c r="X2395">
        <v>1.3973317860000001</v>
      </c>
      <c r="Y2395">
        <v>3.3126699000000003E-2</v>
      </c>
      <c r="Z2395" s="1">
        <v>43254</v>
      </c>
      <c r="AA2395" s="1">
        <v>44116</v>
      </c>
      <c r="AB2395">
        <v>1</v>
      </c>
    </row>
    <row r="2396" spans="1:28" x14ac:dyDescent="0.25">
      <c r="A2396" t="s">
        <v>26</v>
      </c>
      <c r="B2396">
        <v>4</v>
      </c>
      <c r="C2396" t="s">
        <v>53</v>
      </c>
      <c r="D2396">
        <v>3395</v>
      </c>
      <c r="E2396" t="s">
        <v>161</v>
      </c>
      <c r="F2396" t="s">
        <v>162</v>
      </c>
      <c r="G2396" t="s">
        <v>151</v>
      </c>
      <c r="J2396">
        <v>0.42399999999999999</v>
      </c>
      <c r="K2396">
        <v>15.40692321</v>
      </c>
      <c r="L2396">
        <v>15.37353345</v>
      </c>
      <c r="M2396">
        <v>28.4</v>
      </c>
      <c r="N2396">
        <v>30.1</v>
      </c>
      <c r="O2396">
        <f t="shared" si="147"/>
        <v>7.1158025400000019E-2</v>
      </c>
      <c r="P2396">
        <f t="shared" si="148"/>
        <v>0.39597054999999998</v>
      </c>
      <c r="Q2396">
        <f t="shared" si="149"/>
        <v>0.4447376587500001</v>
      </c>
      <c r="R2396">
        <v>0.28867706199999998</v>
      </c>
      <c r="S2396">
        <v>0.32268373</v>
      </c>
      <c r="T2396">
        <f t="shared" si="150"/>
        <v>4.7155310614918185E-2</v>
      </c>
      <c r="U2396">
        <v>0.14433853099999999</v>
      </c>
      <c r="V2396">
        <v>0.161341865</v>
      </c>
      <c r="W2396">
        <v>2.3616438359999998</v>
      </c>
      <c r="X2396">
        <v>0.719837587</v>
      </c>
      <c r="Y2396">
        <v>7.1997880000000004E-3</v>
      </c>
      <c r="Z2396" s="1">
        <v>43254</v>
      </c>
      <c r="AA2396" s="1">
        <v>44116</v>
      </c>
      <c r="AB2396">
        <v>1</v>
      </c>
    </row>
    <row r="2397" spans="1:28" x14ac:dyDescent="0.25">
      <c r="A2397" t="s">
        <v>26</v>
      </c>
      <c r="B2397">
        <v>1</v>
      </c>
      <c r="C2397" t="s">
        <v>80</v>
      </c>
      <c r="D2397">
        <v>3396</v>
      </c>
      <c r="E2397" t="s">
        <v>81</v>
      </c>
      <c r="F2397" t="s">
        <v>147</v>
      </c>
      <c r="G2397" t="s">
        <v>83</v>
      </c>
      <c r="H2397">
        <v>27.8</v>
      </c>
      <c r="I2397">
        <v>30.4</v>
      </c>
      <c r="J2397">
        <v>0.53949999999999998</v>
      </c>
      <c r="K2397">
        <v>22.12073397</v>
      </c>
      <c r="L2397">
        <v>22.006945229999999</v>
      </c>
      <c r="M2397">
        <v>68.5</v>
      </c>
      <c r="N2397">
        <v>69.3</v>
      </c>
      <c r="O2397">
        <f t="shared" si="147"/>
        <v>0.37718756459999997</v>
      </c>
      <c r="P2397">
        <f t="shared" si="148"/>
        <v>2.3036014843750001</v>
      </c>
      <c r="Q2397">
        <f t="shared" si="149"/>
        <v>2.3574222787499997</v>
      </c>
      <c r="R2397">
        <v>2.8988854750000002</v>
      </c>
      <c r="S2397">
        <v>2.9504504169999999</v>
      </c>
      <c r="T2397">
        <f t="shared" si="150"/>
        <v>7.4657736273985578E-3</v>
      </c>
      <c r="U2397">
        <v>1.449442737</v>
      </c>
      <c r="V2397">
        <v>1.475225209</v>
      </c>
      <c r="W2397">
        <v>2.3616438359999998</v>
      </c>
      <c r="X2397">
        <v>0.33874710000000002</v>
      </c>
      <c r="Y2397">
        <v>1.0917171999999999E-2</v>
      </c>
      <c r="Z2397" s="1">
        <v>43254</v>
      </c>
      <c r="AA2397" s="1">
        <v>44116</v>
      </c>
      <c r="AB2397">
        <v>1</v>
      </c>
    </row>
    <row r="2398" spans="1:28" x14ac:dyDescent="0.25">
      <c r="A2398" t="s">
        <v>26</v>
      </c>
      <c r="B2398">
        <v>1</v>
      </c>
      <c r="C2398" t="s">
        <v>80</v>
      </c>
      <c r="D2398">
        <v>3397</v>
      </c>
      <c r="E2398" t="s">
        <v>109</v>
      </c>
      <c r="F2398" t="s">
        <v>110</v>
      </c>
      <c r="G2398" t="s">
        <v>72</v>
      </c>
      <c r="H2398">
        <v>8</v>
      </c>
      <c r="I2398">
        <v>9.6</v>
      </c>
      <c r="J2398">
        <v>0.57869999999999999</v>
      </c>
      <c r="K2398">
        <v>9.0248816949999995</v>
      </c>
      <c r="L2398">
        <v>9.5975955150000001</v>
      </c>
      <c r="M2398">
        <v>12</v>
      </c>
      <c r="N2398">
        <v>14.3</v>
      </c>
      <c r="O2398">
        <f t="shared" si="147"/>
        <v>1.60606446E-2</v>
      </c>
      <c r="P2398">
        <f t="shared" si="148"/>
        <v>7.0694999999999994E-2</v>
      </c>
      <c r="Q2398">
        <f t="shared" si="149"/>
        <v>0.10037902875</v>
      </c>
      <c r="R2398">
        <v>4.3175997000000001E-2</v>
      </c>
      <c r="S2398">
        <v>6.4561878000000003E-2</v>
      </c>
      <c r="T2398">
        <f t="shared" si="150"/>
        <v>0.17036412976060961</v>
      </c>
      <c r="U2398">
        <v>2.1587999E-2</v>
      </c>
      <c r="V2398">
        <v>3.2280939000000002E-2</v>
      </c>
      <c r="W2398">
        <v>2.3616438359999998</v>
      </c>
      <c r="X2398">
        <v>0.97389791199999998</v>
      </c>
      <c r="Y2398">
        <v>4.5277529999999998E-3</v>
      </c>
      <c r="Z2398" s="1">
        <v>43254</v>
      </c>
      <c r="AA2398" s="1">
        <v>44116</v>
      </c>
      <c r="AB2398">
        <v>1</v>
      </c>
    </row>
    <row r="2399" spans="1:28" x14ac:dyDescent="0.25">
      <c r="A2399" t="s">
        <v>26</v>
      </c>
      <c r="B2399">
        <v>1</v>
      </c>
      <c r="C2399" t="s">
        <v>80</v>
      </c>
      <c r="D2399">
        <v>3398</v>
      </c>
      <c r="E2399" t="s">
        <v>109</v>
      </c>
      <c r="F2399" t="s">
        <v>110</v>
      </c>
      <c r="G2399" t="s">
        <v>72</v>
      </c>
      <c r="J2399">
        <v>0.57869999999999999</v>
      </c>
      <c r="K2399">
        <v>14.55210658</v>
      </c>
      <c r="L2399">
        <v>14.47937939</v>
      </c>
      <c r="M2399">
        <v>25.5</v>
      </c>
      <c r="N2399">
        <v>27</v>
      </c>
      <c r="O2399">
        <f t="shared" si="147"/>
        <v>5.725566E-2</v>
      </c>
      <c r="P2399">
        <f t="shared" si="148"/>
        <v>0.31923210937500002</v>
      </c>
      <c r="Q2399">
        <f t="shared" si="149"/>
        <v>0.35784787499999998</v>
      </c>
      <c r="R2399">
        <v>0.299744858</v>
      </c>
      <c r="S2399">
        <v>0.33349066300000002</v>
      </c>
      <c r="T2399">
        <f t="shared" si="150"/>
        <v>4.5173292801724128E-2</v>
      </c>
      <c r="U2399">
        <v>0.149872429</v>
      </c>
      <c r="V2399">
        <v>0.166745332</v>
      </c>
      <c r="W2399">
        <v>2.3616438359999998</v>
      </c>
      <c r="X2399">
        <v>0.63515081200000001</v>
      </c>
      <c r="Y2399">
        <v>7.144559E-3</v>
      </c>
      <c r="Z2399" s="1">
        <v>43254</v>
      </c>
      <c r="AA2399" s="1">
        <v>44116</v>
      </c>
      <c r="AB2399">
        <v>1</v>
      </c>
    </row>
    <row r="2400" spans="1:28" x14ac:dyDescent="0.25">
      <c r="A2400" t="s">
        <v>26</v>
      </c>
      <c r="B2400">
        <v>1</v>
      </c>
      <c r="C2400" t="s">
        <v>80</v>
      </c>
      <c r="D2400">
        <v>3399</v>
      </c>
      <c r="E2400" t="s">
        <v>245</v>
      </c>
      <c r="F2400" t="s">
        <v>246</v>
      </c>
      <c r="G2400" t="s">
        <v>247</v>
      </c>
      <c r="J2400">
        <v>0.57869999999999999</v>
      </c>
      <c r="K2400">
        <v>14.55210658</v>
      </c>
      <c r="L2400">
        <v>14.539810320000001</v>
      </c>
      <c r="M2400">
        <v>25.5</v>
      </c>
      <c r="N2400">
        <v>27.2</v>
      </c>
      <c r="O2400">
        <f t="shared" si="147"/>
        <v>5.8107033600000003E-2</v>
      </c>
      <c r="P2400">
        <f t="shared" si="148"/>
        <v>0.31923210937500002</v>
      </c>
      <c r="Q2400">
        <f t="shared" si="149"/>
        <v>0.36316896000000004</v>
      </c>
      <c r="R2400">
        <v>0.299744858</v>
      </c>
      <c r="S2400">
        <v>0.33970778099999999</v>
      </c>
      <c r="T2400">
        <f t="shared" si="150"/>
        <v>5.2994502827236431E-2</v>
      </c>
      <c r="U2400">
        <v>0.149872429</v>
      </c>
      <c r="V2400">
        <v>0.16985389100000001</v>
      </c>
      <c r="W2400">
        <v>2.3616438359999998</v>
      </c>
      <c r="X2400">
        <v>0.719837587</v>
      </c>
      <c r="Y2400">
        <v>8.4608280000000001E-3</v>
      </c>
      <c r="Z2400" s="1">
        <v>43254</v>
      </c>
      <c r="AA2400" s="1">
        <v>44116</v>
      </c>
      <c r="AB2400">
        <v>1</v>
      </c>
    </row>
    <row r="2401" spans="1:29" x14ac:dyDescent="0.25">
      <c r="A2401" t="s">
        <v>26</v>
      </c>
      <c r="B2401">
        <v>1</v>
      </c>
      <c r="C2401" t="s">
        <v>80</v>
      </c>
      <c r="D2401">
        <v>3400</v>
      </c>
      <c r="E2401" t="s">
        <v>161</v>
      </c>
      <c r="F2401" t="s">
        <v>162</v>
      </c>
      <c r="G2401" t="s">
        <v>151</v>
      </c>
      <c r="J2401">
        <v>0.42399999999999999</v>
      </c>
      <c r="K2401">
        <v>16.55649786</v>
      </c>
      <c r="M2401">
        <v>32.799999999999997</v>
      </c>
      <c r="O2401">
        <f t="shared" si="147"/>
        <v>0</v>
      </c>
      <c r="P2401">
        <f t="shared" si="148"/>
        <v>0.52817019999999981</v>
      </c>
      <c r="Q2401">
        <f t="shared" si="149"/>
        <v>0</v>
      </c>
      <c r="R2401">
        <v>0.41022593800000001</v>
      </c>
      <c r="U2401">
        <v>0.20511296900000001</v>
      </c>
      <c r="W2401">
        <v>2.3616438359999998</v>
      </c>
      <c r="Z2401" s="1">
        <v>43254</v>
      </c>
      <c r="AA2401" s="1">
        <v>44116</v>
      </c>
      <c r="AB2401">
        <v>1</v>
      </c>
      <c r="AC2401" t="s">
        <v>84</v>
      </c>
    </row>
    <row r="2402" spans="1:29" x14ac:dyDescent="0.25">
      <c r="A2402" t="s">
        <v>26</v>
      </c>
      <c r="B2402">
        <v>1</v>
      </c>
      <c r="C2402" t="s">
        <v>80</v>
      </c>
      <c r="D2402">
        <v>3401</v>
      </c>
      <c r="E2402" t="s">
        <v>109</v>
      </c>
      <c r="F2402" t="s">
        <v>110</v>
      </c>
      <c r="G2402" t="s">
        <v>72</v>
      </c>
      <c r="J2402">
        <v>0.57869999999999999</v>
      </c>
      <c r="K2402">
        <v>13.03680834</v>
      </c>
      <c r="L2402">
        <v>14.47937939</v>
      </c>
      <c r="M2402">
        <v>21</v>
      </c>
      <c r="N2402">
        <v>27</v>
      </c>
      <c r="O2402">
        <f t="shared" si="147"/>
        <v>5.725566E-2</v>
      </c>
      <c r="P2402">
        <f t="shared" si="148"/>
        <v>0.21650343749999995</v>
      </c>
      <c r="Q2402">
        <f t="shared" si="149"/>
        <v>0.35784787499999998</v>
      </c>
      <c r="R2402">
        <v>0.184309999</v>
      </c>
      <c r="S2402">
        <v>0.33349066300000002</v>
      </c>
      <c r="T2402">
        <f t="shared" si="150"/>
        <v>0.25109448841733228</v>
      </c>
      <c r="U2402">
        <v>9.2154999000000001E-2</v>
      </c>
      <c r="V2402">
        <v>0.166745332</v>
      </c>
      <c r="W2402">
        <v>2.3616438359999998</v>
      </c>
      <c r="X2402">
        <v>2.540603248</v>
      </c>
      <c r="Y2402">
        <v>3.1584073999999997E-2</v>
      </c>
      <c r="Z2402" s="1">
        <v>43254</v>
      </c>
      <c r="AA2402" s="1">
        <v>44116</v>
      </c>
      <c r="AB2402">
        <v>1</v>
      </c>
    </row>
    <row r="2403" spans="1:29" x14ac:dyDescent="0.25">
      <c r="A2403" t="s">
        <v>26</v>
      </c>
      <c r="B2403">
        <v>1</v>
      </c>
      <c r="C2403" t="s">
        <v>80</v>
      </c>
      <c r="D2403">
        <v>3402</v>
      </c>
      <c r="E2403" t="s">
        <v>195</v>
      </c>
      <c r="F2403" t="s">
        <v>196</v>
      </c>
      <c r="G2403" t="s">
        <v>135</v>
      </c>
      <c r="J2403">
        <v>0.57869999999999999</v>
      </c>
      <c r="K2403">
        <v>8.3502647650000004</v>
      </c>
      <c r="L2403">
        <v>8.9431967229999998</v>
      </c>
      <c r="M2403">
        <v>10.8</v>
      </c>
      <c r="N2403">
        <v>13</v>
      </c>
      <c r="O2403">
        <f t="shared" si="147"/>
        <v>1.3273260000000002E-2</v>
      </c>
      <c r="P2403">
        <f t="shared" si="148"/>
        <v>5.7262950000000014E-2</v>
      </c>
      <c r="Q2403">
        <f t="shared" si="149"/>
        <v>8.2957875000000014E-2</v>
      </c>
      <c r="R2403">
        <v>3.2583090000000002E-2</v>
      </c>
      <c r="S2403">
        <v>5.0031560000000003E-2</v>
      </c>
      <c r="T2403">
        <f t="shared" si="150"/>
        <v>0.18159409036580196</v>
      </c>
      <c r="U2403">
        <v>1.6291545000000001E-2</v>
      </c>
      <c r="V2403">
        <v>2.5015780000000001E-2</v>
      </c>
      <c r="W2403">
        <v>2.3616438359999998</v>
      </c>
      <c r="X2403">
        <v>0.93155452400000005</v>
      </c>
      <c r="Y2403">
        <v>3.6941370000000001E-3</v>
      </c>
      <c r="Z2403" s="1">
        <v>43254</v>
      </c>
      <c r="AA2403" s="1">
        <v>44116</v>
      </c>
      <c r="AB2403">
        <v>1</v>
      </c>
    </row>
    <row r="2404" spans="1:29" x14ac:dyDescent="0.25">
      <c r="A2404" t="s">
        <v>26</v>
      </c>
      <c r="B2404">
        <v>1</v>
      </c>
      <c r="C2404" t="s">
        <v>80</v>
      </c>
      <c r="D2404">
        <v>3403</v>
      </c>
      <c r="E2404" t="s">
        <v>109</v>
      </c>
      <c r="F2404" t="s">
        <v>110</v>
      </c>
      <c r="G2404" t="s">
        <v>72</v>
      </c>
      <c r="J2404">
        <v>0.57869999999999999</v>
      </c>
      <c r="K2404">
        <v>11.27344051</v>
      </c>
      <c r="L2404">
        <v>11.397780300000001</v>
      </c>
      <c r="M2404">
        <v>16.600000000000001</v>
      </c>
      <c r="N2404">
        <v>18.3</v>
      </c>
      <c r="O2404">
        <f t="shared" si="147"/>
        <v>2.6302260600000005E-2</v>
      </c>
      <c r="P2404">
        <f t="shared" si="148"/>
        <v>0.13528273750000003</v>
      </c>
      <c r="Q2404">
        <f t="shared" si="149"/>
        <v>0.16438912875000003</v>
      </c>
      <c r="R2404">
        <v>0.101071282</v>
      </c>
      <c r="S2404">
        <v>0.12357504699999999</v>
      </c>
      <c r="T2404">
        <f t="shared" si="150"/>
        <v>8.5119782322853874E-2</v>
      </c>
      <c r="U2404">
        <v>5.0535640999999999E-2</v>
      </c>
      <c r="V2404">
        <v>6.1787524000000003E-2</v>
      </c>
      <c r="W2404">
        <v>2.3616438359999998</v>
      </c>
      <c r="X2404">
        <v>0.719837587</v>
      </c>
      <c r="Y2404">
        <v>4.7644280000000002E-3</v>
      </c>
      <c r="Z2404" s="1">
        <v>43254</v>
      </c>
      <c r="AA2404" s="1">
        <v>44116</v>
      </c>
      <c r="AB2404">
        <v>1</v>
      </c>
    </row>
    <row r="2405" spans="1:29" x14ac:dyDescent="0.25">
      <c r="A2405" t="s">
        <v>26</v>
      </c>
      <c r="B2405">
        <v>1</v>
      </c>
      <c r="C2405" t="s">
        <v>80</v>
      </c>
      <c r="D2405">
        <v>3404</v>
      </c>
      <c r="E2405" t="s">
        <v>109</v>
      </c>
      <c r="F2405" t="s">
        <v>110</v>
      </c>
      <c r="G2405" t="s">
        <v>72</v>
      </c>
      <c r="J2405">
        <v>0.57869999999999999</v>
      </c>
      <c r="K2405">
        <v>12.625234239999999</v>
      </c>
      <c r="L2405">
        <v>13.25032528</v>
      </c>
      <c r="M2405">
        <v>19.899999999999999</v>
      </c>
      <c r="N2405">
        <v>23.2</v>
      </c>
      <c r="O2405">
        <f t="shared" si="147"/>
        <v>4.2273369599999999E-2</v>
      </c>
      <c r="P2405">
        <f t="shared" si="148"/>
        <v>0.19441615937499995</v>
      </c>
      <c r="Q2405">
        <f t="shared" si="149"/>
        <v>0.26420855999999998</v>
      </c>
      <c r="R2405">
        <v>0.160820188</v>
      </c>
      <c r="S2405">
        <v>0.22745490800000001</v>
      </c>
      <c r="T2405">
        <f t="shared" si="150"/>
        <v>0.1467897532809542</v>
      </c>
      <c r="U2405">
        <v>8.0410094000000001E-2</v>
      </c>
      <c r="V2405">
        <v>0.11372745400000001</v>
      </c>
      <c r="W2405">
        <v>2.3616438359999998</v>
      </c>
      <c r="X2405">
        <v>1.3973317860000001</v>
      </c>
      <c r="Y2405">
        <v>1.4107699E-2</v>
      </c>
      <c r="Z2405" s="1">
        <v>43254</v>
      </c>
      <c r="AA2405" s="1">
        <v>44116</v>
      </c>
      <c r="AB2405">
        <v>1</v>
      </c>
    </row>
    <row r="2406" spans="1:29" x14ac:dyDescent="0.25">
      <c r="A2406" t="s">
        <v>26</v>
      </c>
      <c r="B2406">
        <v>1</v>
      </c>
      <c r="C2406" t="s">
        <v>80</v>
      </c>
      <c r="D2406">
        <v>3405</v>
      </c>
      <c r="E2406" t="s">
        <v>109</v>
      </c>
      <c r="F2406" t="s">
        <v>110</v>
      </c>
      <c r="G2406" t="s">
        <v>72</v>
      </c>
      <c r="J2406">
        <v>0.57869999999999999</v>
      </c>
      <c r="K2406">
        <v>9.2939885990000004</v>
      </c>
      <c r="L2406">
        <v>10.02929282</v>
      </c>
      <c r="M2406">
        <v>12.5</v>
      </c>
      <c r="N2406">
        <v>15.2</v>
      </c>
      <c r="O2406">
        <f t="shared" si="147"/>
        <v>1.81458816E-2</v>
      </c>
      <c r="P2406">
        <f t="shared" si="148"/>
        <v>7.6708984374999997E-2</v>
      </c>
      <c r="Q2406">
        <f t="shared" si="149"/>
        <v>0.11341176</v>
      </c>
      <c r="R2406">
        <v>4.8117526000000001E-2</v>
      </c>
      <c r="S2406">
        <v>7.5922092999999996E-2</v>
      </c>
      <c r="T2406">
        <f t="shared" si="150"/>
        <v>0.19311178036749221</v>
      </c>
      <c r="U2406">
        <v>2.4058763E-2</v>
      </c>
      <c r="V2406">
        <v>3.7961045999999998E-2</v>
      </c>
      <c r="W2406">
        <v>2.3616438359999998</v>
      </c>
      <c r="X2406">
        <v>1.143271462</v>
      </c>
      <c r="Y2406">
        <v>5.8866980000000001E-3</v>
      </c>
      <c r="Z2406" s="1">
        <v>43254</v>
      </c>
      <c r="AA2406" s="1">
        <v>44116</v>
      </c>
      <c r="AB2406">
        <v>1</v>
      </c>
    </row>
    <row r="2407" spans="1:29" x14ac:dyDescent="0.25">
      <c r="A2407" t="s">
        <v>26</v>
      </c>
      <c r="B2407">
        <v>1</v>
      </c>
      <c r="C2407" t="s">
        <v>80</v>
      </c>
      <c r="D2407">
        <v>3406</v>
      </c>
      <c r="E2407" t="s">
        <v>195</v>
      </c>
      <c r="F2407" t="s">
        <v>196</v>
      </c>
      <c r="G2407" t="s">
        <v>135</v>
      </c>
      <c r="H2407">
        <v>13</v>
      </c>
      <c r="I2407">
        <v>15.4</v>
      </c>
      <c r="J2407">
        <v>0.57869999999999999</v>
      </c>
      <c r="K2407">
        <v>15.54598678</v>
      </c>
      <c r="L2407">
        <v>15.37353345</v>
      </c>
      <c r="M2407">
        <v>28.9</v>
      </c>
      <c r="N2407">
        <v>30.1</v>
      </c>
      <c r="O2407">
        <f t="shared" si="147"/>
        <v>7.1158025400000019E-2</v>
      </c>
      <c r="P2407">
        <f t="shared" si="148"/>
        <v>0.41003590937499984</v>
      </c>
      <c r="Q2407">
        <f t="shared" si="149"/>
        <v>0.4447376587500001</v>
      </c>
      <c r="R2407">
        <v>0.40818938500000002</v>
      </c>
      <c r="S2407">
        <v>0.437142056</v>
      </c>
      <c r="T2407">
        <f t="shared" si="150"/>
        <v>2.9016639400520693E-2</v>
      </c>
      <c r="U2407">
        <v>0.20409469299999999</v>
      </c>
      <c r="V2407">
        <v>0.218571028</v>
      </c>
      <c r="W2407">
        <v>2.3616438359999998</v>
      </c>
      <c r="X2407">
        <v>0.50812064999999995</v>
      </c>
      <c r="Y2407">
        <v>6.129771E-3</v>
      </c>
      <c r="Z2407" s="1">
        <v>43254</v>
      </c>
      <c r="AA2407" s="1">
        <v>44116</v>
      </c>
      <c r="AB2407">
        <v>0</v>
      </c>
      <c r="AC2407" t="s">
        <v>84</v>
      </c>
    </row>
    <row r="2408" spans="1:29" x14ac:dyDescent="0.25">
      <c r="A2408" t="s">
        <v>26</v>
      </c>
      <c r="B2408">
        <v>1</v>
      </c>
      <c r="C2408" t="s">
        <v>80</v>
      </c>
      <c r="D2408">
        <v>3407</v>
      </c>
      <c r="E2408" t="s">
        <v>109</v>
      </c>
      <c r="F2408" t="s">
        <v>110</v>
      </c>
      <c r="G2408" t="s">
        <v>72</v>
      </c>
      <c r="J2408">
        <v>0.57869999999999999</v>
      </c>
      <c r="K2408">
        <v>8.5228824729999992</v>
      </c>
      <c r="L2408">
        <v>8.9431967229999998</v>
      </c>
      <c r="M2408">
        <v>11.1</v>
      </c>
      <c r="N2408">
        <v>13</v>
      </c>
      <c r="O2408">
        <f t="shared" si="147"/>
        <v>1.3273260000000002E-2</v>
      </c>
      <c r="P2408">
        <f t="shared" si="148"/>
        <v>6.0488409375000003E-2</v>
      </c>
      <c r="Q2408">
        <f t="shared" si="149"/>
        <v>8.2957875000000014E-2</v>
      </c>
      <c r="R2408">
        <v>3.5066510000000002E-2</v>
      </c>
      <c r="S2408">
        <v>5.0031560000000003E-2</v>
      </c>
      <c r="T2408">
        <f t="shared" si="150"/>
        <v>0.15049155886362078</v>
      </c>
      <c r="U2408">
        <v>1.7533255000000001E-2</v>
      </c>
      <c r="V2408">
        <v>2.5015780000000001E-2</v>
      </c>
      <c r="W2408">
        <v>2.3616438359999998</v>
      </c>
      <c r="X2408">
        <v>0.80452436199999999</v>
      </c>
      <c r="Y2408">
        <v>3.1683549999999999E-3</v>
      </c>
      <c r="Z2408" s="1">
        <v>43254</v>
      </c>
      <c r="AA2408" s="1">
        <v>44116</v>
      </c>
      <c r="AB2408">
        <v>1</v>
      </c>
    </row>
    <row r="2409" spans="1:29" x14ac:dyDescent="0.25">
      <c r="A2409" t="s">
        <v>26</v>
      </c>
      <c r="B2409">
        <v>1</v>
      </c>
      <c r="C2409" t="s">
        <v>80</v>
      </c>
      <c r="D2409">
        <v>3408</v>
      </c>
      <c r="E2409" t="s">
        <v>210</v>
      </c>
      <c r="F2409" t="s">
        <v>71</v>
      </c>
      <c r="G2409" t="s">
        <v>211</v>
      </c>
      <c r="J2409">
        <v>0.66700000000000004</v>
      </c>
      <c r="K2409">
        <v>19.858962999999999</v>
      </c>
      <c r="L2409">
        <v>19.861126989999999</v>
      </c>
      <c r="M2409">
        <v>50</v>
      </c>
      <c r="N2409">
        <v>52.1</v>
      </c>
      <c r="O2409">
        <f t="shared" si="147"/>
        <v>0.21318976140000001</v>
      </c>
      <c r="P2409">
        <f t="shared" si="148"/>
        <v>1.22734375</v>
      </c>
      <c r="Q2409">
        <f t="shared" si="149"/>
        <v>1.33243600875</v>
      </c>
      <c r="R2409">
        <v>1.7360288399999999</v>
      </c>
      <c r="S2409">
        <v>1.8813990009999999</v>
      </c>
      <c r="T2409">
        <f t="shared" si="150"/>
        <v>3.4050613110578727E-2</v>
      </c>
      <c r="U2409">
        <v>0.86801441999999995</v>
      </c>
      <c r="V2409">
        <v>0.94069950000000002</v>
      </c>
      <c r="W2409">
        <v>2.3616438359999998</v>
      </c>
      <c r="X2409">
        <v>0.88921113699999998</v>
      </c>
      <c r="Y2409">
        <v>3.0777325000000001E-2</v>
      </c>
      <c r="Z2409" s="1">
        <v>43254</v>
      </c>
      <c r="AA2409" s="1">
        <v>44116</v>
      </c>
      <c r="AB2409">
        <v>1</v>
      </c>
      <c r="AC2409" t="s">
        <v>212</v>
      </c>
    </row>
    <row r="2410" spans="1:29" x14ac:dyDescent="0.25">
      <c r="A2410" t="s">
        <v>26</v>
      </c>
      <c r="B2410">
        <v>1</v>
      </c>
      <c r="C2410" t="s">
        <v>80</v>
      </c>
      <c r="D2410">
        <v>3409</v>
      </c>
      <c r="E2410" t="s">
        <v>109</v>
      </c>
      <c r="F2410" t="s">
        <v>110</v>
      </c>
      <c r="G2410" t="s">
        <v>72</v>
      </c>
      <c r="J2410">
        <v>0.57869999999999999</v>
      </c>
      <c r="K2410">
        <v>12.85194529</v>
      </c>
      <c r="L2410">
        <v>13.181054189999999</v>
      </c>
      <c r="M2410">
        <v>20.5</v>
      </c>
      <c r="N2410">
        <v>23</v>
      </c>
      <c r="O2410">
        <f t="shared" si="147"/>
        <v>4.154766E-2</v>
      </c>
      <c r="P2410">
        <f t="shared" si="148"/>
        <v>0.20631648437499997</v>
      </c>
      <c r="Q2410">
        <f t="shared" si="149"/>
        <v>0.25967287499999997</v>
      </c>
      <c r="R2410">
        <v>0.17340707599999999</v>
      </c>
      <c r="S2410">
        <v>0.222501909</v>
      </c>
      <c r="T2410">
        <f t="shared" si="150"/>
        <v>0.10555944408255415</v>
      </c>
      <c r="U2410">
        <v>8.6703537999999997E-2</v>
      </c>
      <c r="V2410">
        <v>0.111250954</v>
      </c>
      <c r="W2410">
        <v>2.3616438359999998</v>
      </c>
      <c r="X2410">
        <v>1.058584687</v>
      </c>
      <c r="Y2410">
        <v>1.0394207000000001E-2</v>
      </c>
      <c r="Z2410" s="1">
        <v>43254</v>
      </c>
      <c r="AA2410" s="1">
        <v>44116</v>
      </c>
      <c r="AB2410">
        <v>1</v>
      </c>
    </row>
    <row r="2411" spans="1:29" x14ac:dyDescent="0.25">
      <c r="A2411" t="s">
        <v>26</v>
      </c>
      <c r="B2411">
        <v>1</v>
      </c>
      <c r="C2411" t="s">
        <v>80</v>
      </c>
      <c r="D2411">
        <v>3410</v>
      </c>
      <c r="E2411" t="s">
        <v>81</v>
      </c>
      <c r="F2411" t="s">
        <v>82</v>
      </c>
      <c r="G2411" t="s">
        <v>83</v>
      </c>
      <c r="H2411">
        <v>18.7</v>
      </c>
      <c r="I2411">
        <v>25.4</v>
      </c>
      <c r="J2411">
        <v>0.53949999999999998</v>
      </c>
      <c r="K2411">
        <v>22.434121810000001</v>
      </c>
      <c r="L2411">
        <v>22.37196385</v>
      </c>
      <c r="M2411">
        <v>71.8</v>
      </c>
      <c r="N2411">
        <v>73</v>
      </c>
      <c r="O2411">
        <f t="shared" si="147"/>
        <v>0.41853966000000004</v>
      </c>
      <c r="P2411">
        <f t="shared" si="148"/>
        <v>2.5309006374999998</v>
      </c>
      <c r="Q2411">
        <f t="shared" si="149"/>
        <v>2.615872875</v>
      </c>
      <c r="R2411">
        <v>3.221668786</v>
      </c>
      <c r="S2411">
        <v>3.3186094979999998</v>
      </c>
      <c r="T2411">
        <f t="shared" si="150"/>
        <v>1.255328471265321E-2</v>
      </c>
      <c r="U2411">
        <v>1.610834393</v>
      </c>
      <c r="V2411">
        <v>1.6593047489999999</v>
      </c>
      <c r="W2411">
        <v>2.3616438359999998</v>
      </c>
      <c r="X2411">
        <v>0.50812064999999995</v>
      </c>
      <c r="Y2411">
        <v>2.0523990999999998E-2</v>
      </c>
      <c r="Z2411" s="1">
        <v>43254</v>
      </c>
      <c r="AA2411" s="1">
        <v>44116</v>
      </c>
      <c r="AB2411">
        <v>1</v>
      </c>
    </row>
    <row r="2412" spans="1:29" x14ac:dyDescent="0.25">
      <c r="A2412" t="s">
        <v>26</v>
      </c>
      <c r="B2412">
        <v>1</v>
      </c>
      <c r="C2412" t="s">
        <v>80</v>
      </c>
      <c r="D2412">
        <v>3411</v>
      </c>
      <c r="E2412" t="s">
        <v>245</v>
      </c>
      <c r="F2412" t="s">
        <v>246</v>
      </c>
      <c r="G2412" t="s">
        <v>247</v>
      </c>
      <c r="J2412">
        <v>0.57869999999999999</v>
      </c>
      <c r="K2412">
        <v>15.923391000000001</v>
      </c>
      <c r="L2412">
        <v>15.87994849</v>
      </c>
      <c r="M2412">
        <v>30.3</v>
      </c>
      <c r="N2412">
        <v>32</v>
      </c>
      <c r="O2412">
        <f t="shared" si="147"/>
        <v>8.0424960000000004E-2</v>
      </c>
      <c r="P2412">
        <f t="shared" si="148"/>
        <v>0.45072480937499998</v>
      </c>
      <c r="Q2412">
        <f t="shared" si="149"/>
        <v>0.50265599999999999</v>
      </c>
      <c r="R2412">
        <v>0.45828155700000001</v>
      </c>
      <c r="S2412">
        <v>0.50845337199999996</v>
      </c>
      <c r="T2412">
        <f t="shared" si="150"/>
        <v>4.3990445996189356E-2</v>
      </c>
      <c r="U2412">
        <v>0.22914077799999999</v>
      </c>
      <c r="V2412">
        <v>0.25422668599999998</v>
      </c>
      <c r="W2412">
        <v>2.3616438359999998</v>
      </c>
      <c r="X2412">
        <v>0.719837587</v>
      </c>
      <c r="Y2412">
        <v>1.0622223E-2</v>
      </c>
      <c r="Z2412" s="1">
        <v>43254</v>
      </c>
      <c r="AA2412" s="1">
        <v>44116</v>
      </c>
      <c r="AB2412">
        <v>1</v>
      </c>
    </row>
    <row r="2413" spans="1:29" x14ac:dyDescent="0.25">
      <c r="A2413" t="s">
        <v>26</v>
      </c>
      <c r="B2413">
        <v>1</v>
      </c>
      <c r="C2413" t="s">
        <v>80</v>
      </c>
      <c r="D2413">
        <v>3412</v>
      </c>
      <c r="E2413" t="s">
        <v>81</v>
      </c>
      <c r="F2413" t="s">
        <v>82</v>
      </c>
      <c r="G2413" t="s">
        <v>83</v>
      </c>
      <c r="J2413">
        <v>0.53949999999999998</v>
      </c>
      <c r="K2413">
        <v>22.760290919999999</v>
      </c>
      <c r="L2413">
        <v>22.81409107</v>
      </c>
      <c r="M2413">
        <v>75.5</v>
      </c>
      <c r="N2413">
        <v>77.900000000000006</v>
      </c>
      <c r="O2413">
        <f t="shared" si="147"/>
        <v>0.47661292140000011</v>
      </c>
      <c r="P2413">
        <f t="shared" si="148"/>
        <v>2.798466484375</v>
      </c>
      <c r="Q2413">
        <f t="shared" si="149"/>
        <v>2.9788307587500005</v>
      </c>
      <c r="R2413">
        <v>3.6040989799999998</v>
      </c>
      <c r="S2413">
        <v>3.8399549620000002</v>
      </c>
      <c r="T2413">
        <f t="shared" si="150"/>
        <v>2.6840979838201467E-2</v>
      </c>
      <c r="U2413">
        <v>1.8020494899999999</v>
      </c>
      <c r="V2413">
        <v>1.9199774810000001</v>
      </c>
      <c r="W2413">
        <v>2.3616438359999998</v>
      </c>
      <c r="X2413">
        <v>1.016241299</v>
      </c>
      <c r="Y2413">
        <v>4.9934706000000002E-2</v>
      </c>
      <c r="Z2413" s="1">
        <v>43254</v>
      </c>
      <c r="AA2413" s="1">
        <v>44116</v>
      </c>
      <c r="AB2413">
        <v>1</v>
      </c>
    </row>
    <row r="2414" spans="1:29" x14ac:dyDescent="0.25">
      <c r="A2414" t="s">
        <v>26</v>
      </c>
      <c r="B2414">
        <v>1</v>
      </c>
      <c r="C2414" t="s">
        <v>80</v>
      </c>
      <c r="D2414">
        <v>3413</v>
      </c>
      <c r="E2414" t="s">
        <v>217</v>
      </c>
      <c r="F2414" t="s">
        <v>153</v>
      </c>
      <c r="G2414" t="s">
        <v>218</v>
      </c>
      <c r="J2414">
        <v>0.78500000000000003</v>
      </c>
      <c r="K2414">
        <v>15.15066004</v>
      </c>
      <c r="L2414">
        <v>15.670324770000001</v>
      </c>
      <c r="M2414">
        <v>27.5</v>
      </c>
      <c r="N2414">
        <v>31.2</v>
      </c>
      <c r="O2414">
        <f t="shared" si="147"/>
        <v>7.64539776E-2</v>
      </c>
      <c r="P2414">
        <f t="shared" si="148"/>
        <v>0.37127148437500007</v>
      </c>
      <c r="Q2414">
        <f t="shared" si="149"/>
        <v>0.47783735999999999</v>
      </c>
      <c r="R2414">
        <v>0.48650405400000002</v>
      </c>
      <c r="S2414">
        <v>0.64327065800000005</v>
      </c>
      <c r="T2414">
        <f t="shared" si="150"/>
        <v>0.11827369006580987</v>
      </c>
      <c r="U2414">
        <v>0.24325202700000001</v>
      </c>
      <c r="V2414">
        <v>0.32163532900000003</v>
      </c>
      <c r="W2414">
        <v>2.3616438359999998</v>
      </c>
      <c r="X2414">
        <v>1.5667053360000001</v>
      </c>
      <c r="Y2414">
        <v>3.3190144999999997E-2</v>
      </c>
      <c r="Z2414" s="1">
        <v>43254</v>
      </c>
      <c r="AA2414" s="1">
        <v>44116</v>
      </c>
      <c r="AB2414">
        <v>1</v>
      </c>
    </row>
    <row r="2415" spans="1:29" x14ac:dyDescent="0.25">
      <c r="A2415" t="s">
        <v>26</v>
      </c>
      <c r="B2415">
        <v>2</v>
      </c>
      <c r="C2415" t="s">
        <v>80</v>
      </c>
      <c r="D2415">
        <v>3414</v>
      </c>
      <c r="E2415" t="s">
        <v>109</v>
      </c>
      <c r="F2415" t="s">
        <v>110</v>
      </c>
      <c r="G2415" t="s">
        <v>72</v>
      </c>
      <c r="J2415">
        <v>0.57869999999999999</v>
      </c>
      <c r="K2415">
        <v>12.54844864</v>
      </c>
      <c r="L2415">
        <v>13.215751149999999</v>
      </c>
      <c r="M2415">
        <v>19.7</v>
      </c>
      <c r="N2415">
        <v>23.1</v>
      </c>
      <c r="O2415">
        <f t="shared" si="147"/>
        <v>4.1909729400000012E-2</v>
      </c>
      <c r="P2415">
        <f t="shared" si="148"/>
        <v>0.19052793437499993</v>
      </c>
      <c r="Q2415">
        <f t="shared" si="149"/>
        <v>0.26193580875000005</v>
      </c>
      <c r="R2415">
        <v>0.156744248</v>
      </c>
      <c r="S2415">
        <v>0.22497066700000001</v>
      </c>
      <c r="T2415">
        <f t="shared" si="150"/>
        <v>0.1530097535638017</v>
      </c>
      <c r="U2415">
        <v>7.8372124000000001E-2</v>
      </c>
      <c r="V2415">
        <v>0.11248533300000001</v>
      </c>
      <c r="W2415">
        <v>2.3616438359999998</v>
      </c>
      <c r="X2415">
        <v>1.439675174</v>
      </c>
      <c r="Y2415">
        <v>1.4444688000000001E-2</v>
      </c>
      <c r="Z2415" s="1">
        <v>43254</v>
      </c>
      <c r="AA2415" s="1">
        <v>44116</v>
      </c>
      <c r="AB2415">
        <v>1</v>
      </c>
    </row>
    <row r="2416" spans="1:29" x14ac:dyDescent="0.25">
      <c r="A2416" t="s">
        <v>26</v>
      </c>
      <c r="B2416">
        <v>2</v>
      </c>
      <c r="C2416" t="s">
        <v>80</v>
      </c>
      <c r="D2416">
        <v>3415</v>
      </c>
      <c r="E2416" t="s">
        <v>109</v>
      </c>
      <c r="F2416" t="s">
        <v>110</v>
      </c>
      <c r="G2416" t="s">
        <v>72</v>
      </c>
      <c r="J2416">
        <v>0.57869999999999999</v>
      </c>
      <c r="K2416">
        <v>10.1610323</v>
      </c>
      <c r="L2416">
        <v>11.27273353</v>
      </c>
      <c r="M2416">
        <v>14.2</v>
      </c>
      <c r="N2416">
        <v>18</v>
      </c>
      <c r="O2416">
        <f t="shared" si="147"/>
        <v>2.5446960000000001E-2</v>
      </c>
      <c r="P2416">
        <f t="shared" si="148"/>
        <v>9.8992637499999994E-2</v>
      </c>
      <c r="Q2416">
        <f t="shared" si="149"/>
        <v>0.1590435</v>
      </c>
      <c r="R2416">
        <v>6.7329878999999995E-2</v>
      </c>
      <c r="S2416">
        <v>0.118370132</v>
      </c>
      <c r="T2416">
        <f t="shared" si="150"/>
        <v>0.23890660948744963</v>
      </c>
      <c r="U2416">
        <v>3.3664939999999997E-2</v>
      </c>
      <c r="V2416">
        <v>5.9185066000000001E-2</v>
      </c>
      <c r="W2416">
        <v>2.3616438359999998</v>
      </c>
      <c r="X2416">
        <v>1.609048724</v>
      </c>
      <c r="Y2416">
        <v>1.0806085999999999E-2</v>
      </c>
      <c r="Z2416" s="1">
        <v>43254</v>
      </c>
      <c r="AA2416" s="1">
        <v>44116</v>
      </c>
      <c r="AB2416">
        <v>1</v>
      </c>
    </row>
    <row r="2417" spans="1:28" x14ac:dyDescent="0.25">
      <c r="A2417" t="s">
        <v>26</v>
      </c>
      <c r="B2417">
        <v>2</v>
      </c>
      <c r="C2417" t="s">
        <v>80</v>
      </c>
      <c r="D2417">
        <v>3416</v>
      </c>
      <c r="E2417" t="s">
        <v>109</v>
      </c>
      <c r="F2417" t="s">
        <v>110</v>
      </c>
      <c r="G2417" t="s">
        <v>72</v>
      </c>
      <c r="J2417">
        <v>0.57869999999999999</v>
      </c>
      <c r="K2417">
        <v>13.395932459999999</v>
      </c>
      <c r="L2417">
        <v>14.71874607</v>
      </c>
      <c r="M2417">
        <v>22</v>
      </c>
      <c r="N2417">
        <v>27.8</v>
      </c>
      <c r="O2417">
        <f t="shared" si="147"/>
        <v>6.0698853600000005E-2</v>
      </c>
      <c r="P2417">
        <f t="shared" si="148"/>
        <v>0.23761374999999996</v>
      </c>
      <c r="Q2417">
        <f t="shared" si="149"/>
        <v>0.37936783500000004</v>
      </c>
      <c r="R2417">
        <v>0.207254674</v>
      </c>
      <c r="S2417">
        <v>0.358745959</v>
      </c>
      <c r="T2417">
        <f t="shared" si="150"/>
        <v>0.23232383660113093</v>
      </c>
      <c r="U2417">
        <v>0.103627337</v>
      </c>
      <c r="V2417">
        <v>0.17937297999999999</v>
      </c>
      <c r="W2417">
        <v>2.3616438359999998</v>
      </c>
      <c r="X2417">
        <v>2.4559164729999998</v>
      </c>
      <c r="Y2417">
        <v>3.2073271E-2</v>
      </c>
      <c r="Z2417" s="1">
        <v>43254</v>
      </c>
      <c r="AA2417" s="1">
        <v>44116</v>
      </c>
      <c r="AB2417">
        <v>1</v>
      </c>
    </row>
    <row r="2418" spans="1:28" x14ac:dyDescent="0.25">
      <c r="A2418" t="s">
        <v>26</v>
      </c>
      <c r="B2418">
        <v>1</v>
      </c>
      <c r="C2418" t="s">
        <v>80</v>
      </c>
      <c r="D2418">
        <v>3417</v>
      </c>
      <c r="E2418" t="s">
        <v>197</v>
      </c>
      <c r="F2418" t="s">
        <v>198</v>
      </c>
      <c r="G2418" t="s">
        <v>56</v>
      </c>
      <c r="J2418">
        <v>0.57869999999999999</v>
      </c>
      <c r="K2418">
        <v>19.62789231</v>
      </c>
      <c r="L2418">
        <v>19.535677750000001</v>
      </c>
      <c r="M2418">
        <v>48.5</v>
      </c>
      <c r="N2418">
        <v>50</v>
      </c>
      <c r="O2418">
        <f t="shared" si="147"/>
        <v>0.19635</v>
      </c>
      <c r="P2418">
        <f t="shared" si="148"/>
        <v>1.1548077343749998</v>
      </c>
      <c r="Q2418">
        <f t="shared" si="149"/>
        <v>1.2271874999999999</v>
      </c>
      <c r="R2418">
        <v>1.407933801</v>
      </c>
      <c r="S2418">
        <v>1.4873312759999999</v>
      </c>
      <c r="T2418">
        <f t="shared" si="150"/>
        <v>2.3229660194085514E-2</v>
      </c>
      <c r="U2418">
        <v>0.70396689999999995</v>
      </c>
      <c r="V2418">
        <v>0.74366563799999996</v>
      </c>
      <c r="W2418">
        <v>2.3616438359999998</v>
      </c>
      <c r="X2418">
        <v>0.63515081200000001</v>
      </c>
      <c r="Y2418">
        <v>1.6809790000000002E-2</v>
      </c>
      <c r="Z2418" s="1">
        <v>43254</v>
      </c>
      <c r="AA2418" s="1">
        <v>44116</v>
      </c>
      <c r="AB2418">
        <v>1</v>
      </c>
    </row>
    <row r="2419" spans="1:28" x14ac:dyDescent="0.25">
      <c r="A2419" t="s">
        <v>26</v>
      </c>
      <c r="B2419">
        <v>1</v>
      </c>
      <c r="C2419" t="s">
        <v>80</v>
      </c>
      <c r="D2419">
        <v>3418</v>
      </c>
      <c r="E2419" t="s">
        <v>109</v>
      </c>
      <c r="F2419" t="s">
        <v>110</v>
      </c>
      <c r="G2419" t="s">
        <v>72</v>
      </c>
      <c r="J2419">
        <v>0.57869999999999999</v>
      </c>
      <c r="K2419">
        <v>9.2939885990000004</v>
      </c>
      <c r="L2419">
        <v>9.5975955150000001</v>
      </c>
      <c r="M2419">
        <v>12.5</v>
      </c>
      <c r="N2419">
        <v>14.3</v>
      </c>
      <c r="O2419">
        <f t="shared" si="147"/>
        <v>1.60606446E-2</v>
      </c>
      <c r="P2419">
        <f t="shared" si="148"/>
        <v>7.6708984374999997E-2</v>
      </c>
      <c r="Q2419">
        <f t="shared" si="149"/>
        <v>0.10037902875</v>
      </c>
      <c r="R2419">
        <v>4.8117526000000001E-2</v>
      </c>
      <c r="S2419">
        <v>6.4561878000000003E-2</v>
      </c>
      <c r="T2419">
        <f t="shared" si="150"/>
        <v>0.12448008951464749</v>
      </c>
      <c r="U2419">
        <v>2.4058763E-2</v>
      </c>
      <c r="V2419">
        <v>3.2280939000000002E-2</v>
      </c>
      <c r="W2419">
        <v>2.3616438359999998</v>
      </c>
      <c r="X2419">
        <v>0.76218097399999996</v>
      </c>
      <c r="Y2419">
        <v>3.4815480000000001E-3</v>
      </c>
      <c r="Z2419" s="1">
        <v>43254</v>
      </c>
      <c r="AA2419" s="1">
        <v>44116</v>
      </c>
      <c r="AB2419">
        <v>1</v>
      </c>
    </row>
    <row r="2420" spans="1:28" x14ac:dyDescent="0.25">
      <c r="A2420" t="s">
        <v>26</v>
      </c>
      <c r="B2420">
        <v>1</v>
      </c>
      <c r="C2420" t="s">
        <v>80</v>
      </c>
      <c r="D2420">
        <v>3419</v>
      </c>
      <c r="E2420" t="s">
        <v>109</v>
      </c>
      <c r="F2420" t="s">
        <v>110</v>
      </c>
      <c r="G2420" t="s">
        <v>72</v>
      </c>
      <c r="J2420">
        <v>0.57869999999999999</v>
      </c>
      <c r="K2420">
        <v>9.5564772379999994</v>
      </c>
      <c r="L2420">
        <v>10.16953303</v>
      </c>
      <c r="M2420">
        <v>13</v>
      </c>
      <c r="N2420">
        <v>15.5</v>
      </c>
      <c r="O2420">
        <f t="shared" si="147"/>
        <v>1.8869234999999998E-2</v>
      </c>
      <c r="P2420">
        <f t="shared" si="148"/>
        <v>8.2968437500000006E-2</v>
      </c>
      <c r="Q2420">
        <f t="shared" si="149"/>
        <v>0.11793271874999998</v>
      </c>
      <c r="R2420">
        <v>5.3377442999999997E-2</v>
      </c>
      <c r="S2420">
        <v>7.9950820000000006E-2</v>
      </c>
      <c r="T2420">
        <f t="shared" si="150"/>
        <v>0.17107721684603264</v>
      </c>
      <c r="U2420">
        <v>2.6688722000000002E-2</v>
      </c>
      <c r="V2420">
        <v>3.9975410000000003E-2</v>
      </c>
      <c r="W2420">
        <v>2.3616438359999998</v>
      </c>
      <c r="X2420">
        <v>1.058584687</v>
      </c>
      <c r="Y2420">
        <v>5.6260340000000002E-3</v>
      </c>
      <c r="Z2420" s="1">
        <v>43254</v>
      </c>
      <c r="AA2420" s="1">
        <v>44116</v>
      </c>
      <c r="AB2420">
        <v>1</v>
      </c>
    </row>
    <row r="2421" spans="1:28" x14ac:dyDescent="0.25">
      <c r="A2421" t="s">
        <v>26</v>
      </c>
      <c r="B2421">
        <v>2</v>
      </c>
      <c r="C2421" t="s">
        <v>80</v>
      </c>
      <c r="D2421">
        <v>3420</v>
      </c>
      <c r="E2421" t="s">
        <v>109</v>
      </c>
      <c r="F2421" t="s">
        <v>110</v>
      </c>
      <c r="G2421" t="s">
        <v>72</v>
      </c>
      <c r="J2421">
        <v>0.57869999999999999</v>
      </c>
      <c r="K2421">
        <v>8.4656455259999994</v>
      </c>
      <c r="L2421">
        <v>10.84492777</v>
      </c>
      <c r="M2421">
        <v>11</v>
      </c>
      <c r="N2421">
        <v>17</v>
      </c>
      <c r="O2421">
        <f t="shared" si="147"/>
        <v>2.2698059999999999E-2</v>
      </c>
      <c r="P2421">
        <f t="shared" si="148"/>
        <v>5.9403437499999989E-2</v>
      </c>
      <c r="Q2421">
        <f t="shared" si="149"/>
        <v>0.141862875</v>
      </c>
      <c r="R2421">
        <v>3.4226652000000003E-2</v>
      </c>
      <c r="S2421">
        <v>0.101949989</v>
      </c>
      <c r="T2421">
        <f t="shared" si="150"/>
        <v>0.46216865289651154</v>
      </c>
      <c r="U2421">
        <v>1.7113326000000002E-2</v>
      </c>
      <c r="V2421">
        <v>5.0974994000000003E-2</v>
      </c>
      <c r="W2421">
        <v>2.3616438359999998</v>
      </c>
      <c r="X2421">
        <v>2.540603248</v>
      </c>
      <c r="Y2421">
        <v>1.4338177000000001E-2</v>
      </c>
      <c r="Z2421" s="1">
        <v>43254</v>
      </c>
      <c r="AA2421" s="1">
        <v>44116</v>
      </c>
      <c r="AB2421">
        <v>1</v>
      </c>
    </row>
    <row r="2422" spans="1:28" x14ac:dyDescent="0.25">
      <c r="A2422" t="s">
        <v>26</v>
      </c>
      <c r="B2422">
        <v>2</v>
      </c>
      <c r="C2422" t="s">
        <v>80</v>
      </c>
      <c r="D2422">
        <v>3421</v>
      </c>
      <c r="E2422" t="s">
        <v>109</v>
      </c>
      <c r="F2422" t="s">
        <v>110</v>
      </c>
      <c r="G2422" t="s">
        <v>72</v>
      </c>
      <c r="J2422">
        <v>0.57869999999999999</v>
      </c>
      <c r="K2422">
        <v>8.9153220579999992</v>
      </c>
      <c r="L2422">
        <v>10.888488560000001</v>
      </c>
      <c r="M2422">
        <v>11.8</v>
      </c>
      <c r="N2422">
        <v>17.100000000000001</v>
      </c>
      <c r="O2422">
        <f t="shared" si="147"/>
        <v>2.2965881400000002E-2</v>
      </c>
      <c r="P2422">
        <f t="shared" si="148"/>
        <v>6.8358137499999999E-2</v>
      </c>
      <c r="Q2422">
        <f t="shared" si="149"/>
        <v>0.14353675875000002</v>
      </c>
      <c r="R2422">
        <v>4.1287358000000003E-2</v>
      </c>
      <c r="S2422">
        <v>0.103528148</v>
      </c>
      <c r="T2422">
        <f t="shared" si="150"/>
        <v>0.38925733493621956</v>
      </c>
      <c r="U2422">
        <v>2.0643679000000002E-2</v>
      </c>
      <c r="V2422">
        <v>5.1764074E-2</v>
      </c>
      <c r="W2422">
        <v>2.3616438359999998</v>
      </c>
      <c r="X2422">
        <v>2.244199536</v>
      </c>
      <c r="Y2422">
        <v>1.3177428999999999E-2</v>
      </c>
      <c r="Z2422" s="1">
        <v>43254</v>
      </c>
      <c r="AA2422" s="1">
        <v>44116</v>
      </c>
      <c r="AB2422">
        <v>1</v>
      </c>
    </row>
    <row r="2423" spans="1:28" x14ac:dyDescent="0.25">
      <c r="A2423" t="s">
        <v>26</v>
      </c>
      <c r="B2423">
        <v>2</v>
      </c>
      <c r="C2423" t="s">
        <v>80</v>
      </c>
      <c r="D2423">
        <v>3422</v>
      </c>
      <c r="E2423" t="s">
        <v>109</v>
      </c>
      <c r="F2423" t="s">
        <v>110</v>
      </c>
      <c r="G2423" t="s">
        <v>72</v>
      </c>
      <c r="J2423">
        <v>0.57869999999999999</v>
      </c>
      <c r="K2423">
        <v>10.45066057</v>
      </c>
      <c r="L2423">
        <v>11.80414182</v>
      </c>
      <c r="M2423">
        <v>14.8</v>
      </c>
      <c r="N2423">
        <v>19.3</v>
      </c>
      <c r="O2423">
        <f t="shared" si="147"/>
        <v>2.9255364600000007E-2</v>
      </c>
      <c r="P2423">
        <f t="shared" si="148"/>
        <v>0.10753495000000003</v>
      </c>
      <c r="Q2423">
        <f t="shared" si="149"/>
        <v>0.18284602875000003</v>
      </c>
      <c r="R2423">
        <v>7.5024796000000005E-2</v>
      </c>
      <c r="S2423">
        <v>0.141867568</v>
      </c>
      <c r="T2423">
        <f t="shared" si="150"/>
        <v>0.26975927562919028</v>
      </c>
      <c r="U2423">
        <v>3.7512398000000002E-2</v>
      </c>
      <c r="V2423">
        <v>7.0933784E-2</v>
      </c>
      <c r="W2423">
        <v>2.3616438359999998</v>
      </c>
      <c r="X2423">
        <v>1.905452436</v>
      </c>
      <c r="Y2423">
        <v>1.4151746999999999E-2</v>
      </c>
      <c r="Z2423" s="1">
        <v>43254</v>
      </c>
      <c r="AA2423" s="1">
        <v>44116</v>
      </c>
      <c r="AB2423">
        <v>1</v>
      </c>
    </row>
    <row r="2424" spans="1:28" x14ac:dyDescent="0.25">
      <c r="A2424" t="s">
        <v>26</v>
      </c>
      <c r="B2424">
        <v>2</v>
      </c>
      <c r="C2424" t="s">
        <v>80</v>
      </c>
      <c r="D2424">
        <v>3423</v>
      </c>
      <c r="E2424" t="s">
        <v>109</v>
      </c>
      <c r="F2424" t="s">
        <v>110</v>
      </c>
      <c r="G2424" t="s">
        <v>72</v>
      </c>
      <c r="J2424">
        <v>0.57869999999999999</v>
      </c>
      <c r="K2424">
        <v>11.006521190000001</v>
      </c>
      <c r="L2424">
        <v>12.118135710000001</v>
      </c>
      <c r="M2424">
        <v>16</v>
      </c>
      <c r="N2424">
        <v>20.100000000000001</v>
      </c>
      <c r="O2424">
        <f t="shared" si="147"/>
        <v>3.1730945400000002E-2</v>
      </c>
      <c r="P2424">
        <f t="shared" si="148"/>
        <v>0.12567999999999999</v>
      </c>
      <c r="Q2424">
        <f t="shared" si="149"/>
        <v>0.19831840875000001</v>
      </c>
      <c r="R2424">
        <v>9.1888749000000006E-2</v>
      </c>
      <c r="S2424">
        <v>0.15755845700000001</v>
      </c>
      <c r="T2424">
        <f t="shared" si="150"/>
        <v>0.22832314569374274</v>
      </c>
      <c r="U2424">
        <v>4.5944375000000003E-2</v>
      </c>
      <c r="V2424">
        <v>7.8779229000000006E-2</v>
      </c>
      <c r="W2424">
        <v>2.3616438359999998</v>
      </c>
      <c r="X2424">
        <v>1.736078886</v>
      </c>
      <c r="Y2424">
        <v>1.3903389E-2</v>
      </c>
      <c r="Z2424" s="1">
        <v>43254</v>
      </c>
      <c r="AA2424" s="1">
        <v>44116</v>
      </c>
      <c r="AB2424">
        <v>1</v>
      </c>
    </row>
    <row r="2425" spans="1:28" x14ac:dyDescent="0.25">
      <c r="A2425" t="s">
        <v>26</v>
      </c>
      <c r="B2425">
        <v>2</v>
      </c>
      <c r="C2425" t="s">
        <v>80</v>
      </c>
      <c r="D2425">
        <v>3424</v>
      </c>
      <c r="E2425" t="s">
        <v>109</v>
      </c>
      <c r="F2425" t="s">
        <v>110</v>
      </c>
      <c r="G2425" t="s">
        <v>72</v>
      </c>
      <c r="J2425">
        <v>0.57869999999999999</v>
      </c>
      <c r="K2425">
        <v>8.8601220030000007</v>
      </c>
      <c r="L2425">
        <v>9.4993526970000008</v>
      </c>
      <c r="M2425">
        <v>11.7</v>
      </c>
      <c r="N2425">
        <v>14.1</v>
      </c>
      <c r="O2425">
        <f t="shared" si="147"/>
        <v>1.5614537399999998E-2</v>
      </c>
      <c r="P2425">
        <f t="shared" si="148"/>
        <v>6.7204434374999997E-2</v>
      </c>
      <c r="Q2425">
        <f t="shared" si="149"/>
        <v>9.7590858749999981E-2</v>
      </c>
      <c r="R2425">
        <v>4.0361714999999999E-2</v>
      </c>
      <c r="S2425">
        <v>6.2183438000000001E-2</v>
      </c>
      <c r="T2425">
        <f t="shared" si="150"/>
        <v>0.1830110876392845</v>
      </c>
      <c r="U2425">
        <v>2.0180857999999999E-2</v>
      </c>
      <c r="V2425">
        <v>3.1091719E-2</v>
      </c>
      <c r="W2425">
        <v>2.3616438359999998</v>
      </c>
      <c r="X2425">
        <v>1.016241299</v>
      </c>
      <c r="Y2425">
        <v>4.620028E-3</v>
      </c>
      <c r="Z2425" s="1">
        <v>43254</v>
      </c>
      <c r="AA2425" s="1">
        <v>44116</v>
      </c>
      <c r="AB2425">
        <v>1</v>
      </c>
    </row>
    <row r="2426" spans="1:28" x14ac:dyDescent="0.25">
      <c r="A2426" t="s">
        <v>26</v>
      </c>
      <c r="B2426">
        <v>2</v>
      </c>
      <c r="C2426" t="s">
        <v>80</v>
      </c>
      <c r="D2426">
        <v>3425</v>
      </c>
      <c r="E2426" t="s">
        <v>28</v>
      </c>
      <c r="F2426" t="s">
        <v>173</v>
      </c>
      <c r="G2426" t="s">
        <v>30</v>
      </c>
      <c r="H2426">
        <v>20</v>
      </c>
      <c r="I2426">
        <v>24</v>
      </c>
      <c r="J2426">
        <v>0.40550000000000003</v>
      </c>
      <c r="K2426">
        <v>21.20070509</v>
      </c>
      <c r="L2426">
        <v>21.23204059</v>
      </c>
      <c r="M2426">
        <v>60</v>
      </c>
      <c r="N2426">
        <v>62.3</v>
      </c>
      <c r="O2426">
        <f t="shared" si="147"/>
        <v>0.3048365166</v>
      </c>
      <c r="P2426">
        <f t="shared" si="148"/>
        <v>1.7673749999999999</v>
      </c>
      <c r="Q2426">
        <f t="shared" si="149"/>
        <v>1.90522822875</v>
      </c>
      <c r="R2426">
        <v>1.625111937</v>
      </c>
      <c r="S2426">
        <v>1.751454031</v>
      </c>
      <c r="T2426">
        <f t="shared" si="150"/>
        <v>3.1702333327688598E-2</v>
      </c>
      <c r="U2426">
        <v>0.81255596900000004</v>
      </c>
      <c r="V2426">
        <v>0.87572701600000002</v>
      </c>
      <c r="W2426">
        <v>2.3616438359999998</v>
      </c>
      <c r="X2426">
        <v>0.97389791199999998</v>
      </c>
      <c r="Y2426">
        <v>2.6748760999999999E-2</v>
      </c>
      <c r="Z2426" s="1">
        <v>43254</v>
      </c>
      <c r="AA2426" s="1">
        <v>44116</v>
      </c>
      <c r="AB2426">
        <v>1</v>
      </c>
    </row>
    <row r="2427" spans="1:28" x14ac:dyDescent="0.25">
      <c r="A2427" t="s">
        <v>26</v>
      </c>
      <c r="B2427">
        <v>2</v>
      </c>
      <c r="C2427" t="s">
        <v>80</v>
      </c>
      <c r="D2427">
        <v>3426</v>
      </c>
      <c r="E2427" t="s">
        <v>67</v>
      </c>
      <c r="F2427" t="s">
        <v>68</v>
      </c>
      <c r="G2427" t="s">
        <v>69</v>
      </c>
      <c r="J2427">
        <v>0.5</v>
      </c>
      <c r="K2427">
        <v>14.67517196</v>
      </c>
      <c r="L2427">
        <v>14.77761864</v>
      </c>
      <c r="M2427">
        <v>25.9</v>
      </c>
      <c r="N2427">
        <v>28</v>
      </c>
      <c r="O2427">
        <f t="shared" si="147"/>
        <v>6.1575360000000003E-2</v>
      </c>
      <c r="P2427">
        <f t="shared" si="148"/>
        <v>0.32932578437499999</v>
      </c>
      <c r="Q2427">
        <f t="shared" si="149"/>
        <v>0.38484600000000002</v>
      </c>
      <c r="R2427">
        <v>0.27011962</v>
      </c>
      <c r="S2427">
        <v>0.31666219200000001</v>
      </c>
      <c r="T2427">
        <f t="shared" si="150"/>
        <v>6.7313565641675108E-2</v>
      </c>
      <c r="U2427">
        <v>0.13505981</v>
      </c>
      <c r="V2427">
        <v>0.158331096</v>
      </c>
      <c r="W2427">
        <v>2.3616438359999998</v>
      </c>
      <c r="X2427">
        <v>0.88921113699999998</v>
      </c>
      <c r="Y2427">
        <v>9.8538510000000003E-3</v>
      </c>
      <c r="Z2427" s="1">
        <v>43254</v>
      </c>
      <c r="AA2427" s="1">
        <v>44116</v>
      </c>
      <c r="AB2427">
        <v>1</v>
      </c>
    </row>
    <row r="2428" spans="1:28" x14ac:dyDescent="0.25">
      <c r="A2428" t="s">
        <v>26</v>
      </c>
      <c r="B2428">
        <v>2</v>
      </c>
      <c r="C2428" t="s">
        <v>80</v>
      </c>
      <c r="D2428">
        <v>3427</v>
      </c>
      <c r="E2428" t="s">
        <v>109</v>
      </c>
      <c r="F2428" t="s">
        <v>110</v>
      </c>
      <c r="G2428" t="s">
        <v>72</v>
      </c>
      <c r="J2428">
        <v>0.57869999999999999</v>
      </c>
      <c r="K2428">
        <v>8.6364628319999994</v>
      </c>
      <c r="L2428">
        <v>9.9347994570000004</v>
      </c>
      <c r="M2428">
        <v>11.3</v>
      </c>
      <c r="N2428">
        <v>15</v>
      </c>
      <c r="O2428">
        <f t="shared" si="147"/>
        <v>1.76715E-2</v>
      </c>
      <c r="P2428">
        <f t="shared" si="148"/>
        <v>6.2687809375E-2</v>
      </c>
      <c r="Q2428">
        <f t="shared" si="149"/>
        <v>0.110446875</v>
      </c>
      <c r="R2428">
        <v>3.6782618000000003E-2</v>
      </c>
      <c r="S2428">
        <v>7.3303901000000005E-2</v>
      </c>
      <c r="T2428">
        <f t="shared" si="150"/>
        <v>0.29199510102998427</v>
      </c>
      <c r="U2428">
        <v>1.8391309000000002E-2</v>
      </c>
      <c r="V2428">
        <v>3.6651951000000002E-2</v>
      </c>
      <c r="W2428">
        <v>2.3616438359999998</v>
      </c>
      <c r="X2428">
        <v>1.5667053360000001</v>
      </c>
      <c r="Y2428">
        <v>7.7321739999999996E-3</v>
      </c>
      <c r="Z2428" s="1">
        <v>43254</v>
      </c>
      <c r="AA2428" s="1">
        <v>44116</v>
      </c>
      <c r="AB2428">
        <v>1</v>
      </c>
    </row>
    <row r="2429" spans="1:28" x14ac:dyDescent="0.25">
      <c r="A2429" t="s">
        <v>26</v>
      </c>
      <c r="B2429">
        <v>2</v>
      </c>
      <c r="C2429" t="s">
        <v>80</v>
      </c>
      <c r="D2429">
        <v>3428</v>
      </c>
      <c r="E2429" t="s">
        <v>109</v>
      </c>
      <c r="F2429" t="s">
        <v>110</v>
      </c>
      <c r="G2429" t="s">
        <v>72</v>
      </c>
      <c r="H2429">
        <v>18.899999999999999</v>
      </c>
      <c r="I2429">
        <v>20.6</v>
      </c>
      <c r="J2429">
        <v>0.57869999999999999</v>
      </c>
      <c r="K2429">
        <v>11.2294426</v>
      </c>
      <c r="L2429">
        <v>12.19515502</v>
      </c>
      <c r="M2429">
        <v>16.5</v>
      </c>
      <c r="N2429">
        <v>20.3</v>
      </c>
      <c r="O2429">
        <f t="shared" si="147"/>
        <v>3.2365548600000002E-2</v>
      </c>
      <c r="P2429">
        <f t="shared" si="148"/>
        <v>0.133657734375</v>
      </c>
      <c r="Q2429">
        <f t="shared" si="149"/>
        <v>0.20228467875</v>
      </c>
      <c r="R2429">
        <v>9.9505692000000007E-2</v>
      </c>
      <c r="S2429">
        <v>0.16162954800000001</v>
      </c>
      <c r="T2429">
        <f t="shared" si="150"/>
        <v>0.20540443904123176</v>
      </c>
      <c r="U2429">
        <v>4.9752846000000003E-2</v>
      </c>
      <c r="V2429">
        <v>8.0814774000000006E-2</v>
      </c>
      <c r="W2429">
        <v>2.3616438359999998</v>
      </c>
      <c r="X2429">
        <v>1.609048724</v>
      </c>
      <c r="Y2429">
        <v>1.3152673E-2</v>
      </c>
      <c r="Z2429" s="1">
        <v>43254</v>
      </c>
      <c r="AA2429" s="1">
        <v>44116</v>
      </c>
      <c r="AB2429">
        <v>1</v>
      </c>
    </row>
    <row r="2430" spans="1:28" x14ac:dyDescent="0.25">
      <c r="A2430" t="s">
        <v>26</v>
      </c>
      <c r="B2430">
        <v>2</v>
      </c>
      <c r="C2430" t="s">
        <v>80</v>
      </c>
      <c r="D2430">
        <v>3429</v>
      </c>
      <c r="E2430" t="s">
        <v>195</v>
      </c>
      <c r="F2430" t="s">
        <v>196</v>
      </c>
      <c r="G2430" t="s">
        <v>135</v>
      </c>
      <c r="J2430">
        <v>0.57869999999999999</v>
      </c>
      <c r="K2430">
        <v>8.8046385419999993</v>
      </c>
      <c r="L2430">
        <v>8.8390951619999996</v>
      </c>
      <c r="M2430">
        <v>11.6</v>
      </c>
      <c r="N2430">
        <v>12.8</v>
      </c>
      <c r="O2430">
        <f t="shared" si="147"/>
        <v>1.2867993600000002E-2</v>
      </c>
      <c r="P2430">
        <f t="shared" si="148"/>
        <v>6.6060549999999982E-2</v>
      </c>
      <c r="Q2430">
        <f t="shared" si="149"/>
        <v>8.0424960000000018E-2</v>
      </c>
      <c r="R2430">
        <v>3.9448465000000002E-2</v>
      </c>
      <c r="S2430">
        <v>4.7988541000000003E-2</v>
      </c>
      <c r="T2430">
        <f t="shared" si="150"/>
        <v>8.2979115534458719E-2</v>
      </c>
      <c r="U2430">
        <v>1.9724233000000001E-2</v>
      </c>
      <c r="V2430">
        <v>2.3994270000000002E-2</v>
      </c>
      <c r="W2430">
        <v>2.3616438359999998</v>
      </c>
      <c r="X2430">
        <v>0.50812064999999995</v>
      </c>
      <c r="Y2430">
        <v>1.8080780000000001E-3</v>
      </c>
      <c r="Z2430" s="1">
        <v>43254</v>
      </c>
      <c r="AA2430" s="1">
        <v>44116</v>
      </c>
      <c r="AB2430">
        <v>1</v>
      </c>
    </row>
    <row r="2431" spans="1:28" x14ac:dyDescent="0.25">
      <c r="A2431" t="s">
        <v>26</v>
      </c>
      <c r="B2431">
        <v>2</v>
      </c>
      <c r="C2431" t="s">
        <v>80</v>
      </c>
      <c r="D2431">
        <v>3430</v>
      </c>
      <c r="E2431" t="s">
        <v>109</v>
      </c>
      <c r="F2431" t="s">
        <v>110</v>
      </c>
      <c r="G2431" t="s">
        <v>72</v>
      </c>
      <c r="J2431">
        <v>0.57869999999999999</v>
      </c>
      <c r="K2431">
        <v>9.5564772379999994</v>
      </c>
      <c r="L2431">
        <v>10.931872950000001</v>
      </c>
      <c r="M2431">
        <v>13</v>
      </c>
      <c r="N2431">
        <v>17.2</v>
      </c>
      <c r="O2431">
        <f t="shared" si="147"/>
        <v>2.3235273599999998E-2</v>
      </c>
      <c r="P2431">
        <f t="shared" si="148"/>
        <v>8.2968437500000006E-2</v>
      </c>
      <c r="Q2431">
        <f t="shared" si="149"/>
        <v>0.14522046</v>
      </c>
      <c r="R2431">
        <v>5.3377442999999997E-2</v>
      </c>
      <c r="S2431">
        <v>0.10512042200000001</v>
      </c>
      <c r="T2431">
        <f t="shared" si="150"/>
        <v>0.28696889762286443</v>
      </c>
      <c r="U2431">
        <v>2.6688722000000002E-2</v>
      </c>
      <c r="V2431">
        <v>5.2560211000000003E-2</v>
      </c>
      <c r="W2431">
        <v>2.3616438359999998</v>
      </c>
      <c r="X2431">
        <v>1.7784222730000001</v>
      </c>
      <c r="Y2431">
        <v>1.0954864999999999E-2</v>
      </c>
      <c r="Z2431" s="1">
        <v>43254</v>
      </c>
      <c r="AA2431" s="1">
        <v>44116</v>
      </c>
      <c r="AB2431">
        <v>1</v>
      </c>
    </row>
    <row r="2432" spans="1:28" x14ac:dyDescent="0.25">
      <c r="A2432" t="s">
        <v>26</v>
      </c>
      <c r="B2432">
        <v>2</v>
      </c>
      <c r="C2432" t="s">
        <v>80</v>
      </c>
      <c r="D2432">
        <v>3431</v>
      </c>
      <c r="E2432" t="s">
        <v>152</v>
      </c>
      <c r="F2432" t="s">
        <v>153</v>
      </c>
      <c r="G2432" t="s">
        <v>154</v>
      </c>
      <c r="J2432">
        <v>0.6</v>
      </c>
      <c r="K2432">
        <v>17.187299889999998</v>
      </c>
      <c r="L2432">
        <v>17.149664600000001</v>
      </c>
      <c r="M2432">
        <v>35.5</v>
      </c>
      <c r="N2432">
        <v>37.299999999999997</v>
      </c>
      <c r="O2432">
        <f t="shared" si="147"/>
        <v>0.10927191659999999</v>
      </c>
      <c r="P2432">
        <f t="shared" si="148"/>
        <v>0.61870398437499996</v>
      </c>
      <c r="Q2432">
        <f t="shared" si="149"/>
        <v>0.68294947874999989</v>
      </c>
      <c r="R2432">
        <v>0.69678549400000001</v>
      </c>
      <c r="S2432">
        <v>0.76577259499999994</v>
      </c>
      <c r="T2432">
        <f t="shared" si="150"/>
        <v>3.997539491830749E-2</v>
      </c>
      <c r="U2432">
        <v>0.348392747</v>
      </c>
      <c r="V2432">
        <v>0.38288629800000001</v>
      </c>
      <c r="W2432">
        <v>2.3616438359999998</v>
      </c>
      <c r="X2432">
        <v>0.76218097399999996</v>
      </c>
      <c r="Y2432">
        <v>1.4605738E-2</v>
      </c>
      <c r="Z2432" s="1">
        <v>43254</v>
      </c>
      <c r="AA2432" s="1">
        <v>44116</v>
      </c>
      <c r="AB2432">
        <v>1</v>
      </c>
    </row>
    <row r="2433" spans="1:28" x14ac:dyDescent="0.25">
      <c r="A2433" t="s">
        <v>26</v>
      </c>
      <c r="B2433">
        <v>2</v>
      </c>
      <c r="C2433" t="s">
        <v>80</v>
      </c>
      <c r="D2433">
        <v>3432</v>
      </c>
      <c r="E2433" t="s">
        <v>116</v>
      </c>
      <c r="F2433" t="s">
        <v>213</v>
      </c>
      <c r="G2433" t="s">
        <v>83</v>
      </c>
      <c r="J2433">
        <v>0.48399999999999999</v>
      </c>
      <c r="K2433">
        <v>19.79819625</v>
      </c>
      <c r="L2433">
        <v>19.830839650000001</v>
      </c>
      <c r="M2433">
        <v>49.6</v>
      </c>
      <c r="N2433">
        <v>51.9</v>
      </c>
      <c r="O2433">
        <f t="shared" si="147"/>
        <v>0.21155612940000001</v>
      </c>
      <c r="P2433">
        <f t="shared" si="148"/>
        <v>1.2077847999999998</v>
      </c>
      <c r="Q2433">
        <f t="shared" si="149"/>
        <v>1.3222258087500001</v>
      </c>
      <c r="R2433">
        <v>1.2459797370000001</v>
      </c>
      <c r="S2433">
        <v>1.363439074</v>
      </c>
      <c r="T2433">
        <f t="shared" si="150"/>
        <v>3.8146345187051282E-2</v>
      </c>
      <c r="U2433">
        <v>0.62298986899999997</v>
      </c>
      <c r="V2433">
        <v>0.68171953699999999</v>
      </c>
      <c r="W2433">
        <v>2.3616438359999998</v>
      </c>
      <c r="X2433">
        <v>0.97389791199999998</v>
      </c>
      <c r="Y2433">
        <v>2.4868131000000002E-2</v>
      </c>
      <c r="Z2433" s="1">
        <v>43254</v>
      </c>
      <c r="AA2433" s="1">
        <v>44116</v>
      </c>
      <c r="AB2433">
        <v>1</v>
      </c>
    </row>
    <row r="2434" spans="1:28" x14ac:dyDescent="0.25">
      <c r="A2434" t="s">
        <v>26</v>
      </c>
      <c r="B2434">
        <v>2</v>
      </c>
      <c r="C2434" t="s">
        <v>80</v>
      </c>
      <c r="D2434">
        <v>3433</v>
      </c>
      <c r="E2434" t="s">
        <v>109</v>
      </c>
      <c r="F2434" t="s">
        <v>110</v>
      </c>
      <c r="G2434" t="s">
        <v>72</v>
      </c>
      <c r="J2434">
        <v>0.57869999999999999</v>
      </c>
      <c r="K2434">
        <v>9.2939885990000004</v>
      </c>
      <c r="L2434">
        <v>9.4499072930000008</v>
      </c>
      <c r="M2434">
        <v>12.5</v>
      </c>
      <c r="N2434">
        <v>14</v>
      </c>
      <c r="O2434">
        <f t="shared" si="147"/>
        <v>1.5393840000000001E-2</v>
      </c>
      <c r="P2434">
        <f t="shared" si="148"/>
        <v>7.6708984374999997E-2</v>
      </c>
      <c r="Q2434">
        <f t="shared" si="149"/>
        <v>9.6211500000000005E-2</v>
      </c>
      <c r="R2434">
        <v>4.8117526000000001E-2</v>
      </c>
      <c r="S2434">
        <v>6.1013913000000003E-2</v>
      </c>
      <c r="T2434">
        <f t="shared" si="150"/>
        <v>0.10054667848858533</v>
      </c>
      <c r="U2434">
        <v>2.4058763E-2</v>
      </c>
      <c r="V2434">
        <v>3.0506955999999998E-2</v>
      </c>
      <c r="W2434">
        <v>2.3616438359999998</v>
      </c>
      <c r="X2434">
        <v>0.63515081200000001</v>
      </c>
      <c r="Y2434">
        <v>2.7303829999999999E-3</v>
      </c>
      <c r="Z2434" s="1">
        <v>43254</v>
      </c>
      <c r="AA2434" s="1">
        <v>44116</v>
      </c>
      <c r="AB2434">
        <v>1</v>
      </c>
    </row>
    <row r="2435" spans="1:28" x14ac:dyDescent="0.25">
      <c r="A2435" t="s">
        <v>26</v>
      </c>
      <c r="B2435">
        <v>2</v>
      </c>
      <c r="C2435" t="s">
        <v>80</v>
      </c>
      <c r="D2435">
        <v>3434</v>
      </c>
      <c r="E2435" t="s">
        <v>152</v>
      </c>
      <c r="F2435" t="s">
        <v>153</v>
      </c>
      <c r="G2435" t="s">
        <v>154</v>
      </c>
      <c r="J2435">
        <v>0.6</v>
      </c>
      <c r="K2435">
        <v>15.51835872</v>
      </c>
      <c r="L2435">
        <v>16.13492716</v>
      </c>
      <c r="M2435">
        <v>28.8</v>
      </c>
      <c r="N2435">
        <v>33</v>
      </c>
      <c r="O2435">
        <f t="shared" ref="O2435:O2498" si="151">(0.00007854*N2435*N2435)</f>
        <v>8.5530060000000005E-2</v>
      </c>
      <c r="P2435">
        <f t="shared" ref="P2435:P2498" si="152">(3.142*(M2435/200)^2)/0.16</f>
        <v>0.40720320000000004</v>
      </c>
      <c r="Q2435">
        <f t="shared" ref="Q2435:Q2498" si="153">O2435/0.16</f>
        <v>0.53456287499999999</v>
      </c>
      <c r="R2435">
        <v>0.41926664000000002</v>
      </c>
      <c r="S2435">
        <v>0.56808130400000001</v>
      </c>
      <c r="T2435">
        <f t="shared" ref="T2435:T2498" si="154">(LN(S2435)-LN(R2435))/W2435</f>
        <v>0.12862119802063746</v>
      </c>
      <c r="U2435">
        <v>0.20963332000000001</v>
      </c>
      <c r="V2435">
        <v>0.284040652</v>
      </c>
      <c r="W2435">
        <v>2.3616438359999998</v>
      </c>
      <c r="X2435">
        <v>1.7784222730000001</v>
      </c>
      <c r="Y2435">
        <v>3.1506584999999997E-2</v>
      </c>
      <c r="Z2435" s="1">
        <v>43254</v>
      </c>
      <c r="AA2435" s="1">
        <v>44116</v>
      </c>
      <c r="AB2435">
        <v>1</v>
      </c>
    </row>
    <row r="2436" spans="1:28" x14ac:dyDescent="0.25">
      <c r="A2436" t="s">
        <v>26</v>
      </c>
      <c r="B2436">
        <v>2</v>
      </c>
      <c r="C2436" t="s">
        <v>80</v>
      </c>
      <c r="D2436">
        <v>3435</v>
      </c>
      <c r="E2436" t="s">
        <v>109</v>
      </c>
      <c r="F2436" t="s">
        <v>110</v>
      </c>
      <c r="G2436" t="s">
        <v>72</v>
      </c>
      <c r="H2436">
        <v>9.4</v>
      </c>
      <c r="I2436">
        <v>10</v>
      </c>
      <c r="J2436">
        <v>0.57869999999999999</v>
      </c>
      <c r="K2436">
        <v>8.8601220030000007</v>
      </c>
      <c r="L2436">
        <v>9.4993526970000008</v>
      </c>
      <c r="M2436">
        <v>11.7</v>
      </c>
      <c r="N2436">
        <v>14.1</v>
      </c>
      <c r="O2436">
        <f t="shared" si="151"/>
        <v>1.5614537399999998E-2</v>
      </c>
      <c r="P2436">
        <f t="shared" si="152"/>
        <v>6.7204434374999997E-2</v>
      </c>
      <c r="Q2436">
        <f t="shared" si="153"/>
        <v>9.7590858749999981E-2</v>
      </c>
      <c r="R2436">
        <v>4.0361714999999999E-2</v>
      </c>
      <c r="S2436">
        <v>6.2183438000000001E-2</v>
      </c>
      <c r="T2436">
        <f t="shared" si="154"/>
        <v>0.1830110876392845</v>
      </c>
      <c r="U2436">
        <v>2.0180857999999999E-2</v>
      </c>
      <c r="V2436">
        <v>3.1091719E-2</v>
      </c>
      <c r="W2436">
        <v>2.3616438359999998</v>
      </c>
      <c r="X2436">
        <v>1.016241299</v>
      </c>
      <c r="Y2436">
        <v>4.620028E-3</v>
      </c>
      <c r="Z2436" s="1">
        <v>43254</v>
      </c>
      <c r="AA2436" s="1">
        <v>44116</v>
      </c>
      <c r="AB2436">
        <v>1</v>
      </c>
    </row>
    <row r="2437" spans="1:28" x14ac:dyDescent="0.25">
      <c r="A2437" t="s">
        <v>26</v>
      </c>
      <c r="B2437">
        <v>2</v>
      </c>
      <c r="C2437" t="s">
        <v>80</v>
      </c>
      <c r="D2437">
        <v>3436</v>
      </c>
      <c r="E2437" t="s">
        <v>109</v>
      </c>
      <c r="F2437" t="s">
        <v>110</v>
      </c>
      <c r="G2437" t="s">
        <v>72</v>
      </c>
      <c r="J2437">
        <v>0.57869999999999999</v>
      </c>
      <c r="K2437">
        <v>14.009045309999999</v>
      </c>
      <c r="L2437">
        <v>14.139757530000001</v>
      </c>
      <c r="M2437">
        <v>23.8</v>
      </c>
      <c r="N2437">
        <v>25.9</v>
      </c>
      <c r="O2437">
        <f t="shared" si="151"/>
        <v>5.2685417399999997E-2</v>
      </c>
      <c r="P2437">
        <f t="shared" si="152"/>
        <v>0.27808663750000001</v>
      </c>
      <c r="Q2437">
        <f t="shared" si="153"/>
        <v>0.32928385874999999</v>
      </c>
      <c r="R2437">
        <v>0.25243095999999998</v>
      </c>
      <c r="S2437">
        <v>0.30044304700000002</v>
      </c>
      <c r="T2437">
        <f t="shared" si="154"/>
        <v>7.3728485353714193E-2</v>
      </c>
      <c r="U2437">
        <v>0.12621547999999999</v>
      </c>
      <c r="V2437">
        <v>0.150221523</v>
      </c>
      <c r="W2437">
        <v>2.3616438359999998</v>
      </c>
      <c r="X2437">
        <v>0.88921113699999998</v>
      </c>
      <c r="Y2437">
        <v>1.0164972E-2</v>
      </c>
      <c r="Z2437" s="1">
        <v>43254</v>
      </c>
      <c r="AA2437" s="1">
        <v>44116</v>
      </c>
      <c r="AB2437">
        <v>1</v>
      </c>
    </row>
    <row r="2438" spans="1:28" x14ac:dyDescent="0.25">
      <c r="A2438" t="s">
        <v>26</v>
      </c>
      <c r="B2438">
        <v>2</v>
      </c>
      <c r="C2438" t="s">
        <v>80</v>
      </c>
      <c r="D2438">
        <v>3437</v>
      </c>
      <c r="E2438" t="s">
        <v>81</v>
      </c>
      <c r="F2438" t="s">
        <v>82</v>
      </c>
      <c r="G2438" t="s">
        <v>83</v>
      </c>
      <c r="J2438">
        <v>0.53949999999999998</v>
      </c>
      <c r="K2438">
        <v>23.99035185</v>
      </c>
      <c r="L2438">
        <v>23.989195980000002</v>
      </c>
      <c r="M2438">
        <v>92.7</v>
      </c>
      <c r="N2438">
        <v>93.9</v>
      </c>
      <c r="O2438">
        <f t="shared" si="151"/>
        <v>0.69250367340000007</v>
      </c>
      <c r="P2438">
        <f t="shared" si="152"/>
        <v>4.2187683093750001</v>
      </c>
      <c r="Q2438">
        <f t="shared" si="153"/>
        <v>4.3281479587500007</v>
      </c>
      <c r="R2438">
        <v>5.6636198899999997</v>
      </c>
      <c r="S2438">
        <v>5.8073402290000002</v>
      </c>
      <c r="T2438">
        <f t="shared" si="154"/>
        <v>1.0611011461400977E-2</v>
      </c>
      <c r="U2438">
        <v>2.8318099449999998</v>
      </c>
      <c r="V2438">
        <v>2.9036701150000002</v>
      </c>
      <c r="W2438">
        <v>2.3616438359999998</v>
      </c>
      <c r="X2438">
        <v>0.50812064999999995</v>
      </c>
      <c r="Y2438">
        <v>3.0428029999999998E-2</v>
      </c>
      <c r="Z2438" s="1">
        <v>43254</v>
      </c>
      <c r="AA2438" s="1">
        <v>44116</v>
      </c>
      <c r="AB2438">
        <v>1</v>
      </c>
    </row>
    <row r="2439" spans="1:28" x14ac:dyDescent="0.25">
      <c r="A2439" t="s">
        <v>26</v>
      </c>
      <c r="B2439">
        <v>2</v>
      </c>
      <c r="C2439" t="s">
        <v>80</v>
      </c>
      <c r="D2439">
        <v>3438</v>
      </c>
      <c r="E2439" t="s">
        <v>109</v>
      </c>
      <c r="F2439" t="s">
        <v>110</v>
      </c>
      <c r="G2439" t="s">
        <v>72</v>
      </c>
      <c r="J2439">
        <v>0.57869999999999999</v>
      </c>
      <c r="K2439">
        <v>9.9133543389999996</v>
      </c>
      <c r="L2439">
        <v>9.9347994570000004</v>
      </c>
      <c r="M2439">
        <v>13.7</v>
      </c>
      <c r="N2439">
        <v>15</v>
      </c>
      <c r="O2439">
        <f t="shared" si="151"/>
        <v>1.76715E-2</v>
      </c>
      <c r="P2439">
        <f t="shared" si="152"/>
        <v>9.2144059374999976E-2</v>
      </c>
      <c r="Q2439">
        <f t="shared" si="153"/>
        <v>0.110446875</v>
      </c>
      <c r="R2439">
        <v>6.1285755999999997E-2</v>
      </c>
      <c r="S2439">
        <v>7.3303901000000005E-2</v>
      </c>
      <c r="T2439">
        <f t="shared" si="154"/>
        <v>7.5822769660272932E-2</v>
      </c>
      <c r="U2439">
        <v>3.0642877999999998E-2</v>
      </c>
      <c r="V2439">
        <v>3.6651951000000002E-2</v>
      </c>
      <c r="W2439">
        <v>2.3616438359999998</v>
      </c>
      <c r="X2439">
        <v>0.55046403700000002</v>
      </c>
      <c r="Y2439">
        <v>2.5444450000000002E-3</v>
      </c>
      <c r="Z2439" s="1">
        <v>43254</v>
      </c>
      <c r="AA2439" s="1">
        <v>44116</v>
      </c>
      <c r="AB2439">
        <v>1</v>
      </c>
    </row>
    <row r="2440" spans="1:28" x14ac:dyDescent="0.25">
      <c r="A2440" t="s">
        <v>26</v>
      </c>
      <c r="B2440">
        <v>2</v>
      </c>
      <c r="C2440" t="s">
        <v>80</v>
      </c>
      <c r="D2440">
        <v>3439</v>
      </c>
      <c r="E2440" t="s">
        <v>109</v>
      </c>
      <c r="F2440" t="s">
        <v>110</v>
      </c>
      <c r="G2440" t="s">
        <v>72</v>
      </c>
      <c r="J2440">
        <v>0.57869999999999999</v>
      </c>
      <c r="K2440">
        <v>13.325208290000001</v>
      </c>
      <c r="L2440">
        <v>13.42137696</v>
      </c>
      <c r="M2440">
        <v>21.8</v>
      </c>
      <c r="N2440">
        <v>23.7</v>
      </c>
      <c r="O2440">
        <f t="shared" si="151"/>
        <v>4.4115132599999995E-2</v>
      </c>
      <c r="P2440">
        <f t="shared" si="152"/>
        <v>0.23331313749999999</v>
      </c>
      <c r="Q2440">
        <f t="shared" si="153"/>
        <v>0.27571957874999997</v>
      </c>
      <c r="R2440">
        <v>0.20254362000000001</v>
      </c>
      <c r="S2440">
        <v>0.24010896700000001</v>
      </c>
      <c r="T2440">
        <f t="shared" si="154"/>
        <v>7.2042014175861008E-2</v>
      </c>
      <c r="U2440">
        <v>0.10127181</v>
      </c>
      <c r="V2440">
        <v>0.120054483</v>
      </c>
      <c r="W2440">
        <v>2.3616438359999998</v>
      </c>
      <c r="X2440">
        <v>0.80452436199999999</v>
      </c>
      <c r="Y2440">
        <v>7.9532200000000004E-3</v>
      </c>
      <c r="Z2440" s="1">
        <v>43254</v>
      </c>
      <c r="AA2440" s="1">
        <v>44116</v>
      </c>
      <c r="AB2440">
        <v>1</v>
      </c>
    </row>
    <row r="2441" spans="1:28" x14ac:dyDescent="0.25">
      <c r="A2441" t="s">
        <v>26</v>
      </c>
      <c r="B2441">
        <v>2</v>
      </c>
      <c r="C2441" t="s">
        <v>80</v>
      </c>
      <c r="D2441">
        <v>3440</v>
      </c>
      <c r="E2441" t="s">
        <v>109</v>
      </c>
      <c r="F2441" t="s">
        <v>110</v>
      </c>
      <c r="G2441" t="s">
        <v>72</v>
      </c>
      <c r="H2441">
        <v>10</v>
      </c>
      <c r="I2441">
        <v>11.2</v>
      </c>
      <c r="J2441">
        <v>0.57869999999999999</v>
      </c>
      <c r="K2441">
        <v>12.393006489999999</v>
      </c>
      <c r="L2441">
        <v>12.460219260000001</v>
      </c>
      <c r="M2441">
        <v>19.3</v>
      </c>
      <c r="N2441">
        <v>21</v>
      </c>
      <c r="O2441">
        <f t="shared" si="151"/>
        <v>3.4636140000000003E-2</v>
      </c>
      <c r="P2441">
        <f t="shared" si="152"/>
        <v>0.18286930937500001</v>
      </c>
      <c r="Q2441">
        <f t="shared" si="153"/>
        <v>0.21647587500000001</v>
      </c>
      <c r="R2441">
        <v>0.14877089199999999</v>
      </c>
      <c r="S2441">
        <v>0.17634972800000001</v>
      </c>
      <c r="T2441">
        <f t="shared" si="154"/>
        <v>7.2009854626488692E-2</v>
      </c>
      <c r="U2441">
        <v>7.4385445999999994E-2</v>
      </c>
      <c r="V2441">
        <v>8.8174864000000006E-2</v>
      </c>
      <c r="W2441">
        <v>2.3616438359999998</v>
      </c>
      <c r="X2441">
        <v>0.719837587</v>
      </c>
      <c r="Y2441">
        <v>5.838907E-3</v>
      </c>
      <c r="Z2441" s="1">
        <v>43254</v>
      </c>
      <c r="AA2441" s="1">
        <v>44116</v>
      </c>
      <c r="AB2441">
        <v>1</v>
      </c>
    </row>
    <row r="2442" spans="1:28" x14ac:dyDescent="0.25">
      <c r="A2442" t="s">
        <v>26</v>
      </c>
      <c r="B2442">
        <v>2</v>
      </c>
      <c r="C2442" t="s">
        <v>80</v>
      </c>
      <c r="D2442">
        <v>3441</v>
      </c>
      <c r="E2442" t="s">
        <v>197</v>
      </c>
      <c r="F2442" t="s">
        <v>198</v>
      </c>
      <c r="G2442" t="s">
        <v>56</v>
      </c>
      <c r="J2442">
        <v>0.57869999999999999</v>
      </c>
      <c r="K2442">
        <v>9.5564772379999994</v>
      </c>
      <c r="L2442">
        <v>9.4993526970000008</v>
      </c>
      <c r="M2442">
        <v>13</v>
      </c>
      <c r="N2442">
        <v>14.1</v>
      </c>
      <c r="O2442">
        <f t="shared" si="151"/>
        <v>1.5614537399999998E-2</v>
      </c>
      <c r="P2442">
        <f t="shared" si="152"/>
        <v>8.2968437500000006E-2</v>
      </c>
      <c r="Q2442">
        <f t="shared" si="153"/>
        <v>9.7590858749999981E-2</v>
      </c>
      <c r="R2442">
        <v>5.3377442999999997E-2</v>
      </c>
      <c r="S2442">
        <v>6.2183438000000001E-2</v>
      </c>
      <c r="T2442">
        <f t="shared" si="154"/>
        <v>6.4658544557664482E-2</v>
      </c>
      <c r="U2442">
        <v>2.6688722000000002E-2</v>
      </c>
      <c r="V2442">
        <v>3.1091719E-2</v>
      </c>
      <c r="W2442">
        <v>2.3616438359999998</v>
      </c>
      <c r="X2442">
        <v>0.46577726200000003</v>
      </c>
      <c r="Y2442">
        <v>1.8643780000000001E-3</v>
      </c>
      <c r="Z2442" s="1">
        <v>43254</v>
      </c>
      <c r="AA2442" s="1">
        <v>44116</v>
      </c>
      <c r="AB2442">
        <v>1</v>
      </c>
    </row>
    <row r="2443" spans="1:28" x14ac:dyDescent="0.25">
      <c r="A2443" t="s">
        <v>26</v>
      </c>
      <c r="B2443">
        <v>2</v>
      </c>
      <c r="C2443" t="s">
        <v>80</v>
      </c>
      <c r="D2443">
        <v>3442</v>
      </c>
      <c r="E2443" t="s">
        <v>217</v>
      </c>
      <c r="F2443" t="s">
        <v>153</v>
      </c>
      <c r="G2443" t="s">
        <v>218</v>
      </c>
      <c r="J2443">
        <v>0.78500000000000003</v>
      </c>
      <c r="K2443">
        <v>19.43658782</v>
      </c>
      <c r="L2443">
        <v>19.374737159999999</v>
      </c>
      <c r="M2443">
        <v>47.3</v>
      </c>
      <c r="N2443">
        <v>49</v>
      </c>
      <c r="O2443">
        <f t="shared" si="151"/>
        <v>0.18857454000000001</v>
      </c>
      <c r="P2443">
        <f t="shared" si="152"/>
        <v>1.0983695593749998</v>
      </c>
      <c r="Q2443">
        <f t="shared" si="153"/>
        <v>1.178590875</v>
      </c>
      <c r="R2443">
        <v>1.788257027</v>
      </c>
      <c r="S2443">
        <v>1.909909361</v>
      </c>
      <c r="T2443">
        <f t="shared" si="154"/>
        <v>2.7868033027146518E-2</v>
      </c>
      <c r="U2443">
        <v>0.89412851299999996</v>
      </c>
      <c r="V2443">
        <v>0.95495468100000003</v>
      </c>
      <c r="W2443">
        <v>2.3616438359999998</v>
      </c>
      <c r="X2443">
        <v>0.719837587</v>
      </c>
      <c r="Y2443">
        <v>2.5755859999999998E-2</v>
      </c>
      <c r="Z2443" s="1">
        <v>43254</v>
      </c>
      <c r="AA2443" s="1">
        <v>44116</v>
      </c>
      <c r="AB2443">
        <v>1</v>
      </c>
    </row>
    <row r="2444" spans="1:28" x14ac:dyDescent="0.25">
      <c r="A2444" t="s">
        <v>26</v>
      </c>
      <c r="B2444">
        <v>2</v>
      </c>
      <c r="C2444" t="s">
        <v>80</v>
      </c>
      <c r="D2444">
        <v>3443</v>
      </c>
      <c r="E2444" t="s">
        <v>109</v>
      </c>
      <c r="F2444" t="s">
        <v>110</v>
      </c>
      <c r="G2444" t="s">
        <v>72</v>
      </c>
      <c r="J2444">
        <v>0.57869999999999999</v>
      </c>
      <c r="K2444">
        <v>8.7488692019999998</v>
      </c>
      <c r="L2444">
        <v>8.9431967229999998</v>
      </c>
      <c r="M2444">
        <v>11.5</v>
      </c>
      <c r="N2444">
        <v>13</v>
      </c>
      <c r="O2444">
        <f t="shared" si="151"/>
        <v>1.3273260000000002E-2</v>
      </c>
      <c r="P2444">
        <f t="shared" si="152"/>
        <v>6.4926484374999996E-2</v>
      </c>
      <c r="Q2444">
        <f t="shared" si="153"/>
        <v>8.2957875000000014E-2</v>
      </c>
      <c r="R2444">
        <v>3.8547563E-2</v>
      </c>
      <c r="S2444">
        <v>5.0031560000000003E-2</v>
      </c>
      <c r="T2444">
        <f t="shared" si="154"/>
        <v>0.11041509347048867</v>
      </c>
      <c r="U2444">
        <v>1.9273781E-2</v>
      </c>
      <c r="V2444">
        <v>2.5015780000000001E-2</v>
      </c>
      <c r="W2444">
        <v>2.3616438359999998</v>
      </c>
      <c r="X2444">
        <v>0.63515081200000001</v>
      </c>
      <c r="Y2444">
        <v>2.4313569999999999E-3</v>
      </c>
      <c r="Z2444" s="1">
        <v>43254</v>
      </c>
      <c r="AA2444" s="1">
        <v>44116</v>
      </c>
      <c r="AB2444">
        <v>1</v>
      </c>
    </row>
    <row r="2445" spans="1:28" x14ac:dyDescent="0.25">
      <c r="A2445" t="s">
        <v>26</v>
      </c>
      <c r="B2445">
        <v>2</v>
      </c>
      <c r="C2445" t="s">
        <v>80</v>
      </c>
      <c r="D2445">
        <v>3444</v>
      </c>
      <c r="E2445" t="s">
        <v>109</v>
      </c>
      <c r="F2445" t="s">
        <v>110</v>
      </c>
      <c r="G2445" t="s">
        <v>72</v>
      </c>
      <c r="J2445">
        <v>0.57869999999999999</v>
      </c>
      <c r="K2445">
        <v>13.535776569999999</v>
      </c>
      <c r="L2445">
        <v>13.455228160000001</v>
      </c>
      <c r="M2445">
        <v>22.4</v>
      </c>
      <c r="N2445">
        <v>23.8</v>
      </c>
      <c r="O2445">
        <f t="shared" si="151"/>
        <v>4.4488197600000001E-2</v>
      </c>
      <c r="P2445">
        <f t="shared" si="152"/>
        <v>0.24633279999999994</v>
      </c>
      <c r="Q2445">
        <f t="shared" si="153"/>
        <v>0.27805123500000001</v>
      </c>
      <c r="R2445">
        <v>0.21686095999999999</v>
      </c>
      <c r="S2445">
        <v>0.24268646999999999</v>
      </c>
      <c r="T2445">
        <f t="shared" si="154"/>
        <v>4.7642218853346206E-2</v>
      </c>
      <c r="U2445">
        <v>0.10843048</v>
      </c>
      <c r="V2445">
        <v>0.12134323499999999</v>
      </c>
      <c r="W2445">
        <v>2.3616438359999998</v>
      </c>
      <c r="X2445">
        <v>0.59280742399999997</v>
      </c>
      <c r="Y2445">
        <v>5.467698E-3</v>
      </c>
      <c r="Z2445" s="1">
        <v>43254</v>
      </c>
      <c r="AA2445" s="1">
        <v>44116</v>
      </c>
      <c r="AB2445">
        <v>1</v>
      </c>
    </row>
    <row r="2446" spans="1:28" x14ac:dyDescent="0.25">
      <c r="A2446" t="s">
        <v>26</v>
      </c>
      <c r="B2446">
        <v>2</v>
      </c>
      <c r="C2446" t="s">
        <v>80</v>
      </c>
      <c r="D2446">
        <v>3445</v>
      </c>
      <c r="E2446" t="s">
        <v>109</v>
      </c>
      <c r="F2446" t="s">
        <v>110</v>
      </c>
      <c r="G2446" t="s">
        <v>72</v>
      </c>
      <c r="J2446">
        <v>0.57869999999999999</v>
      </c>
      <c r="K2446">
        <v>13.60490938</v>
      </c>
      <c r="L2446">
        <v>13.5560752</v>
      </c>
      <c r="M2446">
        <v>22.6</v>
      </c>
      <c r="N2446">
        <v>24.1</v>
      </c>
      <c r="O2446">
        <f t="shared" si="151"/>
        <v>4.5616817400000009E-2</v>
      </c>
      <c r="P2446">
        <f t="shared" si="152"/>
        <v>0.2507512375</v>
      </c>
      <c r="Q2446">
        <f t="shared" si="153"/>
        <v>0.28510510875000006</v>
      </c>
      <c r="R2446">
        <v>0.22175646700000001</v>
      </c>
      <c r="S2446">
        <v>0.25051266300000002</v>
      </c>
      <c r="T2446">
        <f t="shared" si="154"/>
        <v>5.1629159338083964E-2</v>
      </c>
      <c r="U2446">
        <v>0.11087823400000001</v>
      </c>
      <c r="V2446">
        <v>0.125256332</v>
      </c>
      <c r="W2446">
        <v>2.3616438359999998</v>
      </c>
      <c r="X2446">
        <v>0.63515081200000001</v>
      </c>
      <c r="Y2446">
        <v>6.088174E-3</v>
      </c>
      <c r="Z2446" s="1">
        <v>43254</v>
      </c>
      <c r="AA2446" s="1">
        <v>44116</v>
      </c>
      <c r="AB2446">
        <v>1</v>
      </c>
    </row>
    <row r="2447" spans="1:28" x14ac:dyDescent="0.25">
      <c r="A2447" t="s">
        <v>26</v>
      </c>
      <c r="B2447">
        <v>2</v>
      </c>
      <c r="C2447" t="s">
        <v>80</v>
      </c>
      <c r="D2447">
        <v>3446</v>
      </c>
      <c r="E2447" t="s">
        <v>109</v>
      </c>
      <c r="F2447" t="s">
        <v>110</v>
      </c>
      <c r="G2447" t="s">
        <v>72</v>
      </c>
      <c r="J2447">
        <v>0.57869999999999999</v>
      </c>
      <c r="K2447">
        <v>11.447524420000001</v>
      </c>
      <c r="L2447">
        <v>12.460219260000001</v>
      </c>
      <c r="M2447">
        <v>17</v>
      </c>
      <c r="N2447">
        <v>21</v>
      </c>
      <c r="O2447">
        <f t="shared" si="151"/>
        <v>3.4636140000000003E-2</v>
      </c>
      <c r="P2447">
        <f t="shared" si="152"/>
        <v>0.14188093750000003</v>
      </c>
      <c r="Q2447">
        <f t="shared" si="153"/>
        <v>0.21647587500000001</v>
      </c>
      <c r="R2447">
        <v>0.10747524899999999</v>
      </c>
      <c r="S2447">
        <v>0.17634972800000001</v>
      </c>
      <c r="T2447">
        <f t="shared" si="154"/>
        <v>0.20968806877111482</v>
      </c>
      <c r="U2447">
        <v>5.3737623999999998E-2</v>
      </c>
      <c r="V2447">
        <v>8.8174864000000006E-2</v>
      </c>
      <c r="W2447">
        <v>2.3616438359999998</v>
      </c>
      <c r="X2447">
        <v>1.693735499</v>
      </c>
      <c r="Y2447">
        <v>1.4581894E-2</v>
      </c>
      <c r="Z2447" s="1">
        <v>43254</v>
      </c>
      <c r="AA2447" s="1">
        <v>44116</v>
      </c>
      <c r="AB2447">
        <v>1</v>
      </c>
    </row>
    <row r="2448" spans="1:28" x14ac:dyDescent="0.25">
      <c r="A2448" t="s">
        <v>26</v>
      </c>
      <c r="B2448">
        <v>2</v>
      </c>
      <c r="C2448" t="s">
        <v>80</v>
      </c>
      <c r="D2448">
        <v>3447</v>
      </c>
      <c r="E2448" t="s">
        <v>109</v>
      </c>
      <c r="F2448" t="s">
        <v>110</v>
      </c>
      <c r="G2448" t="s">
        <v>72</v>
      </c>
      <c r="H2448">
        <v>5.9</v>
      </c>
      <c r="I2448">
        <v>9.8000000000000007</v>
      </c>
      <c r="J2448">
        <v>0.57869999999999999</v>
      </c>
      <c r="K2448">
        <v>9.0792460740000003</v>
      </c>
      <c r="L2448">
        <v>9.4499072930000008</v>
      </c>
      <c r="M2448">
        <v>12.1</v>
      </c>
      <c r="N2448">
        <v>14</v>
      </c>
      <c r="O2448">
        <f t="shared" si="151"/>
        <v>1.5393840000000001E-2</v>
      </c>
      <c r="P2448">
        <f t="shared" si="152"/>
        <v>7.1878159374999986E-2</v>
      </c>
      <c r="Q2448">
        <f t="shared" si="153"/>
        <v>9.6211500000000005E-2</v>
      </c>
      <c r="R2448">
        <v>4.4139082000000003E-2</v>
      </c>
      <c r="S2448">
        <v>6.1013913000000003E-2</v>
      </c>
      <c r="T2448">
        <f t="shared" si="154"/>
        <v>0.13708939174013773</v>
      </c>
      <c r="U2448">
        <v>2.2069541000000002E-2</v>
      </c>
      <c r="V2448">
        <v>3.0506955999999998E-2</v>
      </c>
      <c r="W2448">
        <v>2.3616438359999998</v>
      </c>
      <c r="X2448">
        <v>0.80452436199999999</v>
      </c>
      <c r="Y2448">
        <v>3.5726870000000002E-3</v>
      </c>
      <c r="Z2448" s="1">
        <v>43254</v>
      </c>
      <c r="AA2448" s="1">
        <v>44116</v>
      </c>
      <c r="AB2448">
        <v>1</v>
      </c>
    </row>
    <row r="2449" spans="1:28" x14ac:dyDescent="0.25">
      <c r="A2449" t="s">
        <v>26</v>
      </c>
      <c r="B2449">
        <v>2</v>
      </c>
      <c r="C2449" t="s">
        <v>80</v>
      </c>
      <c r="D2449">
        <v>3448</v>
      </c>
      <c r="E2449" t="s">
        <v>248</v>
      </c>
      <c r="F2449" t="s">
        <v>249</v>
      </c>
      <c r="G2449" t="s">
        <v>218</v>
      </c>
      <c r="J2449">
        <v>0.745</v>
      </c>
      <c r="K2449">
        <v>11.74503314</v>
      </c>
      <c r="L2449">
        <v>11.683888189999999</v>
      </c>
      <c r="M2449">
        <v>17.7</v>
      </c>
      <c r="N2449">
        <v>19</v>
      </c>
      <c r="O2449">
        <f t="shared" si="151"/>
        <v>2.835294E-2</v>
      </c>
      <c r="P2449">
        <f t="shared" si="152"/>
        <v>0.15380580937499996</v>
      </c>
      <c r="Q2449">
        <f t="shared" si="153"/>
        <v>0.17720587499999998</v>
      </c>
      <c r="R2449">
        <v>0.15256718999999999</v>
      </c>
      <c r="S2449">
        <v>0.17431385599999999</v>
      </c>
      <c r="T2449">
        <f t="shared" si="154"/>
        <v>5.6423561113853674E-2</v>
      </c>
      <c r="U2449">
        <v>7.6283594999999996E-2</v>
      </c>
      <c r="V2449">
        <v>8.7156927999999995E-2</v>
      </c>
      <c r="W2449">
        <v>2.3616438359999998</v>
      </c>
      <c r="X2449">
        <v>0.55046403700000002</v>
      </c>
      <c r="Y2449">
        <v>4.6041379999999998E-3</v>
      </c>
      <c r="Z2449" s="1">
        <v>43254</v>
      </c>
      <c r="AA2449" s="1">
        <v>44116</v>
      </c>
      <c r="AB2449">
        <v>1</v>
      </c>
    </row>
    <row r="2450" spans="1:28" x14ac:dyDescent="0.25">
      <c r="A2450" t="s">
        <v>26</v>
      </c>
      <c r="B2450">
        <v>2</v>
      </c>
      <c r="C2450" t="s">
        <v>80</v>
      </c>
      <c r="D2450">
        <v>3449</v>
      </c>
      <c r="E2450" t="s">
        <v>248</v>
      </c>
      <c r="F2450" t="s">
        <v>249</v>
      </c>
      <c r="G2450" t="s">
        <v>218</v>
      </c>
      <c r="J2450">
        <v>0.745</v>
      </c>
      <c r="K2450">
        <v>8.4081071900000008</v>
      </c>
      <c r="L2450">
        <v>8.9431967229999998</v>
      </c>
      <c r="M2450">
        <v>10.9</v>
      </c>
      <c r="N2450">
        <v>13</v>
      </c>
      <c r="O2450">
        <f t="shared" si="151"/>
        <v>1.3273260000000002E-2</v>
      </c>
      <c r="P2450">
        <f t="shared" si="152"/>
        <v>5.8328284374999997E-2</v>
      </c>
      <c r="Q2450">
        <f t="shared" si="153"/>
        <v>8.2957875000000014E-2</v>
      </c>
      <c r="R2450">
        <v>4.2736759999999999E-2</v>
      </c>
      <c r="S2450">
        <v>6.4019749000000001E-2</v>
      </c>
      <c r="T2450">
        <f t="shared" si="154"/>
        <v>0.17112325233495035</v>
      </c>
      <c r="U2450">
        <v>2.1368379999999999E-2</v>
      </c>
      <c r="V2450">
        <v>3.2009875E-2</v>
      </c>
      <c r="W2450">
        <v>2.3616438359999998</v>
      </c>
      <c r="X2450">
        <v>0.88921113699999998</v>
      </c>
      <c r="Y2450">
        <v>4.5059690000000003E-3</v>
      </c>
      <c r="Z2450" s="1">
        <v>43254</v>
      </c>
      <c r="AA2450" s="1">
        <v>44116</v>
      </c>
      <c r="AB2450">
        <v>1</v>
      </c>
    </row>
    <row r="2451" spans="1:28" x14ac:dyDescent="0.25">
      <c r="A2451" t="s">
        <v>26</v>
      </c>
      <c r="B2451">
        <v>3</v>
      </c>
      <c r="C2451" t="s">
        <v>80</v>
      </c>
      <c r="D2451">
        <v>3450</v>
      </c>
      <c r="E2451" t="s">
        <v>109</v>
      </c>
      <c r="F2451" t="s">
        <v>110</v>
      </c>
      <c r="G2451" t="s">
        <v>72</v>
      </c>
      <c r="J2451">
        <v>0.57869999999999999</v>
      </c>
      <c r="K2451">
        <v>11.31724627</v>
      </c>
      <c r="L2451">
        <v>12.0405319</v>
      </c>
      <c r="M2451">
        <v>16.7</v>
      </c>
      <c r="N2451">
        <v>19.899999999999999</v>
      </c>
      <c r="O2451">
        <f t="shared" si="151"/>
        <v>3.1102625399999997E-2</v>
      </c>
      <c r="P2451">
        <f t="shared" si="152"/>
        <v>0.13691755937499997</v>
      </c>
      <c r="Q2451">
        <f t="shared" si="153"/>
        <v>0.19439140874999997</v>
      </c>
      <c r="R2451">
        <v>0.102651004</v>
      </c>
      <c r="S2451">
        <v>0.15354689699999999</v>
      </c>
      <c r="T2451">
        <f t="shared" si="154"/>
        <v>0.17050459003073107</v>
      </c>
      <c r="U2451">
        <v>5.1325502000000002E-2</v>
      </c>
      <c r="V2451">
        <v>7.6773448999999994E-2</v>
      </c>
      <c r="W2451">
        <v>2.3616438359999998</v>
      </c>
      <c r="X2451">
        <v>1.354988399</v>
      </c>
      <c r="Y2451">
        <v>1.0775523E-2</v>
      </c>
      <c r="Z2451" s="1">
        <v>43254</v>
      </c>
      <c r="AA2451" s="1">
        <v>44116</v>
      </c>
      <c r="AB2451">
        <v>1</v>
      </c>
    </row>
    <row r="2452" spans="1:28" x14ac:dyDescent="0.25">
      <c r="A2452" t="s">
        <v>26</v>
      </c>
      <c r="B2452">
        <v>3</v>
      </c>
      <c r="C2452" t="s">
        <v>80</v>
      </c>
      <c r="D2452">
        <v>3451</v>
      </c>
      <c r="E2452" t="s">
        <v>248</v>
      </c>
      <c r="F2452" t="s">
        <v>249</v>
      </c>
      <c r="G2452" t="s">
        <v>218</v>
      </c>
      <c r="H2452">
        <v>1.3</v>
      </c>
      <c r="J2452">
        <v>0.745</v>
      </c>
      <c r="K2452">
        <v>8.5798206970000006</v>
      </c>
      <c r="L2452">
        <v>8.9948950080000003</v>
      </c>
      <c r="M2452">
        <v>11.2</v>
      </c>
      <c r="N2452">
        <v>13.1</v>
      </c>
      <c r="O2452">
        <f t="shared" si="151"/>
        <v>1.34782494E-2</v>
      </c>
      <c r="P2452">
        <f t="shared" si="152"/>
        <v>6.1583199999999984E-2</v>
      </c>
      <c r="Q2452">
        <f t="shared" si="153"/>
        <v>8.4239058749999998E-2</v>
      </c>
      <c r="R2452">
        <v>4.5960833999999999E-2</v>
      </c>
      <c r="S2452">
        <v>6.5351167000000002E-2</v>
      </c>
      <c r="T2452">
        <f t="shared" si="154"/>
        <v>0.14904266816384415</v>
      </c>
      <c r="U2452">
        <v>2.2980417E-2</v>
      </c>
      <c r="V2452">
        <v>3.2675584000000001E-2</v>
      </c>
      <c r="W2452">
        <v>2.3616438359999998</v>
      </c>
      <c r="X2452">
        <v>0.80452436199999999</v>
      </c>
      <c r="Y2452">
        <v>4.1052620000000001E-3</v>
      </c>
      <c r="Z2452" s="1">
        <v>43254</v>
      </c>
      <c r="AA2452" s="1">
        <v>44116</v>
      </c>
      <c r="AB2452">
        <v>1</v>
      </c>
    </row>
    <row r="2453" spans="1:28" x14ac:dyDescent="0.25">
      <c r="A2453" t="s">
        <v>26</v>
      </c>
      <c r="B2453">
        <v>3</v>
      </c>
      <c r="C2453" t="s">
        <v>80</v>
      </c>
      <c r="D2453">
        <v>3452</v>
      </c>
      <c r="E2453" t="s">
        <v>161</v>
      </c>
      <c r="F2453" t="s">
        <v>162</v>
      </c>
      <c r="G2453" t="s">
        <v>151</v>
      </c>
      <c r="H2453">
        <v>13.9</v>
      </c>
      <c r="I2453">
        <v>17.8</v>
      </c>
      <c r="J2453">
        <v>0.42399999999999999</v>
      </c>
      <c r="K2453">
        <v>14.332502509999999</v>
      </c>
      <c r="L2453">
        <v>14.17114984</v>
      </c>
      <c r="M2453">
        <v>24.8</v>
      </c>
      <c r="N2453">
        <v>26</v>
      </c>
      <c r="O2453">
        <f t="shared" si="151"/>
        <v>5.3093040000000008E-2</v>
      </c>
      <c r="P2453">
        <f t="shared" si="152"/>
        <v>0.30194619999999994</v>
      </c>
      <c r="Q2453">
        <f t="shared" si="153"/>
        <v>0.33183150000000006</v>
      </c>
      <c r="R2453">
        <v>0.206473405</v>
      </c>
      <c r="S2453">
        <v>0.223935777</v>
      </c>
      <c r="T2453">
        <f t="shared" si="154"/>
        <v>3.4377616525454853E-2</v>
      </c>
      <c r="U2453">
        <v>0.103236702</v>
      </c>
      <c r="V2453">
        <v>0.111967888</v>
      </c>
      <c r="W2453">
        <v>2.3616438359999998</v>
      </c>
      <c r="X2453">
        <v>0.50812064999999995</v>
      </c>
      <c r="Y2453">
        <v>3.6970800000000002E-3</v>
      </c>
      <c r="Z2453" s="1">
        <v>43254</v>
      </c>
      <c r="AA2453" s="1">
        <v>44116</v>
      </c>
      <c r="AB2453">
        <v>1</v>
      </c>
    </row>
    <row r="2454" spans="1:28" x14ac:dyDescent="0.25">
      <c r="A2454" t="s">
        <v>26</v>
      </c>
      <c r="B2454">
        <v>3</v>
      </c>
      <c r="C2454" t="s">
        <v>80</v>
      </c>
      <c r="D2454">
        <v>3453</v>
      </c>
      <c r="E2454" t="s">
        <v>161</v>
      </c>
      <c r="F2454" t="s">
        <v>162</v>
      </c>
      <c r="G2454" t="s">
        <v>151</v>
      </c>
      <c r="J2454">
        <v>0.42399999999999999</v>
      </c>
      <c r="K2454">
        <v>14.644567759999999</v>
      </c>
      <c r="L2454">
        <v>14.980704769999999</v>
      </c>
      <c r="M2454">
        <v>25.8</v>
      </c>
      <c r="N2454">
        <v>28.7</v>
      </c>
      <c r="O2454">
        <f t="shared" si="151"/>
        <v>6.4692612599999991E-2</v>
      </c>
      <c r="P2454">
        <f t="shared" si="152"/>
        <v>0.32678763749999995</v>
      </c>
      <c r="Q2454">
        <f t="shared" si="153"/>
        <v>0.40432882874999992</v>
      </c>
      <c r="R2454">
        <v>0.22777503700000001</v>
      </c>
      <c r="S2454">
        <v>0.28670091199999997</v>
      </c>
      <c r="T2454">
        <f t="shared" si="154"/>
        <v>9.74241282116904E-2</v>
      </c>
      <c r="U2454">
        <v>0.11388751900000001</v>
      </c>
      <c r="V2454">
        <v>0.14335045599999999</v>
      </c>
      <c r="W2454">
        <v>2.3616438359999998</v>
      </c>
      <c r="X2454">
        <v>1.2279582360000001</v>
      </c>
      <c r="Y2454">
        <v>1.2475606E-2</v>
      </c>
      <c r="Z2454" s="1">
        <v>43254</v>
      </c>
      <c r="AA2454" s="1">
        <v>44116</v>
      </c>
      <c r="AB2454">
        <v>1</v>
      </c>
    </row>
    <row r="2455" spans="1:28" x14ac:dyDescent="0.25">
      <c r="A2455" t="s">
        <v>26</v>
      </c>
      <c r="B2455">
        <v>3</v>
      </c>
      <c r="C2455" t="s">
        <v>80</v>
      </c>
      <c r="D2455">
        <v>3454</v>
      </c>
      <c r="E2455" t="s">
        <v>197</v>
      </c>
      <c r="F2455" t="s">
        <v>198</v>
      </c>
      <c r="G2455" t="s">
        <v>56</v>
      </c>
      <c r="J2455">
        <v>0.57869999999999999</v>
      </c>
      <c r="K2455">
        <v>9.8126179479999998</v>
      </c>
      <c r="L2455">
        <v>10.076238160000001</v>
      </c>
      <c r="M2455">
        <v>13.5</v>
      </c>
      <c r="N2455">
        <v>15.3</v>
      </c>
      <c r="O2455">
        <f t="shared" si="151"/>
        <v>1.83854286E-2</v>
      </c>
      <c r="P2455">
        <f t="shared" si="152"/>
        <v>8.9473359374999992E-2</v>
      </c>
      <c r="Q2455">
        <f t="shared" si="153"/>
        <v>0.11490892875</v>
      </c>
      <c r="R2455">
        <v>5.8960782000000003E-2</v>
      </c>
      <c r="S2455">
        <v>7.7251442000000003E-2</v>
      </c>
      <c r="T2455">
        <f t="shared" si="154"/>
        <v>0.11440889905969207</v>
      </c>
      <c r="U2455">
        <v>2.9480391000000002E-2</v>
      </c>
      <c r="V2455">
        <v>3.8625721000000002E-2</v>
      </c>
      <c r="W2455">
        <v>2.3616438359999998</v>
      </c>
      <c r="X2455">
        <v>0.76218097399999996</v>
      </c>
      <c r="Y2455">
        <v>3.8724430000000002E-3</v>
      </c>
      <c r="Z2455" s="1">
        <v>43254</v>
      </c>
      <c r="AA2455" s="1">
        <v>44116</v>
      </c>
      <c r="AB2455">
        <v>1</v>
      </c>
    </row>
    <row r="2456" spans="1:28" x14ac:dyDescent="0.25">
      <c r="A2456" t="s">
        <v>26</v>
      </c>
      <c r="B2456">
        <v>3</v>
      </c>
      <c r="C2456" t="s">
        <v>80</v>
      </c>
      <c r="D2456">
        <v>3455</v>
      </c>
      <c r="E2456" t="s">
        <v>248</v>
      </c>
      <c r="F2456" t="s">
        <v>249</v>
      </c>
      <c r="G2456" t="s">
        <v>218</v>
      </c>
      <c r="J2456">
        <v>0.745</v>
      </c>
      <c r="K2456">
        <v>8.4081071900000008</v>
      </c>
      <c r="L2456">
        <v>8.9431967229999998</v>
      </c>
      <c r="M2456">
        <v>10.9</v>
      </c>
      <c r="N2456">
        <v>13</v>
      </c>
      <c r="O2456">
        <f t="shared" si="151"/>
        <v>1.3273260000000002E-2</v>
      </c>
      <c r="P2456">
        <f t="shared" si="152"/>
        <v>5.8328284374999997E-2</v>
      </c>
      <c r="Q2456">
        <f t="shared" si="153"/>
        <v>8.2957875000000014E-2</v>
      </c>
      <c r="R2456">
        <v>4.2736759999999999E-2</v>
      </c>
      <c r="S2456">
        <v>6.4019749000000001E-2</v>
      </c>
      <c r="T2456">
        <f t="shared" si="154"/>
        <v>0.17112325233495035</v>
      </c>
      <c r="U2456">
        <v>2.1368379999999999E-2</v>
      </c>
      <c r="V2456">
        <v>3.2009875E-2</v>
      </c>
      <c r="W2456">
        <v>2.3616438359999998</v>
      </c>
      <c r="X2456">
        <v>0.88921113699999998</v>
      </c>
      <c r="Y2456">
        <v>4.5059690000000003E-3</v>
      </c>
      <c r="Z2456" s="1">
        <v>43254</v>
      </c>
      <c r="AA2456" s="1">
        <v>44116</v>
      </c>
      <c r="AB2456">
        <v>1</v>
      </c>
    </row>
    <row r="2457" spans="1:28" x14ac:dyDescent="0.25">
      <c r="A2457" t="s">
        <v>26</v>
      </c>
      <c r="B2457">
        <v>3</v>
      </c>
      <c r="C2457" t="s">
        <v>80</v>
      </c>
      <c r="D2457">
        <v>3456</v>
      </c>
      <c r="E2457" t="s">
        <v>152</v>
      </c>
      <c r="F2457" t="s">
        <v>153</v>
      </c>
      <c r="G2457" t="s">
        <v>154</v>
      </c>
      <c r="H2457">
        <v>14.3</v>
      </c>
      <c r="I2457">
        <v>16.399999999999999</v>
      </c>
      <c r="J2457">
        <v>0.6</v>
      </c>
      <c r="K2457">
        <v>19.25595685</v>
      </c>
      <c r="L2457">
        <v>19.374737159999999</v>
      </c>
      <c r="M2457">
        <v>46.2</v>
      </c>
      <c r="N2457">
        <v>49</v>
      </c>
      <c r="O2457">
        <f t="shared" si="151"/>
        <v>0.18857454000000001</v>
      </c>
      <c r="P2457">
        <f t="shared" si="152"/>
        <v>1.0478766374999999</v>
      </c>
      <c r="Q2457">
        <f t="shared" si="153"/>
        <v>1.178590875</v>
      </c>
      <c r="R2457">
        <v>1.301989142</v>
      </c>
      <c r="S2457">
        <v>1.4692496390000001</v>
      </c>
      <c r="T2457">
        <f t="shared" si="154"/>
        <v>5.1175632282396827E-2</v>
      </c>
      <c r="U2457">
        <v>0.65099457100000002</v>
      </c>
      <c r="V2457">
        <v>0.73462481999999996</v>
      </c>
      <c r="W2457">
        <v>2.3616438359999998</v>
      </c>
      <c r="X2457">
        <v>1.185614849</v>
      </c>
      <c r="Y2457">
        <v>3.541188E-2</v>
      </c>
      <c r="Z2457" s="1">
        <v>43254</v>
      </c>
      <c r="AA2457" s="1">
        <v>44116</v>
      </c>
      <c r="AB2457">
        <v>1</v>
      </c>
    </row>
    <row r="2458" spans="1:28" x14ac:dyDescent="0.25">
      <c r="A2458" t="s">
        <v>26</v>
      </c>
      <c r="B2458">
        <v>3</v>
      </c>
      <c r="C2458" t="s">
        <v>80</v>
      </c>
      <c r="D2458">
        <v>3457</v>
      </c>
      <c r="E2458" t="s">
        <v>161</v>
      </c>
      <c r="F2458" t="s">
        <v>162</v>
      </c>
      <c r="G2458" t="s">
        <v>151</v>
      </c>
      <c r="J2458">
        <v>0.42399999999999999</v>
      </c>
      <c r="K2458">
        <v>8.5228824729999992</v>
      </c>
      <c r="L2458">
        <v>10.84492777</v>
      </c>
      <c r="M2458">
        <v>11.1</v>
      </c>
      <c r="N2458">
        <v>17</v>
      </c>
      <c r="O2458">
        <f t="shared" si="151"/>
        <v>2.2698059999999999E-2</v>
      </c>
      <c r="P2458">
        <f t="shared" si="152"/>
        <v>6.0488409375000003E-2</v>
      </c>
      <c r="Q2458">
        <f t="shared" si="153"/>
        <v>0.141862875</v>
      </c>
      <c r="R2458">
        <v>2.5884931E-2</v>
      </c>
      <c r="S2458">
        <v>7.5256090999999997E-2</v>
      </c>
      <c r="T2458">
        <f t="shared" si="154"/>
        <v>0.45190381500057275</v>
      </c>
      <c r="U2458">
        <v>1.2942466E-2</v>
      </c>
      <c r="V2458">
        <v>3.7628045999999998E-2</v>
      </c>
      <c r="W2458">
        <v>2.3616438359999998</v>
      </c>
      <c r="X2458">
        <v>2.4982598600000001</v>
      </c>
      <c r="Y2458">
        <v>1.0452711E-2</v>
      </c>
      <c r="Z2458" s="1">
        <v>43254</v>
      </c>
      <c r="AA2458" s="1">
        <v>44116</v>
      </c>
      <c r="AB2458">
        <v>1</v>
      </c>
    </row>
    <row r="2459" spans="1:28" x14ac:dyDescent="0.25">
      <c r="A2459" t="s">
        <v>26</v>
      </c>
      <c r="B2459">
        <v>3</v>
      </c>
      <c r="C2459" t="s">
        <v>80</v>
      </c>
      <c r="D2459">
        <v>3458</v>
      </c>
      <c r="E2459" t="s">
        <v>109</v>
      </c>
      <c r="F2459" t="s">
        <v>110</v>
      </c>
      <c r="G2459" t="s">
        <v>72</v>
      </c>
      <c r="J2459">
        <v>0.57869999999999999</v>
      </c>
      <c r="K2459">
        <v>19.12130221</v>
      </c>
      <c r="L2459">
        <v>19.423436240000001</v>
      </c>
      <c r="M2459">
        <v>45.4</v>
      </c>
      <c r="N2459">
        <v>49.3</v>
      </c>
      <c r="O2459">
        <f t="shared" si="151"/>
        <v>0.1908906846</v>
      </c>
      <c r="P2459">
        <f t="shared" si="152"/>
        <v>1.0119007374999998</v>
      </c>
      <c r="Q2459">
        <f t="shared" si="153"/>
        <v>1.19306677875</v>
      </c>
      <c r="R2459">
        <v>1.206434461</v>
      </c>
      <c r="S2459">
        <v>1.4388419400000001</v>
      </c>
      <c r="T2459">
        <f t="shared" si="154"/>
        <v>7.4596048736909212E-2</v>
      </c>
      <c r="U2459">
        <v>0.60321723100000002</v>
      </c>
      <c r="V2459">
        <v>0.71942097000000005</v>
      </c>
      <c r="W2459">
        <v>2.3616438359999998</v>
      </c>
      <c r="X2459">
        <v>1.6513921110000001</v>
      </c>
      <c r="Y2459">
        <v>4.9204599000000002E-2</v>
      </c>
      <c r="Z2459" s="1">
        <v>43254</v>
      </c>
      <c r="AA2459" s="1">
        <v>44116</v>
      </c>
      <c r="AB2459">
        <v>1</v>
      </c>
    </row>
    <row r="2460" spans="1:28" x14ac:dyDescent="0.25">
      <c r="A2460" t="s">
        <v>26</v>
      </c>
      <c r="B2460">
        <v>3</v>
      </c>
      <c r="C2460" t="s">
        <v>80</v>
      </c>
      <c r="D2460">
        <v>3459</v>
      </c>
      <c r="E2460" t="s">
        <v>133</v>
      </c>
      <c r="F2460" t="s">
        <v>157</v>
      </c>
      <c r="G2460" t="s">
        <v>135</v>
      </c>
      <c r="J2460">
        <v>0.60229999999999995</v>
      </c>
      <c r="K2460">
        <v>15.600969210000001</v>
      </c>
      <c r="L2460">
        <v>16.406739760000001</v>
      </c>
      <c r="M2460">
        <v>29.1</v>
      </c>
      <c r="N2460">
        <v>34.1</v>
      </c>
      <c r="O2460">
        <f t="shared" si="151"/>
        <v>9.1327097400000015E-2</v>
      </c>
      <c r="P2460">
        <f t="shared" si="152"/>
        <v>0.41573078437500011</v>
      </c>
      <c r="Q2460">
        <f t="shared" si="153"/>
        <v>0.57079435875000006</v>
      </c>
      <c r="R2460">
        <v>0.43166563400000002</v>
      </c>
      <c r="S2460">
        <v>0.617889366</v>
      </c>
      <c r="T2460">
        <f t="shared" si="154"/>
        <v>0.15186800116190416</v>
      </c>
      <c r="U2460">
        <v>0.21583281700000001</v>
      </c>
      <c r="V2460">
        <v>0.308944683</v>
      </c>
      <c r="W2460">
        <v>2.3616438359999998</v>
      </c>
      <c r="X2460">
        <v>2.1171693729999999</v>
      </c>
      <c r="Y2460">
        <v>3.9426717999999999E-2</v>
      </c>
      <c r="Z2460" s="1">
        <v>43254</v>
      </c>
      <c r="AA2460" s="1">
        <v>44116</v>
      </c>
      <c r="AB2460">
        <v>1</v>
      </c>
    </row>
    <row r="2461" spans="1:28" x14ac:dyDescent="0.25">
      <c r="A2461" t="s">
        <v>26</v>
      </c>
      <c r="B2461">
        <v>3</v>
      </c>
      <c r="C2461" t="s">
        <v>80</v>
      </c>
      <c r="D2461">
        <v>3460</v>
      </c>
      <c r="E2461" t="s">
        <v>152</v>
      </c>
      <c r="F2461" t="s">
        <v>153</v>
      </c>
      <c r="G2461" t="s">
        <v>154</v>
      </c>
      <c r="J2461">
        <v>0.6</v>
      </c>
      <c r="K2461">
        <v>19.25595685</v>
      </c>
      <c r="L2461">
        <v>19.209766470000002</v>
      </c>
      <c r="M2461">
        <v>46.2</v>
      </c>
      <c r="N2461">
        <v>48</v>
      </c>
      <c r="O2461">
        <f t="shared" si="151"/>
        <v>0.18095616000000003</v>
      </c>
      <c r="P2461">
        <f t="shared" si="152"/>
        <v>1.0478766374999999</v>
      </c>
      <c r="Q2461">
        <f t="shared" si="153"/>
        <v>1.1309760000000002</v>
      </c>
      <c r="R2461">
        <v>1.301989142</v>
      </c>
      <c r="S2461">
        <v>1.3995587540000001</v>
      </c>
      <c r="T2461">
        <f t="shared" si="154"/>
        <v>3.0598943775172201E-2</v>
      </c>
      <c r="U2461">
        <v>0.65099457100000002</v>
      </c>
      <c r="V2461">
        <v>0.69977937700000004</v>
      </c>
      <c r="W2461">
        <v>2.3616438359999998</v>
      </c>
      <c r="X2461">
        <v>0.76218097399999996</v>
      </c>
      <c r="Y2461">
        <v>2.0657139000000001E-2</v>
      </c>
      <c r="Z2461" s="1">
        <v>43254</v>
      </c>
      <c r="AA2461" s="1">
        <v>44116</v>
      </c>
      <c r="AB2461">
        <v>1</v>
      </c>
    </row>
    <row r="2462" spans="1:28" x14ac:dyDescent="0.25">
      <c r="A2462" t="s">
        <v>26</v>
      </c>
      <c r="B2462">
        <v>3</v>
      </c>
      <c r="C2462" t="s">
        <v>80</v>
      </c>
      <c r="D2462">
        <v>3461</v>
      </c>
      <c r="E2462" t="s">
        <v>109</v>
      </c>
      <c r="F2462" t="s">
        <v>110</v>
      </c>
      <c r="G2462" t="s">
        <v>72</v>
      </c>
      <c r="J2462">
        <v>0.57869999999999999</v>
      </c>
      <c r="K2462">
        <v>7.9966687759999999</v>
      </c>
      <c r="L2462">
        <v>8.9431967229999998</v>
      </c>
      <c r="M2462">
        <v>10.199999999999999</v>
      </c>
      <c r="N2462">
        <v>13</v>
      </c>
      <c r="O2462">
        <f t="shared" si="151"/>
        <v>1.3273260000000002E-2</v>
      </c>
      <c r="P2462">
        <f t="shared" si="152"/>
        <v>5.1077137499999994E-2</v>
      </c>
      <c r="Q2462">
        <f t="shared" si="153"/>
        <v>8.2957875000000014E-2</v>
      </c>
      <c r="R2462">
        <v>2.7938075999999999E-2</v>
      </c>
      <c r="S2462">
        <v>5.0031560000000003E-2</v>
      </c>
      <c r="T2462">
        <f t="shared" si="154"/>
        <v>0.24671947048593712</v>
      </c>
      <c r="U2462">
        <v>1.3969038E-2</v>
      </c>
      <c r="V2462">
        <v>2.5015780000000001E-2</v>
      </c>
      <c r="W2462">
        <v>2.3616438359999998</v>
      </c>
      <c r="X2462">
        <v>1.185614849</v>
      </c>
      <c r="Y2462">
        <v>4.6775649999999998E-3</v>
      </c>
      <c r="Z2462" s="1">
        <v>43254</v>
      </c>
      <c r="AA2462" s="1">
        <v>44116</v>
      </c>
      <c r="AB2462">
        <v>1</v>
      </c>
    </row>
    <row r="2463" spans="1:28" x14ac:dyDescent="0.25">
      <c r="A2463" t="s">
        <v>26</v>
      </c>
      <c r="B2463">
        <v>3</v>
      </c>
      <c r="C2463" t="s">
        <v>80</v>
      </c>
      <c r="D2463">
        <v>3462</v>
      </c>
      <c r="E2463" t="s">
        <v>109</v>
      </c>
      <c r="F2463" t="s">
        <v>110</v>
      </c>
      <c r="G2463" t="s">
        <v>72</v>
      </c>
      <c r="J2463">
        <v>0.57869999999999999</v>
      </c>
      <c r="K2463">
        <v>12.963297900000001</v>
      </c>
      <c r="L2463">
        <v>13.181054189999999</v>
      </c>
      <c r="M2463">
        <v>20.8</v>
      </c>
      <c r="N2463">
        <v>23</v>
      </c>
      <c r="O2463">
        <f t="shared" si="151"/>
        <v>4.154766E-2</v>
      </c>
      <c r="P2463">
        <f t="shared" si="152"/>
        <v>0.21239920000000004</v>
      </c>
      <c r="Q2463">
        <f t="shared" si="153"/>
        <v>0.25967287499999997</v>
      </c>
      <c r="R2463">
        <v>0.17990350399999999</v>
      </c>
      <c r="S2463">
        <v>0.222501909</v>
      </c>
      <c r="T2463">
        <f t="shared" si="154"/>
        <v>8.9986076584019289E-2</v>
      </c>
      <c r="U2463">
        <v>8.9951751999999996E-2</v>
      </c>
      <c r="V2463">
        <v>0.111250954</v>
      </c>
      <c r="W2463">
        <v>2.3616438359999998</v>
      </c>
      <c r="X2463">
        <v>0.93155452400000005</v>
      </c>
      <c r="Y2463">
        <v>9.0188040000000001E-3</v>
      </c>
      <c r="Z2463" s="1">
        <v>43254</v>
      </c>
      <c r="AA2463" s="1">
        <v>44116</v>
      </c>
      <c r="AB2463">
        <v>1</v>
      </c>
    </row>
    <row r="2464" spans="1:28" x14ac:dyDescent="0.25">
      <c r="A2464" t="s">
        <v>26</v>
      </c>
      <c r="B2464">
        <v>3</v>
      </c>
      <c r="C2464" t="s">
        <v>80</v>
      </c>
      <c r="D2464">
        <v>3463</v>
      </c>
      <c r="E2464" t="s">
        <v>109</v>
      </c>
      <c r="F2464" t="s">
        <v>110</v>
      </c>
      <c r="G2464" t="s">
        <v>72</v>
      </c>
      <c r="J2464">
        <v>0.57869999999999999</v>
      </c>
      <c r="K2464">
        <v>8.2336566750000006</v>
      </c>
      <c r="L2464">
        <v>9.3002564620000001</v>
      </c>
      <c r="M2464">
        <v>10.6</v>
      </c>
      <c r="N2464">
        <v>13.7</v>
      </c>
      <c r="O2464">
        <f t="shared" si="151"/>
        <v>1.4741172599999998E-2</v>
      </c>
      <c r="P2464">
        <f t="shared" si="152"/>
        <v>5.5161737499999988E-2</v>
      </c>
      <c r="Q2464">
        <f t="shared" si="153"/>
        <v>9.2132328749999978E-2</v>
      </c>
      <c r="R2464">
        <v>3.0987407000000002E-2</v>
      </c>
      <c r="S2464">
        <v>5.7583659000000002E-2</v>
      </c>
      <c r="T2464">
        <f t="shared" si="154"/>
        <v>0.26238415968692763</v>
      </c>
      <c r="U2464">
        <v>1.5493704000000001E-2</v>
      </c>
      <c r="V2464">
        <v>2.8791829000000001E-2</v>
      </c>
      <c r="W2464">
        <v>2.3616438359999998</v>
      </c>
      <c r="X2464">
        <v>1.3126450110000001</v>
      </c>
      <c r="Y2464">
        <v>5.6308770000000003E-3</v>
      </c>
      <c r="Z2464" s="1">
        <v>43254</v>
      </c>
      <c r="AA2464" s="1">
        <v>44116</v>
      </c>
      <c r="AB2464">
        <v>1</v>
      </c>
    </row>
    <row r="2465" spans="1:29" x14ac:dyDescent="0.25">
      <c r="A2465" t="s">
        <v>26</v>
      </c>
      <c r="B2465">
        <v>3</v>
      </c>
      <c r="C2465" t="s">
        <v>80</v>
      </c>
      <c r="D2465">
        <v>3464</v>
      </c>
      <c r="E2465" t="s">
        <v>109</v>
      </c>
      <c r="F2465" t="s">
        <v>110</v>
      </c>
      <c r="G2465" t="s">
        <v>72</v>
      </c>
      <c r="J2465">
        <v>0.57869999999999999</v>
      </c>
      <c r="K2465">
        <v>10.11196492</v>
      </c>
      <c r="L2465">
        <v>11.397780300000001</v>
      </c>
      <c r="M2465">
        <v>14.1</v>
      </c>
      <c r="N2465">
        <v>18.3</v>
      </c>
      <c r="O2465">
        <f t="shared" si="151"/>
        <v>2.6302260600000005E-2</v>
      </c>
      <c r="P2465">
        <f t="shared" si="152"/>
        <v>9.7603284374999974E-2</v>
      </c>
      <c r="Q2465">
        <f t="shared" si="153"/>
        <v>0.16438912875000003</v>
      </c>
      <c r="R2465">
        <v>6.6094431999999995E-2</v>
      </c>
      <c r="S2465">
        <v>0.12357504699999999</v>
      </c>
      <c r="T2465">
        <f t="shared" si="154"/>
        <v>0.26496973111962563</v>
      </c>
      <c r="U2465">
        <v>3.3047215999999997E-2</v>
      </c>
      <c r="V2465">
        <v>6.1787524000000003E-2</v>
      </c>
      <c r="W2465">
        <v>2.3616438359999998</v>
      </c>
      <c r="X2465">
        <v>1.7784222730000001</v>
      </c>
      <c r="Y2465">
        <v>1.2169620000000001E-2</v>
      </c>
      <c r="Z2465" s="1">
        <v>43254</v>
      </c>
      <c r="AA2465" s="1">
        <v>44116</v>
      </c>
      <c r="AB2465">
        <v>1</v>
      </c>
    </row>
    <row r="2466" spans="1:29" x14ac:dyDescent="0.25">
      <c r="A2466" t="s">
        <v>26</v>
      </c>
      <c r="B2466">
        <v>3</v>
      </c>
      <c r="C2466" t="s">
        <v>80</v>
      </c>
      <c r="D2466">
        <v>3465</v>
      </c>
      <c r="E2466" t="s">
        <v>109</v>
      </c>
      <c r="F2466" t="s">
        <v>110</v>
      </c>
      <c r="G2466" t="s">
        <v>72</v>
      </c>
      <c r="H2466">
        <v>9.1</v>
      </c>
      <c r="I2466">
        <v>10.6</v>
      </c>
      <c r="J2466">
        <v>0.57869999999999999</v>
      </c>
      <c r="K2466">
        <v>13.03680834</v>
      </c>
      <c r="L2466">
        <v>14.2646982</v>
      </c>
      <c r="M2466">
        <v>21</v>
      </c>
      <c r="N2466">
        <v>26.3</v>
      </c>
      <c r="O2466">
        <f t="shared" si="151"/>
        <v>5.4325332600000005E-2</v>
      </c>
      <c r="P2466">
        <f t="shared" si="152"/>
        <v>0.21650343749999995</v>
      </c>
      <c r="Q2466">
        <f t="shared" si="153"/>
        <v>0.33953332875000003</v>
      </c>
      <c r="R2466">
        <v>0.184309999</v>
      </c>
      <c r="S2466">
        <v>0.31223642800000001</v>
      </c>
      <c r="T2466">
        <f t="shared" si="154"/>
        <v>0.22320959567038698</v>
      </c>
      <c r="U2466">
        <v>9.2154999000000001E-2</v>
      </c>
      <c r="V2466">
        <v>0.15611821400000001</v>
      </c>
      <c r="W2466">
        <v>2.3616438359999998</v>
      </c>
      <c r="X2466">
        <v>2.244199536</v>
      </c>
      <c r="Y2466">
        <v>2.7084192E-2</v>
      </c>
      <c r="Z2466" s="1">
        <v>43254</v>
      </c>
      <c r="AA2466" s="1">
        <v>44116</v>
      </c>
      <c r="AB2466">
        <v>1</v>
      </c>
    </row>
    <row r="2467" spans="1:29" x14ac:dyDescent="0.25">
      <c r="A2467" t="s">
        <v>26</v>
      </c>
      <c r="B2467">
        <v>3</v>
      </c>
      <c r="C2467" t="s">
        <v>80</v>
      </c>
      <c r="D2467">
        <v>3466</v>
      </c>
      <c r="E2467" t="s">
        <v>152</v>
      </c>
      <c r="F2467" t="s">
        <v>153</v>
      </c>
      <c r="G2467" t="s">
        <v>154</v>
      </c>
      <c r="J2467">
        <v>0.6</v>
      </c>
      <c r="K2467">
        <v>11.40428687</v>
      </c>
      <c r="L2467">
        <v>11.683888189999999</v>
      </c>
      <c r="M2467">
        <v>16.899999999999999</v>
      </c>
      <c r="N2467">
        <v>19</v>
      </c>
      <c r="O2467">
        <f t="shared" si="151"/>
        <v>2.835294E-2</v>
      </c>
      <c r="P2467">
        <f t="shared" si="152"/>
        <v>0.14021665937499997</v>
      </c>
      <c r="Q2467">
        <f t="shared" si="153"/>
        <v>0.17720587499999998</v>
      </c>
      <c r="R2467">
        <v>0.10965388700000001</v>
      </c>
      <c r="S2467">
        <v>0.141118194</v>
      </c>
      <c r="T2467">
        <f t="shared" si="154"/>
        <v>0.10681918556899021</v>
      </c>
      <c r="U2467">
        <v>5.4826943000000003E-2</v>
      </c>
      <c r="V2467">
        <v>7.0559097000000001E-2</v>
      </c>
      <c r="W2467">
        <v>2.3616438359999998</v>
      </c>
      <c r="X2467">
        <v>0.88921113699999998</v>
      </c>
      <c r="Y2467">
        <v>6.6615270000000004E-3</v>
      </c>
      <c r="Z2467" s="1">
        <v>43254</v>
      </c>
      <c r="AA2467" s="1">
        <v>44116</v>
      </c>
      <c r="AB2467">
        <v>1</v>
      </c>
    </row>
    <row r="2468" spans="1:29" x14ac:dyDescent="0.25">
      <c r="A2468" t="s">
        <v>26</v>
      </c>
      <c r="B2468">
        <v>3</v>
      </c>
      <c r="C2468" t="s">
        <v>80</v>
      </c>
      <c r="D2468">
        <v>3467</v>
      </c>
      <c r="E2468" t="s">
        <v>109</v>
      </c>
      <c r="F2468" t="s">
        <v>110</v>
      </c>
      <c r="G2468" t="s">
        <v>72</v>
      </c>
      <c r="J2468">
        <v>0.57869999999999999</v>
      </c>
      <c r="K2468">
        <v>9.7618852040000004</v>
      </c>
      <c r="L2468">
        <v>10.35377733</v>
      </c>
      <c r="M2468">
        <v>13.4</v>
      </c>
      <c r="N2468">
        <v>15.9</v>
      </c>
      <c r="O2468">
        <f t="shared" si="151"/>
        <v>1.98556974E-2</v>
      </c>
      <c r="P2468">
        <f t="shared" si="152"/>
        <v>8.8152737500000009E-2</v>
      </c>
      <c r="Q2468">
        <f t="shared" si="153"/>
        <v>0.12409810875000001</v>
      </c>
      <c r="R2468">
        <v>5.7818006999999998E-2</v>
      </c>
      <c r="S2468">
        <v>8.5513227999999997E-2</v>
      </c>
      <c r="T2468">
        <f t="shared" si="154"/>
        <v>0.16571965870040714</v>
      </c>
      <c r="U2468">
        <v>2.8909002999999999E-2</v>
      </c>
      <c r="V2468">
        <v>4.2756613999999998E-2</v>
      </c>
      <c r="W2468">
        <v>2.3616438359999998</v>
      </c>
      <c r="X2468">
        <v>1.058584687</v>
      </c>
      <c r="Y2468">
        <v>5.8635479999999997E-3</v>
      </c>
      <c r="Z2468" s="1">
        <v>43254</v>
      </c>
      <c r="AA2468" s="1">
        <v>44116</v>
      </c>
      <c r="AB2468">
        <v>1</v>
      </c>
    </row>
    <row r="2469" spans="1:29" x14ac:dyDescent="0.25">
      <c r="A2469" t="s">
        <v>26</v>
      </c>
      <c r="B2469">
        <v>3</v>
      </c>
      <c r="C2469" t="s">
        <v>80</v>
      </c>
      <c r="D2469">
        <v>3468</v>
      </c>
      <c r="E2469" t="s">
        <v>67</v>
      </c>
      <c r="F2469" t="s">
        <v>68</v>
      </c>
      <c r="G2469" t="s">
        <v>69</v>
      </c>
      <c r="H2469">
        <v>15.8</v>
      </c>
      <c r="I2469">
        <v>19.600000000000001</v>
      </c>
      <c r="J2469">
        <v>0.5</v>
      </c>
      <c r="K2469">
        <v>13.9096878</v>
      </c>
      <c r="L2469">
        <v>14.47937939</v>
      </c>
      <c r="M2469">
        <v>23.5</v>
      </c>
      <c r="N2469">
        <v>27</v>
      </c>
      <c r="O2469">
        <f t="shared" si="151"/>
        <v>5.725566E-2</v>
      </c>
      <c r="P2469">
        <f t="shared" si="152"/>
        <v>0.27112023437499994</v>
      </c>
      <c r="Q2469">
        <f t="shared" si="153"/>
        <v>0.35784787499999998</v>
      </c>
      <c r="R2469">
        <v>0.21203718099999999</v>
      </c>
      <c r="S2469">
        <v>0.289150405</v>
      </c>
      <c r="T2469">
        <f t="shared" si="154"/>
        <v>0.13134298202046879</v>
      </c>
      <c r="U2469">
        <v>0.10601859</v>
      </c>
      <c r="V2469">
        <v>0.14457520200000001</v>
      </c>
      <c r="W2469">
        <v>2.3616438359999998</v>
      </c>
      <c r="X2469">
        <v>1.4820185610000001</v>
      </c>
      <c r="Y2469">
        <v>1.6326176000000001E-2</v>
      </c>
      <c r="Z2469" s="1">
        <v>43254</v>
      </c>
      <c r="AA2469" s="1">
        <v>44116</v>
      </c>
      <c r="AB2469">
        <v>1</v>
      </c>
    </row>
    <row r="2470" spans="1:29" x14ac:dyDescent="0.25">
      <c r="A2470" t="s">
        <v>26</v>
      </c>
      <c r="B2470">
        <v>3</v>
      </c>
      <c r="C2470" t="s">
        <v>80</v>
      </c>
      <c r="D2470">
        <v>3469</v>
      </c>
      <c r="E2470" t="s">
        <v>109</v>
      </c>
      <c r="F2470" t="s">
        <v>110</v>
      </c>
      <c r="G2470" t="s">
        <v>72</v>
      </c>
      <c r="J2470">
        <v>0.57869999999999999</v>
      </c>
      <c r="K2470">
        <v>8.6364628319999994</v>
      </c>
      <c r="L2470">
        <v>9.7915316249999993</v>
      </c>
      <c r="M2470">
        <v>11.3</v>
      </c>
      <c r="N2470">
        <v>14.7</v>
      </c>
      <c r="O2470">
        <f t="shared" si="151"/>
        <v>1.69717086E-2</v>
      </c>
      <c r="P2470">
        <f t="shared" si="152"/>
        <v>6.2687809375E-2</v>
      </c>
      <c r="Q2470">
        <f t="shared" si="153"/>
        <v>0.10607317875</v>
      </c>
      <c r="R2470">
        <v>3.6782618000000003E-2</v>
      </c>
      <c r="S2470">
        <v>6.9477361000000001E-2</v>
      </c>
      <c r="T2470">
        <f t="shared" si="154"/>
        <v>0.26929359633816591</v>
      </c>
      <c r="U2470">
        <v>1.8391309000000002E-2</v>
      </c>
      <c r="V2470">
        <v>3.4738681E-2</v>
      </c>
      <c r="W2470">
        <v>2.3616438359999998</v>
      </c>
      <c r="X2470">
        <v>1.439675174</v>
      </c>
      <c r="Y2470">
        <v>6.9220310000000004E-3</v>
      </c>
      <c r="Z2470" s="1">
        <v>43254</v>
      </c>
      <c r="AA2470" s="1">
        <v>44116</v>
      </c>
      <c r="AB2470">
        <v>1</v>
      </c>
    </row>
    <row r="2471" spans="1:29" x14ac:dyDescent="0.25">
      <c r="A2471" t="s">
        <v>26</v>
      </c>
      <c r="B2471">
        <v>3</v>
      </c>
      <c r="C2471" t="s">
        <v>80</v>
      </c>
      <c r="D2471">
        <v>3470</v>
      </c>
      <c r="E2471" t="s">
        <v>116</v>
      </c>
      <c r="F2471" t="s">
        <v>213</v>
      </c>
      <c r="G2471" t="s">
        <v>83</v>
      </c>
      <c r="J2471">
        <v>0.48399999999999999</v>
      </c>
      <c r="K2471">
        <v>10.06266529</v>
      </c>
      <c r="L2471">
        <v>10.53496436</v>
      </c>
      <c r="M2471">
        <v>14</v>
      </c>
      <c r="N2471">
        <v>16.3</v>
      </c>
      <c r="O2471">
        <f t="shared" si="151"/>
        <v>2.08672926E-2</v>
      </c>
      <c r="P2471">
        <f t="shared" si="152"/>
        <v>9.6223750000000011E-2</v>
      </c>
      <c r="Q2471">
        <f t="shared" si="153"/>
        <v>0.13042057874999999</v>
      </c>
      <c r="R2471">
        <v>5.4489645000000003E-2</v>
      </c>
      <c r="S2471">
        <v>7.6683904999999997E-2</v>
      </c>
      <c r="T2471">
        <f t="shared" si="154"/>
        <v>0.14467937712762599</v>
      </c>
      <c r="U2471">
        <v>2.7244821999999998E-2</v>
      </c>
      <c r="V2471">
        <v>3.8341951999999999E-2</v>
      </c>
      <c r="W2471">
        <v>2.3616438359999998</v>
      </c>
      <c r="X2471">
        <v>0.97389791199999998</v>
      </c>
      <c r="Y2471">
        <v>4.6989010000000001E-3</v>
      </c>
      <c r="Z2471" s="1">
        <v>43254</v>
      </c>
      <c r="AA2471" s="1">
        <v>44116</v>
      </c>
      <c r="AB2471">
        <v>1</v>
      </c>
    </row>
    <row r="2472" spans="1:29" x14ac:dyDescent="0.25">
      <c r="A2472" t="s">
        <v>26</v>
      </c>
      <c r="B2472">
        <v>4</v>
      </c>
      <c r="C2472" t="s">
        <v>80</v>
      </c>
      <c r="D2472">
        <v>3471</v>
      </c>
      <c r="E2472" t="s">
        <v>195</v>
      </c>
      <c r="F2472" t="s">
        <v>196</v>
      </c>
      <c r="G2472" t="s">
        <v>135</v>
      </c>
      <c r="J2472">
        <v>0.57869999999999999</v>
      </c>
      <c r="K2472">
        <v>9.9133543389999996</v>
      </c>
      <c r="L2472">
        <v>11.0609792</v>
      </c>
      <c r="M2472">
        <v>13.7</v>
      </c>
      <c r="N2472">
        <v>17.5</v>
      </c>
      <c r="O2472">
        <f t="shared" si="151"/>
        <v>2.4052875000000001E-2</v>
      </c>
      <c r="P2472">
        <f t="shared" si="152"/>
        <v>9.2144059374999976E-2</v>
      </c>
      <c r="Q2472">
        <f t="shared" si="153"/>
        <v>0.15033046875</v>
      </c>
      <c r="R2472">
        <v>6.1285755999999997E-2</v>
      </c>
      <c r="S2472">
        <v>0.10998221499999999</v>
      </c>
      <c r="T2472">
        <f t="shared" si="154"/>
        <v>0.24761194362297043</v>
      </c>
      <c r="U2472">
        <v>3.0642877999999998E-2</v>
      </c>
      <c r="V2472">
        <v>5.4991107999999997E-2</v>
      </c>
      <c r="W2472">
        <v>2.3616438359999998</v>
      </c>
      <c r="X2472">
        <v>1.609048724</v>
      </c>
      <c r="Y2472">
        <v>1.0309865E-2</v>
      </c>
      <c r="Z2472" s="1">
        <v>43254</v>
      </c>
      <c r="AA2472" s="1">
        <v>44116</v>
      </c>
      <c r="AB2472">
        <v>1</v>
      </c>
    </row>
    <row r="2473" spans="1:29" x14ac:dyDescent="0.25">
      <c r="A2473" t="s">
        <v>26</v>
      </c>
      <c r="B2473">
        <v>4</v>
      </c>
      <c r="C2473" t="s">
        <v>80</v>
      </c>
      <c r="D2473">
        <v>3472</v>
      </c>
      <c r="E2473" t="s">
        <v>195</v>
      </c>
      <c r="F2473" t="s">
        <v>196</v>
      </c>
      <c r="G2473" t="s">
        <v>135</v>
      </c>
      <c r="J2473">
        <v>0.57869999999999999</v>
      </c>
      <c r="K2473">
        <v>14.67517196</v>
      </c>
      <c r="L2473">
        <v>15.151192930000001</v>
      </c>
      <c r="M2473">
        <v>25.9</v>
      </c>
      <c r="N2473">
        <v>29.3</v>
      </c>
      <c r="O2473">
        <f t="shared" si="151"/>
        <v>6.7425804600000014E-2</v>
      </c>
      <c r="P2473">
        <f t="shared" si="152"/>
        <v>0.32932578437499999</v>
      </c>
      <c r="Q2473">
        <f t="shared" si="153"/>
        <v>0.42141127875000006</v>
      </c>
      <c r="R2473">
        <v>0.31154156999999999</v>
      </c>
      <c r="S2473">
        <v>0.408894588</v>
      </c>
      <c r="T2473">
        <f t="shared" si="154"/>
        <v>0.11514209181796951</v>
      </c>
      <c r="U2473">
        <v>0.15577078499999999</v>
      </c>
      <c r="V2473">
        <v>0.204447294</v>
      </c>
      <c r="W2473">
        <v>2.3616438359999998</v>
      </c>
      <c r="X2473">
        <v>1.439675174</v>
      </c>
      <c r="Y2473">
        <v>2.0611283000000001E-2</v>
      </c>
      <c r="Z2473" s="1">
        <v>43254</v>
      </c>
      <c r="AA2473" s="1">
        <v>44116</v>
      </c>
      <c r="AB2473">
        <v>1</v>
      </c>
    </row>
    <row r="2474" spans="1:29" x14ac:dyDescent="0.25">
      <c r="A2474" t="s">
        <v>26</v>
      </c>
      <c r="B2474">
        <v>4</v>
      </c>
      <c r="C2474" t="s">
        <v>80</v>
      </c>
      <c r="D2474">
        <v>3473</v>
      </c>
      <c r="E2474" t="s">
        <v>109</v>
      </c>
      <c r="F2474" t="s">
        <v>110</v>
      </c>
      <c r="G2474" t="s">
        <v>72</v>
      </c>
      <c r="J2474">
        <v>0.57869999999999999</v>
      </c>
      <c r="K2474">
        <v>10.498152360000001</v>
      </c>
      <c r="L2474">
        <v>11.683888189999999</v>
      </c>
      <c r="M2474">
        <v>14.9</v>
      </c>
      <c r="N2474">
        <v>19</v>
      </c>
      <c r="O2474">
        <f t="shared" si="151"/>
        <v>2.835294E-2</v>
      </c>
      <c r="P2474">
        <f t="shared" si="152"/>
        <v>0.10899303437499998</v>
      </c>
      <c r="Q2474">
        <f t="shared" si="153"/>
        <v>0.17720587499999998</v>
      </c>
      <c r="R2474">
        <v>7.6354638000000002E-2</v>
      </c>
      <c r="S2474">
        <v>0.13622662199999999</v>
      </c>
      <c r="T2474">
        <f t="shared" si="154"/>
        <v>0.24513902221987371</v>
      </c>
      <c r="U2474">
        <v>3.8177319000000001E-2</v>
      </c>
      <c r="V2474">
        <v>6.8113310999999996E-2</v>
      </c>
      <c r="W2474">
        <v>2.3616438359999998</v>
      </c>
      <c r="X2474">
        <v>1.736078886</v>
      </c>
      <c r="Y2474">
        <v>1.2675913E-2</v>
      </c>
      <c r="Z2474" s="1">
        <v>43254</v>
      </c>
      <c r="AA2474" s="1">
        <v>44116</v>
      </c>
      <c r="AB2474">
        <v>1</v>
      </c>
    </row>
    <row r="2475" spans="1:29" x14ac:dyDescent="0.25">
      <c r="A2475" t="s">
        <v>26</v>
      </c>
      <c r="B2475">
        <v>4</v>
      </c>
      <c r="C2475" t="s">
        <v>80</v>
      </c>
      <c r="D2475">
        <v>3474</v>
      </c>
      <c r="E2475" t="s">
        <v>197</v>
      </c>
      <c r="F2475" t="s">
        <v>198</v>
      </c>
      <c r="G2475" t="s">
        <v>56</v>
      </c>
      <c r="H2475">
        <v>8.1999999999999993</v>
      </c>
      <c r="I2475">
        <v>10.4</v>
      </c>
      <c r="J2475">
        <v>0.57869999999999999</v>
      </c>
      <c r="K2475">
        <v>9.5564772379999994</v>
      </c>
      <c r="L2475">
        <v>10.888488560000001</v>
      </c>
      <c r="M2475">
        <v>13</v>
      </c>
      <c r="N2475">
        <v>17.100000000000001</v>
      </c>
      <c r="O2475">
        <f t="shared" si="151"/>
        <v>2.2965881400000002E-2</v>
      </c>
      <c r="P2475">
        <f t="shared" si="152"/>
        <v>8.2968437500000006E-2</v>
      </c>
      <c r="Q2475">
        <f t="shared" si="153"/>
        <v>0.14353675875000002</v>
      </c>
      <c r="R2475">
        <v>5.3377442999999997E-2</v>
      </c>
      <c r="S2475">
        <v>0.103528148</v>
      </c>
      <c r="T2475">
        <f t="shared" si="154"/>
        <v>0.28050601280003551</v>
      </c>
      <c r="U2475">
        <v>2.6688722000000002E-2</v>
      </c>
      <c r="V2475">
        <v>5.1764074E-2</v>
      </c>
      <c r="W2475">
        <v>2.3616438359999998</v>
      </c>
      <c r="X2475">
        <v>1.736078886</v>
      </c>
      <c r="Y2475">
        <v>1.0617753000000001E-2</v>
      </c>
      <c r="Z2475" s="1">
        <v>43254</v>
      </c>
      <c r="AA2475" s="1">
        <v>44116</v>
      </c>
      <c r="AB2475">
        <v>1</v>
      </c>
    </row>
    <row r="2476" spans="1:29" x14ac:dyDescent="0.25">
      <c r="A2476" t="s">
        <v>26</v>
      </c>
      <c r="B2476">
        <v>4</v>
      </c>
      <c r="C2476" t="s">
        <v>80</v>
      </c>
      <c r="D2476">
        <v>3475</v>
      </c>
      <c r="E2476" t="s">
        <v>195</v>
      </c>
      <c r="F2476" t="s">
        <v>196</v>
      </c>
      <c r="G2476" t="s">
        <v>135</v>
      </c>
      <c r="J2476">
        <v>0.57869999999999999</v>
      </c>
      <c r="K2476">
        <v>10.20986927</v>
      </c>
      <c r="L2476">
        <v>10.53496436</v>
      </c>
      <c r="M2476">
        <v>14.3</v>
      </c>
      <c r="N2476">
        <v>16.3</v>
      </c>
      <c r="O2476">
        <f t="shared" si="151"/>
        <v>2.08672926E-2</v>
      </c>
      <c r="P2476">
        <f t="shared" si="152"/>
        <v>0.10039180937500003</v>
      </c>
      <c r="Q2476">
        <f t="shared" si="153"/>
        <v>0.13042057874999999</v>
      </c>
      <c r="R2476">
        <v>6.8578709000000002E-2</v>
      </c>
      <c r="S2476">
        <v>9.1295578000000002E-2</v>
      </c>
      <c r="T2476">
        <f t="shared" si="154"/>
        <v>0.12115299784166393</v>
      </c>
      <c r="U2476">
        <v>3.4289354000000001E-2</v>
      </c>
      <c r="V2476">
        <v>4.5647789000000001E-2</v>
      </c>
      <c r="W2476">
        <v>2.3616438359999998</v>
      </c>
      <c r="X2476">
        <v>0.84686774899999995</v>
      </c>
      <c r="Y2476">
        <v>4.8095459999999996E-3</v>
      </c>
      <c r="Z2476" s="1">
        <v>43254</v>
      </c>
      <c r="AA2476" s="1">
        <v>44116</v>
      </c>
      <c r="AB2476">
        <v>1</v>
      </c>
    </row>
    <row r="2477" spans="1:29" x14ac:dyDescent="0.25">
      <c r="A2477" t="s">
        <v>26</v>
      </c>
      <c r="B2477">
        <v>4</v>
      </c>
      <c r="C2477" t="s">
        <v>80</v>
      </c>
      <c r="D2477">
        <v>3476</v>
      </c>
      <c r="E2477" t="s">
        <v>109</v>
      </c>
      <c r="F2477" t="s">
        <v>110</v>
      </c>
      <c r="G2477" t="s">
        <v>72</v>
      </c>
      <c r="H2477">
        <v>10.7</v>
      </c>
      <c r="I2477">
        <v>11.6</v>
      </c>
      <c r="J2477">
        <v>0.57869999999999999</v>
      </c>
      <c r="K2477">
        <v>10.3068592</v>
      </c>
      <c r="L2477">
        <v>10.757272349999999</v>
      </c>
      <c r="M2477">
        <v>14.5</v>
      </c>
      <c r="N2477">
        <v>16.8</v>
      </c>
      <c r="O2477">
        <f t="shared" si="151"/>
        <v>2.2167129600000002E-2</v>
      </c>
      <c r="P2477">
        <f t="shared" si="152"/>
        <v>0.10321960937499999</v>
      </c>
      <c r="Q2477">
        <f t="shared" si="153"/>
        <v>0.13854456000000001</v>
      </c>
      <c r="R2477">
        <v>7.1116654000000001E-2</v>
      </c>
      <c r="S2477">
        <v>9.8835893999999994E-2</v>
      </c>
      <c r="T2477">
        <f t="shared" si="154"/>
        <v>0.13936872719737517</v>
      </c>
      <c r="U2477">
        <v>3.5558327000000001E-2</v>
      </c>
      <c r="V2477">
        <v>4.9417946999999997E-2</v>
      </c>
      <c r="W2477">
        <v>2.3616438359999998</v>
      </c>
      <c r="X2477">
        <v>0.97389791199999998</v>
      </c>
      <c r="Y2477">
        <v>5.8686329999999998E-3</v>
      </c>
      <c r="Z2477" s="1">
        <v>43254</v>
      </c>
      <c r="AA2477" s="1">
        <v>44116</v>
      </c>
      <c r="AB2477">
        <v>1</v>
      </c>
    </row>
    <row r="2478" spans="1:29" x14ac:dyDescent="0.25">
      <c r="A2478" t="s">
        <v>26</v>
      </c>
      <c r="B2478">
        <v>4</v>
      </c>
      <c r="C2478" t="s">
        <v>80</v>
      </c>
      <c r="D2478">
        <v>3477</v>
      </c>
      <c r="E2478" t="s">
        <v>245</v>
      </c>
      <c r="F2478" t="s">
        <v>246</v>
      </c>
      <c r="G2478" t="s">
        <v>247</v>
      </c>
      <c r="J2478">
        <v>0.57869999999999999</v>
      </c>
      <c r="K2478">
        <v>17.516303829999998</v>
      </c>
      <c r="L2478">
        <v>17.58092117</v>
      </c>
      <c r="M2478">
        <v>37</v>
      </c>
      <c r="N2478">
        <v>39.299999999999997</v>
      </c>
      <c r="O2478">
        <f t="shared" si="151"/>
        <v>0.12130424459999999</v>
      </c>
      <c r="P2478">
        <f t="shared" si="152"/>
        <v>0.67209343749999995</v>
      </c>
      <c r="Q2478">
        <f t="shared" si="153"/>
        <v>0.75815152874999991</v>
      </c>
      <c r="R2478">
        <v>0.74284683699999998</v>
      </c>
      <c r="S2478">
        <v>0.83865733399999998</v>
      </c>
      <c r="T2478">
        <f t="shared" si="154"/>
        <v>5.1367745259214857E-2</v>
      </c>
      <c r="U2478">
        <v>0.37142341899999998</v>
      </c>
      <c r="V2478">
        <v>0.41932866699999999</v>
      </c>
      <c r="W2478">
        <v>2.3616438359999998</v>
      </c>
      <c r="X2478">
        <v>0.97389791199999998</v>
      </c>
      <c r="Y2478">
        <v>2.0284705E-2</v>
      </c>
      <c r="Z2478" s="1">
        <v>43254</v>
      </c>
      <c r="AA2478" s="1">
        <v>44116</v>
      </c>
      <c r="AB2478">
        <v>1</v>
      </c>
    </row>
    <row r="2479" spans="1:29" x14ac:dyDescent="0.25">
      <c r="A2479" t="s">
        <v>26</v>
      </c>
      <c r="B2479">
        <v>4</v>
      </c>
      <c r="C2479" t="s">
        <v>80</v>
      </c>
      <c r="D2479">
        <v>3478</v>
      </c>
      <c r="E2479" t="s">
        <v>195</v>
      </c>
      <c r="F2479" t="s">
        <v>196</v>
      </c>
      <c r="G2479" t="s">
        <v>135</v>
      </c>
      <c r="J2479">
        <v>0.57869999999999999</v>
      </c>
      <c r="K2479">
        <v>13.03680834</v>
      </c>
      <c r="L2479">
        <v>13.181054189999999</v>
      </c>
      <c r="M2479">
        <v>21</v>
      </c>
      <c r="N2479">
        <v>23</v>
      </c>
      <c r="O2479">
        <f t="shared" si="151"/>
        <v>4.154766E-2</v>
      </c>
      <c r="P2479">
        <f t="shared" si="152"/>
        <v>0.21650343749999995</v>
      </c>
      <c r="Q2479">
        <f t="shared" si="153"/>
        <v>0.25967287499999997</v>
      </c>
      <c r="R2479">
        <v>0.184309999</v>
      </c>
      <c r="S2479">
        <v>0.222501909</v>
      </c>
      <c r="T2479">
        <f t="shared" si="154"/>
        <v>7.9739612441238603E-2</v>
      </c>
      <c r="U2479">
        <v>9.2154999000000001E-2</v>
      </c>
      <c r="V2479">
        <v>0.111250954</v>
      </c>
      <c r="W2479">
        <v>2.3616438359999998</v>
      </c>
      <c r="X2479">
        <v>0.84686774899999995</v>
      </c>
      <c r="Y2479">
        <v>8.0858739999999998E-3</v>
      </c>
      <c r="Z2479" s="1">
        <v>43254</v>
      </c>
      <c r="AA2479" s="1">
        <v>44116</v>
      </c>
      <c r="AB2479">
        <v>1</v>
      </c>
    </row>
    <row r="2480" spans="1:29" x14ac:dyDescent="0.25">
      <c r="A2480" t="s">
        <v>26</v>
      </c>
      <c r="B2480">
        <v>4</v>
      </c>
      <c r="C2480" t="s">
        <v>80</v>
      </c>
      <c r="D2480">
        <v>3479</v>
      </c>
      <c r="E2480" t="s">
        <v>195</v>
      </c>
      <c r="F2480" t="s">
        <v>196</v>
      </c>
      <c r="G2480" t="s">
        <v>135</v>
      </c>
      <c r="J2480">
        <v>0.57869999999999999</v>
      </c>
      <c r="K2480">
        <v>10.77857932</v>
      </c>
      <c r="M2480">
        <v>15.5</v>
      </c>
      <c r="O2480">
        <f t="shared" si="151"/>
        <v>0</v>
      </c>
      <c r="P2480">
        <f t="shared" si="152"/>
        <v>0.117947734375</v>
      </c>
      <c r="Q2480">
        <f t="shared" si="153"/>
        <v>0</v>
      </c>
      <c r="R2480">
        <v>8.4620811000000004E-2</v>
      </c>
      <c r="U2480">
        <v>4.2310406000000002E-2</v>
      </c>
      <c r="W2480">
        <v>2.3616438359999998</v>
      </c>
      <c r="Z2480" s="1">
        <v>43254</v>
      </c>
      <c r="AA2480" s="1">
        <v>44116</v>
      </c>
      <c r="AB2480">
        <v>1</v>
      </c>
      <c r="AC2480" t="s">
        <v>84</v>
      </c>
    </row>
    <row r="2481" spans="1:29" x14ac:dyDescent="0.25">
      <c r="A2481" t="s">
        <v>26</v>
      </c>
      <c r="B2481">
        <v>4</v>
      </c>
      <c r="C2481" t="s">
        <v>80</v>
      </c>
      <c r="D2481">
        <v>3480</v>
      </c>
      <c r="E2481" t="s">
        <v>109</v>
      </c>
      <c r="F2481" t="s">
        <v>110</v>
      </c>
      <c r="G2481" t="s">
        <v>72</v>
      </c>
      <c r="I2481">
        <v>9</v>
      </c>
      <c r="J2481">
        <v>0.57869999999999999</v>
      </c>
      <c r="K2481">
        <v>8.5798206970000006</v>
      </c>
      <c r="L2481">
        <v>9.3503607479999999</v>
      </c>
      <c r="M2481">
        <v>11.2</v>
      </c>
      <c r="N2481">
        <v>13.8</v>
      </c>
      <c r="O2481">
        <f t="shared" si="151"/>
        <v>1.4957157600000003E-2</v>
      </c>
      <c r="P2481">
        <f t="shared" si="152"/>
        <v>6.1583199999999984E-2</v>
      </c>
      <c r="Q2481">
        <f t="shared" si="153"/>
        <v>9.3482235000000025E-2</v>
      </c>
      <c r="R2481">
        <v>3.5918482000000002E-2</v>
      </c>
      <c r="S2481">
        <v>5.8714061999999997E-2</v>
      </c>
      <c r="T2481">
        <f t="shared" si="154"/>
        <v>0.2080869544177758</v>
      </c>
      <c r="U2481">
        <v>1.7959241000000001E-2</v>
      </c>
      <c r="V2481">
        <v>2.9357030999999999E-2</v>
      </c>
      <c r="W2481">
        <v>2.3616438359999998</v>
      </c>
      <c r="X2481">
        <v>1.100928074</v>
      </c>
      <c r="Y2481">
        <v>4.82621E-3</v>
      </c>
      <c r="Z2481" s="1">
        <v>43254</v>
      </c>
      <c r="AA2481" s="1">
        <v>44116</v>
      </c>
      <c r="AB2481">
        <v>1</v>
      </c>
    </row>
    <row r="2482" spans="1:29" x14ac:dyDescent="0.25">
      <c r="A2482" t="s">
        <v>26</v>
      </c>
      <c r="B2482">
        <v>4</v>
      </c>
      <c r="C2482" t="s">
        <v>80</v>
      </c>
      <c r="D2482">
        <v>3481</v>
      </c>
      <c r="E2482" t="s">
        <v>109</v>
      </c>
      <c r="F2482" t="s">
        <v>110</v>
      </c>
      <c r="G2482" t="s">
        <v>72</v>
      </c>
      <c r="H2482">
        <v>10.4</v>
      </c>
      <c r="I2482">
        <v>14.6</v>
      </c>
      <c r="J2482">
        <v>0.57869999999999999</v>
      </c>
      <c r="K2482">
        <v>12.07440291</v>
      </c>
      <c r="L2482">
        <v>12.118135710000001</v>
      </c>
      <c r="M2482">
        <v>18.5</v>
      </c>
      <c r="N2482">
        <v>20.100000000000001</v>
      </c>
      <c r="O2482">
        <f t="shared" si="151"/>
        <v>3.1730945400000002E-2</v>
      </c>
      <c r="P2482">
        <f t="shared" si="152"/>
        <v>0.16802335937499999</v>
      </c>
      <c r="Q2482">
        <f t="shared" si="153"/>
        <v>0.19831840875000001</v>
      </c>
      <c r="R2482">
        <v>0.13353335599999999</v>
      </c>
      <c r="S2482">
        <v>0.15755845700000001</v>
      </c>
      <c r="T2482">
        <f t="shared" si="154"/>
        <v>7.0055119289834739E-2</v>
      </c>
      <c r="U2482">
        <v>6.6766677999999996E-2</v>
      </c>
      <c r="V2482">
        <v>7.8779229000000006E-2</v>
      </c>
      <c r="W2482">
        <v>2.3616438359999998</v>
      </c>
      <c r="X2482">
        <v>0.67749419899999996</v>
      </c>
      <c r="Y2482">
        <v>5.0865210000000001E-3</v>
      </c>
      <c r="Z2482" s="1">
        <v>43254</v>
      </c>
      <c r="AA2482" s="1">
        <v>44116</v>
      </c>
      <c r="AB2482">
        <v>1</v>
      </c>
    </row>
    <row r="2483" spans="1:29" x14ac:dyDescent="0.25">
      <c r="A2483" t="s">
        <v>26</v>
      </c>
      <c r="B2483">
        <v>4</v>
      </c>
      <c r="C2483" t="s">
        <v>80</v>
      </c>
      <c r="D2483">
        <v>3482</v>
      </c>
      <c r="E2483" t="s">
        <v>109</v>
      </c>
      <c r="F2483" t="s">
        <v>110</v>
      </c>
      <c r="G2483" t="s">
        <v>72</v>
      </c>
      <c r="J2483">
        <v>0.57869999999999999</v>
      </c>
      <c r="K2483">
        <v>10.73237187</v>
      </c>
      <c r="L2483">
        <v>11.23071983</v>
      </c>
      <c r="M2483">
        <v>15.4</v>
      </c>
      <c r="N2483">
        <v>17.899999999999999</v>
      </c>
      <c r="O2483">
        <f t="shared" si="151"/>
        <v>2.5165001399999998E-2</v>
      </c>
      <c r="P2483">
        <f t="shared" si="152"/>
        <v>0.11643073750000001</v>
      </c>
      <c r="Q2483">
        <f t="shared" si="153"/>
        <v>0.15728125874999999</v>
      </c>
      <c r="R2483">
        <v>8.3208773999999999E-2</v>
      </c>
      <c r="S2483">
        <v>0.116663927</v>
      </c>
      <c r="T2483">
        <f t="shared" si="154"/>
        <v>0.14309718448362937</v>
      </c>
      <c r="U2483">
        <v>4.1604387E-2</v>
      </c>
      <c r="V2483">
        <v>5.8331963000000001E-2</v>
      </c>
      <c r="W2483">
        <v>2.3616438359999998</v>
      </c>
      <c r="X2483">
        <v>1.058584687</v>
      </c>
      <c r="Y2483">
        <v>7.0830219999999996E-3</v>
      </c>
      <c r="Z2483" s="1">
        <v>43254</v>
      </c>
      <c r="AA2483" s="1">
        <v>44116</v>
      </c>
      <c r="AB2483">
        <v>1</v>
      </c>
    </row>
    <row r="2484" spans="1:29" x14ac:dyDescent="0.25">
      <c r="A2484" t="s">
        <v>26</v>
      </c>
      <c r="B2484">
        <v>4</v>
      </c>
      <c r="C2484" t="s">
        <v>80</v>
      </c>
      <c r="D2484">
        <v>3483</v>
      </c>
      <c r="E2484" t="s">
        <v>109</v>
      </c>
      <c r="F2484" t="s">
        <v>110</v>
      </c>
      <c r="G2484" t="s">
        <v>72</v>
      </c>
      <c r="J2484">
        <v>0.57869999999999999</v>
      </c>
      <c r="K2484">
        <v>9.5564772379999994</v>
      </c>
      <c r="L2484">
        <v>10.16953303</v>
      </c>
      <c r="M2484">
        <v>13</v>
      </c>
      <c r="N2484">
        <v>15.5</v>
      </c>
      <c r="O2484">
        <f t="shared" si="151"/>
        <v>1.8869234999999998E-2</v>
      </c>
      <c r="P2484">
        <f t="shared" si="152"/>
        <v>8.2968437500000006E-2</v>
      </c>
      <c r="Q2484">
        <f t="shared" si="153"/>
        <v>0.11793271874999998</v>
      </c>
      <c r="R2484">
        <v>5.3377442999999997E-2</v>
      </c>
      <c r="S2484">
        <v>7.9950820000000006E-2</v>
      </c>
      <c r="T2484">
        <f t="shared" si="154"/>
        <v>0.17107721684603264</v>
      </c>
      <c r="U2484">
        <v>2.6688722000000002E-2</v>
      </c>
      <c r="V2484">
        <v>3.9975410000000003E-2</v>
      </c>
      <c r="W2484">
        <v>2.3616438359999998</v>
      </c>
      <c r="X2484">
        <v>1.058584687</v>
      </c>
      <c r="Y2484">
        <v>5.6260340000000002E-3</v>
      </c>
      <c r="Z2484" s="1">
        <v>43254</v>
      </c>
      <c r="AA2484" s="1">
        <v>44116</v>
      </c>
      <c r="AB2484">
        <v>1</v>
      </c>
    </row>
    <row r="2485" spans="1:29" x14ac:dyDescent="0.25">
      <c r="A2485" t="s">
        <v>26</v>
      </c>
      <c r="B2485">
        <v>4</v>
      </c>
      <c r="C2485" t="s">
        <v>80</v>
      </c>
      <c r="D2485">
        <v>3484</v>
      </c>
      <c r="E2485" t="s">
        <v>109</v>
      </c>
      <c r="F2485" t="s">
        <v>110</v>
      </c>
      <c r="G2485" t="s">
        <v>72</v>
      </c>
      <c r="H2485">
        <v>10.8</v>
      </c>
      <c r="I2485">
        <v>11.2</v>
      </c>
      <c r="J2485">
        <v>0.57869999999999999</v>
      </c>
      <c r="K2485">
        <v>13.63928125</v>
      </c>
      <c r="L2485">
        <v>13.949165130000001</v>
      </c>
      <c r="M2485">
        <v>22.7</v>
      </c>
      <c r="N2485">
        <v>25.3</v>
      </c>
      <c r="O2485">
        <f t="shared" si="151"/>
        <v>5.0272668600000001E-2</v>
      </c>
      <c r="P2485">
        <f t="shared" si="152"/>
        <v>0.25297518437499994</v>
      </c>
      <c r="Q2485">
        <f t="shared" si="153"/>
        <v>0.31420417875000001</v>
      </c>
      <c r="R2485">
        <v>0.22422737100000001</v>
      </c>
      <c r="S2485">
        <v>0.28323047400000001</v>
      </c>
      <c r="T2485">
        <f t="shared" si="154"/>
        <v>9.8914312248768094E-2</v>
      </c>
      <c r="U2485">
        <v>0.112113686</v>
      </c>
      <c r="V2485">
        <v>0.141615237</v>
      </c>
      <c r="W2485">
        <v>2.3616438359999998</v>
      </c>
      <c r="X2485">
        <v>1.100928074</v>
      </c>
      <c r="Y2485">
        <v>1.2491956E-2</v>
      </c>
      <c r="Z2485" s="1">
        <v>43254</v>
      </c>
      <c r="AA2485" s="1">
        <v>44116</v>
      </c>
      <c r="AB2485">
        <v>1</v>
      </c>
    </row>
    <row r="2486" spans="1:29" x14ac:dyDescent="0.25">
      <c r="A2486" t="s">
        <v>26</v>
      </c>
      <c r="B2486">
        <v>1</v>
      </c>
      <c r="C2486" t="s">
        <v>108</v>
      </c>
      <c r="D2486">
        <v>3485</v>
      </c>
      <c r="E2486" t="s">
        <v>109</v>
      </c>
      <c r="F2486" t="s">
        <v>110</v>
      </c>
      <c r="G2486" t="s">
        <v>72</v>
      </c>
      <c r="H2486">
        <v>5</v>
      </c>
      <c r="I2486">
        <v>12.6</v>
      </c>
      <c r="J2486">
        <v>0.61199999999999999</v>
      </c>
      <c r="K2486">
        <v>14.30068007</v>
      </c>
      <c r="L2486">
        <v>14.71874607</v>
      </c>
      <c r="M2486">
        <v>24.7</v>
      </c>
      <c r="N2486">
        <v>27.8</v>
      </c>
      <c r="O2486">
        <f t="shared" si="151"/>
        <v>6.0698853600000005E-2</v>
      </c>
      <c r="P2486">
        <f t="shared" si="152"/>
        <v>0.29951605937499998</v>
      </c>
      <c r="Q2486">
        <f t="shared" si="153"/>
        <v>0.37936783500000004</v>
      </c>
      <c r="R2486">
        <v>0.29245364299999999</v>
      </c>
      <c r="S2486">
        <v>0.37888010999999999</v>
      </c>
      <c r="T2486">
        <f t="shared" si="154"/>
        <v>0.10963281168670659</v>
      </c>
      <c r="U2486">
        <v>0.14622682100000001</v>
      </c>
      <c r="V2486">
        <v>0.189440055</v>
      </c>
      <c r="W2486">
        <v>2.3616438359999998</v>
      </c>
      <c r="X2486">
        <v>1.3126450110000001</v>
      </c>
      <c r="Y2486">
        <v>1.8297946999999998E-2</v>
      </c>
      <c r="Z2486" s="1">
        <v>43254</v>
      </c>
      <c r="AA2486" s="1">
        <v>44116</v>
      </c>
      <c r="AB2486">
        <v>1</v>
      </c>
    </row>
    <row r="2487" spans="1:29" x14ac:dyDescent="0.25">
      <c r="A2487" t="s">
        <v>26</v>
      </c>
      <c r="B2487">
        <v>1</v>
      </c>
      <c r="C2487" t="s">
        <v>108</v>
      </c>
      <c r="D2487">
        <v>3486</v>
      </c>
      <c r="E2487" t="s">
        <v>81</v>
      </c>
      <c r="F2487" t="s">
        <v>82</v>
      </c>
      <c r="G2487" t="s">
        <v>83</v>
      </c>
      <c r="H2487">
        <v>14</v>
      </c>
      <c r="I2487">
        <v>20.8</v>
      </c>
      <c r="J2487">
        <v>0.53949999999999998</v>
      </c>
      <c r="K2487">
        <v>21.20070509</v>
      </c>
      <c r="L2487">
        <v>21.314970639999999</v>
      </c>
      <c r="M2487">
        <v>60</v>
      </c>
      <c r="N2487">
        <v>63</v>
      </c>
      <c r="O2487">
        <f t="shared" si="151"/>
        <v>0.31172526</v>
      </c>
      <c r="P2487">
        <f t="shared" si="152"/>
        <v>1.7673749999999999</v>
      </c>
      <c r="Q2487">
        <f t="shared" si="153"/>
        <v>1.9482828750000001</v>
      </c>
      <c r="R2487">
        <v>2.1473748220000002</v>
      </c>
      <c r="S2487">
        <v>2.374366609</v>
      </c>
      <c r="T2487">
        <f t="shared" si="154"/>
        <v>4.254859533286337E-2</v>
      </c>
      <c r="U2487">
        <v>1.0736874110000001</v>
      </c>
      <c r="V2487">
        <v>1.1871833039999999</v>
      </c>
      <c r="W2487">
        <v>2.3616438359999998</v>
      </c>
      <c r="X2487">
        <v>1.270301624</v>
      </c>
      <c r="Y2487">
        <v>4.8058006E-2</v>
      </c>
      <c r="Z2487" s="1">
        <v>43254</v>
      </c>
      <c r="AA2487" s="1">
        <v>44116</v>
      </c>
      <c r="AB2487">
        <v>1</v>
      </c>
    </row>
    <row r="2488" spans="1:29" x14ac:dyDescent="0.25">
      <c r="A2488" t="s">
        <v>26</v>
      </c>
      <c r="B2488">
        <v>1</v>
      </c>
      <c r="C2488" t="s">
        <v>108</v>
      </c>
      <c r="D2488">
        <v>3487</v>
      </c>
      <c r="E2488" t="s">
        <v>109</v>
      </c>
      <c r="F2488" t="s">
        <v>110</v>
      </c>
      <c r="G2488" t="s">
        <v>72</v>
      </c>
      <c r="I2488">
        <v>11.2</v>
      </c>
      <c r="J2488">
        <v>0.61199999999999999</v>
      </c>
      <c r="K2488">
        <v>9.8126179479999998</v>
      </c>
      <c r="L2488">
        <v>9.9347994570000004</v>
      </c>
      <c r="M2488">
        <v>13.5</v>
      </c>
      <c r="N2488">
        <v>15</v>
      </c>
      <c r="O2488">
        <f t="shared" si="151"/>
        <v>1.76715E-2</v>
      </c>
      <c r="P2488">
        <f t="shared" si="152"/>
        <v>8.9473359374999992E-2</v>
      </c>
      <c r="Q2488">
        <f t="shared" si="153"/>
        <v>0.110446875</v>
      </c>
      <c r="R2488">
        <v>6.2269879E-2</v>
      </c>
      <c r="S2488">
        <v>7.7417986999999994E-2</v>
      </c>
      <c r="T2488">
        <f t="shared" si="154"/>
        <v>9.2199049969898472E-2</v>
      </c>
      <c r="U2488">
        <v>3.1134939E-2</v>
      </c>
      <c r="V2488">
        <v>3.8708993999999997E-2</v>
      </c>
      <c r="W2488">
        <v>2.3616438359999998</v>
      </c>
      <c r="X2488">
        <v>0.63515081200000001</v>
      </c>
      <c r="Y2488">
        <v>3.2071109999999999E-3</v>
      </c>
      <c r="Z2488" s="1">
        <v>43254</v>
      </c>
      <c r="AA2488" s="1">
        <v>44116</v>
      </c>
      <c r="AB2488">
        <v>1</v>
      </c>
    </row>
    <row r="2489" spans="1:29" x14ac:dyDescent="0.25">
      <c r="A2489" t="s">
        <v>26</v>
      </c>
      <c r="B2489">
        <v>1</v>
      </c>
      <c r="C2489" t="s">
        <v>108</v>
      </c>
      <c r="D2489">
        <v>3488</v>
      </c>
      <c r="E2489" t="s">
        <v>152</v>
      </c>
      <c r="F2489" t="s">
        <v>153</v>
      </c>
      <c r="G2489" t="s">
        <v>154</v>
      </c>
      <c r="J2489">
        <v>0.6</v>
      </c>
      <c r="K2489">
        <v>17.298589660000001</v>
      </c>
      <c r="L2489">
        <v>17.105197629999999</v>
      </c>
      <c r="M2489">
        <v>36</v>
      </c>
      <c r="N2489">
        <v>37.1</v>
      </c>
      <c r="O2489">
        <f t="shared" si="151"/>
        <v>0.10810324140000001</v>
      </c>
      <c r="P2489">
        <f t="shared" si="152"/>
        <v>0.63625500000000001</v>
      </c>
      <c r="Q2489">
        <f t="shared" si="153"/>
        <v>0.67564525875000003</v>
      </c>
      <c r="R2489">
        <v>0.7205956</v>
      </c>
      <c r="S2489">
        <v>0.75586037399999995</v>
      </c>
      <c r="T2489">
        <f t="shared" si="154"/>
        <v>2.0231067718614271E-2</v>
      </c>
      <c r="U2489">
        <v>0.3602978</v>
      </c>
      <c r="V2489">
        <v>0.37793018699999997</v>
      </c>
      <c r="W2489">
        <v>2.3616438359999998</v>
      </c>
      <c r="X2489">
        <v>0.46577726200000003</v>
      </c>
      <c r="Y2489">
        <v>7.4661500000000004E-3</v>
      </c>
      <c r="Z2489" s="1">
        <v>43254</v>
      </c>
      <c r="AA2489" s="1">
        <v>44116</v>
      </c>
      <c r="AB2489">
        <v>1</v>
      </c>
    </row>
    <row r="2490" spans="1:29" x14ac:dyDescent="0.25">
      <c r="A2490" t="s">
        <v>26</v>
      </c>
      <c r="B2490">
        <v>1</v>
      </c>
      <c r="C2490" t="s">
        <v>108</v>
      </c>
      <c r="D2490">
        <v>3489</v>
      </c>
      <c r="E2490" t="s">
        <v>152</v>
      </c>
      <c r="F2490" t="s">
        <v>153</v>
      </c>
      <c r="G2490" t="s">
        <v>154</v>
      </c>
      <c r="J2490">
        <v>0.6</v>
      </c>
      <c r="K2490">
        <v>13.3606379</v>
      </c>
      <c r="L2490">
        <v>13.75464672</v>
      </c>
      <c r="M2490">
        <v>21.9</v>
      </c>
      <c r="N2490">
        <v>24.7</v>
      </c>
      <c r="O2490">
        <f t="shared" si="151"/>
        <v>4.7916468599999998E-2</v>
      </c>
      <c r="P2490">
        <f t="shared" si="152"/>
        <v>0.23545853437499994</v>
      </c>
      <c r="Q2490">
        <f t="shared" si="153"/>
        <v>0.29947792874999996</v>
      </c>
      <c r="R2490">
        <v>0.21224865100000001</v>
      </c>
      <c r="S2490">
        <v>0.27616064699999998</v>
      </c>
      <c r="T2490">
        <f t="shared" si="154"/>
        <v>0.11145807732135536</v>
      </c>
      <c r="U2490">
        <v>0.10612432500000001</v>
      </c>
      <c r="V2490">
        <v>0.138080323</v>
      </c>
      <c r="W2490">
        <v>2.3616438359999998</v>
      </c>
      <c r="X2490">
        <v>1.185614849</v>
      </c>
      <c r="Y2490">
        <v>1.3531252000000001E-2</v>
      </c>
      <c r="Z2490" s="1">
        <v>43254</v>
      </c>
      <c r="AA2490" s="1">
        <v>44116</v>
      </c>
      <c r="AB2490">
        <v>1</v>
      </c>
    </row>
    <row r="2491" spans="1:29" x14ac:dyDescent="0.25">
      <c r="A2491" t="s">
        <v>26</v>
      </c>
      <c r="B2491">
        <v>1</v>
      </c>
      <c r="C2491" t="s">
        <v>108</v>
      </c>
      <c r="D2491">
        <v>3490</v>
      </c>
      <c r="E2491" t="s">
        <v>248</v>
      </c>
      <c r="F2491" t="s">
        <v>249</v>
      </c>
      <c r="G2491" t="s">
        <v>218</v>
      </c>
      <c r="H2491">
        <v>8.6</v>
      </c>
      <c r="J2491">
        <v>0.745</v>
      </c>
      <c r="K2491">
        <v>11.140864690000001</v>
      </c>
      <c r="M2491">
        <v>16.3</v>
      </c>
      <c r="O2491">
        <f t="shared" si="151"/>
        <v>0</v>
      </c>
      <c r="P2491">
        <f t="shared" si="152"/>
        <v>0.13043718437500001</v>
      </c>
      <c r="Q2491">
        <f t="shared" si="153"/>
        <v>0</v>
      </c>
      <c r="R2491">
        <v>0.123373713</v>
      </c>
      <c r="U2491">
        <v>6.1686856999999998E-2</v>
      </c>
      <c r="W2491">
        <v>2.3616438359999998</v>
      </c>
      <c r="Z2491" s="1">
        <v>43254</v>
      </c>
      <c r="AA2491" s="1">
        <v>44116</v>
      </c>
      <c r="AB2491">
        <v>1</v>
      </c>
      <c r="AC2491" t="s">
        <v>84</v>
      </c>
    </row>
    <row r="2492" spans="1:29" x14ac:dyDescent="0.25">
      <c r="A2492" t="s">
        <v>26</v>
      </c>
      <c r="B2492">
        <v>1</v>
      </c>
      <c r="C2492" t="s">
        <v>108</v>
      </c>
      <c r="D2492">
        <v>3491</v>
      </c>
      <c r="E2492" t="s">
        <v>152</v>
      </c>
      <c r="F2492" t="s">
        <v>153</v>
      </c>
      <c r="G2492" t="s">
        <v>154</v>
      </c>
      <c r="J2492">
        <v>0.6</v>
      </c>
      <c r="K2492">
        <v>9.0792460740000003</v>
      </c>
      <c r="L2492">
        <v>9.4002438319999992</v>
      </c>
      <c r="M2492">
        <v>12.1</v>
      </c>
      <c r="N2492">
        <v>13.9</v>
      </c>
      <c r="O2492">
        <f t="shared" si="151"/>
        <v>1.5174713400000001E-2</v>
      </c>
      <c r="P2492">
        <f t="shared" si="152"/>
        <v>7.1878159374999986E-2</v>
      </c>
      <c r="Q2492">
        <f t="shared" si="153"/>
        <v>9.4841958750000011E-2</v>
      </c>
      <c r="R2492">
        <v>4.5724011000000002E-2</v>
      </c>
      <c r="S2492">
        <v>6.2006804999999998E-2</v>
      </c>
      <c r="T2492">
        <f t="shared" si="154"/>
        <v>0.12898666924526506</v>
      </c>
      <c r="U2492">
        <v>2.2862005000000001E-2</v>
      </c>
      <c r="V2492">
        <v>3.1003402999999999E-2</v>
      </c>
      <c r="W2492">
        <v>2.3616438359999998</v>
      </c>
      <c r="X2492">
        <v>0.76218097399999996</v>
      </c>
      <c r="Y2492">
        <v>3.4473440000000002E-3</v>
      </c>
      <c r="Z2492" s="1">
        <v>43254</v>
      </c>
      <c r="AA2492" s="1">
        <v>44116</v>
      </c>
      <c r="AB2492">
        <v>1</v>
      </c>
    </row>
    <row r="2493" spans="1:29" x14ac:dyDescent="0.25">
      <c r="A2493" t="s">
        <v>26</v>
      </c>
      <c r="B2493">
        <v>1</v>
      </c>
      <c r="C2493" t="s">
        <v>108</v>
      </c>
      <c r="D2493">
        <v>3492</v>
      </c>
      <c r="E2493" t="s">
        <v>282</v>
      </c>
      <c r="F2493" t="s">
        <v>289</v>
      </c>
      <c r="G2493" t="s">
        <v>218</v>
      </c>
      <c r="J2493">
        <v>0.61199999999999999</v>
      </c>
      <c r="K2493">
        <v>13.03680834</v>
      </c>
      <c r="L2493">
        <v>13.215751149999999</v>
      </c>
      <c r="M2493">
        <v>21</v>
      </c>
      <c r="N2493">
        <v>23.1</v>
      </c>
      <c r="O2493">
        <f t="shared" si="151"/>
        <v>4.1909729400000012E-2</v>
      </c>
      <c r="P2493">
        <f t="shared" si="152"/>
        <v>0.21650343749999995</v>
      </c>
      <c r="Q2493">
        <f t="shared" si="153"/>
        <v>0.26193580875000005</v>
      </c>
      <c r="R2493">
        <v>0.19465415799999999</v>
      </c>
      <c r="S2493">
        <v>0.237596853</v>
      </c>
      <c r="T2493">
        <f t="shared" si="154"/>
        <v>8.4411927051068356E-2</v>
      </c>
      <c r="U2493">
        <v>9.7327078999999997E-2</v>
      </c>
      <c r="V2493">
        <v>0.118798427</v>
      </c>
      <c r="W2493">
        <v>2.3616438359999998</v>
      </c>
      <c r="X2493">
        <v>0.88921113699999998</v>
      </c>
      <c r="Y2493">
        <v>9.0916959999999998E-3</v>
      </c>
      <c r="Z2493" s="1">
        <v>43254</v>
      </c>
      <c r="AA2493" s="1">
        <v>44116</v>
      </c>
      <c r="AB2493">
        <v>1</v>
      </c>
    </row>
    <row r="2494" spans="1:29" x14ac:dyDescent="0.25">
      <c r="A2494" t="s">
        <v>26</v>
      </c>
      <c r="B2494">
        <v>1</v>
      </c>
      <c r="C2494" t="s">
        <v>108</v>
      </c>
      <c r="D2494">
        <v>3493</v>
      </c>
      <c r="E2494" t="s">
        <v>152</v>
      </c>
      <c r="F2494" t="s">
        <v>153</v>
      </c>
      <c r="G2494" t="s">
        <v>154</v>
      </c>
      <c r="J2494">
        <v>0.6</v>
      </c>
      <c r="K2494">
        <v>12.07440291</v>
      </c>
      <c r="L2494">
        <v>12.422775079999999</v>
      </c>
      <c r="M2494">
        <v>18.5</v>
      </c>
      <c r="N2494">
        <v>20.9</v>
      </c>
      <c r="O2494">
        <f t="shared" si="151"/>
        <v>3.4307057399999993E-2</v>
      </c>
      <c r="P2494">
        <f t="shared" si="152"/>
        <v>0.16802335937499999</v>
      </c>
      <c r="Q2494">
        <f t="shared" si="153"/>
        <v>0.21441910874999995</v>
      </c>
      <c r="R2494">
        <v>0.138328219</v>
      </c>
      <c r="S2494">
        <v>0.18045694900000001</v>
      </c>
      <c r="T2494">
        <f t="shared" si="154"/>
        <v>0.11257539167513994</v>
      </c>
      <c r="U2494">
        <v>6.9164110000000001E-2</v>
      </c>
      <c r="V2494">
        <v>9.0228474000000003E-2</v>
      </c>
      <c r="W2494">
        <v>2.3616438359999998</v>
      </c>
      <c r="X2494">
        <v>1.016241299</v>
      </c>
      <c r="Y2494">
        <v>8.9193650000000003E-3</v>
      </c>
      <c r="Z2494" s="1">
        <v>43254</v>
      </c>
      <c r="AA2494" s="1">
        <v>44116</v>
      </c>
      <c r="AB2494">
        <v>1</v>
      </c>
    </row>
    <row r="2495" spans="1:29" x14ac:dyDescent="0.25">
      <c r="A2495" t="s">
        <v>26</v>
      </c>
      <c r="B2495">
        <v>1</v>
      </c>
      <c r="C2495" t="s">
        <v>108</v>
      </c>
      <c r="D2495">
        <v>3494</v>
      </c>
      <c r="E2495" t="s">
        <v>109</v>
      </c>
      <c r="F2495" t="s">
        <v>110</v>
      </c>
      <c r="G2495" t="s">
        <v>72</v>
      </c>
      <c r="J2495">
        <v>0.61199999999999999</v>
      </c>
      <c r="K2495">
        <v>10.592483100000001</v>
      </c>
      <c r="L2495">
        <v>11.397780300000001</v>
      </c>
      <c r="M2495">
        <v>15.1</v>
      </c>
      <c r="N2495">
        <v>18.3</v>
      </c>
      <c r="O2495">
        <f t="shared" si="151"/>
        <v>2.6302260600000005E-2</v>
      </c>
      <c r="P2495">
        <f t="shared" si="152"/>
        <v>0.11193865937499999</v>
      </c>
      <c r="Q2495">
        <f t="shared" si="153"/>
        <v>0.16438912875000003</v>
      </c>
      <c r="R2495">
        <v>8.3492080999999996E-2</v>
      </c>
      <c r="S2495">
        <v>0.13051053600000001</v>
      </c>
      <c r="T2495">
        <f t="shared" si="154"/>
        <v>0.18914883069606439</v>
      </c>
      <c r="U2495">
        <v>4.1746040999999998E-2</v>
      </c>
      <c r="V2495">
        <v>6.5255268000000005E-2</v>
      </c>
      <c r="W2495">
        <v>2.3616438359999998</v>
      </c>
      <c r="X2495">
        <v>1.354988399</v>
      </c>
      <c r="Y2495">
        <v>9.9546029999999994E-3</v>
      </c>
      <c r="Z2495" s="1">
        <v>43254</v>
      </c>
      <c r="AA2495" s="1">
        <v>44116</v>
      </c>
      <c r="AB2495">
        <v>1</v>
      </c>
    </row>
    <row r="2496" spans="1:29" x14ac:dyDescent="0.25">
      <c r="A2496" t="s">
        <v>26</v>
      </c>
      <c r="B2496">
        <v>1</v>
      </c>
      <c r="C2496" t="s">
        <v>108</v>
      </c>
      <c r="D2496">
        <v>3495</v>
      </c>
      <c r="E2496" t="s">
        <v>109</v>
      </c>
      <c r="F2496" t="s">
        <v>110</v>
      </c>
      <c r="G2496" t="s">
        <v>72</v>
      </c>
      <c r="H2496">
        <v>7.4</v>
      </c>
      <c r="I2496">
        <v>14.8</v>
      </c>
      <c r="J2496">
        <v>0.61199999999999999</v>
      </c>
      <c r="K2496">
        <v>11.006521190000001</v>
      </c>
      <c r="L2496">
        <v>11.80414182</v>
      </c>
      <c r="M2496">
        <v>16</v>
      </c>
      <c r="N2496">
        <v>19.3</v>
      </c>
      <c r="O2496">
        <f t="shared" si="151"/>
        <v>2.9255364600000007E-2</v>
      </c>
      <c r="P2496">
        <f t="shared" si="152"/>
        <v>0.12567999999999999</v>
      </c>
      <c r="Q2496">
        <f t="shared" si="153"/>
        <v>0.18284602875000003</v>
      </c>
      <c r="R2496">
        <v>9.7045885999999998E-2</v>
      </c>
      <c r="S2496">
        <v>0.14982970100000001</v>
      </c>
      <c r="T2496">
        <f t="shared" si="154"/>
        <v>0.18390385444297302</v>
      </c>
      <c r="U2496">
        <v>4.8522942999999999E-2</v>
      </c>
      <c r="V2496">
        <v>7.4914850000000005E-2</v>
      </c>
      <c r="W2496">
        <v>2.3616438359999998</v>
      </c>
      <c r="X2496">
        <v>1.3973317860000001</v>
      </c>
      <c r="Y2496">
        <v>1.1175226999999999E-2</v>
      </c>
      <c r="Z2496" s="1">
        <v>43254</v>
      </c>
      <c r="AA2496" s="1">
        <v>44116</v>
      </c>
      <c r="AB2496">
        <v>1</v>
      </c>
    </row>
    <row r="2497" spans="1:28" x14ac:dyDescent="0.25">
      <c r="A2497" t="s">
        <v>26</v>
      </c>
      <c r="B2497">
        <v>1</v>
      </c>
      <c r="C2497" t="s">
        <v>108</v>
      </c>
      <c r="D2497">
        <v>3496</v>
      </c>
      <c r="E2497" t="s">
        <v>109</v>
      </c>
      <c r="F2497" t="s">
        <v>110</v>
      </c>
      <c r="G2497" t="s">
        <v>72</v>
      </c>
      <c r="H2497">
        <v>10.6</v>
      </c>
      <c r="I2497">
        <v>14.4</v>
      </c>
      <c r="J2497">
        <v>0.61199999999999999</v>
      </c>
      <c r="K2497">
        <v>16.53211838</v>
      </c>
      <c r="L2497">
        <v>16.622672590000001</v>
      </c>
      <c r="M2497">
        <v>32.700000000000003</v>
      </c>
      <c r="N2497">
        <v>35</v>
      </c>
      <c r="O2497">
        <f t="shared" si="151"/>
        <v>9.6211500000000005E-2</v>
      </c>
      <c r="P2497">
        <f t="shared" si="152"/>
        <v>0.52495455937500002</v>
      </c>
      <c r="Q2497">
        <f t="shared" si="153"/>
        <v>0.60132187500000001</v>
      </c>
      <c r="R2497">
        <v>0.58259974199999998</v>
      </c>
      <c r="S2497">
        <v>0.66882008299999995</v>
      </c>
      <c r="T2497">
        <f t="shared" si="154"/>
        <v>5.844009411668688E-2</v>
      </c>
      <c r="U2497">
        <v>0.29129987099999999</v>
      </c>
      <c r="V2497">
        <v>0.33441004099999999</v>
      </c>
      <c r="W2497">
        <v>2.3616438359999998</v>
      </c>
      <c r="X2497">
        <v>0.97389791199999998</v>
      </c>
      <c r="Y2497">
        <v>1.8254306000000001E-2</v>
      </c>
      <c r="Z2497" s="1">
        <v>43254</v>
      </c>
      <c r="AA2497" s="1">
        <v>44116</v>
      </c>
      <c r="AB2497">
        <v>1</v>
      </c>
    </row>
    <row r="2498" spans="1:28" x14ac:dyDescent="0.25">
      <c r="A2498" t="s">
        <v>26</v>
      </c>
      <c r="B2498">
        <v>1</v>
      </c>
      <c r="C2498" t="s">
        <v>108</v>
      </c>
      <c r="D2498">
        <v>3497</v>
      </c>
      <c r="E2498" t="s">
        <v>245</v>
      </c>
      <c r="F2498" t="s">
        <v>246</v>
      </c>
      <c r="G2498" t="s">
        <v>247</v>
      </c>
      <c r="H2498">
        <v>7.2</v>
      </c>
      <c r="I2498">
        <v>9.4</v>
      </c>
      <c r="J2498">
        <v>0.61199999999999999</v>
      </c>
      <c r="K2498">
        <v>14.55210658</v>
      </c>
      <c r="L2498">
        <v>15.037896549999999</v>
      </c>
      <c r="M2498">
        <v>25.5</v>
      </c>
      <c r="N2498">
        <v>28.9</v>
      </c>
      <c r="O2498">
        <f t="shared" si="151"/>
        <v>6.5597393399999995E-2</v>
      </c>
      <c r="P2498">
        <f t="shared" si="152"/>
        <v>0.31923210937500002</v>
      </c>
      <c r="Q2498">
        <f t="shared" si="153"/>
        <v>0.40998370874999995</v>
      </c>
      <c r="R2498">
        <v>0.31656764900000001</v>
      </c>
      <c r="S2498">
        <v>0.41734156900000002</v>
      </c>
      <c r="T2498">
        <f t="shared" si="154"/>
        <v>0.1170235888023263</v>
      </c>
      <c r="U2498">
        <v>0.15828382399999999</v>
      </c>
      <c r="V2498">
        <v>0.208670784</v>
      </c>
      <c r="W2498">
        <v>2.3616438359999998</v>
      </c>
      <c r="X2498">
        <v>1.439675174</v>
      </c>
      <c r="Y2498">
        <v>2.1335546E-2</v>
      </c>
      <c r="Z2498" s="1">
        <v>43254</v>
      </c>
      <c r="AA2498" s="1">
        <v>44116</v>
      </c>
      <c r="AB2498">
        <v>1</v>
      </c>
    </row>
    <row r="2499" spans="1:28" x14ac:dyDescent="0.25">
      <c r="A2499" t="s">
        <v>26</v>
      </c>
      <c r="B2499">
        <v>1</v>
      </c>
      <c r="C2499" t="s">
        <v>108</v>
      </c>
      <c r="D2499">
        <v>3498</v>
      </c>
      <c r="E2499" t="s">
        <v>245</v>
      </c>
      <c r="F2499" t="s">
        <v>246</v>
      </c>
      <c r="G2499" t="s">
        <v>247</v>
      </c>
      <c r="J2499">
        <v>0.61199999999999999</v>
      </c>
      <c r="K2499">
        <v>10.77857932</v>
      </c>
      <c r="L2499">
        <v>11.80414182</v>
      </c>
      <c r="M2499">
        <v>15.5</v>
      </c>
      <c r="N2499">
        <v>19.3</v>
      </c>
      <c r="O2499">
        <f t="shared" ref="O2499:O2562" si="155">(0.00007854*N2499*N2499)</f>
        <v>2.9255364600000007E-2</v>
      </c>
      <c r="P2499">
        <f t="shared" ref="P2499:P2562" si="156">(3.142*(M2499/200)^2)/0.16</f>
        <v>0.117947734375</v>
      </c>
      <c r="Q2499">
        <f t="shared" ref="Q2499:Q2562" si="157">O2499/0.16</f>
        <v>0.18284602875000003</v>
      </c>
      <c r="R2499">
        <v>8.9370043999999996E-2</v>
      </c>
      <c r="S2499">
        <v>0.14982970100000001</v>
      </c>
      <c r="T2499">
        <f t="shared" ref="T2499:T2562" si="158">(LN(S2499)-LN(R2499))/W2499</f>
        <v>0.21879411571425417</v>
      </c>
      <c r="U2499">
        <v>4.4685021999999998E-2</v>
      </c>
      <c r="V2499">
        <v>7.4914850000000005E-2</v>
      </c>
      <c r="W2499">
        <v>2.3616438359999998</v>
      </c>
      <c r="X2499">
        <v>1.609048724</v>
      </c>
      <c r="Y2499">
        <v>1.2800333000000001E-2</v>
      </c>
      <c r="Z2499" s="1">
        <v>43254</v>
      </c>
      <c r="AA2499" s="1">
        <v>44116</v>
      </c>
      <c r="AB2499">
        <v>1</v>
      </c>
    </row>
    <row r="2500" spans="1:28" x14ac:dyDescent="0.25">
      <c r="A2500" t="s">
        <v>26</v>
      </c>
      <c r="B2500">
        <v>2</v>
      </c>
      <c r="C2500" t="s">
        <v>108</v>
      </c>
      <c r="D2500">
        <v>3499</v>
      </c>
      <c r="E2500" t="s">
        <v>190</v>
      </c>
      <c r="F2500" t="s">
        <v>191</v>
      </c>
      <c r="G2500" t="s">
        <v>30</v>
      </c>
      <c r="J2500">
        <v>0.61199999999999999</v>
      </c>
      <c r="K2500">
        <v>14.886434830000001</v>
      </c>
      <c r="L2500">
        <v>15.34604554</v>
      </c>
      <c r="M2500">
        <v>26.6</v>
      </c>
      <c r="N2500">
        <v>30</v>
      </c>
      <c r="O2500">
        <f t="shared" si="155"/>
        <v>7.0685999999999999E-2</v>
      </c>
      <c r="P2500">
        <f t="shared" si="156"/>
        <v>0.34736773750000005</v>
      </c>
      <c r="Q2500">
        <f t="shared" si="157"/>
        <v>0.4417875</v>
      </c>
      <c r="R2500">
        <v>0.351477178</v>
      </c>
      <c r="S2500">
        <v>0.45788636199999999</v>
      </c>
      <c r="T2500">
        <f t="shared" si="158"/>
        <v>0.11198820486953538</v>
      </c>
      <c r="U2500">
        <v>0.175738589</v>
      </c>
      <c r="V2500">
        <v>0.228943181</v>
      </c>
      <c r="W2500">
        <v>2.3616438359999998</v>
      </c>
      <c r="X2500">
        <v>1.439675174</v>
      </c>
      <c r="Y2500">
        <v>2.2528626999999999E-2</v>
      </c>
      <c r="Z2500" s="1">
        <v>43254</v>
      </c>
      <c r="AA2500" s="1">
        <v>44116</v>
      </c>
      <c r="AB2500">
        <v>1</v>
      </c>
    </row>
    <row r="2501" spans="1:28" x14ac:dyDescent="0.25">
      <c r="A2501" t="s">
        <v>26</v>
      </c>
      <c r="B2501">
        <v>2</v>
      </c>
      <c r="C2501" t="s">
        <v>108</v>
      </c>
      <c r="D2501">
        <v>3500</v>
      </c>
      <c r="E2501" t="s">
        <v>190</v>
      </c>
      <c r="F2501" t="s">
        <v>191</v>
      </c>
      <c r="G2501" t="s">
        <v>30</v>
      </c>
      <c r="H2501">
        <v>17.2</v>
      </c>
      <c r="I2501">
        <v>21.4</v>
      </c>
      <c r="J2501">
        <v>0.61199999999999999</v>
      </c>
      <c r="K2501">
        <v>16.866683470000002</v>
      </c>
      <c r="L2501">
        <v>17.28157444</v>
      </c>
      <c r="M2501">
        <v>34.1</v>
      </c>
      <c r="N2501">
        <v>37.9</v>
      </c>
      <c r="O2501">
        <f t="shared" si="155"/>
        <v>0.1128156414</v>
      </c>
      <c r="P2501">
        <f t="shared" si="156"/>
        <v>0.57086703437500008</v>
      </c>
      <c r="Q2501">
        <f t="shared" si="157"/>
        <v>0.70509775875000003</v>
      </c>
      <c r="R2501">
        <v>0.64476578299999998</v>
      </c>
      <c r="S2501">
        <v>0.81146444799999995</v>
      </c>
      <c r="T2501">
        <f t="shared" si="158"/>
        <v>9.7370081188486834E-2</v>
      </c>
      <c r="U2501">
        <v>0.32238289199999998</v>
      </c>
      <c r="V2501">
        <v>0.40573222399999997</v>
      </c>
      <c r="W2501">
        <v>2.3616438359999998</v>
      </c>
      <c r="X2501">
        <v>1.609048724</v>
      </c>
      <c r="Y2501">
        <v>3.5292931E-2</v>
      </c>
      <c r="Z2501" s="1">
        <v>43254</v>
      </c>
      <c r="AA2501" s="1">
        <v>44116</v>
      </c>
      <c r="AB2501">
        <v>1</v>
      </c>
    </row>
    <row r="2502" spans="1:28" x14ac:dyDescent="0.25">
      <c r="A2502" t="s">
        <v>26</v>
      </c>
      <c r="B2502">
        <v>2</v>
      </c>
      <c r="C2502" t="s">
        <v>108</v>
      </c>
      <c r="D2502">
        <v>3501</v>
      </c>
      <c r="E2502" t="s">
        <v>152</v>
      </c>
      <c r="F2502" t="s">
        <v>153</v>
      </c>
      <c r="G2502" t="s">
        <v>154</v>
      </c>
      <c r="H2502">
        <v>15</v>
      </c>
      <c r="I2502">
        <v>17.2</v>
      </c>
      <c r="J2502">
        <v>0.6</v>
      </c>
      <c r="K2502">
        <v>10.20986927</v>
      </c>
      <c r="L2502">
        <v>11.683888189999999</v>
      </c>
      <c r="M2502">
        <v>14.3</v>
      </c>
      <c r="N2502">
        <v>19</v>
      </c>
      <c r="O2502">
        <f t="shared" si="155"/>
        <v>2.835294E-2</v>
      </c>
      <c r="P2502">
        <f t="shared" si="156"/>
        <v>0.10039180937500003</v>
      </c>
      <c r="Q2502">
        <f t="shared" si="157"/>
        <v>0.17720587499999998</v>
      </c>
      <c r="R2502">
        <v>7.1041205999999996E-2</v>
      </c>
      <c r="S2502">
        <v>0.141118194</v>
      </c>
      <c r="T2502">
        <f t="shared" si="158"/>
        <v>0.29061863995074239</v>
      </c>
      <c r="U2502">
        <v>3.5520602999999998E-2</v>
      </c>
      <c r="V2502">
        <v>7.0559097000000001E-2</v>
      </c>
      <c r="W2502">
        <v>2.3616438359999998</v>
      </c>
      <c r="X2502">
        <v>1.990139211</v>
      </c>
      <c r="Y2502">
        <v>1.4836485E-2</v>
      </c>
      <c r="Z2502" s="1">
        <v>43254</v>
      </c>
      <c r="AA2502" s="1">
        <v>44116</v>
      </c>
      <c r="AB2502">
        <v>1</v>
      </c>
    </row>
    <row r="2503" spans="1:28" x14ac:dyDescent="0.25">
      <c r="A2503" t="s">
        <v>26</v>
      </c>
      <c r="B2503">
        <v>2</v>
      </c>
      <c r="C2503" t="s">
        <v>108</v>
      </c>
      <c r="D2503">
        <v>3502</v>
      </c>
      <c r="E2503" t="s">
        <v>207</v>
      </c>
      <c r="F2503" t="s">
        <v>208</v>
      </c>
      <c r="G2503" t="s">
        <v>209</v>
      </c>
      <c r="J2503">
        <v>0.58399999999999996</v>
      </c>
      <c r="K2503">
        <v>8.2921155160000009</v>
      </c>
      <c r="L2503">
        <v>9.4002438319999992</v>
      </c>
      <c r="M2503">
        <v>10.7</v>
      </c>
      <c r="N2503">
        <v>13.9</v>
      </c>
      <c r="O2503">
        <f t="shared" si="155"/>
        <v>1.5174713400000001E-2</v>
      </c>
      <c r="P2503">
        <f t="shared" si="156"/>
        <v>5.620743437499999E-2</v>
      </c>
      <c r="Q2503">
        <f t="shared" si="157"/>
        <v>9.4841958750000011E-2</v>
      </c>
      <c r="R2503">
        <v>3.2063321999999998E-2</v>
      </c>
      <c r="S2503">
        <v>6.0392452999999999E-2</v>
      </c>
      <c r="T2503">
        <f t="shared" si="158"/>
        <v>0.26809774493593247</v>
      </c>
      <c r="U2503">
        <v>1.6031660999999999E-2</v>
      </c>
      <c r="V2503">
        <v>3.0196226999999999E-2</v>
      </c>
      <c r="W2503">
        <v>2.3616438359999998</v>
      </c>
      <c r="X2503">
        <v>1.354988399</v>
      </c>
      <c r="Y2503">
        <v>5.9977570000000003E-3</v>
      </c>
      <c r="Z2503" s="1">
        <v>43254</v>
      </c>
      <c r="AA2503" s="1">
        <v>44116</v>
      </c>
      <c r="AB2503">
        <v>1</v>
      </c>
    </row>
    <row r="2504" spans="1:28" x14ac:dyDescent="0.25">
      <c r="A2504" t="s">
        <v>26</v>
      </c>
      <c r="B2504">
        <v>2</v>
      </c>
      <c r="C2504" t="s">
        <v>108</v>
      </c>
      <c r="D2504">
        <v>3503</v>
      </c>
      <c r="E2504" t="s">
        <v>152</v>
      </c>
      <c r="F2504" t="s">
        <v>153</v>
      </c>
      <c r="G2504" t="s">
        <v>154</v>
      </c>
      <c r="J2504">
        <v>0.6</v>
      </c>
      <c r="K2504">
        <v>7.9966687759999999</v>
      </c>
      <c r="L2504">
        <v>8.9948950080000003</v>
      </c>
      <c r="M2504">
        <v>10.199999999999999</v>
      </c>
      <c r="N2504">
        <v>13.1</v>
      </c>
      <c r="O2504">
        <f t="shared" si="155"/>
        <v>1.34782494E-2</v>
      </c>
      <c r="P2504">
        <f t="shared" si="156"/>
        <v>5.1077137499999994E-2</v>
      </c>
      <c r="Q2504">
        <f t="shared" si="157"/>
        <v>8.4239058749999998E-2</v>
      </c>
      <c r="R2504">
        <v>2.8941265000000001E-2</v>
      </c>
      <c r="S2504">
        <v>5.2905940999999998E-2</v>
      </c>
      <c r="T2504">
        <f t="shared" si="158"/>
        <v>0.25543530240521112</v>
      </c>
      <c r="U2504">
        <v>1.4470632000000001E-2</v>
      </c>
      <c r="V2504">
        <v>2.6452970999999999E-2</v>
      </c>
      <c r="W2504">
        <v>2.3616438359999998</v>
      </c>
      <c r="X2504">
        <v>1.2279582360000001</v>
      </c>
      <c r="Y2504">
        <v>5.0737279999999996E-3</v>
      </c>
      <c r="Z2504" s="1">
        <v>43254</v>
      </c>
      <c r="AA2504" s="1">
        <v>44116</v>
      </c>
      <c r="AB2504">
        <v>1</v>
      </c>
    </row>
    <row r="2505" spans="1:28" x14ac:dyDescent="0.25">
      <c r="A2505" t="s">
        <v>26</v>
      </c>
      <c r="B2505">
        <v>2</v>
      </c>
      <c r="C2505" t="s">
        <v>108</v>
      </c>
      <c r="D2505">
        <v>3504</v>
      </c>
      <c r="E2505" t="s">
        <v>133</v>
      </c>
      <c r="F2505" t="s">
        <v>157</v>
      </c>
      <c r="G2505" t="s">
        <v>135</v>
      </c>
      <c r="H2505">
        <v>13.8</v>
      </c>
      <c r="I2505">
        <v>17.399999999999999</v>
      </c>
      <c r="J2505">
        <v>0.60229999999999995</v>
      </c>
      <c r="K2505">
        <v>12.66339672</v>
      </c>
      <c r="L2505">
        <v>13.852404480000001</v>
      </c>
      <c r="M2505">
        <v>20</v>
      </c>
      <c r="N2505">
        <v>25</v>
      </c>
      <c r="O2505">
        <f t="shared" si="155"/>
        <v>4.9087499999999999E-2</v>
      </c>
      <c r="P2505">
        <f t="shared" si="156"/>
        <v>0.19637500000000002</v>
      </c>
      <c r="Q2505">
        <f t="shared" si="157"/>
        <v>0.30679687499999997</v>
      </c>
      <c r="R2505">
        <v>0.169360442</v>
      </c>
      <c r="S2505">
        <v>0.28577213299999998</v>
      </c>
      <c r="T2505">
        <f t="shared" si="158"/>
        <v>0.22152600272320111</v>
      </c>
      <c r="U2505">
        <v>8.4680221E-2</v>
      </c>
      <c r="V2505">
        <v>0.14288606600000001</v>
      </c>
      <c r="W2505">
        <v>2.3616438359999998</v>
      </c>
      <c r="X2505">
        <v>2.1171693729999999</v>
      </c>
      <c r="Y2505">
        <v>2.4646326E-2</v>
      </c>
      <c r="Z2505" s="1">
        <v>43254</v>
      </c>
      <c r="AA2505" s="1">
        <v>44116</v>
      </c>
      <c r="AB2505">
        <v>1</v>
      </c>
    </row>
    <row r="2506" spans="1:28" x14ac:dyDescent="0.25">
      <c r="A2506" t="s">
        <v>26</v>
      </c>
      <c r="B2506">
        <v>2</v>
      </c>
      <c r="C2506" t="s">
        <v>108</v>
      </c>
      <c r="D2506">
        <v>3505</v>
      </c>
      <c r="E2506" t="s">
        <v>133</v>
      </c>
      <c r="F2506" t="s">
        <v>157</v>
      </c>
      <c r="G2506" t="s">
        <v>135</v>
      </c>
      <c r="H2506">
        <v>14.2</v>
      </c>
      <c r="I2506">
        <v>22.8</v>
      </c>
      <c r="J2506">
        <v>0.60229999999999995</v>
      </c>
      <c r="K2506">
        <v>16.93653106</v>
      </c>
      <c r="L2506">
        <v>17.303344620000001</v>
      </c>
      <c r="M2506">
        <v>34.4</v>
      </c>
      <c r="N2506">
        <v>38</v>
      </c>
      <c r="O2506">
        <f t="shared" si="155"/>
        <v>0.11341176</v>
      </c>
      <c r="P2506">
        <f t="shared" si="156"/>
        <v>0.58095579999999991</v>
      </c>
      <c r="Q2506">
        <f t="shared" si="157"/>
        <v>0.70882349999999994</v>
      </c>
      <c r="R2506">
        <v>0.64834650599999999</v>
      </c>
      <c r="S2506">
        <v>0.80401645200000005</v>
      </c>
      <c r="T2506">
        <f t="shared" si="158"/>
        <v>9.1120618384537805E-2</v>
      </c>
      <c r="U2506">
        <v>0.32417325299999999</v>
      </c>
      <c r="V2506">
        <v>0.40200822600000002</v>
      </c>
      <c r="W2506">
        <v>2.3616438359999998</v>
      </c>
      <c r="X2506">
        <v>1.524361949</v>
      </c>
      <c r="Y2506">
        <v>3.2957963999999999E-2</v>
      </c>
      <c r="Z2506" s="1">
        <v>43254</v>
      </c>
      <c r="AA2506" s="1">
        <v>44116</v>
      </c>
      <c r="AB2506">
        <v>1</v>
      </c>
    </row>
    <row r="2507" spans="1:28" x14ac:dyDescent="0.25">
      <c r="A2507" t="s">
        <v>26</v>
      </c>
      <c r="B2507">
        <v>2</v>
      </c>
      <c r="C2507" t="s">
        <v>108</v>
      </c>
      <c r="D2507">
        <v>3506</v>
      </c>
      <c r="E2507" t="s">
        <v>81</v>
      </c>
      <c r="F2507" t="s">
        <v>82</v>
      </c>
      <c r="G2507" t="s">
        <v>83</v>
      </c>
      <c r="H2507">
        <v>20</v>
      </c>
      <c r="I2507">
        <v>21.2</v>
      </c>
      <c r="J2507">
        <v>0.53949999999999998</v>
      </c>
      <c r="K2507">
        <v>13.03680834</v>
      </c>
      <c r="L2507">
        <v>14.47937939</v>
      </c>
      <c r="M2507">
        <v>21</v>
      </c>
      <c r="N2507">
        <v>27</v>
      </c>
      <c r="O2507">
        <f t="shared" si="155"/>
        <v>5.725566E-2</v>
      </c>
      <c r="P2507">
        <f t="shared" si="156"/>
        <v>0.21650343749999995</v>
      </c>
      <c r="Q2507">
        <f t="shared" si="157"/>
        <v>0.35784787499999998</v>
      </c>
      <c r="R2507">
        <v>0.17211469500000001</v>
      </c>
      <c r="S2507">
        <v>0.31142447099999998</v>
      </c>
      <c r="T2507">
        <f t="shared" si="158"/>
        <v>0.25109448982629923</v>
      </c>
      <c r="U2507">
        <v>8.6057348000000006E-2</v>
      </c>
      <c r="V2507">
        <v>0.155712235</v>
      </c>
      <c r="W2507">
        <v>2.3616438359999998</v>
      </c>
      <c r="X2507">
        <v>2.540603248</v>
      </c>
      <c r="Y2507">
        <v>2.9494238999999998E-2</v>
      </c>
      <c r="Z2507" s="1">
        <v>43254</v>
      </c>
      <c r="AA2507" s="1">
        <v>44116</v>
      </c>
      <c r="AB2507">
        <v>1</v>
      </c>
    </row>
    <row r="2508" spans="1:28" x14ac:dyDescent="0.25">
      <c r="A2508" t="s">
        <v>26</v>
      </c>
      <c r="B2508">
        <v>2</v>
      </c>
      <c r="C2508" t="s">
        <v>108</v>
      </c>
      <c r="D2508">
        <v>3507</v>
      </c>
      <c r="E2508" t="s">
        <v>149</v>
      </c>
      <c r="F2508" t="s">
        <v>141</v>
      </c>
      <c r="G2508" t="s">
        <v>151</v>
      </c>
      <c r="J2508">
        <v>0.52610000000000001</v>
      </c>
      <c r="K2508">
        <v>7.9366191979999998</v>
      </c>
      <c r="L2508">
        <v>9.9821470489999999</v>
      </c>
      <c r="M2508">
        <v>10.1</v>
      </c>
      <c r="N2508">
        <v>15.1</v>
      </c>
      <c r="O2508">
        <f t="shared" si="155"/>
        <v>1.79079054E-2</v>
      </c>
      <c r="P2508">
        <f t="shared" si="156"/>
        <v>5.0080534374999992E-2</v>
      </c>
      <c r="Q2508">
        <f t="shared" si="157"/>
        <v>0.11192440875</v>
      </c>
      <c r="R2508">
        <v>2.4788905E-2</v>
      </c>
      <c r="S2508">
        <v>6.7980337000000002E-2</v>
      </c>
      <c r="T2508">
        <f t="shared" si="158"/>
        <v>0.4271695469838217</v>
      </c>
      <c r="U2508">
        <v>1.2394452E-2</v>
      </c>
      <c r="V2508">
        <v>3.3990169000000001E-2</v>
      </c>
      <c r="W2508">
        <v>2.3616438359999998</v>
      </c>
      <c r="X2508">
        <v>2.1171693729999999</v>
      </c>
      <c r="Y2508">
        <v>9.144358E-3</v>
      </c>
      <c r="Z2508" s="1">
        <v>43254</v>
      </c>
      <c r="AA2508" s="1">
        <v>44116</v>
      </c>
      <c r="AB2508">
        <v>1</v>
      </c>
    </row>
    <row r="2509" spans="1:28" x14ac:dyDescent="0.25">
      <c r="A2509" t="s">
        <v>26</v>
      </c>
      <c r="B2509">
        <v>2</v>
      </c>
      <c r="C2509" t="s">
        <v>108</v>
      </c>
      <c r="D2509">
        <v>3508</v>
      </c>
      <c r="E2509" t="s">
        <v>133</v>
      </c>
      <c r="F2509" t="s">
        <v>157</v>
      </c>
      <c r="G2509" t="s">
        <v>135</v>
      </c>
      <c r="J2509">
        <v>0.60229999999999995</v>
      </c>
      <c r="K2509">
        <v>13.21810082</v>
      </c>
      <c r="L2509">
        <v>14.38798266</v>
      </c>
      <c r="M2509">
        <v>21.5</v>
      </c>
      <c r="N2509">
        <v>26.7</v>
      </c>
      <c r="O2509">
        <f t="shared" si="155"/>
        <v>5.59903806E-2</v>
      </c>
      <c r="P2509">
        <f t="shared" si="156"/>
        <v>0.22693585937499997</v>
      </c>
      <c r="Q2509">
        <f t="shared" si="157"/>
        <v>0.34993987874999999</v>
      </c>
      <c r="R2509">
        <v>0.203373</v>
      </c>
      <c r="S2509">
        <v>0.33718660099999997</v>
      </c>
      <c r="T2509">
        <f t="shared" si="158"/>
        <v>0.2140859473088092</v>
      </c>
      <c r="U2509">
        <v>0.1016865</v>
      </c>
      <c r="V2509">
        <v>0.168593301</v>
      </c>
      <c r="W2509">
        <v>2.3616438359999998</v>
      </c>
      <c r="X2509">
        <v>2.2018561480000001</v>
      </c>
      <c r="Y2509">
        <v>2.8330606000000001E-2</v>
      </c>
      <c r="Z2509" s="1">
        <v>43254</v>
      </c>
      <c r="AA2509" s="1">
        <v>44116</v>
      </c>
      <c r="AB2509">
        <v>1</v>
      </c>
    </row>
    <row r="2510" spans="1:28" x14ac:dyDescent="0.25">
      <c r="A2510" t="s">
        <v>26</v>
      </c>
      <c r="B2510">
        <v>2</v>
      </c>
      <c r="C2510" t="s">
        <v>108</v>
      </c>
      <c r="D2510">
        <v>3509</v>
      </c>
      <c r="E2510" t="s">
        <v>195</v>
      </c>
      <c r="F2510" t="s">
        <v>196</v>
      </c>
      <c r="G2510" t="s">
        <v>135</v>
      </c>
      <c r="J2510">
        <v>0.61199999999999999</v>
      </c>
      <c r="K2510">
        <v>13.3606379</v>
      </c>
      <c r="L2510">
        <v>14.50964454</v>
      </c>
      <c r="M2510">
        <v>21.9</v>
      </c>
      <c r="N2510">
        <v>27.1</v>
      </c>
      <c r="O2510">
        <f t="shared" si="155"/>
        <v>5.7680561400000011E-2</v>
      </c>
      <c r="P2510">
        <f t="shared" si="156"/>
        <v>0.23545853437499994</v>
      </c>
      <c r="Q2510">
        <f t="shared" si="157"/>
        <v>0.36050350875000003</v>
      </c>
      <c r="R2510">
        <v>0.21639075699999999</v>
      </c>
      <c r="S2510">
        <v>0.35548192099999998</v>
      </c>
      <c r="T2510">
        <f t="shared" si="158"/>
        <v>0.21018773100285232</v>
      </c>
      <c r="U2510">
        <v>0.10819537799999999</v>
      </c>
      <c r="V2510">
        <v>0.177740961</v>
      </c>
      <c r="W2510">
        <v>2.3616438359999998</v>
      </c>
      <c r="X2510">
        <v>2.2018561480000001</v>
      </c>
      <c r="Y2510">
        <v>2.9447956000000001E-2</v>
      </c>
      <c r="Z2510" s="1">
        <v>43254</v>
      </c>
      <c r="AA2510" s="1">
        <v>44116</v>
      </c>
      <c r="AB2510">
        <v>1</v>
      </c>
    </row>
    <row r="2511" spans="1:28" x14ac:dyDescent="0.25">
      <c r="A2511" t="s">
        <v>26</v>
      </c>
      <c r="B2511">
        <v>2</v>
      </c>
      <c r="C2511" t="s">
        <v>108</v>
      </c>
      <c r="D2511">
        <v>3510</v>
      </c>
      <c r="E2511" t="s">
        <v>81</v>
      </c>
      <c r="F2511" t="s">
        <v>82</v>
      </c>
      <c r="G2511" t="s">
        <v>83</v>
      </c>
      <c r="J2511">
        <v>0.53949999999999998</v>
      </c>
      <c r="K2511">
        <v>10.545425979999999</v>
      </c>
      <c r="L2511">
        <v>11.27273353</v>
      </c>
      <c r="M2511">
        <v>15</v>
      </c>
      <c r="N2511">
        <v>18</v>
      </c>
      <c r="O2511">
        <f t="shared" si="155"/>
        <v>2.5446960000000001E-2</v>
      </c>
      <c r="P2511">
        <f t="shared" si="156"/>
        <v>0.11046093749999999</v>
      </c>
      <c r="Q2511">
        <f t="shared" si="157"/>
        <v>0.1590435</v>
      </c>
      <c r="R2511">
        <v>7.2557020999999999E-2</v>
      </c>
      <c r="S2511">
        <v>0.110537894</v>
      </c>
      <c r="T2511">
        <f t="shared" si="158"/>
        <v>0.17825958283521121</v>
      </c>
      <c r="U2511">
        <v>3.6278510999999999E-2</v>
      </c>
      <c r="V2511">
        <v>5.5268946999999999E-2</v>
      </c>
      <c r="W2511">
        <v>2.3616438359999998</v>
      </c>
      <c r="X2511">
        <v>1.270301624</v>
      </c>
      <c r="Y2511">
        <v>8.0411939999999998E-3</v>
      </c>
      <c r="Z2511" s="1">
        <v>43254</v>
      </c>
      <c r="AA2511" s="1">
        <v>44116</v>
      </c>
      <c r="AB2511">
        <v>1</v>
      </c>
    </row>
    <row r="2512" spans="1:28" x14ac:dyDescent="0.25">
      <c r="A2512" t="s">
        <v>26</v>
      </c>
      <c r="B2512">
        <v>2</v>
      </c>
      <c r="C2512" t="s">
        <v>108</v>
      </c>
      <c r="D2512">
        <v>3511</v>
      </c>
      <c r="E2512" t="s">
        <v>133</v>
      </c>
      <c r="F2512" t="s">
        <v>157</v>
      </c>
      <c r="G2512" t="s">
        <v>135</v>
      </c>
      <c r="J2512">
        <v>0.60229999999999995</v>
      </c>
      <c r="K2512">
        <v>20.609957990000002</v>
      </c>
      <c r="L2512">
        <v>20.69307105</v>
      </c>
      <c r="M2512">
        <v>55.3</v>
      </c>
      <c r="N2512">
        <v>58</v>
      </c>
      <c r="O2512">
        <f t="shared" si="155"/>
        <v>0.26420855999999998</v>
      </c>
      <c r="P2512">
        <f t="shared" si="156"/>
        <v>1.5013310593749998</v>
      </c>
      <c r="Q2512">
        <f t="shared" si="157"/>
        <v>1.6513034999999998</v>
      </c>
      <c r="R2512">
        <v>1.9835864409999999</v>
      </c>
      <c r="S2512">
        <v>2.1855915970000002</v>
      </c>
      <c r="T2512">
        <f t="shared" si="158"/>
        <v>4.1064619541619905E-2</v>
      </c>
      <c r="U2512">
        <v>0.991793221</v>
      </c>
      <c r="V2512">
        <v>1.092795798</v>
      </c>
      <c r="W2512">
        <v>2.3616438359999998</v>
      </c>
      <c r="X2512">
        <v>1.143271462</v>
      </c>
      <c r="Y2512">
        <v>4.2767912999999998E-2</v>
      </c>
      <c r="Z2512" s="1">
        <v>43254</v>
      </c>
      <c r="AA2512" s="1">
        <v>44116</v>
      </c>
      <c r="AB2512">
        <v>1</v>
      </c>
    </row>
    <row r="2513" spans="1:28" x14ac:dyDescent="0.25">
      <c r="A2513" t="s">
        <v>26</v>
      </c>
      <c r="B2513">
        <v>2</v>
      </c>
      <c r="C2513" t="s">
        <v>108</v>
      </c>
      <c r="D2513">
        <v>3512</v>
      </c>
      <c r="E2513" t="s">
        <v>190</v>
      </c>
      <c r="F2513" t="s">
        <v>191</v>
      </c>
      <c r="G2513" t="s">
        <v>30</v>
      </c>
      <c r="J2513">
        <v>0.61199999999999999</v>
      </c>
      <c r="K2513">
        <v>8.6364628319999994</v>
      </c>
      <c r="L2513">
        <v>8.9431967229999998</v>
      </c>
      <c r="M2513">
        <v>11.3</v>
      </c>
      <c r="N2513">
        <v>13</v>
      </c>
      <c r="O2513">
        <f t="shared" si="155"/>
        <v>1.3273260000000002E-2</v>
      </c>
      <c r="P2513">
        <f t="shared" si="156"/>
        <v>6.2687809375E-2</v>
      </c>
      <c r="Q2513">
        <f t="shared" si="157"/>
        <v>8.2957875000000014E-2</v>
      </c>
      <c r="R2513">
        <v>3.8846994000000003E-2</v>
      </c>
      <c r="S2513">
        <v>5.2839516000000003E-2</v>
      </c>
      <c r="T2513">
        <f t="shared" si="158"/>
        <v>0.13026037876355517</v>
      </c>
      <c r="U2513">
        <v>1.9423497000000001E-2</v>
      </c>
      <c r="V2513">
        <v>2.6419758000000002E-2</v>
      </c>
      <c r="W2513">
        <v>2.3616438359999998</v>
      </c>
      <c r="X2513">
        <v>0.719837587</v>
      </c>
      <c r="Y2513">
        <v>2.9624540000000002E-3</v>
      </c>
      <c r="Z2513" s="1">
        <v>43254</v>
      </c>
      <c r="AA2513" s="1">
        <v>44116</v>
      </c>
      <c r="AB2513">
        <v>1</v>
      </c>
    </row>
    <row r="2514" spans="1:28" x14ac:dyDescent="0.25">
      <c r="A2514" t="s">
        <v>26</v>
      </c>
      <c r="B2514">
        <v>2</v>
      </c>
      <c r="C2514" t="s">
        <v>108</v>
      </c>
      <c r="D2514">
        <v>3513</v>
      </c>
      <c r="E2514" t="s">
        <v>245</v>
      </c>
      <c r="F2514" t="s">
        <v>246</v>
      </c>
      <c r="G2514" t="s">
        <v>247</v>
      </c>
      <c r="J2514">
        <v>0.61199999999999999</v>
      </c>
      <c r="K2514">
        <v>9.6596806770000008</v>
      </c>
      <c r="L2514">
        <v>10.53496436</v>
      </c>
      <c r="M2514">
        <v>13.2</v>
      </c>
      <c r="N2514">
        <v>16.3</v>
      </c>
      <c r="O2514">
        <f t="shared" si="155"/>
        <v>2.08672926E-2</v>
      </c>
      <c r="P2514">
        <f t="shared" si="156"/>
        <v>8.5540950000000004E-2</v>
      </c>
      <c r="Q2514">
        <f t="shared" si="157"/>
        <v>0.13042057874999999</v>
      </c>
      <c r="R2514">
        <v>5.8690583999999997E-2</v>
      </c>
      <c r="S2514">
        <v>9.6419424000000004E-2</v>
      </c>
      <c r="T2514">
        <f t="shared" si="158"/>
        <v>0.21020458818529422</v>
      </c>
      <c r="U2514">
        <v>2.9345291999999999E-2</v>
      </c>
      <c r="V2514">
        <v>4.8209712000000002E-2</v>
      </c>
      <c r="W2514">
        <v>2.3616438359999998</v>
      </c>
      <c r="X2514">
        <v>1.3126450110000001</v>
      </c>
      <c r="Y2514">
        <v>7.9878339999999992E-3</v>
      </c>
      <c r="Z2514" s="1">
        <v>43254</v>
      </c>
      <c r="AA2514" s="1">
        <v>44116</v>
      </c>
      <c r="AB2514">
        <v>1</v>
      </c>
    </row>
    <row r="2515" spans="1:28" x14ac:dyDescent="0.25">
      <c r="A2515" t="s">
        <v>26</v>
      </c>
      <c r="B2515">
        <v>2</v>
      </c>
      <c r="C2515" t="s">
        <v>108</v>
      </c>
      <c r="D2515">
        <v>3514</v>
      </c>
      <c r="E2515" t="s">
        <v>245</v>
      </c>
      <c r="F2515" t="s">
        <v>246</v>
      </c>
      <c r="G2515" t="s">
        <v>247</v>
      </c>
      <c r="J2515">
        <v>0.61199999999999999</v>
      </c>
      <c r="K2515">
        <v>9.2939885990000004</v>
      </c>
      <c r="L2515">
        <v>9.4499072930000008</v>
      </c>
      <c r="M2515">
        <v>12.5</v>
      </c>
      <c r="N2515">
        <v>14</v>
      </c>
      <c r="O2515">
        <f t="shared" si="155"/>
        <v>1.5393840000000001E-2</v>
      </c>
      <c r="P2515">
        <f t="shared" si="156"/>
        <v>7.6708984374999997E-2</v>
      </c>
      <c r="Q2515">
        <f t="shared" si="157"/>
        <v>9.6211500000000005E-2</v>
      </c>
      <c r="R2515">
        <v>5.0818059999999998E-2</v>
      </c>
      <c r="S2515">
        <v>6.4438238999999994E-2</v>
      </c>
      <c r="T2515">
        <f t="shared" si="158"/>
        <v>0.10054667149755327</v>
      </c>
      <c r="U2515">
        <v>2.5409029999999999E-2</v>
      </c>
      <c r="V2515">
        <v>3.2219119999999997E-2</v>
      </c>
      <c r="W2515">
        <v>2.3616438359999998</v>
      </c>
      <c r="X2515">
        <v>0.63515081200000001</v>
      </c>
      <c r="Y2515">
        <v>2.8836230000000001E-3</v>
      </c>
      <c r="Z2515" s="1">
        <v>43254</v>
      </c>
      <c r="AA2515" s="1">
        <v>44116</v>
      </c>
      <c r="AB2515">
        <v>1</v>
      </c>
    </row>
    <row r="2516" spans="1:28" x14ac:dyDescent="0.25">
      <c r="A2516" t="s">
        <v>26</v>
      </c>
      <c r="B2516">
        <v>2</v>
      </c>
      <c r="C2516" t="s">
        <v>108</v>
      </c>
      <c r="D2516">
        <v>3515</v>
      </c>
      <c r="E2516" t="s">
        <v>279</v>
      </c>
      <c r="F2516" t="s">
        <v>280</v>
      </c>
      <c r="G2516" t="s">
        <v>56</v>
      </c>
      <c r="J2516">
        <v>0.61199999999999999</v>
      </c>
      <c r="K2516">
        <v>10.45066057</v>
      </c>
      <c r="L2516">
        <v>10.399357480000001</v>
      </c>
      <c r="M2516">
        <v>14.8</v>
      </c>
      <c r="N2516">
        <v>16</v>
      </c>
      <c r="O2516">
        <f t="shared" si="155"/>
        <v>2.0106240000000001E-2</v>
      </c>
      <c r="P2516">
        <f t="shared" si="156"/>
        <v>0.10753495000000003</v>
      </c>
      <c r="Q2516">
        <f t="shared" si="157"/>
        <v>0.125664</v>
      </c>
      <c r="R2516">
        <v>7.9235465000000005E-2</v>
      </c>
      <c r="S2516">
        <v>9.1817404000000005E-2</v>
      </c>
      <c r="T2516">
        <f t="shared" si="158"/>
        <v>6.2404785374972599E-2</v>
      </c>
      <c r="U2516">
        <v>3.9617733000000002E-2</v>
      </c>
      <c r="V2516">
        <v>4.5908702000000003E-2</v>
      </c>
      <c r="W2516">
        <v>2.3616438359999998</v>
      </c>
      <c r="X2516">
        <v>0.50812064999999995</v>
      </c>
      <c r="Y2516">
        <v>2.6638090000000001E-3</v>
      </c>
      <c r="Z2516" s="1">
        <v>43254</v>
      </c>
      <c r="AA2516" s="1">
        <v>44116</v>
      </c>
      <c r="AB2516">
        <v>1</v>
      </c>
    </row>
    <row r="2517" spans="1:28" x14ac:dyDescent="0.25">
      <c r="A2517" t="s">
        <v>26</v>
      </c>
      <c r="B2517">
        <v>3</v>
      </c>
      <c r="C2517" t="s">
        <v>108</v>
      </c>
      <c r="D2517">
        <v>3516</v>
      </c>
      <c r="E2517" t="s">
        <v>109</v>
      </c>
      <c r="F2517" t="s">
        <v>110</v>
      </c>
      <c r="G2517" t="s">
        <v>72</v>
      </c>
      <c r="J2517">
        <v>0.61199999999999999</v>
      </c>
      <c r="K2517">
        <v>8.1748854380000004</v>
      </c>
      <c r="L2517">
        <v>9.0975951370000008</v>
      </c>
      <c r="M2517">
        <v>10.5</v>
      </c>
      <c r="N2517">
        <v>13.3</v>
      </c>
      <c r="O2517">
        <f t="shared" si="155"/>
        <v>1.3892940600000002E-2</v>
      </c>
      <c r="P2517">
        <f t="shared" si="156"/>
        <v>5.4125859374999988E-2</v>
      </c>
      <c r="Q2517">
        <f t="shared" si="157"/>
        <v>8.6830878750000007E-2</v>
      </c>
      <c r="R2517">
        <v>3.1902747000000002E-2</v>
      </c>
      <c r="S2517">
        <v>5.6176571000000002E-2</v>
      </c>
      <c r="T2517">
        <f t="shared" si="158"/>
        <v>0.23958213185940674</v>
      </c>
      <c r="U2517">
        <v>1.5951373000000001E-2</v>
      </c>
      <c r="V2517">
        <v>2.8088285000000001E-2</v>
      </c>
      <c r="W2517">
        <v>2.3616438359999998</v>
      </c>
      <c r="X2517">
        <v>1.185614849</v>
      </c>
      <c r="Y2517">
        <v>5.1391800000000001E-3</v>
      </c>
      <c r="Z2517" s="1">
        <v>43254</v>
      </c>
      <c r="AA2517" s="1">
        <v>44116</v>
      </c>
      <c r="AB2517">
        <v>1</v>
      </c>
    </row>
    <row r="2518" spans="1:28" x14ac:dyDescent="0.25">
      <c r="A2518" t="s">
        <v>26</v>
      </c>
      <c r="B2518">
        <v>3</v>
      </c>
      <c r="C2518" t="s">
        <v>108</v>
      </c>
      <c r="D2518">
        <v>3517</v>
      </c>
      <c r="E2518" t="s">
        <v>133</v>
      </c>
      <c r="F2518" t="s">
        <v>157</v>
      </c>
      <c r="G2518" t="s">
        <v>135</v>
      </c>
      <c r="J2518">
        <v>0.60229999999999995</v>
      </c>
      <c r="K2518">
        <v>9.6082048489999998</v>
      </c>
      <c r="L2518">
        <v>9.9347994570000004</v>
      </c>
      <c r="M2518">
        <v>13.1</v>
      </c>
      <c r="N2518">
        <v>15</v>
      </c>
      <c r="O2518">
        <f t="shared" si="155"/>
        <v>1.76715E-2</v>
      </c>
      <c r="P2518">
        <f t="shared" si="156"/>
        <v>8.4249784375000011E-2</v>
      </c>
      <c r="Q2518">
        <f t="shared" si="157"/>
        <v>0.110446875</v>
      </c>
      <c r="R2518">
        <v>5.6634990000000003E-2</v>
      </c>
      <c r="S2518">
        <v>7.6220157999999996E-2</v>
      </c>
      <c r="T2518">
        <f t="shared" si="158"/>
        <v>0.12575942730210102</v>
      </c>
      <c r="U2518">
        <v>2.8317495000000002E-2</v>
      </c>
      <c r="V2518">
        <v>3.8110078999999998E-2</v>
      </c>
      <c r="W2518">
        <v>2.3616438359999998</v>
      </c>
      <c r="X2518">
        <v>0.80452436199999999</v>
      </c>
      <c r="Y2518">
        <v>4.1465119999999998E-3</v>
      </c>
      <c r="Z2518" s="1">
        <v>43254</v>
      </c>
      <c r="AA2518" s="1">
        <v>44116</v>
      </c>
      <c r="AB2518">
        <v>1</v>
      </c>
    </row>
    <row r="2519" spans="1:28" x14ac:dyDescent="0.25">
      <c r="A2519" t="s">
        <v>26</v>
      </c>
      <c r="B2519">
        <v>3</v>
      </c>
      <c r="C2519" t="s">
        <v>108</v>
      </c>
      <c r="D2519">
        <v>3518</v>
      </c>
      <c r="E2519" t="s">
        <v>109</v>
      </c>
      <c r="F2519" t="s">
        <v>110</v>
      </c>
      <c r="G2519" t="s">
        <v>72</v>
      </c>
      <c r="J2519">
        <v>0.61199999999999999</v>
      </c>
      <c r="K2519">
        <v>10.01313158</v>
      </c>
      <c r="L2519">
        <v>10.444747850000001</v>
      </c>
      <c r="M2519">
        <v>13.9</v>
      </c>
      <c r="N2519">
        <v>16.100000000000001</v>
      </c>
      <c r="O2519">
        <f t="shared" si="155"/>
        <v>2.0358353400000005E-2</v>
      </c>
      <c r="P2519">
        <f t="shared" si="156"/>
        <v>9.4854034375000021E-2</v>
      </c>
      <c r="Q2519">
        <f t="shared" si="157"/>
        <v>0.12723970875000001</v>
      </c>
      <c r="R2519">
        <v>6.7236576000000006E-2</v>
      </c>
      <c r="S2519">
        <v>9.3336814000000004E-2</v>
      </c>
      <c r="T2519">
        <f t="shared" si="158"/>
        <v>0.13888513436675373</v>
      </c>
      <c r="U2519">
        <v>3.3618288000000003E-2</v>
      </c>
      <c r="V2519">
        <v>4.6668407000000002E-2</v>
      </c>
      <c r="W2519">
        <v>2.3616438359999998</v>
      </c>
      <c r="X2519">
        <v>0.93155452400000005</v>
      </c>
      <c r="Y2519">
        <v>5.5258620000000003E-3</v>
      </c>
      <c r="Z2519" s="1">
        <v>43254</v>
      </c>
      <c r="AA2519" s="1">
        <v>44116</v>
      </c>
      <c r="AB2519">
        <v>1</v>
      </c>
    </row>
    <row r="2520" spans="1:28" x14ac:dyDescent="0.25">
      <c r="A2520" t="s">
        <v>26</v>
      </c>
      <c r="B2520">
        <v>3</v>
      </c>
      <c r="C2520" t="s">
        <v>108</v>
      </c>
      <c r="D2520">
        <v>3519</v>
      </c>
      <c r="E2520" t="s">
        <v>133</v>
      </c>
      <c r="F2520" t="s">
        <v>157</v>
      </c>
      <c r="G2520" t="s">
        <v>135</v>
      </c>
      <c r="J2520">
        <v>0.60229999999999995</v>
      </c>
      <c r="K2520">
        <v>9.8631070049999998</v>
      </c>
      <c r="L2520">
        <v>10.399357480000001</v>
      </c>
      <c r="M2520">
        <v>13.6</v>
      </c>
      <c r="N2520">
        <v>16</v>
      </c>
      <c r="O2520">
        <f t="shared" si="155"/>
        <v>2.0106240000000001E-2</v>
      </c>
      <c r="P2520">
        <f t="shared" si="156"/>
        <v>9.0803800000000004E-2</v>
      </c>
      <c r="Q2520">
        <f t="shared" si="157"/>
        <v>0.125664</v>
      </c>
      <c r="R2520">
        <v>6.2508313999999995E-2</v>
      </c>
      <c r="S2520">
        <v>9.0396782999999994E-2</v>
      </c>
      <c r="T2520">
        <f t="shared" si="158"/>
        <v>0.1562086132391261</v>
      </c>
      <c r="U2520">
        <v>3.1254156999999998E-2</v>
      </c>
      <c r="V2520">
        <v>4.5198391999999997E-2</v>
      </c>
      <c r="W2520">
        <v>2.3616438359999998</v>
      </c>
      <c r="X2520">
        <v>1.016241299</v>
      </c>
      <c r="Y2520">
        <v>5.9044609999999997E-3</v>
      </c>
      <c r="Z2520" s="1">
        <v>43254</v>
      </c>
      <c r="AA2520" s="1">
        <v>44116</v>
      </c>
      <c r="AB2520">
        <v>1</v>
      </c>
    </row>
    <row r="2521" spans="1:28" x14ac:dyDescent="0.25">
      <c r="A2521" t="s">
        <v>26</v>
      </c>
      <c r="B2521">
        <v>3</v>
      </c>
      <c r="C2521" t="s">
        <v>108</v>
      </c>
      <c r="D2521">
        <v>3520</v>
      </c>
      <c r="E2521" t="s">
        <v>190</v>
      </c>
      <c r="F2521" t="s">
        <v>191</v>
      </c>
      <c r="G2521" t="s">
        <v>30</v>
      </c>
      <c r="J2521">
        <v>0.61199999999999999</v>
      </c>
      <c r="K2521">
        <v>11.140864690000001</v>
      </c>
      <c r="L2521">
        <v>11.397780300000001</v>
      </c>
      <c r="M2521">
        <v>16.3</v>
      </c>
      <c r="N2521">
        <v>18.3</v>
      </c>
      <c r="O2521">
        <f t="shared" si="155"/>
        <v>2.6302260600000005E-2</v>
      </c>
      <c r="P2521">
        <f t="shared" si="156"/>
        <v>0.13043718437500001</v>
      </c>
      <c r="Q2521">
        <f t="shared" si="157"/>
        <v>0.16438912875000003</v>
      </c>
      <c r="R2521">
        <v>0.10182806799999999</v>
      </c>
      <c r="S2521">
        <v>0.13051053600000001</v>
      </c>
      <c r="T2521">
        <f t="shared" si="158"/>
        <v>0.10508281229676419</v>
      </c>
      <c r="U2521">
        <v>5.0914033999999997E-2</v>
      </c>
      <c r="V2521">
        <v>6.5255268000000005E-2</v>
      </c>
      <c r="W2521">
        <v>2.3616438359999998</v>
      </c>
      <c r="X2521">
        <v>0.84686774899999995</v>
      </c>
      <c r="Y2521">
        <v>6.0725639999999999E-3</v>
      </c>
      <c r="Z2521" s="1">
        <v>43254</v>
      </c>
      <c r="AA2521" s="1">
        <v>44116</v>
      </c>
      <c r="AB2521">
        <v>1</v>
      </c>
    </row>
    <row r="2522" spans="1:28" x14ac:dyDescent="0.25">
      <c r="A2522" t="s">
        <v>26</v>
      </c>
      <c r="B2522">
        <v>3</v>
      </c>
      <c r="C2522" t="s">
        <v>108</v>
      </c>
      <c r="D2522">
        <v>3521</v>
      </c>
      <c r="E2522" t="s">
        <v>245</v>
      </c>
      <c r="F2522" t="s">
        <v>246</v>
      </c>
      <c r="G2522" t="s">
        <v>247</v>
      </c>
      <c r="J2522">
        <v>0.61199999999999999</v>
      </c>
      <c r="K2522">
        <v>9.2407056220000001</v>
      </c>
      <c r="L2522">
        <v>9.9347994570000004</v>
      </c>
      <c r="M2522">
        <v>12.4</v>
      </c>
      <c r="N2522">
        <v>15</v>
      </c>
      <c r="O2522">
        <f t="shared" si="155"/>
        <v>1.76715E-2</v>
      </c>
      <c r="P2522">
        <f t="shared" si="156"/>
        <v>7.5486549999999986E-2</v>
      </c>
      <c r="Q2522">
        <f t="shared" si="157"/>
        <v>0.110446875</v>
      </c>
      <c r="R2522">
        <v>4.9747561000000003E-2</v>
      </c>
      <c r="S2522">
        <v>7.7417986999999994E-2</v>
      </c>
      <c r="T2522">
        <f t="shared" si="158"/>
        <v>0.18726689425362675</v>
      </c>
      <c r="U2522">
        <v>2.4873781000000001E-2</v>
      </c>
      <c r="V2522">
        <v>3.8708993999999997E-2</v>
      </c>
      <c r="W2522">
        <v>2.3616438359999998</v>
      </c>
      <c r="X2522">
        <v>1.100928074</v>
      </c>
      <c r="Y2522">
        <v>5.8582979999999996E-3</v>
      </c>
      <c r="Z2522" s="1">
        <v>43254</v>
      </c>
      <c r="AA2522" s="1">
        <v>44116</v>
      </c>
      <c r="AB2522">
        <v>1</v>
      </c>
    </row>
    <row r="2523" spans="1:28" x14ac:dyDescent="0.25">
      <c r="A2523" t="s">
        <v>26</v>
      </c>
      <c r="B2523">
        <v>3</v>
      </c>
      <c r="C2523" t="s">
        <v>108</v>
      </c>
      <c r="D2523">
        <v>3522</v>
      </c>
      <c r="E2523" t="s">
        <v>133</v>
      </c>
      <c r="F2523" t="s">
        <v>157</v>
      </c>
      <c r="G2523" t="s">
        <v>135</v>
      </c>
      <c r="J2523">
        <v>0.60229999999999995</v>
      </c>
      <c r="K2523">
        <v>10.545425979999999</v>
      </c>
      <c r="L2523">
        <v>11.27273353</v>
      </c>
      <c r="M2523">
        <v>15</v>
      </c>
      <c r="N2523">
        <v>18</v>
      </c>
      <c r="O2523">
        <f t="shared" si="155"/>
        <v>2.5446960000000001E-2</v>
      </c>
      <c r="P2523">
        <f t="shared" si="156"/>
        <v>0.11046093749999999</v>
      </c>
      <c r="Q2523">
        <f t="shared" si="157"/>
        <v>0.1590435</v>
      </c>
      <c r="R2523">
        <v>8.0789169999999993E-2</v>
      </c>
      <c r="S2523">
        <v>0.12307926299999999</v>
      </c>
      <c r="T2523">
        <f t="shared" si="158"/>
        <v>0.17825958095506611</v>
      </c>
      <c r="U2523">
        <v>4.0394584999999997E-2</v>
      </c>
      <c r="V2523">
        <v>6.1539631999999997E-2</v>
      </c>
      <c r="W2523">
        <v>2.3616438359999998</v>
      </c>
      <c r="X2523">
        <v>1.270301624</v>
      </c>
      <c r="Y2523">
        <v>8.953529E-3</v>
      </c>
      <c r="Z2523" s="1">
        <v>43254</v>
      </c>
      <c r="AA2523" s="1">
        <v>44116</v>
      </c>
      <c r="AB2523">
        <v>1</v>
      </c>
    </row>
    <row r="2524" spans="1:28" x14ac:dyDescent="0.25">
      <c r="A2524" t="s">
        <v>26</v>
      </c>
      <c r="B2524">
        <v>3</v>
      </c>
      <c r="C2524" t="s">
        <v>108</v>
      </c>
      <c r="D2524">
        <v>3523</v>
      </c>
      <c r="E2524" t="s">
        <v>81</v>
      </c>
      <c r="F2524" t="s">
        <v>82</v>
      </c>
      <c r="G2524" t="s">
        <v>83</v>
      </c>
      <c r="H2524">
        <v>20.5</v>
      </c>
      <c r="I2524">
        <v>22</v>
      </c>
      <c r="J2524">
        <v>0.53949999999999998</v>
      </c>
      <c r="K2524">
        <v>16.23354148</v>
      </c>
      <c r="L2524">
        <v>15.95725105</v>
      </c>
      <c r="M2524">
        <v>31.5</v>
      </c>
      <c r="N2524">
        <v>32.299999999999997</v>
      </c>
      <c r="O2524">
        <f t="shared" si="155"/>
        <v>8.1939996599999995E-2</v>
      </c>
      <c r="P2524">
        <f t="shared" si="156"/>
        <v>0.48713273437500004</v>
      </c>
      <c r="Q2524">
        <f t="shared" si="157"/>
        <v>0.51212497874999996</v>
      </c>
      <c r="R2524">
        <v>0.47044003699999998</v>
      </c>
      <c r="S2524">
        <v>0.48583536599999999</v>
      </c>
      <c r="T2524">
        <f t="shared" si="158"/>
        <v>1.363512452674462E-2</v>
      </c>
      <c r="U2524">
        <v>0.235220019</v>
      </c>
      <c r="V2524">
        <v>0.242917683</v>
      </c>
      <c r="W2524">
        <v>2.3616438359999998</v>
      </c>
      <c r="X2524">
        <v>0.33874710000000002</v>
      </c>
      <c r="Y2524">
        <v>3.2594519999999999E-3</v>
      </c>
      <c r="Z2524" s="1">
        <v>43254</v>
      </c>
      <c r="AA2524" s="1">
        <v>44116</v>
      </c>
      <c r="AB2524">
        <v>1</v>
      </c>
    </row>
    <row r="2525" spans="1:28" x14ac:dyDescent="0.25">
      <c r="A2525" t="s">
        <v>26</v>
      </c>
      <c r="B2525">
        <v>3</v>
      </c>
      <c r="C2525" t="s">
        <v>108</v>
      </c>
      <c r="D2525">
        <v>3524</v>
      </c>
      <c r="E2525" t="s">
        <v>109</v>
      </c>
      <c r="F2525" t="s">
        <v>110</v>
      </c>
      <c r="G2525" t="s">
        <v>72</v>
      </c>
      <c r="H2525">
        <v>8.3000000000000007</v>
      </c>
      <c r="I2525">
        <v>12.8</v>
      </c>
      <c r="J2525">
        <v>0.61199999999999999</v>
      </c>
      <c r="K2525">
        <v>11.786813520000001</v>
      </c>
      <c r="L2525">
        <v>12.0405319</v>
      </c>
      <c r="M2525">
        <v>17.8</v>
      </c>
      <c r="N2525">
        <v>19.899999999999999</v>
      </c>
      <c r="O2525">
        <f t="shared" si="155"/>
        <v>3.1102625399999997E-2</v>
      </c>
      <c r="P2525">
        <f t="shared" si="156"/>
        <v>0.1555486375</v>
      </c>
      <c r="Q2525">
        <f t="shared" si="157"/>
        <v>0.19439140874999997</v>
      </c>
      <c r="R2525">
        <v>0.12775773300000001</v>
      </c>
      <c r="S2525">
        <v>0.16216451700000001</v>
      </c>
      <c r="T2525">
        <f t="shared" si="158"/>
        <v>0.10097864622254354</v>
      </c>
      <c r="U2525">
        <v>6.3878866000000006E-2</v>
      </c>
      <c r="V2525">
        <v>8.1082259000000004E-2</v>
      </c>
      <c r="W2525">
        <v>2.3616438359999998</v>
      </c>
      <c r="X2525">
        <v>0.88921113699999998</v>
      </c>
      <c r="Y2525">
        <v>7.2844989999999998E-3</v>
      </c>
      <c r="Z2525" s="1">
        <v>43254</v>
      </c>
      <c r="AA2525" s="1">
        <v>44116</v>
      </c>
      <c r="AB2525">
        <v>1</v>
      </c>
    </row>
    <row r="2526" spans="1:28" x14ac:dyDescent="0.25">
      <c r="A2526" t="s">
        <v>26</v>
      </c>
      <c r="B2526">
        <v>3</v>
      </c>
      <c r="C2526" t="s">
        <v>108</v>
      </c>
      <c r="D2526">
        <v>3525</v>
      </c>
      <c r="E2526" t="s">
        <v>109</v>
      </c>
      <c r="F2526" t="s">
        <v>110</v>
      </c>
      <c r="G2526" t="s">
        <v>72</v>
      </c>
      <c r="J2526">
        <v>0.61199999999999999</v>
      </c>
      <c r="K2526">
        <v>8.6364628319999994</v>
      </c>
      <c r="L2526">
        <v>9.4499072930000008</v>
      </c>
      <c r="M2526">
        <v>11.3</v>
      </c>
      <c r="N2526">
        <v>14</v>
      </c>
      <c r="O2526">
        <f t="shared" si="155"/>
        <v>1.5393840000000001E-2</v>
      </c>
      <c r="P2526">
        <f t="shared" si="156"/>
        <v>6.2687809375E-2</v>
      </c>
      <c r="Q2526">
        <f t="shared" si="157"/>
        <v>9.6211500000000005E-2</v>
      </c>
      <c r="R2526">
        <v>3.8846994000000003E-2</v>
      </c>
      <c r="S2526">
        <v>6.4438238999999994E-2</v>
      </c>
      <c r="T2526">
        <f t="shared" si="158"/>
        <v>0.21428994633799789</v>
      </c>
      <c r="U2526">
        <v>1.9423497000000001E-2</v>
      </c>
      <c r="V2526">
        <v>3.2219119999999997E-2</v>
      </c>
      <c r="W2526">
        <v>2.3616438359999998</v>
      </c>
      <c r="X2526">
        <v>1.143271462</v>
      </c>
      <c r="Y2526">
        <v>5.4181000000000003E-3</v>
      </c>
      <c r="Z2526" s="1">
        <v>43254</v>
      </c>
      <c r="AA2526" s="1">
        <v>44116</v>
      </c>
      <c r="AB2526">
        <v>1</v>
      </c>
    </row>
    <row r="2527" spans="1:28" x14ac:dyDescent="0.25">
      <c r="A2527" t="s">
        <v>26</v>
      </c>
      <c r="B2527">
        <v>3</v>
      </c>
      <c r="C2527" t="s">
        <v>108</v>
      </c>
      <c r="D2527">
        <v>3526</v>
      </c>
      <c r="E2527" t="s">
        <v>81</v>
      </c>
      <c r="F2527" t="s">
        <v>82</v>
      </c>
      <c r="G2527" t="s">
        <v>83</v>
      </c>
      <c r="J2527">
        <v>0.53949999999999998</v>
      </c>
      <c r="K2527">
        <v>8.2921155160000009</v>
      </c>
      <c r="L2527">
        <v>9.9347994570000004</v>
      </c>
      <c r="M2527">
        <v>10.7</v>
      </c>
      <c r="N2527">
        <v>15</v>
      </c>
      <c r="O2527">
        <f t="shared" si="155"/>
        <v>1.76715E-2</v>
      </c>
      <c r="P2527">
        <f t="shared" si="156"/>
        <v>5.620743437499999E-2</v>
      </c>
      <c r="Q2527">
        <f t="shared" si="157"/>
        <v>0.110446875</v>
      </c>
      <c r="R2527">
        <v>2.9676536999999999E-2</v>
      </c>
      <c r="S2527">
        <v>6.8453576000000002E-2</v>
      </c>
      <c r="T2527">
        <f t="shared" si="158"/>
        <v>0.35390563409597819</v>
      </c>
      <c r="U2527">
        <v>1.4838268999999999E-2</v>
      </c>
      <c r="V2527">
        <v>3.4226788000000001E-2</v>
      </c>
      <c r="W2527">
        <v>2.3616438359999998</v>
      </c>
      <c r="X2527">
        <v>1.820765661</v>
      </c>
      <c r="Y2527">
        <v>8.2097560000000003E-3</v>
      </c>
      <c r="Z2527" s="1">
        <v>43254</v>
      </c>
      <c r="AA2527" s="1">
        <v>44116</v>
      </c>
      <c r="AB2527">
        <v>1</v>
      </c>
    </row>
    <row r="2528" spans="1:28" x14ac:dyDescent="0.25">
      <c r="A2528" t="s">
        <v>26</v>
      </c>
      <c r="B2528">
        <v>3</v>
      </c>
      <c r="C2528" t="s">
        <v>108</v>
      </c>
      <c r="D2528">
        <v>3527</v>
      </c>
      <c r="E2528" t="s">
        <v>193</v>
      </c>
      <c r="F2528" t="s">
        <v>194</v>
      </c>
      <c r="G2528" t="s">
        <v>135</v>
      </c>
      <c r="J2528">
        <v>0.83499999999999996</v>
      </c>
      <c r="K2528">
        <v>20.23953873</v>
      </c>
      <c r="L2528">
        <v>20.156164610000001</v>
      </c>
      <c r="M2528">
        <v>52.6</v>
      </c>
      <c r="N2528">
        <v>54.1</v>
      </c>
      <c r="O2528">
        <f t="shared" si="155"/>
        <v>0.22987165740000004</v>
      </c>
      <c r="P2528">
        <f t="shared" si="156"/>
        <v>1.3583062375000001</v>
      </c>
      <c r="Q2528">
        <f t="shared" si="157"/>
        <v>1.4366978587500001</v>
      </c>
      <c r="R2528">
        <v>2.4310675850000001</v>
      </c>
      <c r="S2528">
        <v>2.5579039510000001</v>
      </c>
      <c r="T2528">
        <f t="shared" si="158"/>
        <v>2.1534855060359036E-2</v>
      </c>
      <c r="U2528">
        <v>1.2155337930000001</v>
      </c>
      <c r="V2528">
        <v>1.278951975</v>
      </c>
      <c r="W2528">
        <v>2.3616438359999998</v>
      </c>
      <c r="X2528">
        <v>0.63515081200000001</v>
      </c>
      <c r="Y2528">
        <v>2.6853406999999999E-2</v>
      </c>
      <c r="Z2528" s="1">
        <v>43254</v>
      </c>
      <c r="AA2528" s="1">
        <v>44116</v>
      </c>
      <c r="AB2528">
        <v>1</v>
      </c>
    </row>
    <row r="2529" spans="1:28" x14ac:dyDescent="0.25">
      <c r="A2529" t="s">
        <v>26</v>
      </c>
      <c r="B2529">
        <v>3</v>
      </c>
      <c r="C2529" t="s">
        <v>108</v>
      </c>
      <c r="D2529">
        <v>3528</v>
      </c>
      <c r="E2529" t="s">
        <v>109</v>
      </c>
      <c r="F2529" t="s">
        <v>110</v>
      </c>
      <c r="G2529" t="s">
        <v>72</v>
      </c>
      <c r="J2529">
        <v>0.61199999999999999</v>
      </c>
      <c r="K2529">
        <v>9.2939885990000004</v>
      </c>
      <c r="L2529">
        <v>9.9347994570000004</v>
      </c>
      <c r="M2529">
        <v>12.5</v>
      </c>
      <c r="N2529">
        <v>15</v>
      </c>
      <c r="O2529">
        <f t="shared" si="155"/>
        <v>1.76715E-2</v>
      </c>
      <c r="P2529">
        <f t="shared" si="156"/>
        <v>7.6708984374999997E-2</v>
      </c>
      <c r="Q2529">
        <f t="shared" si="157"/>
        <v>0.110446875</v>
      </c>
      <c r="R2529">
        <v>5.0818059999999998E-2</v>
      </c>
      <c r="S2529">
        <v>7.7417986999999994E-2</v>
      </c>
      <c r="T2529">
        <f t="shared" si="158"/>
        <v>0.17825183211158652</v>
      </c>
      <c r="U2529">
        <v>2.5409029999999999E-2</v>
      </c>
      <c r="V2529">
        <v>3.8708993999999997E-2</v>
      </c>
      <c r="W2529">
        <v>2.3616438359999998</v>
      </c>
      <c r="X2529">
        <v>1.058584687</v>
      </c>
      <c r="Y2529">
        <v>5.6316550000000002E-3</v>
      </c>
      <c r="Z2529" s="1">
        <v>43254</v>
      </c>
      <c r="AA2529" s="1">
        <v>44116</v>
      </c>
      <c r="AB2529">
        <v>1</v>
      </c>
    </row>
    <row r="2530" spans="1:28" x14ac:dyDescent="0.25">
      <c r="A2530" t="s">
        <v>26</v>
      </c>
      <c r="B2530">
        <v>3</v>
      </c>
      <c r="C2530" t="s">
        <v>108</v>
      </c>
      <c r="D2530">
        <v>3529</v>
      </c>
      <c r="E2530" t="s">
        <v>314</v>
      </c>
      <c r="F2530" t="s">
        <v>355</v>
      </c>
      <c r="G2530" t="s">
        <v>316</v>
      </c>
      <c r="J2530">
        <v>0.68100000000000005</v>
      </c>
      <c r="K2530">
        <v>8.1748854380000004</v>
      </c>
      <c r="L2530">
        <v>9.0975951370000008</v>
      </c>
      <c r="M2530">
        <v>10.5</v>
      </c>
      <c r="N2530">
        <v>13.3</v>
      </c>
      <c r="O2530">
        <f t="shared" si="155"/>
        <v>1.3892940600000002E-2</v>
      </c>
      <c r="P2530">
        <f t="shared" si="156"/>
        <v>5.4125859374999988E-2</v>
      </c>
      <c r="Q2530">
        <f t="shared" si="157"/>
        <v>8.6830878750000007E-2</v>
      </c>
      <c r="R2530">
        <v>3.5408724000000003E-2</v>
      </c>
      <c r="S2530">
        <v>6.2350137999999999E-2</v>
      </c>
      <c r="T2530">
        <f t="shared" si="158"/>
        <v>0.23958212764956713</v>
      </c>
      <c r="U2530">
        <v>1.7704362000000001E-2</v>
      </c>
      <c r="V2530">
        <v>3.1175069E-2</v>
      </c>
      <c r="W2530">
        <v>2.3616438359999998</v>
      </c>
      <c r="X2530">
        <v>1.185614849</v>
      </c>
      <c r="Y2530">
        <v>5.7039539999999998E-3</v>
      </c>
      <c r="Z2530" s="1">
        <v>43254</v>
      </c>
      <c r="AA2530" s="1">
        <v>44116</v>
      </c>
      <c r="AB2530">
        <v>1</v>
      </c>
    </row>
    <row r="2531" spans="1:28" x14ac:dyDescent="0.25">
      <c r="A2531" t="s">
        <v>26</v>
      </c>
      <c r="B2531">
        <v>3</v>
      </c>
      <c r="C2531" t="s">
        <v>108</v>
      </c>
      <c r="D2531">
        <v>3530</v>
      </c>
      <c r="E2531" t="s">
        <v>109</v>
      </c>
      <c r="F2531" t="s">
        <v>110</v>
      </c>
      <c r="G2531" t="s">
        <v>72</v>
      </c>
      <c r="J2531">
        <v>0.61199999999999999</v>
      </c>
      <c r="K2531">
        <v>8.1157989649999998</v>
      </c>
      <c r="L2531">
        <v>8.9431967229999998</v>
      </c>
      <c r="M2531">
        <v>10.4</v>
      </c>
      <c r="N2531">
        <v>13</v>
      </c>
      <c r="O2531">
        <f t="shared" si="155"/>
        <v>1.3273260000000002E-2</v>
      </c>
      <c r="P2531">
        <f t="shared" si="156"/>
        <v>5.3099800000000009E-2</v>
      </c>
      <c r="Q2531">
        <f t="shared" si="157"/>
        <v>8.2957875000000014E-2</v>
      </c>
      <c r="R2531">
        <v>3.1091442E-2</v>
      </c>
      <c r="S2531">
        <v>5.2839516000000003E-2</v>
      </c>
      <c r="T2531">
        <f t="shared" si="158"/>
        <v>0.22455829593454299</v>
      </c>
      <c r="U2531">
        <v>1.5545721E-2</v>
      </c>
      <c r="V2531">
        <v>2.6419758000000002E-2</v>
      </c>
      <c r="W2531">
        <v>2.3616438359999998</v>
      </c>
      <c r="X2531">
        <v>1.100928074</v>
      </c>
      <c r="Y2531">
        <v>4.6044359999999999E-3</v>
      </c>
      <c r="Z2531" s="1">
        <v>43254</v>
      </c>
      <c r="AA2531" s="1">
        <v>44116</v>
      </c>
      <c r="AB2531">
        <v>1</v>
      </c>
    </row>
    <row r="2532" spans="1:28" x14ac:dyDescent="0.25">
      <c r="A2532" t="s">
        <v>26</v>
      </c>
      <c r="B2532">
        <v>3</v>
      </c>
      <c r="C2532" t="s">
        <v>108</v>
      </c>
      <c r="D2532">
        <v>3531</v>
      </c>
      <c r="E2532" t="s">
        <v>133</v>
      </c>
      <c r="F2532" t="s">
        <v>157</v>
      </c>
      <c r="G2532" t="s">
        <v>135</v>
      </c>
      <c r="J2532">
        <v>0.60229999999999995</v>
      </c>
      <c r="K2532">
        <v>12.889208979999999</v>
      </c>
      <c r="L2532">
        <v>13.181054189999999</v>
      </c>
      <c r="M2532">
        <v>20.6</v>
      </c>
      <c r="N2532">
        <v>23</v>
      </c>
      <c r="O2532">
        <f t="shared" si="155"/>
        <v>4.154766E-2</v>
      </c>
      <c r="P2532">
        <f t="shared" si="156"/>
        <v>0.20833423750000005</v>
      </c>
      <c r="Q2532">
        <f t="shared" si="157"/>
        <v>0.25967287499999997</v>
      </c>
      <c r="R2532">
        <v>0.18254169000000001</v>
      </c>
      <c r="S2532">
        <v>0.23135372500000001</v>
      </c>
      <c r="T2532">
        <f t="shared" si="158"/>
        <v>0.10034079968618732</v>
      </c>
      <c r="U2532">
        <v>9.1270845000000003E-2</v>
      </c>
      <c r="V2532">
        <v>0.115676863</v>
      </c>
      <c r="W2532">
        <v>2.3616438359999998</v>
      </c>
      <c r="X2532">
        <v>1.016241299</v>
      </c>
      <c r="Y2532">
        <v>1.0334335E-2</v>
      </c>
      <c r="Z2532" s="1">
        <v>43254</v>
      </c>
      <c r="AA2532" s="1">
        <v>44116</v>
      </c>
      <c r="AB2532">
        <v>1</v>
      </c>
    </row>
    <row r="2533" spans="1:28" x14ac:dyDescent="0.25">
      <c r="A2533" t="s">
        <v>26</v>
      </c>
      <c r="B2533">
        <v>3</v>
      </c>
      <c r="C2533" t="s">
        <v>108</v>
      </c>
      <c r="D2533">
        <v>3532</v>
      </c>
      <c r="E2533" t="s">
        <v>149</v>
      </c>
      <c r="F2533" t="s">
        <v>141</v>
      </c>
      <c r="G2533" t="s">
        <v>151</v>
      </c>
      <c r="J2533">
        <v>0.52610000000000001</v>
      </c>
      <c r="K2533">
        <v>8.4081071900000008</v>
      </c>
      <c r="L2533">
        <v>8.9431967229999998</v>
      </c>
      <c r="M2533">
        <v>10.9</v>
      </c>
      <c r="N2533">
        <v>13</v>
      </c>
      <c r="O2533">
        <f t="shared" si="155"/>
        <v>1.3273260000000002E-2</v>
      </c>
      <c r="P2533">
        <f t="shared" si="156"/>
        <v>5.8328284374999997E-2</v>
      </c>
      <c r="Q2533">
        <f t="shared" si="157"/>
        <v>8.2957875000000014E-2</v>
      </c>
      <c r="R2533">
        <v>3.0432647E-2</v>
      </c>
      <c r="S2533">
        <v>4.5588165E-2</v>
      </c>
      <c r="T2533">
        <f t="shared" si="158"/>
        <v>0.17112326191942898</v>
      </c>
      <c r="U2533">
        <v>1.5216324E-2</v>
      </c>
      <c r="V2533">
        <v>2.2794082E-2</v>
      </c>
      <c r="W2533">
        <v>2.3616438359999998</v>
      </c>
      <c r="X2533">
        <v>0.88921113699999998</v>
      </c>
      <c r="Y2533">
        <v>3.2086789999999999E-3</v>
      </c>
      <c r="Z2533" s="1">
        <v>43254</v>
      </c>
      <c r="AA2533" s="1">
        <v>44116</v>
      </c>
      <c r="AB2533">
        <v>1</v>
      </c>
    </row>
    <row r="2534" spans="1:28" x14ac:dyDescent="0.25">
      <c r="A2534" t="s">
        <v>26</v>
      </c>
      <c r="B2534">
        <v>3</v>
      </c>
      <c r="C2534" t="s">
        <v>108</v>
      </c>
      <c r="D2534">
        <v>3533</v>
      </c>
      <c r="E2534" t="s">
        <v>133</v>
      </c>
      <c r="F2534" t="s">
        <v>157</v>
      </c>
      <c r="G2534" t="s">
        <v>135</v>
      </c>
      <c r="J2534">
        <v>0.60229999999999995</v>
      </c>
      <c r="K2534">
        <v>19.99348487</v>
      </c>
      <c r="L2534">
        <v>19.754479440000001</v>
      </c>
      <c r="M2534">
        <v>50.9</v>
      </c>
      <c r="N2534">
        <v>51.4</v>
      </c>
      <c r="O2534">
        <f t="shared" si="155"/>
        <v>0.20749953840000002</v>
      </c>
      <c r="P2534">
        <f t="shared" si="156"/>
        <v>1.271925784375</v>
      </c>
      <c r="Q2534">
        <f t="shared" si="157"/>
        <v>1.296872115</v>
      </c>
      <c r="R2534">
        <v>1.637920069</v>
      </c>
      <c r="S2534">
        <v>1.6499927759999999</v>
      </c>
      <c r="T2534">
        <f t="shared" si="158"/>
        <v>3.1095812557420817E-3</v>
      </c>
      <c r="U2534">
        <v>0.81896003500000003</v>
      </c>
      <c r="V2534">
        <v>0.82499638799999997</v>
      </c>
      <c r="W2534">
        <v>2.3616438359999998</v>
      </c>
      <c r="X2534">
        <v>0.21171693699999999</v>
      </c>
      <c r="Y2534">
        <v>2.555996E-3</v>
      </c>
      <c r="Z2534" s="1">
        <v>43254</v>
      </c>
      <c r="AA2534" s="1">
        <v>44116</v>
      </c>
      <c r="AB2534">
        <v>1</v>
      </c>
    </row>
    <row r="2535" spans="1:28" x14ac:dyDescent="0.25">
      <c r="A2535" t="s">
        <v>26</v>
      </c>
      <c r="B2535">
        <v>3</v>
      </c>
      <c r="C2535" t="s">
        <v>108</v>
      </c>
      <c r="D2535">
        <v>3534</v>
      </c>
      <c r="E2535" t="s">
        <v>81</v>
      </c>
      <c r="F2535" t="s">
        <v>82</v>
      </c>
      <c r="G2535" t="s">
        <v>83</v>
      </c>
      <c r="J2535">
        <v>0.53949999999999998</v>
      </c>
      <c r="K2535">
        <v>19.43658782</v>
      </c>
      <c r="L2535">
        <v>19.374737159999999</v>
      </c>
      <c r="M2535">
        <v>47.3</v>
      </c>
      <c r="N2535">
        <v>49</v>
      </c>
      <c r="O2535">
        <f t="shared" si="155"/>
        <v>0.18857454000000001</v>
      </c>
      <c r="P2535">
        <f t="shared" si="156"/>
        <v>1.0983695593749998</v>
      </c>
      <c r="Q2535">
        <f t="shared" si="157"/>
        <v>1.178590875</v>
      </c>
      <c r="R2535">
        <v>1.2401117129999999</v>
      </c>
      <c r="S2535">
        <v>1.3244745769999999</v>
      </c>
      <c r="T2535">
        <f t="shared" si="158"/>
        <v>2.7868033037633091E-2</v>
      </c>
      <c r="U2535">
        <v>0.62005585600000002</v>
      </c>
      <c r="V2535">
        <v>0.66223728900000001</v>
      </c>
      <c r="W2535">
        <v>2.3616438359999998</v>
      </c>
      <c r="X2535">
        <v>0.719837587</v>
      </c>
      <c r="Y2535">
        <v>1.7861048000000001E-2</v>
      </c>
      <c r="Z2535" s="1">
        <v>43254</v>
      </c>
      <c r="AA2535" s="1">
        <v>44116</v>
      </c>
      <c r="AB2535">
        <v>1</v>
      </c>
    </row>
    <row r="2536" spans="1:28" x14ac:dyDescent="0.25">
      <c r="A2536" t="s">
        <v>26</v>
      </c>
      <c r="B2536">
        <v>3</v>
      </c>
      <c r="C2536" t="s">
        <v>108</v>
      </c>
      <c r="D2536">
        <v>3535</v>
      </c>
      <c r="E2536" t="s">
        <v>190</v>
      </c>
      <c r="F2536" t="s">
        <v>191</v>
      </c>
      <c r="G2536" t="s">
        <v>30</v>
      </c>
      <c r="J2536">
        <v>0.61199999999999999</v>
      </c>
      <c r="K2536">
        <v>9.399762741</v>
      </c>
      <c r="L2536">
        <v>9.4499072930000008</v>
      </c>
      <c r="M2536">
        <v>12.7</v>
      </c>
      <c r="N2536">
        <v>14</v>
      </c>
      <c r="O2536">
        <f t="shared" si="155"/>
        <v>1.5393840000000001E-2</v>
      </c>
      <c r="P2536">
        <f t="shared" si="156"/>
        <v>7.9183309374999997E-2</v>
      </c>
      <c r="Q2536">
        <f t="shared" si="157"/>
        <v>9.6211500000000005E-2</v>
      </c>
      <c r="R2536">
        <v>5.2999455000000001E-2</v>
      </c>
      <c r="S2536">
        <v>6.4438238999999994E-2</v>
      </c>
      <c r="T2536">
        <f t="shared" si="158"/>
        <v>8.2749818888541202E-2</v>
      </c>
      <c r="U2536">
        <v>2.6499727000000001E-2</v>
      </c>
      <c r="V2536">
        <v>3.2219119999999997E-2</v>
      </c>
      <c r="W2536">
        <v>2.3616438359999998</v>
      </c>
      <c r="X2536">
        <v>0.55046403700000002</v>
      </c>
      <c r="Y2536">
        <v>2.4217850000000001E-3</v>
      </c>
      <c r="Z2536" s="1">
        <v>43254</v>
      </c>
      <c r="AA2536" s="1">
        <v>44116</v>
      </c>
      <c r="AB2536">
        <v>1</v>
      </c>
    </row>
    <row r="2537" spans="1:28" x14ac:dyDescent="0.25">
      <c r="A2537" t="s">
        <v>26</v>
      </c>
      <c r="B2537">
        <v>3</v>
      </c>
      <c r="C2537" t="s">
        <v>108</v>
      </c>
      <c r="D2537">
        <v>3536</v>
      </c>
      <c r="E2537" t="s">
        <v>109</v>
      </c>
      <c r="F2537" t="s">
        <v>110</v>
      </c>
      <c r="G2537" t="s">
        <v>72</v>
      </c>
      <c r="J2537">
        <v>0.61199999999999999</v>
      </c>
      <c r="K2537">
        <v>8.4656455259999994</v>
      </c>
      <c r="L2537">
        <v>9.9821470489999999</v>
      </c>
      <c r="M2537">
        <v>11</v>
      </c>
      <c r="N2537">
        <v>15.1</v>
      </c>
      <c r="O2537">
        <f t="shared" si="155"/>
        <v>1.79079054E-2</v>
      </c>
      <c r="P2537">
        <f t="shared" si="156"/>
        <v>5.9403437499999989E-2</v>
      </c>
      <c r="Q2537">
        <f t="shared" si="157"/>
        <v>0.11192440875</v>
      </c>
      <c r="R2537">
        <v>3.6147578999999999E-2</v>
      </c>
      <c r="S2537">
        <v>7.8793435999999994E-2</v>
      </c>
      <c r="T2537">
        <f t="shared" si="158"/>
        <v>0.32994802459878203</v>
      </c>
      <c r="U2537">
        <v>1.8073789E-2</v>
      </c>
      <c r="V2537">
        <v>3.9396717999999997E-2</v>
      </c>
      <c r="W2537">
        <v>2.3616438359999998</v>
      </c>
      <c r="X2537">
        <v>1.736078886</v>
      </c>
      <c r="Y2537">
        <v>9.0288499999999997E-3</v>
      </c>
      <c r="Z2537" s="1">
        <v>43254</v>
      </c>
      <c r="AA2537" s="1">
        <v>44116</v>
      </c>
      <c r="AB2537">
        <v>1</v>
      </c>
    </row>
    <row r="2538" spans="1:28" x14ac:dyDescent="0.25">
      <c r="A2538" t="s">
        <v>26</v>
      </c>
      <c r="B2538">
        <v>3</v>
      </c>
      <c r="C2538" t="s">
        <v>108</v>
      </c>
      <c r="D2538">
        <v>3537</v>
      </c>
      <c r="E2538" t="s">
        <v>133</v>
      </c>
      <c r="F2538" t="s">
        <v>157</v>
      </c>
      <c r="G2538" t="s">
        <v>135</v>
      </c>
      <c r="J2538">
        <v>0.60229999999999995</v>
      </c>
      <c r="K2538">
        <v>9.7109067840000005</v>
      </c>
      <c r="L2538">
        <v>10.888488560000001</v>
      </c>
      <c r="M2538">
        <v>13.3</v>
      </c>
      <c r="N2538">
        <v>17.100000000000001</v>
      </c>
      <c r="O2538">
        <f t="shared" si="155"/>
        <v>2.2965881400000002E-2</v>
      </c>
      <c r="P2538">
        <f t="shared" si="156"/>
        <v>8.6841934375000013E-2</v>
      </c>
      <c r="Q2538">
        <f t="shared" si="157"/>
        <v>0.14353675875000002</v>
      </c>
      <c r="R2538">
        <v>5.8943560999999998E-2</v>
      </c>
      <c r="S2538">
        <v>0.107646819</v>
      </c>
      <c r="T2538">
        <f t="shared" si="158"/>
        <v>0.25502375585554787</v>
      </c>
      <c r="U2538">
        <v>2.9471780999999999E-2</v>
      </c>
      <c r="V2538">
        <v>5.3823410000000002E-2</v>
      </c>
      <c r="W2538">
        <v>2.3616438359999998</v>
      </c>
      <c r="X2538">
        <v>1.609048724</v>
      </c>
      <c r="Y2538">
        <v>1.0311305E-2</v>
      </c>
      <c r="Z2538" s="1">
        <v>43254</v>
      </c>
      <c r="AA2538" s="1">
        <v>44116</v>
      </c>
      <c r="AB2538">
        <v>1</v>
      </c>
    </row>
    <row r="2539" spans="1:28" x14ac:dyDescent="0.25">
      <c r="A2539" t="s">
        <v>26</v>
      </c>
      <c r="B2539">
        <v>3</v>
      </c>
      <c r="C2539" t="s">
        <v>108</v>
      </c>
      <c r="D2539">
        <v>3538</v>
      </c>
      <c r="E2539" t="s">
        <v>109</v>
      </c>
      <c r="F2539" t="s">
        <v>110</v>
      </c>
      <c r="G2539" t="s">
        <v>72</v>
      </c>
      <c r="J2539">
        <v>0.61199999999999999</v>
      </c>
      <c r="K2539">
        <v>23.253584379999999</v>
      </c>
      <c r="L2539">
        <v>23.22975959</v>
      </c>
      <c r="M2539">
        <v>81.7</v>
      </c>
      <c r="N2539">
        <v>83</v>
      </c>
      <c r="O2539">
        <f t="shared" si="155"/>
        <v>0.54106206000000001</v>
      </c>
      <c r="P2539">
        <f t="shared" si="156"/>
        <v>3.2769538093750001</v>
      </c>
      <c r="Q2539">
        <f t="shared" si="157"/>
        <v>3.381637875</v>
      </c>
      <c r="R2539">
        <v>4.8555234379999996</v>
      </c>
      <c r="S2539">
        <v>5.0024704350000002</v>
      </c>
      <c r="T2539">
        <f t="shared" si="158"/>
        <v>1.2624667113184239E-2</v>
      </c>
      <c r="U2539">
        <v>2.4277617189999998</v>
      </c>
      <c r="V2539">
        <v>2.5012352180000001</v>
      </c>
      <c r="W2539">
        <v>2.3616438359999998</v>
      </c>
      <c r="X2539">
        <v>0.55046403700000002</v>
      </c>
      <c r="Y2539">
        <v>3.1111168000000002E-2</v>
      </c>
      <c r="Z2539" s="1">
        <v>43254</v>
      </c>
      <c r="AA2539" s="1">
        <v>44116</v>
      </c>
      <c r="AB2539">
        <v>1</v>
      </c>
    </row>
    <row r="2540" spans="1:28" x14ac:dyDescent="0.25">
      <c r="A2540" t="s">
        <v>26</v>
      </c>
      <c r="B2540">
        <v>3</v>
      </c>
      <c r="C2540" t="s">
        <v>108</v>
      </c>
      <c r="D2540">
        <v>3539</v>
      </c>
      <c r="E2540" t="s">
        <v>109</v>
      </c>
      <c r="F2540" t="s">
        <v>110</v>
      </c>
      <c r="G2540" t="s">
        <v>72</v>
      </c>
      <c r="J2540">
        <v>0.61199999999999999</v>
      </c>
      <c r="K2540">
        <v>9.0792460740000003</v>
      </c>
      <c r="L2540">
        <v>10.262042539999999</v>
      </c>
      <c r="M2540">
        <v>12.1</v>
      </c>
      <c r="N2540">
        <v>15.7</v>
      </c>
      <c r="O2540">
        <f t="shared" si="155"/>
        <v>1.9359324600000002E-2</v>
      </c>
      <c r="P2540">
        <f t="shared" si="156"/>
        <v>7.1878159374999986E-2</v>
      </c>
      <c r="Q2540">
        <f t="shared" si="157"/>
        <v>0.12099577875</v>
      </c>
      <c r="R2540">
        <v>4.6616330999999997E-2</v>
      </c>
      <c r="S2540">
        <v>8.7346352000000002E-2</v>
      </c>
      <c r="T2540">
        <f t="shared" si="158"/>
        <v>0.26588697784645504</v>
      </c>
      <c r="U2540">
        <v>2.3308164999999999E-2</v>
      </c>
      <c r="V2540">
        <v>4.3673176000000001E-2</v>
      </c>
      <c r="W2540">
        <v>2.3616438359999998</v>
      </c>
      <c r="X2540">
        <v>1.524361949</v>
      </c>
      <c r="Y2540">
        <v>8.6232359999999994E-3</v>
      </c>
      <c r="Z2540" s="1">
        <v>43254</v>
      </c>
      <c r="AA2540" s="1">
        <v>44116</v>
      </c>
      <c r="AB2540">
        <v>1</v>
      </c>
    </row>
    <row r="2541" spans="1:28" x14ac:dyDescent="0.25">
      <c r="A2541" t="s">
        <v>26</v>
      </c>
      <c r="B2541">
        <v>3</v>
      </c>
      <c r="C2541" t="s">
        <v>108</v>
      </c>
      <c r="D2541">
        <v>3540</v>
      </c>
      <c r="E2541" t="s">
        <v>152</v>
      </c>
      <c r="F2541" t="s">
        <v>153</v>
      </c>
      <c r="G2541" t="s">
        <v>154</v>
      </c>
      <c r="J2541">
        <v>0.6</v>
      </c>
      <c r="K2541">
        <v>9.6082048489999998</v>
      </c>
      <c r="L2541">
        <v>9.4993526970000008</v>
      </c>
      <c r="M2541">
        <v>13.1</v>
      </c>
      <c r="N2541">
        <v>14.1</v>
      </c>
      <c r="O2541">
        <f t="shared" si="155"/>
        <v>1.5614537399999998E-2</v>
      </c>
      <c r="P2541">
        <f t="shared" si="156"/>
        <v>8.4249784375000011E-2</v>
      </c>
      <c r="Q2541">
        <f t="shared" si="157"/>
        <v>9.7590858749999981E-2</v>
      </c>
      <c r="R2541">
        <v>5.6423899E-2</v>
      </c>
      <c r="S2541">
        <v>6.4416295999999998E-2</v>
      </c>
      <c r="T2541">
        <f t="shared" si="158"/>
        <v>5.6093909112476151E-2</v>
      </c>
      <c r="U2541">
        <v>2.8211949E-2</v>
      </c>
      <c r="V2541">
        <v>3.2208147999999999E-2</v>
      </c>
      <c r="W2541">
        <v>2.3616438359999998</v>
      </c>
      <c r="X2541">
        <v>0.42343387500000002</v>
      </c>
      <c r="Y2541">
        <v>1.692126E-3</v>
      </c>
      <c r="Z2541" s="1">
        <v>43254</v>
      </c>
      <c r="AA2541" s="1">
        <v>44116</v>
      </c>
      <c r="AB2541">
        <v>1</v>
      </c>
    </row>
    <row r="2542" spans="1:28" x14ac:dyDescent="0.25">
      <c r="A2542" t="s">
        <v>26</v>
      </c>
      <c r="B2542">
        <v>3</v>
      </c>
      <c r="C2542" t="s">
        <v>108</v>
      </c>
      <c r="D2542">
        <v>3541</v>
      </c>
      <c r="E2542" t="s">
        <v>193</v>
      </c>
      <c r="F2542" t="s">
        <v>194</v>
      </c>
      <c r="G2542" t="s">
        <v>135</v>
      </c>
      <c r="J2542">
        <v>0.83499999999999996</v>
      </c>
      <c r="K2542">
        <v>8.4656455259999994</v>
      </c>
      <c r="L2542">
        <v>9.9347994570000004</v>
      </c>
      <c r="M2542">
        <v>11</v>
      </c>
      <c r="N2542">
        <v>15</v>
      </c>
      <c r="O2542">
        <f t="shared" si="155"/>
        <v>1.76715E-2</v>
      </c>
      <c r="P2542">
        <f t="shared" si="156"/>
        <v>5.9403437499999989E-2</v>
      </c>
      <c r="Q2542">
        <f t="shared" si="157"/>
        <v>0.110446875</v>
      </c>
      <c r="R2542">
        <v>4.8952607000000002E-2</v>
      </c>
      <c r="S2542">
        <v>0.10484277</v>
      </c>
      <c r="T2542">
        <f t="shared" si="158"/>
        <v>0.32249112322716161</v>
      </c>
      <c r="U2542">
        <v>2.4476303000000001E-2</v>
      </c>
      <c r="V2542">
        <v>5.2421385000000001E-2</v>
      </c>
      <c r="W2542">
        <v>2.3616438359999998</v>
      </c>
      <c r="X2542">
        <v>1.693735499</v>
      </c>
      <c r="Y2542">
        <v>1.1832894E-2</v>
      </c>
      <c r="Z2542" s="1">
        <v>43254</v>
      </c>
      <c r="AA2542" s="1">
        <v>44116</v>
      </c>
      <c r="AB2542">
        <v>1</v>
      </c>
    </row>
    <row r="2543" spans="1:28" x14ac:dyDescent="0.25">
      <c r="A2543" t="s">
        <v>26</v>
      </c>
      <c r="B2543">
        <v>3</v>
      </c>
      <c r="C2543" t="s">
        <v>108</v>
      </c>
      <c r="D2543">
        <v>3542</v>
      </c>
      <c r="E2543" t="s">
        <v>133</v>
      </c>
      <c r="F2543" t="s">
        <v>157</v>
      </c>
      <c r="G2543" t="s">
        <v>135</v>
      </c>
      <c r="J2543">
        <v>0.60229999999999995</v>
      </c>
      <c r="K2543">
        <v>9.1871557260000003</v>
      </c>
      <c r="L2543">
        <v>10.888488560000001</v>
      </c>
      <c r="M2543">
        <v>12.3</v>
      </c>
      <c r="N2543">
        <v>17.100000000000001</v>
      </c>
      <c r="O2543">
        <f t="shared" si="155"/>
        <v>2.2965881400000002E-2</v>
      </c>
      <c r="P2543">
        <f t="shared" si="156"/>
        <v>7.4273934375000003E-2</v>
      </c>
      <c r="Q2543">
        <f t="shared" si="157"/>
        <v>0.14353675875000002</v>
      </c>
      <c r="R2543">
        <v>4.7937119E-2</v>
      </c>
      <c r="S2543">
        <v>0.107646819</v>
      </c>
      <c r="T2543">
        <f t="shared" si="158"/>
        <v>0.34254341418008266</v>
      </c>
      <c r="U2543">
        <v>2.3968559E-2</v>
      </c>
      <c r="V2543">
        <v>5.3823410000000002E-2</v>
      </c>
      <c r="W2543">
        <v>2.3616438359999998</v>
      </c>
      <c r="X2543">
        <v>2.0324825980000001</v>
      </c>
      <c r="Y2543">
        <v>1.2641555E-2</v>
      </c>
      <c r="Z2543" s="1">
        <v>43254</v>
      </c>
      <c r="AA2543" s="1">
        <v>44116</v>
      </c>
      <c r="AB2543">
        <v>1</v>
      </c>
    </row>
    <row r="2544" spans="1:28" x14ac:dyDescent="0.25">
      <c r="A2544" t="s">
        <v>26</v>
      </c>
      <c r="B2544">
        <v>3</v>
      </c>
      <c r="C2544" t="s">
        <v>108</v>
      </c>
      <c r="D2544">
        <v>3543</v>
      </c>
      <c r="E2544" t="s">
        <v>109</v>
      </c>
      <c r="F2544" t="s">
        <v>110</v>
      </c>
      <c r="G2544" t="s">
        <v>72</v>
      </c>
      <c r="J2544">
        <v>0.61199999999999999</v>
      </c>
      <c r="K2544">
        <v>9.3470069010000003</v>
      </c>
      <c r="L2544">
        <v>10.53496436</v>
      </c>
      <c r="M2544">
        <v>12.6</v>
      </c>
      <c r="N2544">
        <v>16.3</v>
      </c>
      <c r="O2544">
        <f t="shared" si="155"/>
        <v>2.08672926E-2</v>
      </c>
      <c r="P2544">
        <f t="shared" si="156"/>
        <v>7.794123750000001E-2</v>
      </c>
      <c r="Q2544">
        <f t="shared" si="157"/>
        <v>0.13042057874999999</v>
      </c>
      <c r="R2544">
        <v>5.1902009999999998E-2</v>
      </c>
      <c r="S2544">
        <v>9.6419424000000004E-2</v>
      </c>
      <c r="T2544">
        <f t="shared" si="158"/>
        <v>0.26225383688621062</v>
      </c>
      <c r="U2544">
        <v>2.5951004999999999E-2</v>
      </c>
      <c r="V2544">
        <v>4.8209712000000002E-2</v>
      </c>
      <c r="W2544">
        <v>2.3616438359999998</v>
      </c>
      <c r="X2544">
        <v>1.5667053360000001</v>
      </c>
      <c r="Y2544">
        <v>9.425091E-3</v>
      </c>
      <c r="Z2544" s="1">
        <v>43254</v>
      </c>
      <c r="AA2544" s="1">
        <v>44116</v>
      </c>
      <c r="AB2544">
        <v>1</v>
      </c>
    </row>
    <row r="2545" spans="1:28" x14ac:dyDescent="0.25">
      <c r="A2545" t="s">
        <v>26</v>
      </c>
      <c r="B2545">
        <v>3</v>
      </c>
      <c r="C2545" t="s">
        <v>108</v>
      </c>
      <c r="D2545">
        <v>3544</v>
      </c>
      <c r="E2545" t="s">
        <v>109</v>
      </c>
      <c r="F2545" t="s">
        <v>110</v>
      </c>
      <c r="G2545" t="s">
        <v>72</v>
      </c>
      <c r="H2545">
        <v>8.5</v>
      </c>
      <c r="I2545">
        <v>12.8</v>
      </c>
      <c r="J2545">
        <v>0.61199999999999999</v>
      </c>
      <c r="K2545">
        <v>11.05150117</v>
      </c>
      <c r="L2545">
        <v>11.724127729999999</v>
      </c>
      <c r="M2545">
        <v>16.100000000000001</v>
      </c>
      <c r="N2545">
        <v>19.100000000000001</v>
      </c>
      <c r="O2545">
        <f t="shared" si="155"/>
        <v>2.8652177400000003E-2</v>
      </c>
      <c r="P2545">
        <f t="shared" si="156"/>
        <v>0.127255909375</v>
      </c>
      <c r="Q2545">
        <f t="shared" si="157"/>
        <v>0.17907610875000002</v>
      </c>
      <c r="R2545">
        <v>9.8625161000000003E-2</v>
      </c>
      <c r="S2545">
        <v>0.145842531</v>
      </c>
      <c r="T2545">
        <f t="shared" si="158"/>
        <v>0.16564778620758713</v>
      </c>
      <c r="U2545">
        <v>4.9312581000000001E-2</v>
      </c>
      <c r="V2545">
        <v>7.2921265999999998E-2</v>
      </c>
      <c r="W2545">
        <v>2.3616438359999998</v>
      </c>
      <c r="X2545">
        <v>1.270301624</v>
      </c>
      <c r="Y2545">
        <v>9.9967170000000004E-3</v>
      </c>
      <c r="Z2545" s="1">
        <v>43254</v>
      </c>
      <c r="AA2545" s="1">
        <v>44116</v>
      </c>
      <c r="AB2545">
        <v>1</v>
      </c>
    </row>
    <row r="2546" spans="1:28" x14ac:dyDescent="0.25">
      <c r="A2546" t="s">
        <v>26</v>
      </c>
      <c r="B2546">
        <v>3</v>
      </c>
      <c r="C2546" t="s">
        <v>108</v>
      </c>
      <c r="D2546">
        <v>3545</v>
      </c>
      <c r="E2546" t="s">
        <v>109</v>
      </c>
      <c r="F2546" t="s">
        <v>110</v>
      </c>
      <c r="G2546" t="s">
        <v>72</v>
      </c>
      <c r="H2546">
        <v>11</v>
      </c>
      <c r="I2546">
        <v>14.8</v>
      </c>
      <c r="J2546">
        <v>0.61199999999999999</v>
      </c>
      <c r="K2546">
        <v>11.74503314</v>
      </c>
      <c r="L2546">
        <v>12.079407310000001</v>
      </c>
      <c r="M2546">
        <v>17.7</v>
      </c>
      <c r="N2546">
        <v>20</v>
      </c>
      <c r="O2546">
        <f t="shared" si="155"/>
        <v>3.1415999999999999E-2</v>
      </c>
      <c r="P2546">
        <f t="shared" si="156"/>
        <v>0.15380580937499996</v>
      </c>
      <c r="Q2546">
        <f t="shared" si="157"/>
        <v>0.19635</v>
      </c>
      <c r="R2546">
        <v>0.125923276</v>
      </c>
      <c r="S2546">
        <v>0.16427502199999999</v>
      </c>
      <c r="T2546">
        <f t="shared" si="158"/>
        <v>0.11257801951496571</v>
      </c>
      <c r="U2546">
        <v>6.2961638E-2</v>
      </c>
      <c r="V2546">
        <v>8.2137510999999996E-2</v>
      </c>
      <c r="W2546">
        <v>2.3616438359999998</v>
      </c>
      <c r="X2546">
        <v>0.97389791199999998</v>
      </c>
      <c r="Y2546">
        <v>8.1197140000000001E-3</v>
      </c>
      <c r="Z2546" s="1">
        <v>43254</v>
      </c>
      <c r="AA2546" s="1">
        <v>44116</v>
      </c>
      <c r="AB2546">
        <v>1</v>
      </c>
    </row>
    <row r="2547" spans="1:28" x14ac:dyDescent="0.25">
      <c r="A2547" t="s">
        <v>26</v>
      </c>
      <c r="B2547">
        <v>3</v>
      </c>
      <c r="C2547" t="s">
        <v>108</v>
      </c>
      <c r="D2547">
        <v>3546</v>
      </c>
      <c r="E2547" t="s">
        <v>109</v>
      </c>
      <c r="F2547" t="s">
        <v>110</v>
      </c>
      <c r="G2547" t="s">
        <v>72</v>
      </c>
      <c r="H2547">
        <v>12.5</v>
      </c>
      <c r="I2547">
        <v>15</v>
      </c>
      <c r="J2547">
        <v>0.61199999999999999</v>
      </c>
      <c r="K2547">
        <v>12.23501424</v>
      </c>
      <c r="L2547">
        <v>12.7184952</v>
      </c>
      <c r="M2547">
        <v>18.899999999999999</v>
      </c>
      <c r="N2547">
        <v>21.7</v>
      </c>
      <c r="O2547">
        <f t="shared" si="155"/>
        <v>3.6983700600000002E-2</v>
      </c>
      <c r="P2547">
        <f t="shared" si="156"/>
        <v>0.17536778437499995</v>
      </c>
      <c r="Q2547">
        <f t="shared" si="157"/>
        <v>0.23114812875000001</v>
      </c>
      <c r="R2547">
        <v>0.14894978</v>
      </c>
      <c r="S2547">
        <v>0.20257373000000001</v>
      </c>
      <c r="T2547">
        <f t="shared" si="158"/>
        <v>0.13020367940513683</v>
      </c>
      <c r="U2547">
        <v>7.4474890000000002E-2</v>
      </c>
      <c r="V2547">
        <v>0.101286865</v>
      </c>
      <c r="W2547">
        <v>2.3616438359999998</v>
      </c>
      <c r="X2547">
        <v>1.185614849</v>
      </c>
      <c r="Y2547">
        <v>1.1353098000000001E-2</v>
      </c>
      <c r="Z2547" s="1">
        <v>43254</v>
      </c>
      <c r="AA2547" s="1">
        <v>44116</v>
      </c>
      <c r="AB2547">
        <v>1</v>
      </c>
    </row>
    <row r="2548" spans="1:28" x14ac:dyDescent="0.25">
      <c r="A2548" t="s">
        <v>26</v>
      </c>
      <c r="B2548">
        <v>3</v>
      </c>
      <c r="C2548" t="s">
        <v>108</v>
      </c>
      <c r="D2548">
        <v>3547</v>
      </c>
      <c r="E2548" t="s">
        <v>109</v>
      </c>
      <c r="F2548" t="s">
        <v>110</v>
      </c>
      <c r="G2548" t="s">
        <v>72</v>
      </c>
      <c r="J2548">
        <v>0.61199999999999999</v>
      </c>
      <c r="K2548">
        <v>15.897001270000001</v>
      </c>
      <c r="L2548">
        <v>16.13492716</v>
      </c>
      <c r="M2548">
        <v>30.2</v>
      </c>
      <c r="N2548">
        <v>33</v>
      </c>
      <c r="O2548">
        <f t="shared" si="155"/>
        <v>8.5530060000000005E-2</v>
      </c>
      <c r="P2548">
        <f t="shared" si="156"/>
        <v>0.44775463749999994</v>
      </c>
      <c r="Q2548">
        <f t="shared" si="157"/>
        <v>0.53456287499999999</v>
      </c>
      <c r="R2548">
        <v>0.48011099200000001</v>
      </c>
      <c r="S2548">
        <v>0.57916760700000003</v>
      </c>
      <c r="T2548">
        <f t="shared" si="158"/>
        <v>7.9425440450572038E-2</v>
      </c>
      <c r="U2548">
        <v>0.24005549600000001</v>
      </c>
      <c r="V2548">
        <v>0.289583804</v>
      </c>
      <c r="W2548">
        <v>2.3616438359999998</v>
      </c>
      <c r="X2548">
        <v>1.185614849</v>
      </c>
      <c r="Y2548">
        <v>2.0971963E-2</v>
      </c>
      <c r="Z2548" s="1">
        <v>43254</v>
      </c>
      <c r="AA2548" s="1">
        <v>44116</v>
      </c>
      <c r="AB2548">
        <v>1</v>
      </c>
    </row>
    <row r="2549" spans="1:28" x14ac:dyDescent="0.25">
      <c r="A2549" t="s">
        <v>26</v>
      </c>
      <c r="B2549">
        <v>3</v>
      </c>
      <c r="C2549" t="s">
        <v>108</v>
      </c>
      <c r="D2549">
        <v>3548</v>
      </c>
      <c r="E2549" t="s">
        <v>109</v>
      </c>
      <c r="F2549" t="s">
        <v>110</v>
      </c>
      <c r="G2549" t="s">
        <v>72</v>
      </c>
      <c r="H2549">
        <v>6.3</v>
      </c>
      <c r="I2549">
        <v>9.4</v>
      </c>
      <c r="J2549">
        <v>0.61199999999999999</v>
      </c>
      <c r="K2549">
        <v>9.5564772379999994</v>
      </c>
      <c r="L2549">
        <v>10.888488560000001</v>
      </c>
      <c r="M2549">
        <v>13</v>
      </c>
      <c r="N2549">
        <v>17.100000000000001</v>
      </c>
      <c r="O2549">
        <f t="shared" si="155"/>
        <v>2.2965881400000002E-2</v>
      </c>
      <c r="P2549">
        <f t="shared" si="156"/>
        <v>8.2968437500000006E-2</v>
      </c>
      <c r="Q2549">
        <f t="shared" si="157"/>
        <v>0.14353675875000002</v>
      </c>
      <c r="R2549">
        <v>5.6373183E-2</v>
      </c>
      <c r="S2549">
        <v>0.109338531</v>
      </c>
      <c r="T2549">
        <f t="shared" si="158"/>
        <v>0.28050601086295734</v>
      </c>
      <c r="U2549">
        <v>2.8186592E-2</v>
      </c>
      <c r="V2549">
        <v>5.4669266000000001E-2</v>
      </c>
      <c r="W2549">
        <v>2.3616438359999998</v>
      </c>
      <c r="X2549">
        <v>1.736078886</v>
      </c>
      <c r="Y2549">
        <v>1.1213661E-2</v>
      </c>
      <c r="Z2549" s="1">
        <v>43254</v>
      </c>
      <c r="AA2549" s="1">
        <v>44116</v>
      </c>
      <c r="AB2549">
        <v>1</v>
      </c>
    </row>
    <row r="2550" spans="1:28" x14ac:dyDescent="0.25">
      <c r="A2550" t="s">
        <v>26</v>
      </c>
      <c r="B2550">
        <v>3</v>
      </c>
      <c r="C2550" t="s">
        <v>108</v>
      </c>
      <c r="D2550">
        <v>3549</v>
      </c>
      <c r="E2550" t="s">
        <v>133</v>
      </c>
      <c r="F2550" t="s">
        <v>157</v>
      </c>
      <c r="G2550" t="s">
        <v>135</v>
      </c>
      <c r="H2550">
        <v>14.8</v>
      </c>
      <c r="I2550">
        <v>25</v>
      </c>
      <c r="J2550">
        <v>0.60229999999999995</v>
      </c>
      <c r="K2550">
        <v>21.410445230000001</v>
      </c>
      <c r="L2550">
        <v>21.314970639999999</v>
      </c>
      <c r="M2550">
        <v>61.8</v>
      </c>
      <c r="N2550">
        <v>63</v>
      </c>
      <c r="O2550">
        <f t="shared" si="155"/>
        <v>0.31172526</v>
      </c>
      <c r="P2550">
        <f t="shared" si="156"/>
        <v>1.8750081374999998</v>
      </c>
      <c r="Q2550">
        <f t="shared" si="157"/>
        <v>1.9482828750000001</v>
      </c>
      <c r="R2550">
        <v>2.5574821060000001</v>
      </c>
      <c r="S2550">
        <v>2.6437566449999998</v>
      </c>
      <c r="T2550">
        <f t="shared" si="158"/>
        <v>1.4048543068178277E-2</v>
      </c>
      <c r="U2550">
        <v>1.2787410530000001</v>
      </c>
      <c r="V2550">
        <v>1.3218783220000001</v>
      </c>
      <c r="W2550">
        <v>2.3616438359999998</v>
      </c>
      <c r="X2550">
        <v>0.50812064999999995</v>
      </c>
      <c r="Y2550">
        <v>1.8265780999999998E-2</v>
      </c>
      <c r="Z2550" s="1">
        <v>43254</v>
      </c>
      <c r="AA2550" s="1">
        <v>44116</v>
      </c>
      <c r="AB2550">
        <v>1</v>
      </c>
    </row>
    <row r="2551" spans="1:28" x14ac:dyDescent="0.25">
      <c r="A2551" t="s">
        <v>26</v>
      </c>
      <c r="B2551">
        <v>4</v>
      </c>
      <c r="C2551" t="s">
        <v>108</v>
      </c>
      <c r="D2551">
        <v>3550</v>
      </c>
      <c r="E2551" t="s">
        <v>109</v>
      </c>
      <c r="F2551" t="s">
        <v>110</v>
      </c>
      <c r="G2551" t="s">
        <v>72</v>
      </c>
      <c r="J2551">
        <v>0.61199999999999999</v>
      </c>
      <c r="K2551">
        <v>8.8601220030000007</v>
      </c>
      <c r="L2551">
        <v>10.262042539999999</v>
      </c>
      <c r="M2551">
        <v>11.7</v>
      </c>
      <c r="N2551">
        <v>15.7</v>
      </c>
      <c r="O2551">
        <f t="shared" si="155"/>
        <v>1.9359324600000002E-2</v>
      </c>
      <c r="P2551">
        <f t="shared" si="156"/>
        <v>6.7204434374999997E-2</v>
      </c>
      <c r="Q2551">
        <f t="shared" si="157"/>
        <v>0.12099577875</v>
      </c>
      <c r="R2551">
        <v>4.2626964000000003E-2</v>
      </c>
      <c r="S2551">
        <v>8.7346352000000002E-2</v>
      </c>
      <c r="T2551">
        <f t="shared" si="158"/>
        <v>0.30376903196045885</v>
      </c>
      <c r="U2551">
        <v>2.1313482000000002E-2</v>
      </c>
      <c r="V2551">
        <v>4.3673176000000001E-2</v>
      </c>
      <c r="W2551">
        <v>2.3616438359999998</v>
      </c>
      <c r="X2551">
        <v>1.693735499</v>
      </c>
      <c r="Y2551">
        <v>9.4678520000000006E-3</v>
      </c>
      <c r="Z2551" s="1">
        <v>43254</v>
      </c>
      <c r="AA2551" s="1">
        <v>44116</v>
      </c>
      <c r="AB2551">
        <v>1</v>
      </c>
    </row>
    <row r="2552" spans="1:28" x14ac:dyDescent="0.25">
      <c r="A2552" t="s">
        <v>26</v>
      </c>
      <c r="B2552">
        <v>4</v>
      </c>
      <c r="C2552" t="s">
        <v>108</v>
      </c>
      <c r="D2552">
        <v>3551</v>
      </c>
      <c r="E2552" t="s">
        <v>70</v>
      </c>
      <c r="F2552" t="s">
        <v>71</v>
      </c>
      <c r="G2552" t="s">
        <v>72</v>
      </c>
      <c r="H2552">
        <v>13</v>
      </c>
      <c r="I2552">
        <v>17</v>
      </c>
      <c r="J2552">
        <v>0.49</v>
      </c>
      <c r="K2552">
        <v>19.188981890000001</v>
      </c>
      <c r="L2552">
        <v>19.040624189999999</v>
      </c>
      <c r="M2552">
        <v>45.8</v>
      </c>
      <c r="N2552">
        <v>47</v>
      </c>
      <c r="O2552">
        <f t="shared" si="155"/>
        <v>0.17349486</v>
      </c>
      <c r="P2552">
        <f t="shared" si="156"/>
        <v>1.0298101374999997</v>
      </c>
      <c r="Q2552">
        <f t="shared" si="157"/>
        <v>1.0843428749999999</v>
      </c>
      <c r="R2552">
        <v>1.046922511</v>
      </c>
      <c r="S2552">
        <v>1.092824166</v>
      </c>
      <c r="T2552">
        <f t="shared" si="158"/>
        <v>1.8169718959527275E-2</v>
      </c>
      <c r="U2552">
        <v>0.52346125499999996</v>
      </c>
      <c r="V2552">
        <v>0.54641208299999999</v>
      </c>
      <c r="W2552">
        <v>2.3616438359999998</v>
      </c>
      <c r="X2552">
        <v>0.50812064999999995</v>
      </c>
      <c r="Y2552">
        <v>9.7181579999999993E-3</v>
      </c>
      <c r="Z2552" s="1">
        <v>43254</v>
      </c>
      <c r="AA2552" s="1">
        <v>44116</v>
      </c>
      <c r="AB2552">
        <v>1</v>
      </c>
    </row>
    <row r="2553" spans="1:28" x14ac:dyDescent="0.25">
      <c r="A2553" t="s">
        <v>26</v>
      </c>
      <c r="B2553">
        <v>4</v>
      </c>
      <c r="C2553" t="s">
        <v>108</v>
      </c>
      <c r="D2553">
        <v>3552</v>
      </c>
      <c r="E2553" t="s">
        <v>325</v>
      </c>
      <c r="F2553" t="s">
        <v>326</v>
      </c>
      <c r="G2553" t="s">
        <v>327</v>
      </c>
      <c r="H2553">
        <v>3</v>
      </c>
      <c r="I2553">
        <v>5.6</v>
      </c>
      <c r="J2553">
        <v>0.69450000000000001</v>
      </c>
      <c r="K2553">
        <v>9.5564772379999994</v>
      </c>
      <c r="L2553">
        <v>10.757272349999999</v>
      </c>
      <c r="M2553">
        <v>13</v>
      </c>
      <c r="N2553">
        <v>16.8</v>
      </c>
      <c r="O2553">
        <f t="shared" si="155"/>
        <v>2.2167129600000002E-2</v>
      </c>
      <c r="P2553">
        <f t="shared" si="156"/>
        <v>8.2968437500000006E-2</v>
      </c>
      <c r="Q2553">
        <f t="shared" si="157"/>
        <v>0.13854456000000001</v>
      </c>
      <c r="R2553">
        <v>6.3778644999999995E-2</v>
      </c>
      <c r="S2553">
        <v>0.11809519</v>
      </c>
      <c r="T2553">
        <f t="shared" si="158"/>
        <v>0.26086599864653814</v>
      </c>
      <c r="U2553">
        <v>3.1889321999999998E-2</v>
      </c>
      <c r="V2553">
        <v>5.9047595000000001E-2</v>
      </c>
      <c r="W2553">
        <v>2.3616438359999998</v>
      </c>
      <c r="X2553">
        <v>1.609048724</v>
      </c>
      <c r="Y2553">
        <v>1.1499733E-2</v>
      </c>
      <c r="Z2553" s="1">
        <v>43254</v>
      </c>
      <c r="AA2553" s="1">
        <v>44116</v>
      </c>
      <c r="AB2553">
        <v>1</v>
      </c>
    </row>
    <row r="2554" spans="1:28" x14ac:dyDescent="0.25">
      <c r="A2554" t="s">
        <v>26</v>
      </c>
      <c r="B2554">
        <v>4</v>
      </c>
      <c r="C2554" t="s">
        <v>108</v>
      </c>
      <c r="D2554">
        <v>3553</v>
      </c>
      <c r="E2554" t="s">
        <v>133</v>
      </c>
      <c r="F2554" t="s">
        <v>157</v>
      </c>
      <c r="G2554" t="s">
        <v>135</v>
      </c>
      <c r="J2554">
        <v>0.60229999999999995</v>
      </c>
      <c r="K2554">
        <v>14.36421107</v>
      </c>
      <c r="L2554">
        <v>14.50964454</v>
      </c>
      <c r="M2554">
        <v>24.9</v>
      </c>
      <c r="N2554">
        <v>27.1</v>
      </c>
      <c r="O2554">
        <f t="shared" si="155"/>
        <v>5.7680561400000011E-2</v>
      </c>
      <c r="P2554">
        <f t="shared" si="156"/>
        <v>0.30438615937499996</v>
      </c>
      <c r="Q2554">
        <f t="shared" si="157"/>
        <v>0.36050350875000003</v>
      </c>
      <c r="R2554">
        <v>0.29376534399999998</v>
      </c>
      <c r="S2554">
        <v>0.34998182</v>
      </c>
      <c r="T2554">
        <f t="shared" si="158"/>
        <v>7.4143233886622556E-2</v>
      </c>
      <c r="U2554">
        <v>0.14688267199999999</v>
      </c>
      <c r="V2554">
        <v>0.17499091</v>
      </c>
      <c r="W2554">
        <v>2.3616438359999998</v>
      </c>
      <c r="X2554">
        <v>0.93155452400000005</v>
      </c>
      <c r="Y2554">
        <v>1.190198E-2</v>
      </c>
      <c r="Z2554" s="1">
        <v>43254</v>
      </c>
      <c r="AA2554" s="1">
        <v>44116</v>
      </c>
      <c r="AB2554">
        <v>1</v>
      </c>
    </row>
    <row r="2555" spans="1:28" x14ac:dyDescent="0.25">
      <c r="A2555" t="s">
        <v>26</v>
      </c>
      <c r="B2555">
        <v>4</v>
      </c>
      <c r="C2555" t="s">
        <v>108</v>
      </c>
      <c r="D2555">
        <v>3554</v>
      </c>
      <c r="E2555" t="s">
        <v>109</v>
      </c>
      <c r="F2555" t="s">
        <v>110</v>
      </c>
      <c r="G2555" t="s">
        <v>72</v>
      </c>
      <c r="J2555">
        <v>0.61199999999999999</v>
      </c>
      <c r="K2555">
        <v>11.70307508</v>
      </c>
      <c r="L2555">
        <v>12.156717990000001</v>
      </c>
      <c r="M2555">
        <v>17.600000000000001</v>
      </c>
      <c r="N2555">
        <v>20.2</v>
      </c>
      <c r="O2555">
        <f t="shared" si="155"/>
        <v>3.20474616E-2</v>
      </c>
      <c r="P2555">
        <f t="shared" si="156"/>
        <v>0.15207280000000004</v>
      </c>
      <c r="Q2555">
        <f t="shared" si="157"/>
        <v>0.200296635</v>
      </c>
      <c r="R2555">
        <v>0.124104055</v>
      </c>
      <c r="S2555">
        <v>0.16854313800000001</v>
      </c>
      <c r="T2555">
        <f t="shared" si="158"/>
        <v>0.12960098271049528</v>
      </c>
      <c r="U2555">
        <v>6.2052027000000003E-2</v>
      </c>
      <c r="V2555">
        <v>8.4271569000000005E-2</v>
      </c>
      <c r="W2555">
        <v>2.3616438359999998</v>
      </c>
      <c r="X2555">
        <v>1.100928074</v>
      </c>
      <c r="Y2555">
        <v>9.408507E-3</v>
      </c>
      <c r="Z2555" s="1">
        <v>43254</v>
      </c>
      <c r="AA2555" s="1">
        <v>44116</v>
      </c>
      <c r="AB2555">
        <v>1</v>
      </c>
    </row>
    <row r="2556" spans="1:28" x14ac:dyDescent="0.25">
      <c r="A2556" t="s">
        <v>26</v>
      </c>
      <c r="B2556">
        <v>4</v>
      </c>
      <c r="C2556" t="s">
        <v>108</v>
      </c>
      <c r="D2556">
        <v>3555</v>
      </c>
      <c r="E2556" t="s">
        <v>152</v>
      </c>
      <c r="F2556" t="s">
        <v>153</v>
      </c>
      <c r="G2556" t="s">
        <v>154</v>
      </c>
      <c r="J2556">
        <v>0.6</v>
      </c>
      <c r="K2556">
        <v>15.43492153</v>
      </c>
      <c r="L2556">
        <v>15.34604554</v>
      </c>
      <c r="M2556">
        <v>28.5</v>
      </c>
      <c r="N2556">
        <v>30</v>
      </c>
      <c r="O2556">
        <f t="shared" si="155"/>
        <v>7.0685999999999999E-2</v>
      </c>
      <c r="P2556">
        <f t="shared" si="156"/>
        <v>0.39876398437499999</v>
      </c>
      <c r="Q2556">
        <f t="shared" si="157"/>
        <v>0.4417875</v>
      </c>
      <c r="R2556">
        <v>0.40862804600000002</v>
      </c>
      <c r="S2556">
        <v>0.44912159800000001</v>
      </c>
      <c r="T2556">
        <f t="shared" si="158"/>
        <v>4.0009568738545186E-2</v>
      </c>
      <c r="U2556">
        <v>0.20431402300000001</v>
      </c>
      <c r="V2556">
        <v>0.22456079900000001</v>
      </c>
      <c r="W2556">
        <v>2.3616438359999998</v>
      </c>
      <c r="X2556">
        <v>0.63515081200000001</v>
      </c>
      <c r="Y2556">
        <v>8.5731709999999992E-3</v>
      </c>
      <c r="Z2556" s="1">
        <v>43254</v>
      </c>
      <c r="AA2556" s="1">
        <v>44116</v>
      </c>
      <c r="AB2556">
        <v>1</v>
      </c>
    </row>
    <row r="2557" spans="1:28" x14ac:dyDescent="0.25">
      <c r="A2557" t="s">
        <v>26</v>
      </c>
      <c r="B2557">
        <v>4</v>
      </c>
      <c r="C2557" t="s">
        <v>108</v>
      </c>
      <c r="D2557">
        <v>3556</v>
      </c>
      <c r="E2557" t="s">
        <v>109</v>
      </c>
      <c r="F2557" t="s">
        <v>110</v>
      </c>
      <c r="G2557" t="s">
        <v>72</v>
      </c>
      <c r="J2557">
        <v>0.61199999999999999</v>
      </c>
      <c r="K2557">
        <v>8.6364628319999994</v>
      </c>
      <c r="L2557">
        <v>10.076238160000001</v>
      </c>
      <c r="M2557">
        <v>11.3</v>
      </c>
      <c r="N2557">
        <v>15.3</v>
      </c>
      <c r="O2557">
        <f t="shared" si="155"/>
        <v>1.83854286E-2</v>
      </c>
      <c r="P2557">
        <f t="shared" si="156"/>
        <v>6.2687809375E-2</v>
      </c>
      <c r="Q2557">
        <f t="shared" si="157"/>
        <v>0.11490892875</v>
      </c>
      <c r="R2557">
        <v>3.8846994000000003E-2</v>
      </c>
      <c r="S2557">
        <v>8.1587079000000007E-2</v>
      </c>
      <c r="T2557">
        <f t="shared" si="158"/>
        <v>0.31420495894839934</v>
      </c>
      <c r="U2557">
        <v>1.9423497000000001E-2</v>
      </c>
      <c r="V2557">
        <v>4.0793540000000003E-2</v>
      </c>
      <c r="W2557">
        <v>2.3616438359999998</v>
      </c>
      <c r="X2557">
        <v>1.693735499</v>
      </c>
      <c r="Y2557">
        <v>9.0487999999999992E-3</v>
      </c>
      <c r="Z2557" s="1">
        <v>43254</v>
      </c>
      <c r="AA2557" s="1">
        <v>44116</v>
      </c>
      <c r="AB2557">
        <v>1</v>
      </c>
    </row>
    <row r="2558" spans="1:28" x14ac:dyDescent="0.25">
      <c r="A2558" t="s">
        <v>26</v>
      </c>
      <c r="B2558">
        <v>4</v>
      </c>
      <c r="C2558" t="s">
        <v>108</v>
      </c>
      <c r="D2558">
        <v>3557</v>
      </c>
      <c r="E2558" t="s">
        <v>193</v>
      </c>
      <c r="F2558" t="s">
        <v>194</v>
      </c>
      <c r="G2558" t="s">
        <v>135</v>
      </c>
      <c r="J2558">
        <v>0.83499999999999996</v>
      </c>
      <c r="K2558">
        <v>18.771955439999999</v>
      </c>
      <c r="L2558">
        <v>18.689223030000001</v>
      </c>
      <c r="M2558">
        <v>43.4</v>
      </c>
      <c r="N2558">
        <v>45</v>
      </c>
      <c r="O2558">
        <f t="shared" si="155"/>
        <v>0.1590435</v>
      </c>
      <c r="P2558">
        <f t="shared" si="156"/>
        <v>0.92471023749999992</v>
      </c>
      <c r="Q2558">
        <f t="shared" si="157"/>
        <v>0.99402187500000005</v>
      </c>
      <c r="R2558">
        <v>1.5520521249999999</v>
      </c>
      <c r="S2558">
        <v>1.6585361729999999</v>
      </c>
      <c r="T2558">
        <f t="shared" si="158"/>
        <v>2.8097963772086176E-2</v>
      </c>
      <c r="U2558">
        <v>0.77602606200000002</v>
      </c>
      <c r="V2558">
        <v>0.82926808699999999</v>
      </c>
      <c r="W2558">
        <v>2.3616438359999998</v>
      </c>
      <c r="X2558">
        <v>0.67749419899999996</v>
      </c>
      <c r="Y2558">
        <v>2.2544477E-2</v>
      </c>
      <c r="Z2558" s="1">
        <v>43254</v>
      </c>
      <c r="AA2558" s="1">
        <v>44116</v>
      </c>
      <c r="AB2558">
        <v>1</v>
      </c>
    </row>
    <row r="2559" spans="1:28" x14ac:dyDescent="0.25">
      <c r="A2559" t="s">
        <v>26</v>
      </c>
      <c r="B2559">
        <v>4</v>
      </c>
      <c r="C2559" t="s">
        <v>108</v>
      </c>
      <c r="D2559">
        <v>3558</v>
      </c>
      <c r="E2559" t="s">
        <v>109</v>
      </c>
      <c r="F2559" t="s">
        <v>110</v>
      </c>
      <c r="G2559" t="s">
        <v>72</v>
      </c>
      <c r="J2559">
        <v>0.61199999999999999</v>
      </c>
      <c r="K2559">
        <v>9.6082048489999998</v>
      </c>
      <c r="L2559">
        <v>10.84492777</v>
      </c>
      <c r="M2559">
        <v>13.1</v>
      </c>
      <c r="N2559">
        <v>17</v>
      </c>
      <c r="O2559">
        <f t="shared" si="155"/>
        <v>2.2698059999999999E-2</v>
      </c>
      <c r="P2559">
        <f t="shared" si="156"/>
        <v>8.4249784375000011E-2</v>
      </c>
      <c r="Q2559">
        <f t="shared" si="157"/>
        <v>0.141862875</v>
      </c>
      <c r="R2559">
        <v>5.7525030999999997E-2</v>
      </c>
      <c r="S2559">
        <v>0.107671799</v>
      </c>
      <c r="T2559">
        <f t="shared" si="158"/>
        <v>0.26543694598479778</v>
      </c>
      <c r="U2559">
        <v>2.8762514999999999E-2</v>
      </c>
      <c r="V2559">
        <v>5.3835899999999999E-2</v>
      </c>
      <c r="W2559">
        <v>2.3616438359999998</v>
      </c>
      <c r="X2559">
        <v>1.6513921110000001</v>
      </c>
      <c r="Y2559">
        <v>1.0616921E-2</v>
      </c>
      <c r="Z2559" s="1">
        <v>43254</v>
      </c>
      <c r="AA2559" s="1">
        <v>44116</v>
      </c>
      <c r="AB2559">
        <v>1</v>
      </c>
    </row>
    <row r="2560" spans="1:28" x14ac:dyDescent="0.25">
      <c r="A2560" t="s">
        <v>26</v>
      </c>
      <c r="B2560">
        <v>4</v>
      </c>
      <c r="C2560" t="s">
        <v>108</v>
      </c>
      <c r="D2560">
        <v>3559</v>
      </c>
      <c r="E2560" t="s">
        <v>248</v>
      </c>
      <c r="F2560" t="s">
        <v>249</v>
      </c>
      <c r="G2560" t="s">
        <v>218</v>
      </c>
      <c r="J2560">
        <v>0.745</v>
      </c>
      <c r="K2560">
        <v>12.432103469999999</v>
      </c>
      <c r="L2560">
        <v>13.181054189999999</v>
      </c>
      <c r="M2560">
        <v>19.399999999999999</v>
      </c>
      <c r="N2560">
        <v>23</v>
      </c>
      <c r="O2560">
        <f t="shared" si="155"/>
        <v>4.154766E-2</v>
      </c>
      <c r="P2560">
        <f t="shared" si="156"/>
        <v>0.18476923749999993</v>
      </c>
      <c r="Q2560">
        <f t="shared" si="157"/>
        <v>0.25967287499999997</v>
      </c>
      <c r="R2560">
        <v>0.19288751100000001</v>
      </c>
      <c r="S2560">
        <v>0.28471061800000003</v>
      </c>
      <c r="T2560">
        <f t="shared" si="158"/>
        <v>0.16487080254290259</v>
      </c>
      <c r="U2560">
        <v>9.6443755000000006E-2</v>
      </c>
      <c r="V2560">
        <v>0.14235530900000001</v>
      </c>
      <c r="W2560">
        <v>2.3616438359999998</v>
      </c>
      <c r="X2560">
        <v>1.524361949</v>
      </c>
      <c r="Y2560">
        <v>1.9440506999999999E-2</v>
      </c>
      <c r="Z2560" s="1">
        <v>43254</v>
      </c>
      <c r="AA2560" s="1">
        <v>44116</v>
      </c>
      <c r="AB2560">
        <v>1</v>
      </c>
    </row>
    <row r="2561" spans="1:28" x14ac:dyDescent="0.25">
      <c r="A2561" t="s">
        <v>26</v>
      </c>
      <c r="B2561">
        <v>4</v>
      </c>
      <c r="C2561" t="s">
        <v>108</v>
      </c>
      <c r="D2561">
        <v>3560</v>
      </c>
      <c r="E2561" t="s">
        <v>109</v>
      </c>
      <c r="F2561" t="s">
        <v>110</v>
      </c>
      <c r="G2561" t="s">
        <v>72</v>
      </c>
      <c r="J2561">
        <v>0.61199999999999999</v>
      </c>
      <c r="K2561">
        <v>11.91110078</v>
      </c>
      <c r="L2561">
        <v>12.079407310000001</v>
      </c>
      <c r="M2561">
        <v>18.100000000000001</v>
      </c>
      <c r="N2561">
        <v>20</v>
      </c>
      <c r="O2561">
        <f t="shared" si="155"/>
        <v>3.1415999999999999E-2</v>
      </c>
      <c r="P2561">
        <f t="shared" si="156"/>
        <v>0.16083603437500002</v>
      </c>
      <c r="Q2561">
        <f t="shared" si="157"/>
        <v>0.19635</v>
      </c>
      <c r="R2561">
        <v>0.133352783</v>
      </c>
      <c r="S2561">
        <v>0.16427502199999999</v>
      </c>
      <c r="T2561">
        <f t="shared" si="158"/>
        <v>8.8304537384182577E-2</v>
      </c>
      <c r="U2561">
        <v>6.6676392000000001E-2</v>
      </c>
      <c r="V2561">
        <v>8.2137510999999996E-2</v>
      </c>
      <c r="W2561">
        <v>2.3616438359999998</v>
      </c>
      <c r="X2561">
        <v>0.80452436199999999</v>
      </c>
      <c r="Y2561">
        <v>6.5467620000000002E-3</v>
      </c>
      <c r="Z2561" s="1">
        <v>43254</v>
      </c>
      <c r="AA2561" s="1">
        <v>44116</v>
      </c>
      <c r="AB2561">
        <v>1</v>
      </c>
    </row>
    <row r="2562" spans="1:28" x14ac:dyDescent="0.25">
      <c r="A2562" t="s">
        <v>26</v>
      </c>
      <c r="B2562">
        <v>4</v>
      </c>
      <c r="C2562" t="s">
        <v>108</v>
      </c>
      <c r="D2562">
        <v>3561</v>
      </c>
      <c r="E2562" t="s">
        <v>86</v>
      </c>
      <c r="F2562" t="s">
        <v>87</v>
      </c>
      <c r="G2562" t="s">
        <v>79</v>
      </c>
      <c r="J2562">
        <v>0.50180000000000002</v>
      </c>
      <c r="K2562">
        <v>19.72137249</v>
      </c>
      <c r="L2562">
        <v>19.692723019999999</v>
      </c>
      <c r="M2562">
        <v>49.1</v>
      </c>
      <c r="N2562">
        <v>51</v>
      </c>
      <c r="O2562">
        <f t="shared" si="155"/>
        <v>0.20428254000000001</v>
      </c>
      <c r="P2562">
        <f t="shared" si="156"/>
        <v>1.1835570343749999</v>
      </c>
      <c r="Q2562">
        <f t="shared" si="157"/>
        <v>1.2767658750000002</v>
      </c>
      <c r="R2562">
        <v>1.2606156740000001</v>
      </c>
      <c r="S2562">
        <v>1.3556650610000001</v>
      </c>
      <c r="T2562">
        <f t="shared" si="158"/>
        <v>3.0780222214628478E-2</v>
      </c>
      <c r="U2562">
        <v>0.63030783700000004</v>
      </c>
      <c r="V2562">
        <v>0.67783252999999999</v>
      </c>
      <c r="W2562">
        <v>2.3616438359999998</v>
      </c>
      <c r="X2562">
        <v>0.80452436199999999</v>
      </c>
      <c r="Y2562">
        <v>2.0123565E-2</v>
      </c>
      <c r="Z2562" s="1">
        <v>43254</v>
      </c>
      <c r="AA2562" s="1">
        <v>44116</v>
      </c>
      <c r="AB2562">
        <v>1</v>
      </c>
    </row>
    <row r="2563" spans="1:28" x14ac:dyDescent="0.25">
      <c r="A2563" t="s">
        <v>26</v>
      </c>
      <c r="B2563">
        <v>4</v>
      </c>
      <c r="C2563" t="s">
        <v>108</v>
      </c>
      <c r="D2563">
        <v>3562</v>
      </c>
      <c r="E2563" t="s">
        <v>190</v>
      </c>
      <c r="F2563" t="s">
        <v>191</v>
      </c>
      <c r="G2563" t="s">
        <v>30</v>
      </c>
      <c r="J2563">
        <v>0.61199999999999999</v>
      </c>
      <c r="K2563">
        <v>12.393006489999999</v>
      </c>
      <c r="L2563">
        <v>13.52257664</v>
      </c>
      <c r="M2563">
        <v>19.3</v>
      </c>
      <c r="N2563">
        <v>24</v>
      </c>
      <c r="O2563">
        <f t="shared" ref="O2563:O2626" si="159">(0.00007854*N2563*N2563)</f>
        <v>4.5239040000000008E-2</v>
      </c>
      <c r="P2563">
        <f t="shared" ref="P2563:P2626" si="160">(3.142*(M2563/200)^2)/0.16</f>
        <v>0.18286930937500001</v>
      </c>
      <c r="Q2563">
        <f t="shared" ref="Q2563:Q2626" si="161">O2563/0.16</f>
        <v>0.28274400000000005</v>
      </c>
      <c r="R2563">
        <v>0.15712046499999999</v>
      </c>
      <c r="S2563">
        <v>0.26180070999999999</v>
      </c>
      <c r="T2563">
        <f t="shared" ref="T2563:T2626" si="162">(LN(S2563)-LN(R2563))/W2563</f>
        <v>0.21619295575391304</v>
      </c>
      <c r="U2563">
        <v>7.8560232999999993E-2</v>
      </c>
      <c r="V2563">
        <v>0.130900355</v>
      </c>
      <c r="W2563">
        <v>2.3616438359999998</v>
      </c>
      <c r="X2563">
        <v>1.990139211</v>
      </c>
      <c r="Y2563">
        <v>2.2162581000000001E-2</v>
      </c>
      <c r="Z2563" s="1">
        <v>43254</v>
      </c>
      <c r="AA2563" s="1">
        <v>44116</v>
      </c>
      <c r="AB2563">
        <v>1</v>
      </c>
    </row>
    <row r="2564" spans="1:28" x14ac:dyDescent="0.25">
      <c r="A2564" t="s">
        <v>26</v>
      </c>
      <c r="B2564">
        <v>4</v>
      </c>
      <c r="C2564" t="s">
        <v>108</v>
      </c>
      <c r="D2564">
        <v>3563</v>
      </c>
      <c r="E2564" t="s">
        <v>109</v>
      </c>
      <c r="F2564" t="s">
        <v>110</v>
      </c>
      <c r="G2564" t="s">
        <v>72</v>
      </c>
      <c r="J2564">
        <v>0.61199999999999999</v>
      </c>
      <c r="K2564">
        <v>8.0563943820000006</v>
      </c>
      <c r="L2564">
        <v>9.7915316249999993</v>
      </c>
      <c r="M2564">
        <v>10.3</v>
      </c>
      <c r="N2564">
        <v>14.7</v>
      </c>
      <c r="O2564">
        <f t="shared" si="159"/>
        <v>1.69717086E-2</v>
      </c>
      <c r="P2564">
        <f t="shared" si="160"/>
        <v>5.2083559375000012E-2</v>
      </c>
      <c r="Q2564">
        <f t="shared" si="161"/>
        <v>0.10607317875</v>
      </c>
      <c r="R2564">
        <v>3.0292565E-2</v>
      </c>
      <c r="S2564">
        <v>7.3376687999999995E-2</v>
      </c>
      <c r="T2564">
        <f t="shared" si="162"/>
        <v>0.37461363421588112</v>
      </c>
      <c r="U2564">
        <v>1.5146283E-2</v>
      </c>
      <c r="V2564">
        <v>3.6688343999999998E-2</v>
      </c>
      <c r="W2564">
        <v>2.3616438359999998</v>
      </c>
      <c r="X2564">
        <v>1.8631090480000001</v>
      </c>
      <c r="Y2564">
        <v>9.1216379999999996E-3</v>
      </c>
      <c r="Z2564" s="1">
        <v>43254</v>
      </c>
      <c r="AA2564" s="1">
        <v>44116</v>
      </c>
      <c r="AB2564">
        <v>1</v>
      </c>
    </row>
    <row r="2565" spans="1:28" x14ac:dyDescent="0.25">
      <c r="A2565" t="s">
        <v>26</v>
      </c>
      <c r="B2565">
        <v>4</v>
      </c>
      <c r="C2565" t="s">
        <v>108</v>
      </c>
      <c r="D2565">
        <v>3564</v>
      </c>
      <c r="E2565" t="s">
        <v>109</v>
      </c>
      <c r="F2565" t="s">
        <v>110</v>
      </c>
      <c r="G2565" t="s">
        <v>72</v>
      </c>
      <c r="J2565">
        <v>0.61199999999999999</v>
      </c>
      <c r="K2565">
        <v>13.395932459999999</v>
      </c>
      <c r="L2565">
        <v>13.884768040000001</v>
      </c>
      <c r="M2565">
        <v>22</v>
      </c>
      <c r="N2565">
        <v>25.1</v>
      </c>
      <c r="O2565">
        <f t="shared" si="159"/>
        <v>4.948098540000001E-2</v>
      </c>
      <c r="P2565">
        <f t="shared" si="160"/>
        <v>0.23761374999999996</v>
      </c>
      <c r="Q2565">
        <f t="shared" si="161"/>
        <v>0.30925615875000007</v>
      </c>
      <c r="R2565">
        <v>0.218886574</v>
      </c>
      <c r="S2565">
        <v>0.293200872</v>
      </c>
      <c r="T2565">
        <f t="shared" si="162"/>
        <v>0.12377153189911662</v>
      </c>
      <c r="U2565">
        <v>0.109443287</v>
      </c>
      <c r="V2565">
        <v>0.146600436</v>
      </c>
      <c r="W2565">
        <v>2.3616438359999998</v>
      </c>
      <c r="X2565">
        <v>1.3126450110000001</v>
      </c>
      <c r="Y2565">
        <v>1.5733595999999999E-2</v>
      </c>
      <c r="Z2565" s="1">
        <v>43254</v>
      </c>
      <c r="AA2565" s="1">
        <v>44116</v>
      </c>
      <c r="AB2565">
        <v>1</v>
      </c>
    </row>
    <row r="2566" spans="1:28" x14ac:dyDescent="0.25">
      <c r="A2566" t="s">
        <v>26</v>
      </c>
      <c r="B2566">
        <v>4</v>
      </c>
      <c r="C2566" t="s">
        <v>108</v>
      </c>
      <c r="D2566">
        <v>3565</v>
      </c>
      <c r="E2566" t="s">
        <v>282</v>
      </c>
      <c r="F2566" t="s">
        <v>299</v>
      </c>
      <c r="G2566" t="s">
        <v>218</v>
      </c>
      <c r="J2566">
        <v>0.61199999999999999</v>
      </c>
      <c r="K2566">
        <v>11.447524420000001</v>
      </c>
      <c r="L2566">
        <v>12.079407310000001</v>
      </c>
      <c r="M2566">
        <v>17</v>
      </c>
      <c r="N2566">
        <v>20</v>
      </c>
      <c r="O2566">
        <f t="shared" si="159"/>
        <v>3.1415999999999999E-2</v>
      </c>
      <c r="P2566">
        <f t="shared" si="160"/>
        <v>0.14188093750000003</v>
      </c>
      <c r="Q2566">
        <f t="shared" si="161"/>
        <v>0.19635</v>
      </c>
      <c r="R2566">
        <v>0.113507157</v>
      </c>
      <c r="S2566">
        <v>0.16427502199999999</v>
      </c>
      <c r="T2566">
        <f t="shared" si="162"/>
        <v>0.15653338105786518</v>
      </c>
      <c r="U2566">
        <v>5.6753578999999998E-2</v>
      </c>
      <c r="V2566">
        <v>8.2137510999999996E-2</v>
      </c>
      <c r="W2566">
        <v>2.3616438359999998</v>
      </c>
      <c r="X2566">
        <v>1.270301624</v>
      </c>
      <c r="Y2566">
        <v>1.0748417E-2</v>
      </c>
      <c r="Z2566" s="1">
        <v>43254</v>
      </c>
      <c r="AA2566" s="1">
        <v>44116</v>
      </c>
      <c r="AB2566">
        <v>1</v>
      </c>
    </row>
    <row r="2567" spans="1:28" x14ac:dyDescent="0.25">
      <c r="A2567" t="s">
        <v>26</v>
      </c>
      <c r="B2567">
        <v>4</v>
      </c>
      <c r="C2567" t="s">
        <v>108</v>
      </c>
      <c r="D2567">
        <v>3566</v>
      </c>
      <c r="E2567" t="s">
        <v>109</v>
      </c>
      <c r="F2567" t="s">
        <v>110</v>
      </c>
      <c r="G2567" t="s">
        <v>72</v>
      </c>
      <c r="J2567">
        <v>0.61199999999999999</v>
      </c>
      <c r="K2567">
        <v>13.809225830000001</v>
      </c>
      <c r="L2567">
        <v>13.949165130000001</v>
      </c>
      <c r="M2567">
        <v>23.2</v>
      </c>
      <c r="N2567">
        <v>25.3</v>
      </c>
      <c r="O2567">
        <f t="shared" si="159"/>
        <v>5.0272668600000001E-2</v>
      </c>
      <c r="P2567">
        <f t="shared" si="160"/>
        <v>0.26424219999999993</v>
      </c>
      <c r="Q2567">
        <f t="shared" si="161"/>
        <v>0.31420417875000001</v>
      </c>
      <c r="R2567">
        <v>0.250104938</v>
      </c>
      <c r="S2567">
        <v>0.29912641600000001</v>
      </c>
      <c r="T2567">
        <f t="shared" si="162"/>
        <v>7.5788607708266481E-2</v>
      </c>
      <c r="U2567">
        <v>0.125052469</v>
      </c>
      <c r="V2567">
        <v>0.149563208</v>
      </c>
      <c r="W2567">
        <v>2.3616438359999998</v>
      </c>
      <c r="X2567">
        <v>0.88921113699999998</v>
      </c>
      <c r="Y2567">
        <v>1.0378676999999999E-2</v>
      </c>
      <c r="Z2567" s="1">
        <v>43254</v>
      </c>
      <c r="AA2567" s="1">
        <v>44116</v>
      </c>
      <c r="AB2567">
        <v>1</v>
      </c>
    </row>
    <row r="2568" spans="1:28" x14ac:dyDescent="0.25">
      <c r="A2568" t="s">
        <v>26</v>
      </c>
      <c r="B2568">
        <v>4</v>
      </c>
      <c r="C2568" t="s">
        <v>108</v>
      </c>
      <c r="D2568">
        <v>3567</v>
      </c>
      <c r="E2568" t="s">
        <v>190</v>
      </c>
      <c r="F2568" t="s">
        <v>191</v>
      </c>
      <c r="G2568" t="s">
        <v>30</v>
      </c>
      <c r="J2568">
        <v>0.61199999999999999</v>
      </c>
      <c r="K2568">
        <v>9.1871557260000003</v>
      </c>
      <c r="L2568">
        <v>11.27273353</v>
      </c>
      <c r="M2568">
        <v>12.3</v>
      </c>
      <c r="N2568">
        <v>18</v>
      </c>
      <c r="O2568">
        <f t="shared" si="159"/>
        <v>2.5446960000000001E-2</v>
      </c>
      <c r="P2568">
        <f t="shared" si="160"/>
        <v>7.4273934375000003E-2</v>
      </c>
      <c r="Q2568">
        <f t="shared" si="161"/>
        <v>0.1590435</v>
      </c>
      <c r="R2568">
        <v>4.8690469E-2</v>
      </c>
      <c r="S2568">
        <v>0.125013502</v>
      </c>
      <c r="T2568">
        <f t="shared" si="162"/>
        <v>0.39927207929448844</v>
      </c>
      <c r="U2568">
        <v>2.4345235E-2</v>
      </c>
      <c r="V2568">
        <v>6.2506750999999999E-2</v>
      </c>
      <c r="W2568">
        <v>2.3616438359999998</v>
      </c>
      <c r="X2568">
        <v>2.4135730849999999</v>
      </c>
      <c r="Y2568">
        <v>1.6158879000000001E-2</v>
      </c>
      <c r="Z2568" s="1">
        <v>43254</v>
      </c>
      <c r="AA2568" s="1">
        <v>44116</v>
      </c>
      <c r="AB2568">
        <v>1</v>
      </c>
    </row>
    <row r="2569" spans="1:28" x14ac:dyDescent="0.25">
      <c r="A2569" t="s">
        <v>26</v>
      </c>
      <c r="B2569">
        <v>4</v>
      </c>
      <c r="C2569" t="s">
        <v>108</v>
      </c>
      <c r="D2569">
        <v>3568</v>
      </c>
      <c r="E2569" t="s">
        <v>109</v>
      </c>
      <c r="F2569" t="s">
        <v>110</v>
      </c>
      <c r="G2569" t="s">
        <v>72</v>
      </c>
      <c r="J2569">
        <v>0.61199999999999999</v>
      </c>
      <c r="K2569">
        <v>9.4522583069999992</v>
      </c>
      <c r="L2569">
        <v>11.314580810000001</v>
      </c>
      <c r="M2569">
        <v>12.8</v>
      </c>
      <c r="N2569">
        <v>18.100000000000001</v>
      </c>
      <c r="O2569">
        <f t="shared" si="159"/>
        <v>2.5730489400000004E-2</v>
      </c>
      <c r="P2569">
        <f t="shared" si="160"/>
        <v>8.0435199999999998E-2</v>
      </c>
      <c r="Q2569">
        <f t="shared" si="161"/>
        <v>0.16081555875000003</v>
      </c>
      <c r="R2569">
        <v>5.4110436999999997E-2</v>
      </c>
      <c r="S2569">
        <v>0.126830638</v>
      </c>
      <c r="T2569">
        <f t="shared" si="162"/>
        <v>0.36069179301050819</v>
      </c>
      <c r="U2569">
        <v>2.7055217999999999E-2</v>
      </c>
      <c r="V2569">
        <v>6.3415318999999998E-2</v>
      </c>
      <c r="W2569">
        <v>2.3616438359999998</v>
      </c>
      <c r="X2569">
        <v>2.244199536</v>
      </c>
      <c r="Y2569">
        <v>1.5396098E-2</v>
      </c>
      <c r="Z2569" s="1">
        <v>43254</v>
      </c>
      <c r="AA2569" s="1">
        <v>44116</v>
      </c>
      <c r="AB2569">
        <v>1</v>
      </c>
    </row>
    <row r="2570" spans="1:28" x14ac:dyDescent="0.25">
      <c r="A2570" t="s">
        <v>26</v>
      </c>
      <c r="B2570">
        <v>4</v>
      </c>
      <c r="C2570" t="s">
        <v>108</v>
      </c>
      <c r="D2570">
        <v>3569</v>
      </c>
      <c r="E2570" t="s">
        <v>221</v>
      </c>
      <c r="F2570" t="s">
        <v>222</v>
      </c>
      <c r="G2570" t="s">
        <v>66</v>
      </c>
      <c r="J2570">
        <v>0.61260000000000003</v>
      </c>
      <c r="K2570">
        <v>12.5098235</v>
      </c>
      <c r="L2570">
        <v>13.181054189999999</v>
      </c>
      <c r="M2570">
        <v>19.600000000000001</v>
      </c>
      <c r="N2570">
        <v>23</v>
      </c>
      <c r="O2570">
        <f t="shared" si="159"/>
        <v>4.154766E-2</v>
      </c>
      <c r="P2570">
        <f t="shared" si="160"/>
        <v>0.18859855</v>
      </c>
      <c r="Q2570">
        <f t="shared" si="161"/>
        <v>0.25967287499999997</v>
      </c>
      <c r="R2570">
        <v>0.163568931</v>
      </c>
      <c r="S2570">
        <v>0.23521439</v>
      </c>
      <c r="T2570">
        <f t="shared" si="162"/>
        <v>0.15381781654263768</v>
      </c>
      <c r="U2570">
        <v>8.1784465000000001E-2</v>
      </c>
      <c r="V2570">
        <v>0.117607195</v>
      </c>
      <c r="W2570">
        <v>2.3616438359999998</v>
      </c>
      <c r="X2570">
        <v>1.439675174</v>
      </c>
      <c r="Y2570">
        <v>1.5168556999999999E-2</v>
      </c>
      <c r="Z2570" s="1">
        <v>43254</v>
      </c>
      <c r="AA2570" s="1">
        <v>44116</v>
      </c>
      <c r="AB2570">
        <v>1</v>
      </c>
    </row>
    <row r="2571" spans="1:28" x14ac:dyDescent="0.25">
      <c r="A2571" t="s">
        <v>26</v>
      </c>
      <c r="B2571">
        <v>1</v>
      </c>
      <c r="C2571" t="s">
        <v>93</v>
      </c>
      <c r="D2571">
        <v>3570</v>
      </c>
      <c r="E2571" t="s">
        <v>152</v>
      </c>
      <c r="F2571" t="s">
        <v>153</v>
      </c>
      <c r="G2571" t="s">
        <v>154</v>
      </c>
      <c r="J2571">
        <v>0.6</v>
      </c>
      <c r="K2571">
        <v>17.187299889999998</v>
      </c>
      <c r="L2571">
        <v>17.28157444</v>
      </c>
      <c r="M2571">
        <v>35.5</v>
      </c>
      <c r="N2571">
        <v>37.9</v>
      </c>
      <c r="O2571">
        <f t="shared" si="159"/>
        <v>0.1128156414</v>
      </c>
      <c r="P2571">
        <f t="shared" si="160"/>
        <v>0.61870398437499996</v>
      </c>
      <c r="Q2571">
        <f t="shared" si="161"/>
        <v>0.70509775875000003</v>
      </c>
      <c r="R2571">
        <v>0.69678549400000001</v>
      </c>
      <c r="S2571">
        <v>0.79593156700000001</v>
      </c>
      <c r="T2571">
        <f t="shared" si="162"/>
        <v>5.6331781159736007E-2</v>
      </c>
      <c r="U2571">
        <v>0.348392747</v>
      </c>
      <c r="V2571">
        <v>0.39796578399999999</v>
      </c>
      <c r="W2571">
        <v>2.3616438359999998</v>
      </c>
      <c r="X2571">
        <v>1.016241299</v>
      </c>
      <c r="Y2571">
        <v>2.0990903000000002E-2</v>
      </c>
      <c r="Z2571" s="1">
        <v>43254</v>
      </c>
      <c r="AA2571" s="1">
        <v>44116</v>
      </c>
      <c r="AB2571">
        <v>1</v>
      </c>
    </row>
    <row r="2572" spans="1:28" x14ac:dyDescent="0.25">
      <c r="A2572" t="s">
        <v>26</v>
      </c>
      <c r="B2572">
        <v>1</v>
      </c>
      <c r="C2572" t="s">
        <v>93</v>
      </c>
      <c r="D2572">
        <v>3571</v>
      </c>
      <c r="E2572" t="s">
        <v>279</v>
      </c>
      <c r="F2572" t="s">
        <v>280</v>
      </c>
      <c r="G2572" t="s">
        <v>56</v>
      </c>
      <c r="J2572">
        <v>0.57750000000000001</v>
      </c>
      <c r="K2572">
        <v>13.57040808</v>
      </c>
      <c r="L2572">
        <v>14.47937939</v>
      </c>
      <c r="M2572">
        <v>22.5</v>
      </c>
      <c r="N2572">
        <v>27</v>
      </c>
      <c r="O2572">
        <f t="shared" si="159"/>
        <v>5.725566E-2</v>
      </c>
      <c r="P2572">
        <f t="shared" si="160"/>
        <v>0.24853710937500001</v>
      </c>
      <c r="Q2572">
        <f t="shared" si="161"/>
        <v>0.35784787499999998</v>
      </c>
      <c r="R2572">
        <v>0.21885716</v>
      </c>
      <c r="S2572">
        <v>0.33281571300000001</v>
      </c>
      <c r="T2572">
        <f t="shared" si="162"/>
        <v>0.17749062598343024</v>
      </c>
      <c r="U2572">
        <v>0.10942858</v>
      </c>
      <c r="V2572">
        <v>0.16640785599999999</v>
      </c>
      <c r="W2572">
        <v>2.3616438359999998</v>
      </c>
      <c r="X2572">
        <v>1.905452436</v>
      </c>
      <c r="Y2572">
        <v>2.4126956000000001E-2</v>
      </c>
      <c r="Z2572" s="1">
        <v>43254</v>
      </c>
      <c r="AA2572" s="1">
        <v>44116</v>
      </c>
      <c r="AB2572">
        <v>1</v>
      </c>
    </row>
    <row r="2573" spans="1:28" x14ac:dyDescent="0.25">
      <c r="A2573" t="s">
        <v>26</v>
      </c>
      <c r="B2573">
        <v>1</v>
      </c>
      <c r="C2573" t="s">
        <v>93</v>
      </c>
      <c r="D2573">
        <v>3572</v>
      </c>
      <c r="E2573" t="s">
        <v>54</v>
      </c>
      <c r="F2573" t="s">
        <v>55</v>
      </c>
      <c r="G2573" t="s">
        <v>56</v>
      </c>
      <c r="J2573">
        <v>0.50800000000000001</v>
      </c>
      <c r="K2573">
        <v>11.2294426</v>
      </c>
      <c r="L2573">
        <v>11.683888189999999</v>
      </c>
      <c r="M2573">
        <v>16.5</v>
      </c>
      <c r="N2573">
        <v>19</v>
      </c>
      <c r="O2573">
        <f t="shared" si="159"/>
        <v>2.835294E-2</v>
      </c>
      <c r="P2573">
        <f t="shared" si="160"/>
        <v>0.133657734375</v>
      </c>
      <c r="Q2573">
        <f t="shared" si="161"/>
        <v>0.17720587499999998</v>
      </c>
      <c r="R2573">
        <v>8.7622635000000004E-2</v>
      </c>
      <c r="S2573">
        <v>0.11995831899999999</v>
      </c>
      <c r="T2573">
        <f t="shared" si="162"/>
        <v>0.13300269118227809</v>
      </c>
      <c r="U2573">
        <v>4.3811317000000002E-2</v>
      </c>
      <c r="V2573">
        <v>5.9979159999999997E-2</v>
      </c>
      <c r="W2573">
        <v>2.3616438359999998</v>
      </c>
      <c r="X2573">
        <v>1.058584687</v>
      </c>
      <c r="Y2573">
        <v>6.8460120000000003E-3</v>
      </c>
      <c r="Z2573" s="1">
        <v>43254</v>
      </c>
      <c r="AA2573" s="1">
        <v>44116</v>
      </c>
      <c r="AB2573">
        <v>1</v>
      </c>
    </row>
    <row r="2574" spans="1:28" x14ac:dyDescent="0.25">
      <c r="A2574" t="s">
        <v>26</v>
      </c>
      <c r="B2574">
        <v>1</v>
      </c>
      <c r="C2574" t="s">
        <v>93</v>
      </c>
      <c r="D2574">
        <v>3573</v>
      </c>
      <c r="E2574" t="s">
        <v>109</v>
      </c>
      <c r="F2574" t="s">
        <v>110</v>
      </c>
      <c r="G2574" t="s">
        <v>72</v>
      </c>
      <c r="J2574">
        <v>0.57750000000000001</v>
      </c>
      <c r="K2574">
        <v>8.4656455259999994</v>
      </c>
      <c r="L2574">
        <v>10.84492777</v>
      </c>
      <c r="M2574">
        <v>11</v>
      </c>
      <c r="N2574">
        <v>17</v>
      </c>
      <c r="O2574">
        <f t="shared" si="159"/>
        <v>2.2698059999999999E-2</v>
      </c>
      <c r="P2574">
        <f t="shared" si="160"/>
        <v>5.9403437499999989E-2</v>
      </c>
      <c r="Q2574">
        <f t="shared" si="161"/>
        <v>0.141862875</v>
      </c>
      <c r="R2574">
        <v>3.4157381000000001E-2</v>
      </c>
      <c r="S2574">
        <v>0.101743652</v>
      </c>
      <c r="T2574">
        <f t="shared" si="162"/>
        <v>0.46216864718087719</v>
      </c>
      <c r="U2574">
        <v>1.7078691E-2</v>
      </c>
      <c r="V2574">
        <v>5.0871826000000002E-2</v>
      </c>
      <c r="W2574">
        <v>2.3616438359999998</v>
      </c>
      <c r="X2574">
        <v>2.540603248</v>
      </c>
      <c r="Y2574">
        <v>1.4309158000000001E-2</v>
      </c>
      <c r="Z2574" s="1">
        <v>43254</v>
      </c>
      <c r="AA2574" s="1">
        <v>44116</v>
      </c>
      <c r="AB2574">
        <v>1</v>
      </c>
    </row>
    <row r="2575" spans="1:28" x14ac:dyDescent="0.25">
      <c r="A2575" t="s">
        <v>26</v>
      </c>
      <c r="B2575">
        <v>1</v>
      </c>
      <c r="C2575" t="s">
        <v>93</v>
      </c>
      <c r="D2575">
        <v>3574</v>
      </c>
      <c r="E2575" t="s">
        <v>248</v>
      </c>
      <c r="F2575" t="s">
        <v>249</v>
      </c>
      <c r="G2575" t="s">
        <v>218</v>
      </c>
      <c r="J2575">
        <v>0.745</v>
      </c>
      <c r="K2575">
        <v>9.0792460740000003</v>
      </c>
      <c r="L2575">
        <v>11.397780300000001</v>
      </c>
      <c r="M2575">
        <v>12.1</v>
      </c>
      <c r="N2575">
        <v>18.3</v>
      </c>
      <c r="O2575">
        <f t="shared" si="159"/>
        <v>2.6302260600000005E-2</v>
      </c>
      <c r="P2575">
        <f t="shared" si="160"/>
        <v>7.1878159374999986E-2</v>
      </c>
      <c r="Q2575">
        <f t="shared" si="161"/>
        <v>0.16438912875000003</v>
      </c>
      <c r="R2575">
        <v>5.6479808999999999E-2</v>
      </c>
      <c r="S2575">
        <v>0.15812506200000001</v>
      </c>
      <c r="T2575">
        <f t="shared" si="162"/>
        <v>0.43592646123517598</v>
      </c>
      <c r="U2575">
        <v>2.8239904999999999E-2</v>
      </c>
      <c r="V2575">
        <v>7.9062531000000005E-2</v>
      </c>
      <c r="W2575">
        <v>2.3616438359999998</v>
      </c>
      <c r="X2575">
        <v>2.6252900229999998</v>
      </c>
      <c r="Y2575">
        <v>2.1520021E-2</v>
      </c>
      <c r="Z2575" s="1">
        <v>43254</v>
      </c>
      <c r="AA2575" s="1">
        <v>44116</v>
      </c>
      <c r="AB2575">
        <v>1</v>
      </c>
    </row>
    <row r="2576" spans="1:28" x14ac:dyDescent="0.25">
      <c r="A2576" t="s">
        <v>26</v>
      </c>
      <c r="B2576">
        <v>1</v>
      </c>
      <c r="C2576" t="s">
        <v>93</v>
      </c>
      <c r="D2576">
        <v>3575</v>
      </c>
      <c r="E2576" t="s">
        <v>190</v>
      </c>
      <c r="F2576" t="s">
        <v>191</v>
      </c>
      <c r="G2576" t="s">
        <v>30</v>
      </c>
      <c r="J2576">
        <v>0.57750000000000001</v>
      </c>
      <c r="K2576">
        <v>8.6364628319999994</v>
      </c>
      <c r="L2576">
        <v>9.4499072930000008</v>
      </c>
      <c r="M2576">
        <v>11.3</v>
      </c>
      <c r="N2576">
        <v>14</v>
      </c>
      <c r="O2576">
        <f t="shared" si="159"/>
        <v>1.5393840000000001E-2</v>
      </c>
      <c r="P2576">
        <f t="shared" si="160"/>
        <v>6.2687809375E-2</v>
      </c>
      <c r="Q2576">
        <f t="shared" si="161"/>
        <v>9.6211500000000005E-2</v>
      </c>
      <c r="R2576">
        <v>3.6708172999999997E-2</v>
      </c>
      <c r="S2576">
        <v>6.0890426999999997E-2</v>
      </c>
      <c r="T2576">
        <f t="shared" si="162"/>
        <v>0.21428995122482911</v>
      </c>
      <c r="U2576">
        <v>1.8354087000000002E-2</v>
      </c>
      <c r="V2576">
        <v>3.0445212999999999E-2</v>
      </c>
      <c r="W2576">
        <v>2.3616438359999998</v>
      </c>
      <c r="X2576">
        <v>1.143271462</v>
      </c>
      <c r="Y2576">
        <v>5.1197919999999997E-3</v>
      </c>
      <c r="Z2576" s="1">
        <v>43254</v>
      </c>
      <c r="AA2576" s="1">
        <v>44116</v>
      </c>
      <c r="AB2576">
        <v>1</v>
      </c>
    </row>
    <row r="2577" spans="1:28" x14ac:dyDescent="0.25">
      <c r="A2577" t="s">
        <v>26</v>
      </c>
      <c r="B2577">
        <v>1</v>
      </c>
      <c r="C2577" t="s">
        <v>93</v>
      </c>
      <c r="D2577">
        <v>3576</v>
      </c>
      <c r="E2577" t="s">
        <v>102</v>
      </c>
      <c r="F2577" t="s">
        <v>103</v>
      </c>
      <c r="G2577" t="s">
        <v>75</v>
      </c>
      <c r="J2577">
        <v>0.51039999999999996</v>
      </c>
      <c r="K2577">
        <v>7.9966687759999999</v>
      </c>
      <c r="L2577">
        <v>9.9347994570000004</v>
      </c>
      <c r="M2577">
        <v>10.199999999999999</v>
      </c>
      <c r="N2577">
        <v>15</v>
      </c>
      <c r="O2577">
        <f t="shared" si="159"/>
        <v>1.76715E-2</v>
      </c>
      <c r="P2577">
        <f t="shared" si="160"/>
        <v>5.1077137499999994E-2</v>
      </c>
      <c r="Q2577">
        <f t="shared" si="161"/>
        <v>0.110446875</v>
      </c>
      <c r="R2577">
        <v>2.4715119000000001E-2</v>
      </c>
      <c r="S2577">
        <v>6.4847508999999998E-2</v>
      </c>
      <c r="T2577">
        <f t="shared" si="162"/>
        <v>0.40845419701477687</v>
      </c>
      <c r="U2577">
        <v>1.2357559000000001E-2</v>
      </c>
      <c r="V2577">
        <v>3.2423753999999999E-2</v>
      </c>
      <c r="W2577">
        <v>2.3616438359999998</v>
      </c>
      <c r="X2577">
        <v>2.0324825980000001</v>
      </c>
      <c r="Y2577">
        <v>8.4967069999999992E-3</v>
      </c>
      <c r="Z2577" s="1">
        <v>43254</v>
      </c>
      <c r="AA2577" s="1">
        <v>44116</v>
      </c>
      <c r="AB2577">
        <v>1</v>
      </c>
    </row>
    <row r="2578" spans="1:28" x14ac:dyDescent="0.25">
      <c r="A2578" t="s">
        <v>26</v>
      </c>
      <c r="B2578">
        <v>1</v>
      </c>
      <c r="C2578" t="s">
        <v>93</v>
      </c>
      <c r="D2578">
        <v>3577</v>
      </c>
      <c r="E2578" t="s">
        <v>197</v>
      </c>
      <c r="F2578" t="s">
        <v>198</v>
      </c>
      <c r="G2578" t="s">
        <v>56</v>
      </c>
      <c r="J2578">
        <v>0.57750000000000001</v>
      </c>
      <c r="K2578">
        <v>8.1748854380000004</v>
      </c>
      <c r="L2578">
        <v>9.9347994570000004</v>
      </c>
      <c r="M2578">
        <v>10.5</v>
      </c>
      <c r="N2578">
        <v>15</v>
      </c>
      <c r="O2578">
        <f t="shared" si="159"/>
        <v>1.76715E-2</v>
      </c>
      <c r="P2578">
        <f t="shared" si="160"/>
        <v>5.4125859374999988E-2</v>
      </c>
      <c r="Q2578">
        <f t="shared" si="161"/>
        <v>0.110446875</v>
      </c>
      <c r="R2578">
        <v>3.0146259000000002E-2</v>
      </c>
      <c r="S2578">
        <v>7.3155541000000004E-2</v>
      </c>
      <c r="T2578">
        <f t="shared" si="162"/>
        <v>0.37538557833016706</v>
      </c>
      <c r="U2578">
        <v>1.5073130000000001E-2</v>
      </c>
      <c r="V2578">
        <v>3.6577771000000002E-2</v>
      </c>
      <c r="W2578">
        <v>2.3616438359999998</v>
      </c>
      <c r="X2578">
        <v>1.905452436</v>
      </c>
      <c r="Y2578">
        <v>9.1057929999999992E-3</v>
      </c>
      <c r="Z2578" s="1">
        <v>43254</v>
      </c>
      <c r="AA2578" s="1">
        <v>44116</v>
      </c>
      <c r="AB2578">
        <v>1</v>
      </c>
    </row>
    <row r="2579" spans="1:28" x14ac:dyDescent="0.25">
      <c r="A2579" t="s">
        <v>26</v>
      </c>
      <c r="B2579">
        <v>1</v>
      </c>
      <c r="C2579" t="s">
        <v>93</v>
      </c>
      <c r="D2579">
        <v>3578</v>
      </c>
      <c r="E2579" t="s">
        <v>81</v>
      </c>
      <c r="F2579" t="s">
        <v>82</v>
      </c>
      <c r="G2579" t="s">
        <v>83</v>
      </c>
      <c r="J2579">
        <v>0.53949999999999998</v>
      </c>
      <c r="K2579">
        <v>16.002050780000001</v>
      </c>
      <c r="L2579">
        <v>15.617111230000001</v>
      </c>
      <c r="M2579">
        <v>30.6</v>
      </c>
      <c r="N2579">
        <v>31</v>
      </c>
      <c r="O2579">
        <f t="shared" si="159"/>
        <v>7.5476939999999992E-2</v>
      </c>
      <c r="P2579">
        <f t="shared" si="160"/>
        <v>0.45969423749999994</v>
      </c>
      <c r="Q2579">
        <f t="shared" si="161"/>
        <v>0.47173087499999994</v>
      </c>
      <c r="R2579">
        <v>0.43837156100000002</v>
      </c>
      <c r="S2579">
        <v>0.439067237</v>
      </c>
      <c r="T2579">
        <f t="shared" si="162"/>
        <v>6.7143793178513591E-4</v>
      </c>
      <c r="U2579">
        <v>0.21918578</v>
      </c>
      <c r="V2579">
        <v>0.21953361900000001</v>
      </c>
      <c r="W2579">
        <v>2.3616438359999998</v>
      </c>
      <c r="X2579">
        <v>0.16937355000000001</v>
      </c>
      <c r="Y2579">
        <v>1.4728699999999999E-4</v>
      </c>
      <c r="Z2579" s="1">
        <v>43254</v>
      </c>
      <c r="AA2579" s="1">
        <v>44116</v>
      </c>
      <c r="AB2579">
        <v>1</v>
      </c>
    </row>
    <row r="2580" spans="1:28" x14ac:dyDescent="0.25">
      <c r="A2580" t="s">
        <v>26</v>
      </c>
      <c r="B2580">
        <v>1</v>
      </c>
      <c r="C2580" t="s">
        <v>93</v>
      </c>
      <c r="D2580">
        <v>3579</v>
      </c>
      <c r="E2580" t="s">
        <v>102</v>
      </c>
      <c r="F2580" t="s">
        <v>103</v>
      </c>
      <c r="G2580" t="s">
        <v>75</v>
      </c>
      <c r="J2580">
        <v>0.51039999999999996</v>
      </c>
      <c r="K2580">
        <v>16.23354148</v>
      </c>
      <c r="L2580">
        <v>16.3823936</v>
      </c>
      <c r="M2580">
        <v>31.5</v>
      </c>
      <c r="N2580">
        <v>34</v>
      </c>
      <c r="O2580">
        <f t="shared" si="159"/>
        <v>9.0792239999999996E-2</v>
      </c>
      <c r="P2580">
        <f t="shared" si="160"/>
        <v>0.48713273437500004</v>
      </c>
      <c r="Q2580">
        <f t="shared" si="161"/>
        <v>0.5674515</v>
      </c>
      <c r="R2580">
        <v>0.44565771700000001</v>
      </c>
      <c r="S2580">
        <v>0.52193331600000004</v>
      </c>
      <c r="T2580">
        <f t="shared" si="162"/>
        <v>6.6897736009609687E-2</v>
      </c>
      <c r="U2580">
        <v>0.22282885899999999</v>
      </c>
      <c r="V2580">
        <v>0.26096665800000002</v>
      </c>
      <c r="W2580">
        <v>2.3616438359999998</v>
      </c>
      <c r="X2580">
        <v>1.058584687</v>
      </c>
      <c r="Y2580">
        <v>1.6148836E-2</v>
      </c>
      <c r="Z2580" s="1">
        <v>43254</v>
      </c>
      <c r="AA2580" s="1">
        <v>44116</v>
      </c>
      <c r="AB2580">
        <v>1</v>
      </c>
    </row>
    <row r="2581" spans="1:28" x14ac:dyDescent="0.25">
      <c r="A2581" t="s">
        <v>26</v>
      </c>
      <c r="B2581">
        <v>1</v>
      </c>
      <c r="C2581" t="s">
        <v>93</v>
      </c>
      <c r="D2581">
        <v>3580</v>
      </c>
      <c r="E2581" t="s">
        <v>116</v>
      </c>
      <c r="F2581" t="s">
        <v>213</v>
      </c>
      <c r="G2581" t="s">
        <v>83</v>
      </c>
      <c r="J2581">
        <v>0.48399999999999999</v>
      </c>
      <c r="K2581">
        <v>9.9133543389999996</v>
      </c>
      <c r="L2581">
        <v>10.84492777</v>
      </c>
      <c r="M2581">
        <v>13.7</v>
      </c>
      <c r="N2581">
        <v>17</v>
      </c>
      <c r="O2581">
        <f t="shared" si="159"/>
        <v>2.2698059999999999E-2</v>
      </c>
      <c r="P2581">
        <f t="shared" si="160"/>
        <v>9.2144059374999976E-2</v>
      </c>
      <c r="Q2581">
        <f t="shared" si="161"/>
        <v>0.141862875</v>
      </c>
      <c r="R2581">
        <v>5.1477094000000001E-2</v>
      </c>
      <c r="S2581">
        <v>8.5633098000000005E-2</v>
      </c>
      <c r="T2581">
        <f t="shared" si="162"/>
        <v>0.21550029157942618</v>
      </c>
      <c r="U2581">
        <v>2.5738547000000001E-2</v>
      </c>
      <c r="V2581">
        <v>4.2816549000000002E-2</v>
      </c>
      <c r="W2581">
        <v>2.3616438359999998</v>
      </c>
      <c r="X2581">
        <v>1.3973317860000001</v>
      </c>
      <c r="Y2581">
        <v>7.2314049999999998E-3</v>
      </c>
      <c r="Z2581" s="1">
        <v>43254</v>
      </c>
      <c r="AA2581" s="1">
        <v>44116</v>
      </c>
      <c r="AB2581">
        <v>1</v>
      </c>
    </row>
    <row r="2582" spans="1:28" x14ac:dyDescent="0.25">
      <c r="A2582" t="s">
        <v>26</v>
      </c>
      <c r="B2582">
        <v>1</v>
      </c>
      <c r="C2582" t="s">
        <v>93</v>
      </c>
      <c r="D2582">
        <v>3581</v>
      </c>
      <c r="E2582" t="s">
        <v>245</v>
      </c>
      <c r="F2582" t="s">
        <v>246</v>
      </c>
      <c r="G2582" t="s">
        <v>247</v>
      </c>
      <c r="J2582">
        <v>0.57750000000000001</v>
      </c>
      <c r="K2582">
        <v>14.886434830000001</v>
      </c>
      <c r="L2582">
        <v>15.094724769999999</v>
      </c>
      <c r="M2582">
        <v>26.6</v>
      </c>
      <c r="N2582">
        <v>29.1</v>
      </c>
      <c r="O2582">
        <f t="shared" si="159"/>
        <v>6.6508457400000012E-2</v>
      </c>
      <c r="P2582">
        <f t="shared" si="160"/>
        <v>0.34736773750000005</v>
      </c>
      <c r="Q2582">
        <f t="shared" si="161"/>
        <v>0.41567785875000007</v>
      </c>
      <c r="R2582">
        <v>0.332125701</v>
      </c>
      <c r="S2582">
        <v>0.401182808</v>
      </c>
      <c r="T2582">
        <f t="shared" si="162"/>
        <v>7.9988220965215726E-2</v>
      </c>
      <c r="U2582">
        <v>0.16606285000000001</v>
      </c>
      <c r="V2582">
        <v>0.200591404</v>
      </c>
      <c r="W2582">
        <v>2.3616438359999998</v>
      </c>
      <c r="X2582">
        <v>1.058584687</v>
      </c>
      <c r="Y2582">
        <v>1.4620559E-2</v>
      </c>
      <c r="Z2582" s="1">
        <v>43254</v>
      </c>
      <c r="AA2582" s="1">
        <v>44116</v>
      </c>
      <c r="AB2582">
        <v>1</v>
      </c>
    </row>
    <row r="2583" spans="1:28" x14ac:dyDescent="0.25">
      <c r="A2583" t="s">
        <v>26</v>
      </c>
      <c r="B2583">
        <v>1</v>
      </c>
      <c r="C2583" t="s">
        <v>93</v>
      </c>
      <c r="D2583">
        <v>3582</v>
      </c>
      <c r="E2583" t="s">
        <v>248</v>
      </c>
      <c r="F2583" t="s">
        <v>249</v>
      </c>
      <c r="G2583" t="s">
        <v>218</v>
      </c>
      <c r="H2583">
        <v>5.5</v>
      </c>
      <c r="I2583">
        <v>7</v>
      </c>
      <c r="J2583">
        <v>0.745</v>
      </c>
      <c r="K2583">
        <v>8.2336566750000006</v>
      </c>
      <c r="L2583">
        <v>8.9431967229999998</v>
      </c>
      <c r="M2583">
        <v>10.6</v>
      </c>
      <c r="N2583">
        <v>13</v>
      </c>
      <c r="O2583">
        <f t="shared" si="159"/>
        <v>1.3273260000000002E-2</v>
      </c>
      <c r="P2583">
        <f t="shared" si="160"/>
        <v>5.5161737499999988E-2</v>
      </c>
      <c r="Q2583">
        <f t="shared" si="161"/>
        <v>8.2957875000000014E-2</v>
      </c>
      <c r="R2583">
        <v>3.9651092999999998E-2</v>
      </c>
      <c r="S2583">
        <v>6.4019749000000001E-2</v>
      </c>
      <c r="T2583">
        <f t="shared" si="162"/>
        <v>0.20285577896049459</v>
      </c>
      <c r="U2583">
        <v>1.9825545999999999E-2</v>
      </c>
      <c r="V2583">
        <v>3.2009875E-2</v>
      </c>
      <c r="W2583">
        <v>2.3616438359999998</v>
      </c>
      <c r="X2583">
        <v>1.016241299</v>
      </c>
      <c r="Y2583">
        <v>5.1592579999999999E-3</v>
      </c>
      <c r="Z2583" s="1">
        <v>43254</v>
      </c>
      <c r="AA2583" s="1">
        <v>44116</v>
      </c>
      <c r="AB2583">
        <v>1</v>
      </c>
    </row>
    <row r="2584" spans="1:28" x14ac:dyDescent="0.25">
      <c r="A2584" t="s">
        <v>26</v>
      </c>
      <c r="B2584">
        <v>1</v>
      </c>
      <c r="C2584" t="s">
        <v>93</v>
      </c>
      <c r="D2584">
        <v>3583</v>
      </c>
      <c r="E2584" t="s">
        <v>109</v>
      </c>
      <c r="F2584" t="s">
        <v>110</v>
      </c>
      <c r="G2584" t="s">
        <v>72</v>
      </c>
      <c r="J2584">
        <v>0.57750000000000001</v>
      </c>
      <c r="K2584">
        <v>8.8601220030000007</v>
      </c>
      <c r="L2584">
        <v>9.9347994570000004</v>
      </c>
      <c r="M2584">
        <v>11.7</v>
      </c>
      <c r="N2584">
        <v>15</v>
      </c>
      <c r="O2584">
        <f t="shared" si="159"/>
        <v>1.76715E-2</v>
      </c>
      <c r="P2584">
        <f t="shared" si="160"/>
        <v>6.7204434374999997E-2</v>
      </c>
      <c r="Q2584">
        <f t="shared" si="161"/>
        <v>0.110446875</v>
      </c>
      <c r="R2584">
        <v>4.0280027000000003E-2</v>
      </c>
      <c r="S2584">
        <v>7.3155541000000004E-2</v>
      </c>
      <c r="T2584">
        <f t="shared" si="162"/>
        <v>0.25267660000423786</v>
      </c>
      <c r="U2584">
        <v>2.0140014000000001E-2</v>
      </c>
      <c r="V2584">
        <v>3.6577771000000002E-2</v>
      </c>
      <c r="W2584">
        <v>2.3616438359999998</v>
      </c>
      <c r="X2584">
        <v>1.3973317860000001</v>
      </c>
      <c r="Y2584">
        <v>6.9603030000000001E-3</v>
      </c>
      <c r="Z2584" s="1">
        <v>43254</v>
      </c>
      <c r="AA2584" s="1">
        <v>44116</v>
      </c>
      <c r="AB2584">
        <v>1</v>
      </c>
    </row>
    <row r="2585" spans="1:28" x14ac:dyDescent="0.25">
      <c r="A2585" t="s">
        <v>26</v>
      </c>
      <c r="B2585">
        <v>1</v>
      </c>
      <c r="C2585" t="s">
        <v>93</v>
      </c>
      <c r="D2585">
        <v>3584</v>
      </c>
      <c r="E2585" t="s">
        <v>109</v>
      </c>
      <c r="F2585" t="s">
        <v>110</v>
      </c>
      <c r="G2585" t="s">
        <v>72</v>
      </c>
      <c r="H2585">
        <v>6.5</v>
      </c>
      <c r="I2585">
        <v>8.6</v>
      </c>
      <c r="J2585">
        <v>0.57750000000000001</v>
      </c>
      <c r="K2585">
        <v>12.77697474</v>
      </c>
      <c r="L2585">
        <v>13.42137696</v>
      </c>
      <c r="M2585">
        <v>20.3</v>
      </c>
      <c r="N2585">
        <v>23.7</v>
      </c>
      <c r="O2585">
        <f t="shared" si="159"/>
        <v>4.4115132599999995E-2</v>
      </c>
      <c r="P2585">
        <f t="shared" si="160"/>
        <v>0.20231043437500001</v>
      </c>
      <c r="Q2585">
        <f t="shared" si="161"/>
        <v>0.27571957874999997</v>
      </c>
      <c r="R2585">
        <v>0.16880909199999999</v>
      </c>
      <c r="S2585">
        <v>0.239623011</v>
      </c>
      <c r="T2585">
        <f t="shared" si="162"/>
        <v>0.14832823317872776</v>
      </c>
      <c r="U2585">
        <v>8.4404545999999997E-2</v>
      </c>
      <c r="V2585">
        <v>0.119811506</v>
      </c>
      <c r="W2585">
        <v>2.3616438359999998</v>
      </c>
      <c r="X2585">
        <v>1.439675174</v>
      </c>
      <c r="Y2585">
        <v>1.4992505999999999E-2</v>
      </c>
      <c r="Z2585" s="1">
        <v>43254</v>
      </c>
      <c r="AA2585" s="1">
        <v>44116</v>
      </c>
      <c r="AB2585">
        <v>1</v>
      </c>
    </row>
    <row r="2586" spans="1:28" x14ac:dyDescent="0.25">
      <c r="A2586" t="s">
        <v>26</v>
      </c>
      <c r="B2586">
        <v>1</v>
      </c>
      <c r="C2586" t="s">
        <v>93</v>
      </c>
      <c r="D2586">
        <v>3585</v>
      </c>
      <c r="E2586" t="s">
        <v>161</v>
      </c>
      <c r="F2586" t="s">
        <v>162</v>
      </c>
      <c r="G2586" t="s">
        <v>151</v>
      </c>
      <c r="J2586">
        <v>0.42399999999999999</v>
      </c>
      <c r="K2586">
        <v>13.03680834</v>
      </c>
      <c r="L2586">
        <v>13.52257664</v>
      </c>
      <c r="M2586">
        <v>21</v>
      </c>
      <c r="N2586">
        <v>24</v>
      </c>
      <c r="O2586">
        <f t="shared" si="159"/>
        <v>4.5239040000000008E-2</v>
      </c>
      <c r="P2586">
        <f t="shared" si="160"/>
        <v>0.21650343749999995</v>
      </c>
      <c r="Q2586">
        <f t="shared" si="161"/>
        <v>0.28274400000000005</v>
      </c>
      <c r="R2586">
        <v>0.13605151200000001</v>
      </c>
      <c r="S2586">
        <v>0.182982901</v>
      </c>
      <c r="T2586">
        <f t="shared" si="162"/>
        <v>0.12548849579735569</v>
      </c>
      <c r="U2586">
        <v>6.8025756000000007E-2</v>
      </c>
      <c r="V2586">
        <v>9.1491451000000001E-2</v>
      </c>
      <c r="W2586">
        <v>2.3616438359999998</v>
      </c>
      <c r="X2586">
        <v>1.270301624</v>
      </c>
      <c r="Y2586">
        <v>9.9361699999999994E-3</v>
      </c>
      <c r="Z2586" s="1">
        <v>43254</v>
      </c>
      <c r="AA2586" s="1">
        <v>44116</v>
      </c>
      <c r="AB2586">
        <v>1</v>
      </c>
    </row>
    <row r="2587" spans="1:28" x14ac:dyDescent="0.25">
      <c r="A2587" t="s">
        <v>26</v>
      </c>
      <c r="B2587">
        <v>1</v>
      </c>
      <c r="C2587" t="s">
        <v>93</v>
      </c>
      <c r="D2587">
        <v>3586</v>
      </c>
      <c r="E2587" t="s">
        <v>81</v>
      </c>
      <c r="F2587" t="s">
        <v>82</v>
      </c>
      <c r="G2587" t="s">
        <v>83</v>
      </c>
      <c r="J2587">
        <v>0.53949999999999998</v>
      </c>
      <c r="K2587">
        <v>10.77857932</v>
      </c>
      <c r="L2587">
        <v>11.27273353</v>
      </c>
      <c r="M2587">
        <v>15.5</v>
      </c>
      <c r="N2587">
        <v>18</v>
      </c>
      <c r="O2587">
        <f t="shared" si="159"/>
        <v>2.5446960000000001E-2</v>
      </c>
      <c r="P2587">
        <f t="shared" si="160"/>
        <v>0.117947734375</v>
      </c>
      <c r="Q2587">
        <f t="shared" si="161"/>
        <v>0.1590435</v>
      </c>
      <c r="R2587">
        <v>7.9021675999999999E-2</v>
      </c>
      <c r="S2587">
        <v>0.110537894</v>
      </c>
      <c r="T2587">
        <f t="shared" si="162"/>
        <v>0.14211973651648627</v>
      </c>
      <c r="U2587">
        <v>3.9510838E-2</v>
      </c>
      <c r="V2587">
        <v>5.5268946999999999E-2</v>
      </c>
      <c r="W2587">
        <v>2.3616438359999998</v>
      </c>
      <c r="X2587">
        <v>1.058584687</v>
      </c>
      <c r="Y2587">
        <v>6.6725170000000002E-3</v>
      </c>
      <c r="Z2587" s="1">
        <v>43254</v>
      </c>
      <c r="AA2587" s="1">
        <v>44116</v>
      </c>
      <c r="AB2587">
        <v>1</v>
      </c>
    </row>
    <row r="2588" spans="1:28" x14ac:dyDescent="0.25">
      <c r="A2588" t="s">
        <v>26</v>
      </c>
      <c r="B2588">
        <v>1</v>
      </c>
      <c r="C2588" t="s">
        <v>93</v>
      </c>
      <c r="D2588">
        <v>3587</v>
      </c>
      <c r="E2588" t="s">
        <v>133</v>
      </c>
      <c r="F2588" t="s">
        <v>157</v>
      </c>
      <c r="G2588" t="s">
        <v>135</v>
      </c>
      <c r="J2588">
        <v>0.60229999999999995</v>
      </c>
      <c r="K2588">
        <v>12.625234239999999</v>
      </c>
      <c r="L2588">
        <v>12.49752494</v>
      </c>
      <c r="M2588">
        <v>19.899999999999999</v>
      </c>
      <c r="N2588">
        <v>21.1</v>
      </c>
      <c r="O2588">
        <f t="shared" si="159"/>
        <v>3.4966793400000008E-2</v>
      </c>
      <c r="P2588">
        <f t="shared" si="160"/>
        <v>0.19441615937499995</v>
      </c>
      <c r="Q2588">
        <f t="shared" si="161"/>
        <v>0.21854245875000006</v>
      </c>
      <c r="R2588">
        <v>0.167218114</v>
      </c>
      <c r="S2588">
        <v>0.18561454599999999</v>
      </c>
      <c r="T2588">
        <f t="shared" si="162"/>
        <v>4.4195130710143672E-2</v>
      </c>
      <c r="U2588">
        <v>8.3609057000000001E-2</v>
      </c>
      <c r="V2588">
        <v>9.2807272999999996E-2</v>
      </c>
      <c r="W2588">
        <v>2.3616438359999998</v>
      </c>
      <c r="X2588">
        <v>0.50812064999999995</v>
      </c>
      <c r="Y2588">
        <v>3.894836E-3</v>
      </c>
      <c r="Z2588" s="1">
        <v>43254</v>
      </c>
      <c r="AA2588" s="1">
        <v>44116</v>
      </c>
      <c r="AB2588">
        <v>1</v>
      </c>
    </row>
    <row r="2589" spans="1:28" x14ac:dyDescent="0.25">
      <c r="A2589" t="s">
        <v>26</v>
      </c>
      <c r="B2589">
        <v>1</v>
      </c>
      <c r="C2589" t="s">
        <v>93</v>
      </c>
      <c r="D2589">
        <v>3588</v>
      </c>
      <c r="E2589" t="s">
        <v>152</v>
      </c>
      <c r="F2589" t="s">
        <v>153</v>
      </c>
      <c r="G2589" t="s">
        <v>154</v>
      </c>
      <c r="J2589">
        <v>0.6</v>
      </c>
      <c r="K2589">
        <v>9.399762741</v>
      </c>
      <c r="L2589">
        <v>9.8872486370000008</v>
      </c>
      <c r="M2589">
        <v>12.7</v>
      </c>
      <c r="N2589">
        <v>14.9</v>
      </c>
      <c r="O2589">
        <f t="shared" si="159"/>
        <v>1.7436665399999999E-2</v>
      </c>
      <c r="P2589">
        <f t="shared" si="160"/>
        <v>7.9183309374999997E-2</v>
      </c>
      <c r="Q2589">
        <f t="shared" si="161"/>
        <v>0.10897915874999999</v>
      </c>
      <c r="R2589">
        <v>5.1984950000000002E-2</v>
      </c>
      <c r="S2589">
        <v>7.4600875999999997E-2</v>
      </c>
      <c r="T2589">
        <f t="shared" si="162"/>
        <v>0.15294346702436218</v>
      </c>
      <c r="U2589">
        <v>2.5992475000000001E-2</v>
      </c>
      <c r="V2589">
        <v>3.7300437999999998E-2</v>
      </c>
      <c r="W2589">
        <v>2.3616438359999998</v>
      </c>
      <c r="X2589">
        <v>0.93155452400000005</v>
      </c>
      <c r="Y2589">
        <v>4.7881750000000004E-3</v>
      </c>
      <c r="Z2589" s="1">
        <v>43254</v>
      </c>
      <c r="AA2589" s="1">
        <v>44116</v>
      </c>
      <c r="AB2589">
        <v>1</v>
      </c>
    </row>
    <row r="2590" spans="1:28" x14ac:dyDescent="0.25">
      <c r="A2590" t="s">
        <v>26</v>
      </c>
      <c r="B2590">
        <v>1</v>
      </c>
      <c r="C2590" t="s">
        <v>93</v>
      </c>
      <c r="D2590">
        <v>3589</v>
      </c>
      <c r="E2590" t="s">
        <v>248</v>
      </c>
      <c r="F2590" t="s">
        <v>249</v>
      </c>
      <c r="G2590" t="s">
        <v>218</v>
      </c>
      <c r="J2590">
        <v>0.745</v>
      </c>
      <c r="K2590">
        <v>9.7618852040000004</v>
      </c>
      <c r="L2590">
        <v>10.888488560000001</v>
      </c>
      <c r="M2590">
        <v>13.4</v>
      </c>
      <c r="N2590">
        <v>17.100000000000001</v>
      </c>
      <c r="O2590">
        <f t="shared" si="159"/>
        <v>2.2965881400000002E-2</v>
      </c>
      <c r="P2590">
        <f t="shared" si="160"/>
        <v>8.8152737500000009E-2</v>
      </c>
      <c r="Q2590">
        <f t="shared" si="161"/>
        <v>0.14353675875000002</v>
      </c>
      <c r="R2590">
        <v>7.3983188000000005E-2</v>
      </c>
      <c r="S2590">
        <v>0.13247330500000001</v>
      </c>
      <c r="T2590">
        <f t="shared" si="162"/>
        <v>0.2466685561752959</v>
      </c>
      <c r="U2590">
        <v>3.6991594000000003E-2</v>
      </c>
      <c r="V2590">
        <v>6.6236651999999993E-2</v>
      </c>
      <c r="W2590">
        <v>2.3616438359999998</v>
      </c>
      <c r="X2590">
        <v>1.5667053360000001</v>
      </c>
      <c r="Y2590">
        <v>1.2383348000000001E-2</v>
      </c>
      <c r="Z2590" s="1">
        <v>43254</v>
      </c>
      <c r="AA2590" s="1">
        <v>44116</v>
      </c>
      <c r="AB2590">
        <v>1</v>
      </c>
    </row>
    <row r="2591" spans="1:28" x14ac:dyDescent="0.25">
      <c r="A2591" t="s">
        <v>26</v>
      </c>
      <c r="B2591">
        <v>1</v>
      </c>
      <c r="C2591" t="s">
        <v>93</v>
      </c>
      <c r="D2591">
        <v>3590</v>
      </c>
      <c r="E2591" t="s">
        <v>81</v>
      </c>
      <c r="F2591" t="s">
        <v>82</v>
      </c>
      <c r="G2591" t="s">
        <v>83</v>
      </c>
      <c r="J2591">
        <v>0.53949999999999998</v>
      </c>
      <c r="K2591">
        <v>9.7618852040000004</v>
      </c>
      <c r="L2591">
        <v>10.757272349999999</v>
      </c>
      <c r="M2591">
        <v>13.4</v>
      </c>
      <c r="N2591">
        <v>16.8</v>
      </c>
      <c r="O2591">
        <f t="shared" si="159"/>
        <v>2.2167129600000002E-2</v>
      </c>
      <c r="P2591">
        <f t="shared" si="160"/>
        <v>8.8152737500000009E-2</v>
      </c>
      <c r="Q2591">
        <f t="shared" si="161"/>
        <v>0.13854456000000001</v>
      </c>
      <c r="R2591">
        <v>5.3992342999999998E-2</v>
      </c>
      <c r="S2591">
        <v>9.2296185000000003E-2</v>
      </c>
      <c r="T2591">
        <f t="shared" si="162"/>
        <v>0.22702854666591932</v>
      </c>
      <c r="U2591">
        <v>2.6996170999999999E-2</v>
      </c>
      <c r="V2591">
        <v>4.6148092000000002E-2</v>
      </c>
      <c r="W2591">
        <v>2.3616438359999998</v>
      </c>
      <c r="X2591">
        <v>1.439675174</v>
      </c>
      <c r="Y2591">
        <v>8.1095720000000007E-3</v>
      </c>
      <c r="Z2591" s="1">
        <v>43254</v>
      </c>
      <c r="AA2591" s="1">
        <v>44116</v>
      </c>
      <c r="AB2591">
        <v>1</v>
      </c>
    </row>
    <row r="2592" spans="1:28" x14ac:dyDescent="0.25">
      <c r="A2592" t="s">
        <v>26</v>
      </c>
      <c r="B2592">
        <v>1</v>
      </c>
      <c r="C2592" t="s">
        <v>93</v>
      </c>
      <c r="D2592">
        <v>3591</v>
      </c>
      <c r="E2592" t="s">
        <v>81</v>
      </c>
      <c r="F2592" t="s">
        <v>82</v>
      </c>
      <c r="G2592" t="s">
        <v>83</v>
      </c>
      <c r="J2592">
        <v>0.53949999999999998</v>
      </c>
      <c r="K2592">
        <v>11.70307508</v>
      </c>
      <c r="L2592">
        <v>12.079407310000001</v>
      </c>
      <c r="M2592">
        <v>17.600000000000001</v>
      </c>
      <c r="N2592">
        <v>20</v>
      </c>
      <c r="O2592">
        <f t="shared" si="159"/>
        <v>3.1415999999999999E-2</v>
      </c>
      <c r="P2592">
        <f t="shared" si="160"/>
        <v>0.15207280000000004</v>
      </c>
      <c r="Q2592">
        <f t="shared" si="161"/>
        <v>0.19635</v>
      </c>
      <c r="R2592">
        <v>0.109733754</v>
      </c>
      <c r="S2592">
        <v>0.14525323100000001</v>
      </c>
      <c r="T2592">
        <f t="shared" si="162"/>
        <v>0.11874001572670338</v>
      </c>
      <c r="U2592">
        <v>5.4866877000000001E-2</v>
      </c>
      <c r="V2592">
        <v>7.2626615000000005E-2</v>
      </c>
      <c r="W2592">
        <v>2.3616438359999998</v>
      </c>
      <c r="X2592">
        <v>1.016241299</v>
      </c>
      <c r="Y2592">
        <v>7.5200750000000002E-3</v>
      </c>
      <c r="Z2592" s="1">
        <v>43254</v>
      </c>
      <c r="AA2592" s="1">
        <v>44116</v>
      </c>
      <c r="AB2592">
        <v>1</v>
      </c>
    </row>
    <row r="2593" spans="1:28" x14ac:dyDescent="0.25">
      <c r="A2593" t="s">
        <v>26</v>
      </c>
      <c r="B2593">
        <v>1</v>
      </c>
      <c r="C2593" t="s">
        <v>93</v>
      </c>
      <c r="D2593">
        <v>3592</v>
      </c>
      <c r="E2593" t="s">
        <v>81</v>
      </c>
      <c r="F2593" t="s">
        <v>82</v>
      </c>
      <c r="G2593" t="s">
        <v>83</v>
      </c>
      <c r="J2593">
        <v>0.53949999999999998</v>
      </c>
      <c r="K2593">
        <v>8.9702411509999997</v>
      </c>
      <c r="L2593">
        <v>10.84492777</v>
      </c>
      <c r="M2593">
        <v>11.9</v>
      </c>
      <c r="N2593">
        <v>17</v>
      </c>
      <c r="O2593">
        <f t="shared" si="159"/>
        <v>2.2698059999999999E-2</v>
      </c>
      <c r="P2593">
        <f t="shared" si="160"/>
        <v>6.9521659375000003E-2</v>
      </c>
      <c r="Q2593">
        <f t="shared" si="161"/>
        <v>0.141862875</v>
      </c>
      <c r="R2593">
        <v>3.9431491999999999E-2</v>
      </c>
      <c r="S2593">
        <v>9.5204228000000002E-2</v>
      </c>
      <c r="T2593">
        <f t="shared" si="162"/>
        <v>0.37323983945286027</v>
      </c>
      <c r="U2593">
        <v>1.9715745999999999E-2</v>
      </c>
      <c r="V2593">
        <v>4.7602114000000001E-2</v>
      </c>
      <c r="W2593">
        <v>2.3616438359999998</v>
      </c>
      <c r="X2593">
        <v>2.1595127609999998</v>
      </c>
      <c r="Y2593">
        <v>1.1808033000000001E-2</v>
      </c>
      <c r="Z2593" s="1">
        <v>43254</v>
      </c>
      <c r="AA2593" s="1">
        <v>44116</v>
      </c>
      <c r="AB2593">
        <v>1</v>
      </c>
    </row>
    <row r="2594" spans="1:28" x14ac:dyDescent="0.25">
      <c r="A2594" t="s">
        <v>26</v>
      </c>
      <c r="B2594">
        <v>1</v>
      </c>
      <c r="C2594" t="s">
        <v>93</v>
      </c>
      <c r="D2594">
        <v>3593</v>
      </c>
      <c r="E2594" t="s">
        <v>152</v>
      </c>
      <c r="F2594" t="s">
        <v>153</v>
      </c>
      <c r="G2594" t="s">
        <v>154</v>
      </c>
      <c r="J2594">
        <v>0.6</v>
      </c>
      <c r="K2594">
        <v>9.6596806770000008</v>
      </c>
      <c r="L2594">
        <v>9.9347994570000004</v>
      </c>
      <c r="M2594">
        <v>13.2</v>
      </c>
      <c r="N2594">
        <v>15</v>
      </c>
      <c r="O2594">
        <f t="shared" si="159"/>
        <v>1.76715E-2</v>
      </c>
      <c r="P2594">
        <f t="shared" si="160"/>
        <v>8.5540950000000004E-2</v>
      </c>
      <c r="Q2594">
        <f t="shared" si="161"/>
        <v>0.110446875</v>
      </c>
      <c r="R2594">
        <v>5.7567141000000002E-2</v>
      </c>
      <c r="S2594">
        <v>7.5936068999999995E-2</v>
      </c>
      <c r="T2594">
        <f t="shared" si="162"/>
        <v>0.11726571488835864</v>
      </c>
      <c r="U2594">
        <v>2.8783571000000001E-2</v>
      </c>
      <c r="V2594">
        <v>3.7968033999999998E-2</v>
      </c>
      <c r="W2594">
        <v>2.3616438359999998</v>
      </c>
      <c r="X2594">
        <v>0.76218097399999996</v>
      </c>
      <c r="Y2594">
        <v>3.8890130000000002E-3</v>
      </c>
      <c r="Z2594" s="1">
        <v>43254</v>
      </c>
      <c r="AA2594" s="1">
        <v>44116</v>
      </c>
      <c r="AB2594">
        <v>1</v>
      </c>
    </row>
    <row r="2595" spans="1:28" x14ac:dyDescent="0.25">
      <c r="A2595" t="s">
        <v>26</v>
      </c>
      <c r="B2595">
        <v>1</v>
      </c>
      <c r="C2595" t="s">
        <v>93</v>
      </c>
      <c r="D2595">
        <v>3594</v>
      </c>
      <c r="E2595" t="s">
        <v>81</v>
      </c>
      <c r="F2595" t="s">
        <v>82</v>
      </c>
      <c r="G2595" t="s">
        <v>83</v>
      </c>
      <c r="J2595">
        <v>0.53949999999999998</v>
      </c>
      <c r="K2595">
        <v>7.9366191979999998</v>
      </c>
      <c r="L2595">
        <v>9.4002438319999992</v>
      </c>
      <c r="M2595">
        <v>10.1</v>
      </c>
      <c r="N2595">
        <v>13.9</v>
      </c>
      <c r="O2595">
        <f t="shared" si="159"/>
        <v>1.5174713400000001E-2</v>
      </c>
      <c r="P2595">
        <f t="shared" si="160"/>
        <v>5.0080534374999992E-2</v>
      </c>
      <c r="Q2595">
        <f t="shared" si="161"/>
        <v>9.4841958750000011E-2</v>
      </c>
      <c r="R2595">
        <v>2.5404949E-2</v>
      </c>
      <c r="S2595">
        <v>5.5896857000000001E-2</v>
      </c>
      <c r="T2595">
        <f t="shared" si="162"/>
        <v>0.33390477581438505</v>
      </c>
      <c r="U2595">
        <v>1.2702475E-2</v>
      </c>
      <c r="V2595">
        <v>2.7948428000000001E-2</v>
      </c>
      <c r="W2595">
        <v>2.3616438359999998</v>
      </c>
      <c r="X2595">
        <v>1.609048724</v>
      </c>
      <c r="Y2595">
        <v>6.4556530000000004E-3</v>
      </c>
      <c r="Z2595" s="1">
        <v>43254</v>
      </c>
      <c r="AA2595" s="1">
        <v>44116</v>
      </c>
      <c r="AB2595">
        <v>1</v>
      </c>
    </row>
    <row r="2596" spans="1:28" x14ac:dyDescent="0.25">
      <c r="A2596" t="s">
        <v>26</v>
      </c>
      <c r="B2596">
        <v>1</v>
      </c>
      <c r="C2596" t="s">
        <v>93</v>
      </c>
      <c r="D2596">
        <v>3595</v>
      </c>
      <c r="E2596" t="s">
        <v>86</v>
      </c>
      <c r="F2596" t="s">
        <v>87</v>
      </c>
      <c r="G2596" t="s">
        <v>79</v>
      </c>
      <c r="J2596">
        <v>0.50180000000000002</v>
      </c>
      <c r="K2596">
        <v>21.698697200000002</v>
      </c>
      <c r="L2596">
        <v>21.623139980000001</v>
      </c>
      <c r="M2596">
        <v>64.400000000000006</v>
      </c>
      <c r="N2596">
        <v>65.7</v>
      </c>
      <c r="O2596">
        <f t="shared" si="159"/>
        <v>0.33901712460000005</v>
      </c>
      <c r="P2596">
        <f t="shared" si="160"/>
        <v>2.0360945500000001</v>
      </c>
      <c r="Q2596">
        <f t="shared" si="161"/>
        <v>2.1188570287500004</v>
      </c>
      <c r="R2596">
        <v>2.3498354429999999</v>
      </c>
      <c r="S2596">
        <v>2.435013069</v>
      </c>
      <c r="T2596">
        <f t="shared" si="162"/>
        <v>1.5077134695006877E-2</v>
      </c>
      <c r="U2596">
        <v>1.174917722</v>
      </c>
      <c r="V2596">
        <v>1.217506534</v>
      </c>
      <c r="W2596">
        <v>2.3616438359999998</v>
      </c>
      <c r="X2596">
        <v>0.55046403700000002</v>
      </c>
      <c r="Y2596">
        <v>1.8033546000000001E-2</v>
      </c>
      <c r="Z2596" s="1">
        <v>43254</v>
      </c>
      <c r="AA2596" s="1">
        <v>44116</v>
      </c>
      <c r="AB2596">
        <v>1</v>
      </c>
    </row>
    <row r="2597" spans="1:28" x14ac:dyDescent="0.25">
      <c r="A2597" t="s">
        <v>26</v>
      </c>
      <c r="B2597">
        <v>1</v>
      </c>
      <c r="C2597" t="s">
        <v>93</v>
      </c>
      <c r="D2597">
        <v>3596</v>
      </c>
      <c r="E2597" t="s">
        <v>133</v>
      </c>
      <c r="F2597" t="s">
        <v>157</v>
      </c>
      <c r="G2597" t="s">
        <v>135</v>
      </c>
      <c r="J2597">
        <v>0.60229999999999995</v>
      </c>
      <c r="K2597">
        <v>8.2921155160000009</v>
      </c>
      <c r="L2597">
        <v>8.9948950080000003</v>
      </c>
      <c r="M2597">
        <v>10.7</v>
      </c>
      <c r="N2597">
        <v>13.1</v>
      </c>
      <c r="O2597">
        <f t="shared" si="159"/>
        <v>1.34782494E-2</v>
      </c>
      <c r="P2597">
        <f t="shared" si="160"/>
        <v>5.620743437499999E-2</v>
      </c>
      <c r="Q2597">
        <f t="shared" si="161"/>
        <v>8.4239058749999998E-2</v>
      </c>
      <c r="R2597">
        <v>3.3043567000000003E-2</v>
      </c>
      <c r="S2597">
        <v>5.3103870999999997E-2</v>
      </c>
      <c r="T2597">
        <f t="shared" si="162"/>
        <v>0.20088673646435068</v>
      </c>
      <c r="U2597">
        <v>1.6521784000000001E-2</v>
      </c>
      <c r="V2597">
        <v>2.6551934999999999E-2</v>
      </c>
      <c r="W2597">
        <v>2.3616438359999998</v>
      </c>
      <c r="X2597">
        <v>1.016241299</v>
      </c>
      <c r="Y2597">
        <v>4.2471059999999996E-3</v>
      </c>
      <c r="Z2597" s="1">
        <v>43254</v>
      </c>
      <c r="AA2597" s="1">
        <v>44116</v>
      </c>
      <c r="AB2597">
        <v>1</v>
      </c>
    </row>
    <row r="2598" spans="1:28" x14ac:dyDescent="0.25">
      <c r="A2598" t="s">
        <v>26</v>
      </c>
      <c r="B2598">
        <v>1</v>
      </c>
      <c r="C2598" t="s">
        <v>93</v>
      </c>
      <c r="D2598">
        <v>3597</v>
      </c>
      <c r="E2598" t="s">
        <v>109</v>
      </c>
      <c r="F2598" t="s">
        <v>110</v>
      </c>
      <c r="G2598" t="s">
        <v>72</v>
      </c>
      <c r="J2598">
        <v>0.57750000000000001</v>
      </c>
      <c r="K2598">
        <v>12.432103469999999</v>
      </c>
      <c r="L2598">
        <v>12.460219260000001</v>
      </c>
      <c r="M2598">
        <v>19.399999999999999</v>
      </c>
      <c r="N2598">
        <v>21</v>
      </c>
      <c r="O2598">
        <f t="shared" si="159"/>
        <v>3.4636140000000003E-2</v>
      </c>
      <c r="P2598">
        <f t="shared" si="160"/>
        <v>0.18476923749999993</v>
      </c>
      <c r="Q2598">
        <f t="shared" si="161"/>
        <v>0.21647587500000001</v>
      </c>
      <c r="R2598">
        <v>0.15043688299999999</v>
      </c>
      <c r="S2598">
        <v>0.175992814</v>
      </c>
      <c r="T2598">
        <f t="shared" si="162"/>
        <v>6.6436584595675655E-2</v>
      </c>
      <c r="U2598">
        <v>7.5218441999999996E-2</v>
      </c>
      <c r="V2598">
        <v>8.7996406999999999E-2</v>
      </c>
      <c r="W2598">
        <v>2.3616438359999998</v>
      </c>
      <c r="X2598">
        <v>0.67749419899999996</v>
      </c>
      <c r="Y2598">
        <v>5.4106229999999998E-3</v>
      </c>
      <c r="Z2598" s="1">
        <v>43254</v>
      </c>
      <c r="AA2598" s="1">
        <v>44116</v>
      </c>
      <c r="AB2598">
        <v>1</v>
      </c>
    </row>
    <row r="2599" spans="1:28" x14ac:dyDescent="0.25">
      <c r="A2599" t="s">
        <v>26</v>
      </c>
      <c r="B2599">
        <v>2</v>
      </c>
      <c r="C2599" t="s">
        <v>93</v>
      </c>
      <c r="D2599">
        <v>3598</v>
      </c>
      <c r="E2599" t="s">
        <v>149</v>
      </c>
      <c r="F2599" t="s">
        <v>298</v>
      </c>
      <c r="G2599" t="s">
        <v>151</v>
      </c>
      <c r="J2599">
        <v>0.52610000000000001</v>
      </c>
      <c r="K2599">
        <v>11.006521190000001</v>
      </c>
      <c r="L2599">
        <v>11.314580810000001</v>
      </c>
      <c r="M2599">
        <v>16</v>
      </c>
      <c r="N2599">
        <v>18.100000000000001</v>
      </c>
      <c r="O2599">
        <f t="shared" si="159"/>
        <v>2.5730489400000004E-2</v>
      </c>
      <c r="P2599">
        <f t="shared" si="160"/>
        <v>0.12567999999999999</v>
      </c>
      <c r="Q2599">
        <f t="shared" si="161"/>
        <v>0.16081555875000003</v>
      </c>
      <c r="R2599">
        <v>8.3727940000000001E-2</v>
      </c>
      <c r="S2599">
        <v>0.109425226</v>
      </c>
      <c r="T2599">
        <f t="shared" si="162"/>
        <v>0.11334000127906785</v>
      </c>
      <c r="U2599">
        <v>4.186397E-2</v>
      </c>
      <c r="V2599">
        <v>5.4712613E-2</v>
      </c>
      <c r="W2599">
        <v>2.3616438359999998</v>
      </c>
      <c r="X2599">
        <v>0.88921113699999998</v>
      </c>
      <c r="Y2599">
        <v>5.4405510000000001E-3</v>
      </c>
      <c r="Z2599" s="1">
        <v>43254</v>
      </c>
      <c r="AA2599" s="1">
        <v>44116</v>
      </c>
      <c r="AB2599">
        <v>1</v>
      </c>
    </row>
    <row r="2600" spans="1:28" x14ac:dyDescent="0.25">
      <c r="A2600" t="s">
        <v>26</v>
      </c>
      <c r="B2600">
        <v>2</v>
      </c>
      <c r="C2600" t="s">
        <v>93</v>
      </c>
      <c r="D2600">
        <v>3599</v>
      </c>
      <c r="E2600" t="s">
        <v>193</v>
      </c>
      <c r="F2600" t="s">
        <v>194</v>
      </c>
      <c r="G2600" t="s">
        <v>135</v>
      </c>
      <c r="J2600">
        <v>0.83499999999999996</v>
      </c>
      <c r="K2600">
        <v>19.93407011</v>
      </c>
      <c r="L2600">
        <v>19.73909639</v>
      </c>
      <c r="M2600">
        <v>50.5</v>
      </c>
      <c r="N2600">
        <v>51.3</v>
      </c>
      <c r="O2600">
        <f t="shared" si="159"/>
        <v>0.20669293259999996</v>
      </c>
      <c r="P2600">
        <f t="shared" si="160"/>
        <v>1.252013359375</v>
      </c>
      <c r="Q2600">
        <f t="shared" si="161"/>
        <v>1.2918308287499998</v>
      </c>
      <c r="R2600">
        <v>2.2121344139999999</v>
      </c>
      <c r="S2600">
        <v>2.2592774859999998</v>
      </c>
      <c r="T2600">
        <f t="shared" si="162"/>
        <v>8.9290424542680935E-3</v>
      </c>
      <c r="U2600">
        <v>1.1060672069999999</v>
      </c>
      <c r="V2600">
        <v>1.1296387429999999</v>
      </c>
      <c r="W2600">
        <v>2.3616438359999998</v>
      </c>
      <c r="X2600">
        <v>0.33874710000000002</v>
      </c>
      <c r="Y2600">
        <v>9.9809870000000002E-3</v>
      </c>
      <c r="Z2600" s="1">
        <v>43254</v>
      </c>
      <c r="AA2600" s="1">
        <v>44116</v>
      </c>
      <c r="AB2600">
        <v>1</v>
      </c>
    </row>
    <row r="2601" spans="1:28" x14ac:dyDescent="0.25">
      <c r="A2601" t="s">
        <v>26</v>
      </c>
      <c r="B2601">
        <v>2</v>
      </c>
      <c r="C2601" t="s">
        <v>93</v>
      </c>
      <c r="D2601">
        <v>3600</v>
      </c>
      <c r="E2601" t="s">
        <v>109</v>
      </c>
      <c r="F2601" t="s">
        <v>110</v>
      </c>
      <c r="G2601" t="s">
        <v>72</v>
      </c>
      <c r="J2601">
        <v>0.57750000000000001</v>
      </c>
      <c r="K2601">
        <v>11.360861269999999</v>
      </c>
      <c r="L2601">
        <v>11.314580810000001</v>
      </c>
      <c r="M2601">
        <v>16.8</v>
      </c>
      <c r="N2601">
        <v>18.100000000000001</v>
      </c>
      <c r="O2601">
        <f t="shared" si="159"/>
        <v>2.5730489400000004E-2</v>
      </c>
      <c r="P2601">
        <f t="shared" si="160"/>
        <v>0.1385622</v>
      </c>
      <c r="Q2601">
        <f t="shared" si="161"/>
        <v>0.16081555875000003</v>
      </c>
      <c r="R2601">
        <v>0.10403390699999999</v>
      </c>
      <c r="S2601">
        <v>0.119847652</v>
      </c>
      <c r="T2601">
        <f t="shared" si="162"/>
        <v>5.9917796462007088E-2</v>
      </c>
      <c r="U2601">
        <v>5.2016953999999997E-2</v>
      </c>
      <c r="V2601">
        <v>5.9923825999999999E-2</v>
      </c>
      <c r="W2601">
        <v>2.3616438359999998</v>
      </c>
      <c r="X2601">
        <v>0.55046403700000002</v>
      </c>
      <c r="Y2601">
        <v>3.3480369999999999E-3</v>
      </c>
      <c r="Z2601" s="1">
        <v>43254</v>
      </c>
      <c r="AA2601" s="1">
        <v>44116</v>
      </c>
      <c r="AB2601">
        <v>1</v>
      </c>
    </row>
    <row r="2602" spans="1:28" x14ac:dyDescent="0.25">
      <c r="A2602" t="s">
        <v>26</v>
      </c>
      <c r="B2602">
        <v>2</v>
      </c>
      <c r="C2602" t="s">
        <v>93</v>
      </c>
      <c r="D2602">
        <v>3601</v>
      </c>
      <c r="E2602" t="s">
        <v>109</v>
      </c>
      <c r="F2602" t="s">
        <v>110</v>
      </c>
      <c r="G2602" t="s">
        <v>72</v>
      </c>
      <c r="J2602">
        <v>0.57750000000000001</v>
      </c>
      <c r="K2602">
        <v>14.76634426</v>
      </c>
      <c r="L2602">
        <v>15.066355890000001</v>
      </c>
      <c r="M2602">
        <v>26.2</v>
      </c>
      <c r="N2602">
        <v>29</v>
      </c>
      <c r="O2602">
        <f t="shared" si="159"/>
        <v>6.6052139999999995E-2</v>
      </c>
      <c r="P2602">
        <f t="shared" si="160"/>
        <v>0.33699913750000005</v>
      </c>
      <c r="Q2602">
        <f t="shared" si="161"/>
        <v>0.41282587499999995</v>
      </c>
      <c r="R2602">
        <v>0.31990745700000001</v>
      </c>
      <c r="S2602">
        <v>0.39776514200000002</v>
      </c>
      <c r="T2602">
        <f t="shared" si="162"/>
        <v>9.2236591825736847E-2</v>
      </c>
      <c r="U2602">
        <v>0.15995372799999999</v>
      </c>
      <c r="V2602">
        <v>0.19888257100000001</v>
      </c>
      <c r="W2602">
        <v>2.3616438359999998</v>
      </c>
      <c r="X2602">
        <v>1.185614849</v>
      </c>
      <c r="Y2602">
        <v>1.6483791000000001E-2</v>
      </c>
      <c r="Z2602" s="1">
        <v>43254</v>
      </c>
      <c r="AA2602" s="1">
        <v>44116</v>
      </c>
      <c r="AB2602">
        <v>1</v>
      </c>
    </row>
    <row r="2603" spans="1:28" x14ac:dyDescent="0.25">
      <c r="A2603" t="s">
        <v>26</v>
      </c>
      <c r="B2603">
        <v>2</v>
      </c>
      <c r="C2603" t="s">
        <v>93</v>
      </c>
      <c r="D2603">
        <v>3602</v>
      </c>
      <c r="E2603" t="s">
        <v>128</v>
      </c>
      <c r="F2603" t="s">
        <v>129</v>
      </c>
      <c r="G2603" t="s">
        <v>30</v>
      </c>
      <c r="J2603">
        <v>0.3831</v>
      </c>
      <c r="K2603">
        <v>13.46611972</v>
      </c>
      <c r="L2603">
        <v>13.52257664</v>
      </c>
      <c r="M2603">
        <v>22.2</v>
      </c>
      <c r="N2603">
        <v>24</v>
      </c>
      <c r="O2603">
        <f t="shared" si="159"/>
        <v>4.5239040000000008E-2</v>
      </c>
      <c r="P2603">
        <f t="shared" si="160"/>
        <v>0.24195363750000001</v>
      </c>
      <c r="Q2603">
        <f t="shared" si="161"/>
        <v>0.28274400000000005</v>
      </c>
      <c r="R2603">
        <v>0.14175858899999999</v>
      </c>
      <c r="S2603">
        <v>0.16573494699999999</v>
      </c>
      <c r="T2603">
        <f t="shared" si="162"/>
        <v>6.6167587042023024E-2</v>
      </c>
      <c r="U2603">
        <v>7.0879294999999995E-2</v>
      </c>
      <c r="V2603">
        <v>8.2867472999999997E-2</v>
      </c>
      <c r="W2603">
        <v>2.3616438359999998</v>
      </c>
      <c r="X2603">
        <v>0.76218097399999996</v>
      </c>
      <c r="Y2603">
        <v>5.0762009999999998E-3</v>
      </c>
      <c r="Z2603" s="1">
        <v>43254</v>
      </c>
      <c r="AA2603" s="1">
        <v>44116</v>
      </c>
      <c r="AB2603">
        <v>1</v>
      </c>
    </row>
    <row r="2604" spans="1:28" x14ac:dyDescent="0.25">
      <c r="A2604" t="s">
        <v>26</v>
      </c>
      <c r="B2604">
        <v>2</v>
      </c>
      <c r="C2604" t="s">
        <v>93</v>
      </c>
      <c r="D2604">
        <v>3603</v>
      </c>
      <c r="E2604" t="s">
        <v>197</v>
      </c>
      <c r="F2604" t="s">
        <v>198</v>
      </c>
      <c r="G2604" t="s">
        <v>56</v>
      </c>
      <c r="H2604">
        <v>8</v>
      </c>
      <c r="I2604">
        <v>12.8</v>
      </c>
      <c r="J2604">
        <v>0.57750000000000001</v>
      </c>
      <c r="K2604">
        <v>15.843964570000001</v>
      </c>
      <c r="L2604">
        <v>15.87994849</v>
      </c>
      <c r="M2604">
        <v>30</v>
      </c>
      <c r="N2604">
        <v>32</v>
      </c>
      <c r="O2604">
        <f t="shared" si="159"/>
        <v>8.0424960000000004E-2</v>
      </c>
      <c r="P2604">
        <f t="shared" si="160"/>
        <v>0.44184374999999998</v>
      </c>
      <c r="Q2604">
        <f t="shared" si="161"/>
        <v>0.50265599999999999</v>
      </c>
      <c r="R2604">
        <v>0.44637269899999998</v>
      </c>
      <c r="S2604">
        <v>0.50742431499999996</v>
      </c>
      <c r="T2604">
        <f t="shared" si="162"/>
        <v>5.4281392389788276E-2</v>
      </c>
      <c r="U2604">
        <v>0.22318634900000001</v>
      </c>
      <c r="V2604">
        <v>0.25371215699999999</v>
      </c>
      <c r="W2604">
        <v>2.3616438359999998</v>
      </c>
      <c r="X2604">
        <v>0.84686774899999995</v>
      </c>
      <c r="Y2604">
        <v>1.2925661E-2</v>
      </c>
      <c r="Z2604" s="1">
        <v>43254</v>
      </c>
      <c r="AA2604" s="1">
        <v>44116</v>
      </c>
      <c r="AB2604">
        <v>1</v>
      </c>
    </row>
    <row r="2605" spans="1:28" x14ac:dyDescent="0.25">
      <c r="A2605" t="s">
        <v>26</v>
      </c>
      <c r="B2605">
        <v>2</v>
      </c>
      <c r="C2605" t="s">
        <v>93</v>
      </c>
      <c r="D2605">
        <v>3604</v>
      </c>
      <c r="E2605" t="s">
        <v>81</v>
      </c>
      <c r="F2605" t="s">
        <v>82</v>
      </c>
      <c r="G2605" t="s">
        <v>83</v>
      </c>
      <c r="J2605">
        <v>0.53949999999999998</v>
      </c>
      <c r="K2605">
        <v>18.861044079999999</v>
      </c>
      <c r="L2605">
        <v>18.65308383</v>
      </c>
      <c r="M2605">
        <v>43.9</v>
      </c>
      <c r="N2605">
        <v>44.8</v>
      </c>
      <c r="O2605">
        <f t="shared" si="159"/>
        <v>0.1576329216</v>
      </c>
      <c r="P2605">
        <f t="shared" si="160"/>
        <v>0.94613965937499989</v>
      </c>
      <c r="Q2605">
        <f t="shared" si="161"/>
        <v>0.98520576000000004</v>
      </c>
      <c r="R2605">
        <v>1.041074034</v>
      </c>
      <c r="S2605">
        <v>1.0714848340000001</v>
      </c>
      <c r="T2605">
        <f t="shared" si="162"/>
        <v>1.2191709919597192E-2</v>
      </c>
      <c r="U2605">
        <v>0.52053701699999999</v>
      </c>
      <c r="V2605">
        <v>0.53574241700000003</v>
      </c>
      <c r="W2605">
        <v>2.3616438359999998</v>
      </c>
      <c r="X2605">
        <v>0.38109048699999998</v>
      </c>
      <c r="Y2605">
        <v>6.4384810000000002E-3</v>
      </c>
      <c r="Z2605" s="1">
        <v>43254</v>
      </c>
      <c r="AA2605" s="1">
        <v>44116</v>
      </c>
      <c r="AB2605">
        <v>1</v>
      </c>
    </row>
    <row r="2606" spans="1:28" x14ac:dyDescent="0.25">
      <c r="A2606" t="s">
        <v>26</v>
      </c>
      <c r="B2606">
        <v>2</v>
      </c>
      <c r="C2606" t="s">
        <v>93</v>
      </c>
      <c r="D2606">
        <v>3605</v>
      </c>
      <c r="E2606" t="s">
        <v>81</v>
      </c>
      <c r="F2606" t="s">
        <v>82</v>
      </c>
      <c r="G2606" t="s">
        <v>83</v>
      </c>
      <c r="J2606">
        <v>0.53949999999999998</v>
      </c>
      <c r="K2606">
        <v>10.45066057</v>
      </c>
      <c r="L2606">
        <v>10.399357480000001</v>
      </c>
      <c r="M2606">
        <v>14.8</v>
      </c>
      <c r="N2606">
        <v>16</v>
      </c>
      <c r="O2606">
        <f t="shared" si="159"/>
        <v>2.0106240000000001E-2</v>
      </c>
      <c r="P2606">
        <f t="shared" si="160"/>
        <v>0.10753495000000003</v>
      </c>
      <c r="Q2606">
        <f t="shared" si="161"/>
        <v>0.125664</v>
      </c>
      <c r="R2606">
        <v>7.0060603999999999E-2</v>
      </c>
      <c r="S2606">
        <v>8.1185650999999998E-2</v>
      </c>
      <c r="T2606">
        <f t="shared" si="162"/>
        <v>6.2404787110149018E-2</v>
      </c>
      <c r="U2606">
        <v>3.5030301999999999E-2</v>
      </c>
      <c r="V2606">
        <v>4.0592824999999999E-2</v>
      </c>
      <c r="W2606">
        <v>2.3616438359999998</v>
      </c>
      <c r="X2606">
        <v>0.50812064999999995</v>
      </c>
      <c r="Y2606">
        <v>2.3553609999999998E-3</v>
      </c>
      <c r="Z2606" s="1">
        <v>43254</v>
      </c>
      <c r="AA2606" s="1">
        <v>44116</v>
      </c>
      <c r="AB2606">
        <v>1</v>
      </c>
    </row>
    <row r="2607" spans="1:28" x14ac:dyDescent="0.25">
      <c r="A2607" t="s">
        <v>26</v>
      </c>
      <c r="B2607">
        <v>2</v>
      </c>
      <c r="C2607" t="s">
        <v>93</v>
      </c>
      <c r="D2607">
        <v>3606</v>
      </c>
      <c r="E2607" t="s">
        <v>248</v>
      </c>
      <c r="F2607" t="s">
        <v>249</v>
      </c>
      <c r="G2607" t="s">
        <v>218</v>
      </c>
      <c r="J2607">
        <v>0.745</v>
      </c>
      <c r="K2607">
        <v>9.8631070049999998</v>
      </c>
      <c r="L2607">
        <v>10.262042539999999</v>
      </c>
      <c r="M2607">
        <v>13.6</v>
      </c>
      <c r="N2607">
        <v>15.7</v>
      </c>
      <c r="O2607">
        <f t="shared" si="159"/>
        <v>1.9359324600000002E-2</v>
      </c>
      <c r="P2607">
        <f t="shared" si="160"/>
        <v>9.0803800000000004E-2</v>
      </c>
      <c r="Q2607">
        <f t="shared" si="161"/>
        <v>0.12099577875</v>
      </c>
      <c r="R2607">
        <v>7.6924547999999995E-2</v>
      </c>
      <c r="S2607">
        <v>0.105827834</v>
      </c>
      <c r="T2607">
        <f t="shared" si="162"/>
        <v>0.13507054531659313</v>
      </c>
      <c r="U2607">
        <v>3.8462273999999998E-2</v>
      </c>
      <c r="V2607">
        <v>5.2913916999999998E-2</v>
      </c>
      <c r="W2607">
        <v>2.3616438359999998</v>
      </c>
      <c r="X2607">
        <v>0.88921113699999998</v>
      </c>
      <c r="Y2607">
        <v>6.1193150000000002E-3</v>
      </c>
      <c r="Z2607" s="1">
        <v>43254</v>
      </c>
      <c r="AA2607" s="1">
        <v>44116</v>
      </c>
      <c r="AB2607">
        <v>1</v>
      </c>
    </row>
    <row r="2608" spans="1:28" x14ac:dyDescent="0.25">
      <c r="A2608" t="s">
        <v>26</v>
      </c>
      <c r="B2608">
        <v>2</v>
      </c>
      <c r="C2608" t="s">
        <v>93</v>
      </c>
      <c r="D2608">
        <v>3607</v>
      </c>
      <c r="E2608" t="s">
        <v>193</v>
      </c>
      <c r="F2608" t="s">
        <v>194</v>
      </c>
      <c r="G2608" t="s">
        <v>135</v>
      </c>
      <c r="J2608">
        <v>0.83499999999999996</v>
      </c>
      <c r="K2608">
        <v>18.516017980000001</v>
      </c>
      <c r="L2608">
        <v>18.689223030000001</v>
      </c>
      <c r="M2608">
        <v>42</v>
      </c>
      <c r="N2608">
        <v>45</v>
      </c>
      <c r="O2608">
        <f t="shared" si="159"/>
        <v>0.1590435</v>
      </c>
      <c r="P2608">
        <f t="shared" si="160"/>
        <v>0.8660137499999998</v>
      </c>
      <c r="Q2608">
        <f t="shared" si="161"/>
        <v>0.99402187500000005</v>
      </c>
      <c r="R2608">
        <v>1.436448733</v>
      </c>
      <c r="S2608">
        <v>1.6585361729999999</v>
      </c>
      <c r="T2608">
        <f t="shared" si="162"/>
        <v>6.0873480443847605E-2</v>
      </c>
      <c r="U2608">
        <v>0.71822436700000003</v>
      </c>
      <c r="V2608">
        <v>0.82926808699999999</v>
      </c>
      <c r="W2608">
        <v>2.3616438359999998</v>
      </c>
      <c r="X2608">
        <v>1.270301624</v>
      </c>
      <c r="Y2608">
        <v>4.7019672999999998E-2</v>
      </c>
      <c r="Z2608" s="1">
        <v>43254</v>
      </c>
      <c r="AA2608" s="1">
        <v>44116</v>
      </c>
      <c r="AB2608">
        <v>1</v>
      </c>
    </row>
    <row r="2609" spans="1:28" x14ac:dyDescent="0.25">
      <c r="A2609" t="s">
        <v>26</v>
      </c>
      <c r="B2609">
        <v>2</v>
      </c>
      <c r="C2609" t="s">
        <v>93</v>
      </c>
      <c r="D2609">
        <v>3608</v>
      </c>
      <c r="E2609" t="s">
        <v>190</v>
      </c>
      <c r="F2609" t="s">
        <v>191</v>
      </c>
      <c r="G2609" t="s">
        <v>30</v>
      </c>
      <c r="J2609">
        <v>0.57750000000000001</v>
      </c>
      <c r="K2609">
        <v>13.18212263</v>
      </c>
      <c r="L2609">
        <v>13.622724140000001</v>
      </c>
      <c r="M2609">
        <v>21.4</v>
      </c>
      <c r="N2609">
        <v>24.3</v>
      </c>
      <c r="O2609">
        <f t="shared" si="159"/>
        <v>4.6377084600000007E-2</v>
      </c>
      <c r="P2609">
        <f t="shared" si="160"/>
        <v>0.22482973749999996</v>
      </c>
      <c r="Q2609">
        <f t="shared" si="161"/>
        <v>0.28985677875000004</v>
      </c>
      <c r="R2609">
        <v>0.19291375299999999</v>
      </c>
      <c r="S2609">
        <v>0.25529063200000002</v>
      </c>
      <c r="T2609">
        <f t="shared" si="162"/>
        <v>0.11862898708078769</v>
      </c>
      <c r="U2609">
        <v>9.6456875999999997E-2</v>
      </c>
      <c r="V2609">
        <v>0.12764531600000001</v>
      </c>
      <c r="W2609">
        <v>2.3616438359999998</v>
      </c>
      <c r="X2609">
        <v>1.2279582360000001</v>
      </c>
      <c r="Y2609">
        <v>1.3206242E-2</v>
      </c>
      <c r="Z2609" s="1">
        <v>43254</v>
      </c>
      <c r="AA2609" s="1">
        <v>44116</v>
      </c>
      <c r="AB2609">
        <v>1</v>
      </c>
    </row>
    <row r="2610" spans="1:28" x14ac:dyDescent="0.25">
      <c r="A2610" t="s">
        <v>26</v>
      </c>
      <c r="B2610">
        <v>2</v>
      </c>
      <c r="C2610" t="s">
        <v>93</v>
      </c>
      <c r="D2610">
        <v>3609</v>
      </c>
      <c r="E2610" t="s">
        <v>81</v>
      </c>
      <c r="F2610" t="s">
        <v>82</v>
      </c>
      <c r="G2610" t="s">
        <v>83</v>
      </c>
      <c r="J2610">
        <v>0.53949999999999998</v>
      </c>
      <c r="K2610">
        <v>13.9096878</v>
      </c>
      <c r="L2610">
        <v>13.819930129999999</v>
      </c>
      <c r="M2610">
        <v>23.5</v>
      </c>
      <c r="N2610">
        <v>24.9</v>
      </c>
      <c r="O2610">
        <f t="shared" si="159"/>
        <v>4.8695585399999998E-2</v>
      </c>
      <c r="P2610">
        <f t="shared" si="160"/>
        <v>0.27112023437499994</v>
      </c>
      <c r="Q2610">
        <f t="shared" si="161"/>
        <v>0.30434740874999999</v>
      </c>
      <c r="R2610">
        <v>0.22837099899999999</v>
      </c>
      <c r="S2610">
        <v>0.25407009600000002</v>
      </c>
      <c r="T2610">
        <f t="shared" si="162"/>
        <v>4.515443891693896E-2</v>
      </c>
      <c r="U2610">
        <v>0.114185499</v>
      </c>
      <c r="V2610">
        <v>0.12703504800000001</v>
      </c>
      <c r="W2610">
        <v>2.3616438359999998</v>
      </c>
      <c r="X2610">
        <v>0.59280742399999997</v>
      </c>
      <c r="Y2610">
        <v>5.4409339999999997E-3</v>
      </c>
      <c r="Z2610" s="1">
        <v>43254</v>
      </c>
      <c r="AA2610" s="1">
        <v>44116</v>
      </c>
      <c r="AB2610">
        <v>1</v>
      </c>
    </row>
    <row r="2611" spans="1:28" x14ac:dyDescent="0.25">
      <c r="A2611" t="s">
        <v>26</v>
      </c>
      <c r="B2611">
        <v>2</v>
      </c>
      <c r="C2611" t="s">
        <v>93</v>
      </c>
      <c r="D2611">
        <v>3610</v>
      </c>
      <c r="E2611" t="s">
        <v>109</v>
      </c>
      <c r="F2611" t="s">
        <v>110</v>
      </c>
      <c r="G2611" t="s">
        <v>72</v>
      </c>
      <c r="H2611">
        <v>9</v>
      </c>
      <c r="I2611">
        <v>12</v>
      </c>
      <c r="J2611">
        <v>0.57750000000000001</v>
      </c>
      <c r="K2611">
        <v>7.9366191979999998</v>
      </c>
      <c r="L2611">
        <v>9.4499072930000008</v>
      </c>
      <c r="M2611">
        <v>10.1</v>
      </c>
      <c r="N2611">
        <v>14</v>
      </c>
      <c r="O2611">
        <f t="shared" si="159"/>
        <v>1.5393840000000001E-2</v>
      </c>
      <c r="P2611">
        <f t="shared" si="160"/>
        <v>5.0080534374999992E-2</v>
      </c>
      <c r="Q2611">
        <f t="shared" si="161"/>
        <v>9.6211500000000005E-2</v>
      </c>
      <c r="R2611">
        <v>2.7149974E-2</v>
      </c>
      <c r="S2611">
        <v>6.0890426999999997E-2</v>
      </c>
      <c r="T2611">
        <f t="shared" si="162"/>
        <v>0.34200749037285766</v>
      </c>
      <c r="U2611">
        <v>1.3574987E-2</v>
      </c>
      <c r="V2611">
        <v>3.0445212999999999E-2</v>
      </c>
      <c r="W2611">
        <v>2.3616438359999998</v>
      </c>
      <c r="X2611">
        <v>1.6513921110000001</v>
      </c>
      <c r="Y2611">
        <v>7.1434250000000001E-3</v>
      </c>
      <c r="Z2611" s="1">
        <v>43254</v>
      </c>
      <c r="AA2611" s="1">
        <v>44116</v>
      </c>
      <c r="AB2611">
        <v>1</v>
      </c>
    </row>
    <row r="2612" spans="1:28" x14ac:dyDescent="0.25">
      <c r="A2612" t="s">
        <v>26</v>
      </c>
      <c r="B2612">
        <v>2</v>
      </c>
      <c r="C2612" t="s">
        <v>93</v>
      </c>
      <c r="D2612">
        <v>3611</v>
      </c>
      <c r="E2612" t="s">
        <v>149</v>
      </c>
      <c r="F2612" t="s">
        <v>141</v>
      </c>
      <c r="G2612" t="s">
        <v>151</v>
      </c>
      <c r="J2612">
        <v>0.52610000000000001</v>
      </c>
      <c r="K2612">
        <v>10.3068592</v>
      </c>
      <c r="L2612">
        <v>10.84492777</v>
      </c>
      <c r="M2612">
        <v>14.5</v>
      </c>
      <c r="N2612">
        <v>17</v>
      </c>
      <c r="O2612">
        <f t="shared" si="159"/>
        <v>2.2698059999999999E-2</v>
      </c>
      <c r="P2612">
        <f t="shared" si="160"/>
        <v>0.10321960937499999</v>
      </c>
      <c r="Q2612">
        <f t="shared" si="161"/>
        <v>0.141862875</v>
      </c>
      <c r="R2612">
        <v>6.4800652E-2</v>
      </c>
      <c r="S2612">
        <v>9.2895621999999997E-2</v>
      </c>
      <c r="T2612">
        <f t="shared" si="162"/>
        <v>0.15250430578959354</v>
      </c>
      <c r="U2612">
        <v>3.2400326E-2</v>
      </c>
      <c r="V2612">
        <v>4.6447810999999999E-2</v>
      </c>
      <c r="W2612">
        <v>2.3616438359999998</v>
      </c>
      <c r="X2612">
        <v>1.058584687</v>
      </c>
      <c r="Y2612">
        <v>5.9481810000000003E-3</v>
      </c>
      <c r="Z2612" s="1">
        <v>43254</v>
      </c>
      <c r="AA2612" s="1">
        <v>44116</v>
      </c>
      <c r="AB2612">
        <v>1</v>
      </c>
    </row>
    <row r="2613" spans="1:28" x14ac:dyDescent="0.25">
      <c r="A2613" t="s">
        <v>26</v>
      </c>
      <c r="B2613">
        <v>2</v>
      </c>
      <c r="C2613" t="s">
        <v>93</v>
      </c>
      <c r="D2613">
        <v>3612</v>
      </c>
      <c r="E2613" t="s">
        <v>102</v>
      </c>
      <c r="F2613" t="s">
        <v>103</v>
      </c>
      <c r="G2613" t="s">
        <v>75</v>
      </c>
      <c r="H2613">
        <v>14.7</v>
      </c>
      <c r="I2613">
        <v>16</v>
      </c>
      <c r="J2613">
        <v>0.51039999999999996</v>
      </c>
      <c r="K2613">
        <v>20.448305349999998</v>
      </c>
      <c r="L2613">
        <v>20.423820549999999</v>
      </c>
      <c r="M2613">
        <v>54.1</v>
      </c>
      <c r="N2613">
        <v>56</v>
      </c>
      <c r="O2613">
        <f t="shared" si="159"/>
        <v>0.24630144000000001</v>
      </c>
      <c r="P2613">
        <f t="shared" si="160"/>
        <v>1.436880784375</v>
      </c>
      <c r="Q2613">
        <f t="shared" si="161"/>
        <v>1.5393840000000001</v>
      </c>
      <c r="R2613">
        <v>1.604495419</v>
      </c>
      <c r="S2613">
        <v>1.7143227990000001</v>
      </c>
      <c r="T2613">
        <f t="shared" si="162"/>
        <v>2.8035051590247068E-2</v>
      </c>
      <c r="U2613">
        <v>0.80224770999999995</v>
      </c>
      <c r="V2613">
        <v>0.85716139999999996</v>
      </c>
      <c r="W2613">
        <v>2.3616438359999998</v>
      </c>
      <c r="X2613">
        <v>0.80452436199999999</v>
      </c>
      <c r="Y2613">
        <v>2.3252317000000002E-2</v>
      </c>
      <c r="Z2613" s="1">
        <v>43254</v>
      </c>
      <c r="AA2613" s="1">
        <v>44116</v>
      </c>
      <c r="AB2613">
        <v>1</v>
      </c>
    </row>
    <row r="2614" spans="1:28" x14ac:dyDescent="0.25">
      <c r="A2614" t="s">
        <v>26</v>
      </c>
      <c r="B2614">
        <v>2</v>
      </c>
      <c r="C2614" t="s">
        <v>93</v>
      </c>
      <c r="D2614">
        <v>3613</v>
      </c>
      <c r="E2614" t="s">
        <v>109</v>
      </c>
      <c r="F2614" t="s">
        <v>110</v>
      </c>
      <c r="G2614" t="s">
        <v>72</v>
      </c>
      <c r="J2614">
        <v>0.57750000000000001</v>
      </c>
      <c r="K2614">
        <v>8.2921155160000009</v>
      </c>
      <c r="L2614">
        <v>8.8390951619999996</v>
      </c>
      <c r="M2614">
        <v>10.7</v>
      </c>
      <c r="N2614">
        <v>12.8</v>
      </c>
      <c r="O2614">
        <f t="shared" si="159"/>
        <v>1.2867993600000002E-2</v>
      </c>
      <c r="P2614">
        <f t="shared" si="160"/>
        <v>5.620743437499999E-2</v>
      </c>
      <c r="Q2614">
        <f t="shared" si="161"/>
        <v>8.0424960000000018E-2</v>
      </c>
      <c r="R2614">
        <v>3.1714971000000002E-2</v>
      </c>
      <c r="S2614">
        <v>4.7891416999999999E-2</v>
      </c>
      <c r="T2614">
        <f t="shared" si="162"/>
        <v>0.17451719670137231</v>
      </c>
      <c r="U2614">
        <v>1.5857485000000001E-2</v>
      </c>
      <c r="V2614">
        <v>2.3945708999999999E-2</v>
      </c>
      <c r="W2614">
        <v>2.3616438359999998</v>
      </c>
      <c r="X2614">
        <v>0.88921113699999998</v>
      </c>
      <c r="Y2614">
        <v>3.424828E-3</v>
      </c>
      <c r="Z2614" s="1">
        <v>43254</v>
      </c>
      <c r="AA2614" s="1">
        <v>44116</v>
      </c>
      <c r="AB2614">
        <v>1</v>
      </c>
    </row>
    <row r="2615" spans="1:28" x14ac:dyDescent="0.25">
      <c r="A2615" t="s">
        <v>26</v>
      </c>
      <c r="B2615">
        <v>2</v>
      </c>
      <c r="C2615" t="s">
        <v>93</v>
      </c>
      <c r="D2615">
        <v>3614</v>
      </c>
      <c r="E2615" t="s">
        <v>70</v>
      </c>
      <c r="F2615" t="s">
        <v>71</v>
      </c>
      <c r="G2615" t="s">
        <v>72</v>
      </c>
      <c r="J2615">
        <v>0.49</v>
      </c>
      <c r="K2615">
        <v>15.6555898</v>
      </c>
      <c r="L2615">
        <v>15.617111230000001</v>
      </c>
      <c r="M2615">
        <v>29.3</v>
      </c>
      <c r="N2615">
        <v>31</v>
      </c>
      <c r="O2615">
        <f t="shared" si="159"/>
        <v>7.5476939999999992E-2</v>
      </c>
      <c r="P2615">
        <f t="shared" si="160"/>
        <v>0.42146493437499999</v>
      </c>
      <c r="Q2615">
        <f t="shared" si="161"/>
        <v>0.47173087499999994</v>
      </c>
      <c r="R2615">
        <v>0.35889664700000001</v>
      </c>
      <c r="S2615">
        <v>0.39970423599999999</v>
      </c>
      <c r="T2615">
        <f t="shared" si="162"/>
        <v>4.5599766693557968E-2</v>
      </c>
      <c r="U2615">
        <v>0.17944832299999999</v>
      </c>
      <c r="V2615">
        <v>0.199852118</v>
      </c>
      <c r="W2615">
        <v>2.3616438359999998</v>
      </c>
      <c r="X2615">
        <v>0.719837587</v>
      </c>
      <c r="Y2615">
        <v>8.6396579999999997E-3</v>
      </c>
      <c r="Z2615" s="1">
        <v>43254</v>
      </c>
      <c r="AA2615" s="1">
        <v>44116</v>
      </c>
      <c r="AB2615">
        <v>1</v>
      </c>
    </row>
    <row r="2616" spans="1:28" x14ac:dyDescent="0.25">
      <c r="A2616" t="s">
        <v>26</v>
      </c>
      <c r="B2616">
        <v>2</v>
      </c>
      <c r="C2616" t="s">
        <v>93</v>
      </c>
      <c r="D2616">
        <v>3615</v>
      </c>
      <c r="E2616" t="s">
        <v>248</v>
      </c>
      <c r="F2616" t="s">
        <v>249</v>
      </c>
      <c r="G2616" t="s">
        <v>218</v>
      </c>
      <c r="H2616">
        <v>6</v>
      </c>
      <c r="I2616">
        <v>13</v>
      </c>
      <c r="J2616">
        <v>0.745</v>
      </c>
      <c r="K2616">
        <v>12.625234239999999</v>
      </c>
      <c r="L2616">
        <v>12.460219260000001</v>
      </c>
      <c r="M2616">
        <v>19.899999999999999</v>
      </c>
      <c r="N2616">
        <v>21</v>
      </c>
      <c r="O2616">
        <f t="shared" si="159"/>
        <v>3.4636140000000003E-2</v>
      </c>
      <c r="P2616">
        <f t="shared" si="160"/>
        <v>0.19441615937499995</v>
      </c>
      <c r="Q2616">
        <f t="shared" si="161"/>
        <v>0.21647587500000001</v>
      </c>
      <c r="R2616">
        <v>0.205783471</v>
      </c>
      <c r="S2616">
        <v>0.22565487400000001</v>
      </c>
      <c r="T2616">
        <f t="shared" si="162"/>
        <v>3.903307523490359E-2</v>
      </c>
      <c r="U2616">
        <v>0.102891736</v>
      </c>
      <c r="V2616">
        <v>0.112827437</v>
      </c>
      <c r="W2616">
        <v>2.3616438359999998</v>
      </c>
      <c r="X2616">
        <v>0.46577726200000003</v>
      </c>
      <c r="Y2616">
        <v>4.2071119999999998E-3</v>
      </c>
      <c r="Z2616" s="1">
        <v>43254</v>
      </c>
      <c r="AA2616" s="1">
        <v>44116</v>
      </c>
      <c r="AB2616">
        <v>1</v>
      </c>
    </row>
    <row r="2617" spans="1:28" x14ac:dyDescent="0.25">
      <c r="A2617" t="s">
        <v>26</v>
      </c>
      <c r="B2617">
        <v>2</v>
      </c>
      <c r="C2617" t="s">
        <v>93</v>
      </c>
      <c r="D2617">
        <v>3616</v>
      </c>
      <c r="E2617" t="s">
        <v>70</v>
      </c>
      <c r="F2617" t="s">
        <v>71</v>
      </c>
      <c r="G2617" t="s">
        <v>72</v>
      </c>
      <c r="J2617">
        <v>0.49</v>
      </c>
      <c r="K2617">
        <v>17.622797720000001</v>
      </c>
      <c r="L2617">
        <v>17.664346689999999</v>
      </c>
      <c r="M2617">
        <v>37.5</v>
      </c>
      <c r="N2617">
        <v>39.700000000000003</v>
      </c>
      <c r="O2617">
        <f t="shared" si="159"/>
        <v>0.12378610860000003</v>
      </c>
      <c r="P2617">
        <f t="shared" si="160"/>
        <v>0.69038085937499993</v>
      </c>
      <c r="Q2617">
        <f t="shared" si="161"/>
        <v>0.77366317875000012</v>
      </c>
      <c r="R2617">
        <v>0.65211551400000001</v>
      </c>
      <c r="S2617">
        <v>0.73055471100000002</v>
      </c>
      <c r="T2617">
        <f t="shared" si="162"/>
        <v>4.8094639414401383E-2</v>
      </c>
      <c r="U2617">
        <v>0.326057757</v>
      </c>
      <c r="V2617">
        <v>0.36527735500000003</v>
      </c>
      <c r="W2617">
        <v>2.3616438359999998</v>
      </c>
      <c r="X2617">
        <v>0.93155452400000005</v>
      </c>
      <c r="Y2617">
        <v>1.6606906000000001E-2</v>
      </c>
      <c r="Z2617" s="1">
        <v>43254</v>
      </c>
      <c r="AA2617" s="1">
        <v>44116</v>
      </c>
      <c r="AB2617">
        <v>1</v>
      </c>
    </row>
    <row r="2618" spans="1:28" x14ac:dyDescent="0.25">
      <c r="A2618" t="s">
        <v>26</v>
      </c>
      <c r="B2618">
        <v>2</v>
      </c>
      <c r="C2618" t="s">
        <v>93</v>
      </c>
      <c r="D2618">
        <v>3617</v>
      </c>
      <c r="E2618" t="s">
        <v>81</v>
      </c>
      <c r="F2618" t="s">
        <v>82</v>
      </c>
      <c r="G2618" t="s">
        <v>83</v>
      </c>
      <c r="J2618">
        <v>0.53949999999999998</v>
      </c>
      <c r="K2618">
        <v>9.1871557260000003</v>
      </c>
      <c r="L2618">
        <v>9.5485815929999998</v>
      </c>
      <c r="M2618">
        <v>12.3</v>
      </c>
      <c r="N2618">
        <v>14.2</v>
      </c>
      <c r="O2618">
        <f t="shared" si="159"/>
        <v>1.58368056E-2</v>
      </c>
      <c r="P2618">
        <f t="shared" si="160"/>
        <v>7.4273934375000003E-2</v>
      </c>
      <c r="Q2618">
        <f t="shared" si="161"/>
        <v>9.8980034999999994E-2</v>
      </c>
      <c r="R2618">
        <v>4.3052485000000001E-2</v>
      </c>
      <c r="S2618">
        <v>5.9173314999999997E-2</v>
      </c>
      <c r="T2618">
        <f t="shared" si="162"/>
        <v>0.13467345181295209</v>
      </c>
      <c r="U2618">
        <v>2.1526243E-2</v>
      </c>
      <c r="V2618">
        <v>2.9586656999999999E-2</v>
      </c>
      <c r="W2618">
        <v>2.3616438359999998</v>
      </c>
      <c r="X2618">
        <v>0.80452436199999999</v>
      </c>
      <c r="Y2618">
        <v>3.4130520000000002E-3</v>
      </c>
      <c r="Z2618" s="1">
        <v>43254</v>
      </c>
      <c r="AA2618" s="1">
        <v>44116</v>
      </c>
      <c r="AB2618">
        <v>1</v>
      </c>
    </row>
    <row r="2619" spans="1:28" x14ac:dyDescent="0.25">
      <c r="A2619" t="s">
        <v>26</v>
      </c>
      <c r="B2619">
        <v>2</v>
      </c>
      <c r="C2619" t="s">
        <v>93</v>
      </c>
      <c r="D2619">
        <v>3618</v>
      </c>
      <c r="E2619" t="s">
        <v>109</v>
      </c>
      <c r="F2619" t="s">
        <v>110</v>
      </c>
      <c r="G2619" t="s">
        <v>72</v>
      </c>
      <c r="J2619">
        <v>0.57750000000000001</v>
      </c>
      <c r="K2619">
        <v>11.185251129999999</v>
      </c>
      <c r="L2619">
        <v>11.27273353</v>
      </c>
      <c r="M2619">
        <v>16.399999999999999</v>
      </c>
      <c r="N2619">
        <v>18</v>
      </c>
      <c r="O2619">
        <f t="shared" si="159"/>
        <v>2.5446960000000001E-2</v>
      </c>
      <c r="P2619">
        <f t="shared" si="160"/>
        <v>0.13204254999999995</v>
      </c>
      <c r="Q2619">
        <f t="shared" si="161"/>
        <v>0.1590435</v>
      </c>
      <c r="R2619">
        <v>9.7755958000000004E-2</v>
      </c>
      <c r="S2619">
        <v>0.11813056299999999</v>
      </c>
      <c r="T2619">
        <f t="shared" si="162"/>
        <v>8.0162947343869376E-2</v>
      </c>
      <c r="U2619">
        <v>4.8877979000000002E-2</v>
      </c>
      <c r="V2619">
        <v>5.9065281999999997E-2</v>
      </c>
      <c r="W2619">
        <v>2.3616438359999998</v>
      </c>
      <c r="X2619">
        <v>0.67749419899999996</v>
      </c>
      <c r="Y2619">
        <v>4.3136490000000001E-3</v>
      </c>
      <c r="Z2619" s="1">
        <v>43254</v>
      </c>
      <c r="AA2619" s="1">
        <v>44116</v>
      </c>
      <c r="AB2619">
        <v>1</v>
      </c>
    </row>
    <row r="2620" spans="1:28" x14ac:dyDescent="0.25">
      <c r="A2620" t="s">
        <v>26</v>
      </c>
      <c r="B2620">
        <v>2</v>
      </c>
      <c r="C2620" t="s">
        <v>93</v>
      </c>
      <c r="D2620">
        <v>3619</v>
      </c>
      <c r="E2620" t="s">
        <v>81</v>
      </c>
      <c r="F2620" t="s">
        <v>82</v>
      </c>
      <c r="G2620" t="s">
        <v>83</v>
      </c>
      <c r="J2620">
        <v>0.53949999999999998</v>
      </c>
      <c r="K2620">
        <v>21.20070509</v>
      </c>
      <c r="L2620">
        <v>21.196102939999999</v>
      </c>
      <c r="M2620">
        <v>60</v>
      </c>
      <c r="N2620">
        <v>62</v>
      </c>
      <c r="O2620">
        <f t="shared" si="159"/>
        <v>0.30190775999999997</v>
      </c>
      <c r="P2620">
        <f t="shared" si="160"/>
        <v>1.7673749999999999</v>
      </c>
      <c r="Q2620">
        <f t="shared" si="161"/>
        <v>1.8869234999999998</v>
      </c>
      <c r="R2620">
        <v>2.1473748220000002</v>
      </c>
      <c r="S2620">
        <v>2.2888280750000001</v>
      </c>
      <c r="T2620">
        <f t="shared" si="162"/>
        <v>2.7012475330351084E-2</v>
      </c>
      <c r="U2620">
        <v>1.0736874110000001</v>
      </c>
      <c r="V2620">
        <v>1.1444140380000001</v>
      </c>
      <c r="W2620">
        <v>2.3616438359999998</v>
      </c>
      <c r="X2620">
        <v>0.84686774899999995</v>
      </c>
      <c r="Y2620">
        <v>2.994805E-2</v>
      </c>
      <c r="Z2620" s="1">
        <v>43254</v>
      </c>
      <c r="AA2620" s="1">
        <v>44116</v>
      </c>
      <c r="AB2620">
        <v>1</v>
      </c>
    </row>
    <row r="2621" spans="1:28" x14ac:dyDescent="0.25">
      <c r="A2621" t="s">
        <v>26</v>
      </c>
      <c r="B2621">
        <v>2</v>
      </c>
      <c r="C2621" t="s">
        <v>93</v>
      </c>
      <c r="D2621">
        <v>3620</v>
      </c>
      <c r="E2621" t="s">
        <v>190</v>
      </c>
      <c r="F2621" t="s">
        <v>191</v>
      </c>
      <c r="G2621" t="s">
        <v>30</v>
      </c>
      <c r="H2621">
        <v>12</v>
      </c>
      <c r="I2621">
        <v>16.399999999999999</v>
      </c>
      <c r="J2621">
        <v>0.57750000000000001</v>
      </c>
      <c r="K2621">
        <v>14.975418189999999</v>
      </c>
      <c r="L2621">
        <v>14.77761864</v>
      </c>
      <c r="M2621">
        <v>26.9</v>
      </c>
      <c r="N2621">
        <v>28</v>
      </c>
      <c r="O2621">
        <f t="shared" si="159"/>
        <v>6.1575360000000003E-2</v>
      </c>
      <c r="P2621">
        <f t="shared" si="160"/>
        <v>0.35524728437499986</v>
      </c>
      <c r="Q2621">
        <f t="shared" si="161"/>
        <v>0.38484600000000002</v>
      </c>
      <c r="R2621">
        <v>0.34145707800000002</v>
      </c>
      <c r="S2621">
        <v>0.36448212099999999</v>
      </c>
      <c r="T2621">
        <f t="shared" si="162"/>
        <v>2.7631395581887347E-2</v>
      </c>
      <c r="U2621">
        <v>0.17072853900000001</v>
      </c>
      <c r="V2621">
        <v>0.18224106100000001</v>
      </c>
      <c r="W2621">
        <v>2.3616438359999998</v>
      </c>
      <c r="X2621">
        <v>0.46577726200000003</v>
      </c>
      <c r="Y2621">
        <v>4.8747920000000002E-3</v>
      </c>
      <c r="Z2621" s="1">
        <v>43254</v>
      </c>
      <c r="AA2621" s="1">
        <v>44116</v>
      </c>
      <c r="AB2621">
        <v>1</v>
      </c>
    </row>
    <row r="2622" spans="1:28" x14ac:dyDescent="0.25">
      <c r="A2622" t="s">
        <v>26</v>
      </c>
      <c r="B2622">
        <v>2</v>
      </c>
      <c r="C2622" t="s">
        <v>93</v>
      </c>
      <c r="D2622">
        <v>3621</v>
      </c>
      <c r="E2622" t="s">
        <v>109</v>
      </c>
      <c r="F2622" t="s">
        <v>110</v>
      </c>
      <c r="G2622" t="s">
        <v>72</v>
      </c>
      <c r="J2622">
        <v>0.57750000000000001</v>
      </c>
      <c r="K2622">
        <v>10.06266529</v>
      </c>
      <c r="L2622">
        <v>10.84492777</v>
      </c>
      <c r="M2622">
        <v>14</v>
      </c>
      <c r="N2622">
        <v>17</v>
      </c>
      <c r="O2622">
        <f t="shared" si="159"/>
        <v>2.2698059999999999E-2</v>
      </c>
      <c r="P2622">
        <f t="shared" si="160"/>
        <v>9.6223750000000011E-2</v>
      </c>
      <c r="Q2622">
        <f t="shared" si="161"/>
        <v>0.141862875</v>
      </c>
      <c r="R2622">
        <v>6.4741036000000002E-2</v>
      </c>
      <c r="S2622">
        <v>0.101743652</v>
      </c>
      <c r="T2622">
        <f t="shared" si="162"/>
        <v>0.19141801843172029</v>
      </c>
      <c r="U2622">
        <v>3.2370518000000001E-2</v>
      </c>
      <c r="V2622">
        <v>5.0871826000000002E-2</v>
      </c>
      <c r="W2622">
        <v>2.3616438359999998</v>
      </c>
      <c r="X2622">
        <v>1.270301624</v>
      </c>
      <c r="Y2622">
        <v>7.8340809999999997E-3</v>
      </c>
      <c r="Z2622" s="1">
        <v>43254</v>
      </c>
      <c r="AA2622" s="1">
        <v>44116</v>
      </c>
      <c r="AB2622">
        <v>1</v>
      </c>
    </row>
    <row r="2623" spans="1:28" x14ac:dyDescent="0.25">
      <c r="A2623" t="s">
        <v>26</v>
      </c>
      <c r="B2623">
        <v>2</v>
      </c>
      <c r="C2623" t="s">
        <v>93</v>
      </c>
      <c r="D2623">
        <v>3622</v>
      </c>
      <c r="E2623" t="s">
        <v>109</v>
      </c>
      <c r="F2623" t="s">
        <v>110</v>
      </c>
      <c r="G2623" t="s">
        <v>72</v>
      </c>
      <c r="J2623">
        <v>0.57750000000000001</v>
      </c>
      <c r="K2623">
        <v>9.5564772379999994</v>
      </c>
      <c r="L2623">
        <v>9.9821470489999999</v>
      </c>
      <c r="M2623">
        <v>13</v>
      </c>
      <c r="N2623">
        <v>15.1</v>
      </c>
      <c r="O2623">
        <f t="shared" si="159"/>
        <v>1.79079054E-2</v>
      </c>
      <c r="P2623">
        <f t="shared" si="160"/>
        <v>8.2968437500000006E-2</v>
      </c>
      <c r="Q2623">
        <f t="shared" si="161"/>
        <v>0.11192440875</v>
      </c>
      <c r="R2623">
        <v>5.3269413000000002E-2</v>
      </c>
      <c r="S2623">
        <v>7.4455261999999994E-2</v>
      </c>
      <c r="T2623">
        <f t="shared" si="162"/>
        <v>0.14178096133852386</v>
      </c>
      <c r="U2623">
        <v>2.6634706000000001E-2</v>
      </c>
      <c r="V2623">
        <v>3.7227630999999997E-2</v>
      </c>
      <c r="W2623">
        <v>2.3616438359999998</v>
      </c>
      <c r="X2623">
        <v>0.88921113699999998</v>
      </c>
      <c r="Y2623">
        <v>4.4854029999999998E-3</v>
      </c>
      <c r="Z2623" s="1">
        <v>43254</v>
      </c>
      <c r="AA2623" s="1">
        <v>44116</v>
      </c>
      <c r="AB2623">
        <v>1</v>
      </c>
    </row>
    <row r="2624" spans="1:28" x14ac:dyDescent="0.25">
      <c r="A2624" t="s">
        <v>26</v>
      </c>
      <c r="B2624">
        <v>2</v>
      </c>
      <c r="C2624" t="s">
        <v>93</v>
      </c>
      <c r="D2624">
        <v>3623</v>
      </c>
      <c r="E2624" t="s">
        <v>197</v>
      </c>
      <c r="F2624" t="s">
        <v>198</v>
      </c>
      <c r="G2624" t="s">
        <v>56</v>
      </c>
      <c r="J2624">
        <v>0.57750000000000001</v>
      </c>
      <c r="K2624">
        <v>13.74162791</v>
      </c>
      <c r="L2624">
        <v>13.949165130000001</v>
      </c>
      <c r="M2624">
        <v>23</v>
      </c>
      <c r="N2624">
        <v>25.3</v>
      </c>
      <c r="O2624">
        <f t="shared" si="159"/>
        <v>5.0272668600000001E-2</v>
      </c>
      <c r="P2624">
        <f t="shared" si="160"/>
        <v>0.25970593749999998</v>
      </c>
      <c r="Q2624">
        <f t="shared" si="161"/>
        <v>0.31420417875000001</v>
      </c>
      <c r="R2624">
        <v>0.231263881</v>
      </c>
      <c r="S2624">
        <v>0.28265724399999997</v>
      </c>
      <c r="T2624">
        <f t="shared" si="162"/>
        <v>8.4972851564869514E-2</v>
      </c>
      <c r="U2624">
        <v>0.11563194</v>
      </c>
      <c r="V2624">
        <v>0.14132862199999999</v>
      </c>
      <c r="W2624">
        <v>2.3616438359999998</v>
      </c>
      <c r="X2624">
        <v>0.97389791199999998</v>
      </c>
      <c r="Y2624">
        <v>1.0880846E-2</v>
      </c>
      <c r="Z2624" s="1">
        <v>43254</v>
      </c>
      <c r="AA2624" s="1">
        <v>44116</v>
      </c>
      <c r="AB2624">
        <v>1</v>
      </c>
    </row>
    <row r="2625" spans="1:28" x14ac:dyDescent="0.25">
      <c r="A2625" t="s">
        <v>26</v>
      </c>
      <c r="B2625">
        <v>2</v>
      </c>
      <c r="C2625" t="s">
        <v>93</v>
      </c>
      <c r="D2625">
        <v>3624</v>
      </c>
      <c r="E2625" t="s">
        <v>245</v>
      </c>
      <c r="F2625" t="s">
        <v>246</v>
      </c>
      <c r="G2625" t="s">
        <v>247</v>
      </c>
      <c r="J2625">
        <v>0.57750000000000001</v>
      </c>
      <c r="K2625">
        <v>12.23501424</v>
      </c>
      <c r="L2625">
        <v>12.079407310000001</v>
      </c>
      <c r="M2625">
        <v>18.899999999999999</v>
      </c>
      <c r="N2625">
        <v>20</v>
      </c>
      <c r="O2625">
        <f t="shared" si="159"/>
        <v>3.1415999999999999E-2</v>
      </c>
      <c r="P2625">
        <f t="shared" si="160"/>
        <v>0.17536778437499995</v>
      </c>
      <c r="Q2625">
        <f t="shared" si="161"/>
        <v>0.19635</v>
      </c>
      <c r="R2625">
        <v>0.140748968</v>
      </c>
      <c r="S2625">
        <v>0.15523044</v>
      </c>
      <c r="T2625">
        <f t="shared" si="162"/>
        <v>4.1468059747793384E-2</v>
      </c>
      <c r="U2625">
        <v>7.0374484000000001E-2</v>
      </c>
      <c r="V2625">
        <v>7.7615219999999999E-2</v>
      </c>
      <c r="W2625">
        <v>2.3616438359999998</v>
      </c>
      <c r="X2625">
        <v>0.46577726200000003</v>
      </c>
      <c r="Y2625">
        <v>3.065973E-3</v>
      </c>
      <c r="Z2625" s="1">
        <v>43254</v>
      </c>
      <c r="AA2625" s="1">
        <v>44116</v>
      </c>
      <c r="AB2625">
        <v>1</v>
      </c>
    </row>
    <row r="2626" spans="1:28" x14ac:dyDescent="0.25">
      <c r="A2626" t="s">
        <v>26</v>
      </c>
      <c r="B2626">
        <v>2</v>
      </c>
      <c r="C2626" t="s">
        <v>93</v>
      </c>
      <c r="D2626">
        <v>3625</v>
      </c>
      <c r="E2626" t="s">
        <v>152</v>
      </c>
      <c r="F2626" t="s">
        <v>153</v>
      </c>
      <c r="G2626" t="s">
        <v>154</v>
      </c>
      <c r="J2626">
        <v>0.6</v>
      </c>
      <c r="K2626">
        <v>8.4656455259999994</v>
      </c>
      <c r="L2626">
        <v>8.9431967229999998</v>
      </c>
      <c r="M2626">
        <v>11</v>
      </c>
      <c r="N2626">
        <v>13</v>
      </c>
      <c r="O2626">
        <f t="shared" si="159"/>
        <v>1.3273260000000002E-2</v>
      </c>
      <c r="P2626">
        <f t="shared" si="160"/>
        <v>5.9403437499999989E-2</v>
      </c>
      <c r="Q2626">
        <f t="shared" si="161"/>
        <v>8.2957875000000014E-2</v>
      </c>
      <c r="R2626">
        <v>3.5455648999999999E-2</v>
      </c>
      <c r="S2626">
        <v>5.1828073000000002E-2</v>
      </c>
      <c r="T2626">
        <f t="shared" si="162"/>
        <v>0.16075639984380494</v>
      </c>
      <c r="U2626">
        <v>1.7727824999999999E-2</v>
      </c>
      <c r="V2626">
        <v>2.5914037000000001E-2</v>
      </c>
      <c r="W2626">
        <v>2.3616438359999998</v>
      </c>
      <c r="X2626">
        <v>0.84686774899999995</v>
      </c>
      <c r="Y2626">
        <v>3.4663189999999998E-3</v>
      </c>
      <c r="Z2626" s="1">
        <v>43254</v>
      </c>
      <c r="AA2626" s="1">
        <v>44116</v>
      </c>
      <c r="AB2626">
        <v>1</v>
      </c>
    </row>
    <row r="2627" spans="1:28" x14ac:dyDescent="0.25">
      <c r="A2627" t="s">
        <v>26</v>
      </c>
      <c r="B2627">
        <v>2</v>
      </c>
      <c r="C2627" t="s">
        <v>93</v>
      </c>
      <c r="D2627">
        <v>3626</v>
      </c>
      <c r="E2627" t="s">
        <v>217</v>
      </c>
      <c r="F2627" t="s">
        <v>153</v>
      </c>
      <c r="G2627" t="s">
        <v>218</v>
      </c>
      <c r="J2627">
        <v>0.78500000000000003</v>
      </c>
      <c r="K2627">
        <v>10.06266529</v>
      </c>
      <c r="L2627">
        <v>10.399357480000001</v>
      </c>
      <c r="M2627">
        <v>14</v>
      </c>
      <c r="N2627">
        <v>16</v>
      </c>
      <c r="O2627">
        <f t="shared" ref="O2627:O2690" si="163">(0.00007854*N2627*N2627)</f>
        <v>2.0106240000000001E-2</v>
      </c>
      <c r="P2627">
        <f t="shared" ref="P2627:P2690" si="164">(3.142*(M2627/200)^2)/0.16</f>
        <v>9.6223750000000011E-2</v>
      </c>
      <c r="Q2627">
        <f t="shared" ref="Q2627:Q2690" si="165">O2627/0.16</f>
        <v>0.125664</v>
      </c>
      <c r="R2627">
        <v>8.7356996000000006E-2</v>
      </c>
      <c r="S2627">
        <v>0.117070752</v>
      </c>
      <c r="T2627">
        <f t="shared" ref="T2627:T2690" si="166">(LN(S2627)-LN(R2627))/W2627</f>
        <v>0.12397099874113811</v>
      </c>
      <c r="U2627">
        <v>4.3678498000000003E-2</v>
      </c>
      <c r="V2627">
        <v>5.8535376E-2</v>
      </c>
      <c r="W2627">
        <v>2.3616438359999998</v>
      </c>
      <c r="X2627">
        <v>0.84686774899999995</v>
      </c>
      <c r="Y2627">
        <v>6.2909050000000003E-3</v>
      </c>
      <c r="Z2627" s="1">
        <v>43254</v>
      </c>
      <c r="AA2627" s="1">
        <v>44116</v>
      </c>
      <c r="AB2627">
        <v>1</v>
      </c>
    </row>
    <row r="2628" spans="1:28" x14ac:dyDescent="0.25">
      <c r="A2628" t="s">
        <v>26</v>
      </c>
      <c r="B2628">
        <v>2</v>
      </c>
      <c r="C2628" t="s">
        <v>93</v>
      </c>
      <c r="D2628">
        <v>3627</v>
      </c>
      <c r="E2628" t="s">
        <v>109</v>
      </c>
      <c r="F2628" t="s">
        <v>110</v>
      </c>
      <c r="G2628" t="s">
        <v>72</v>
      </c>
      <c r="J2628">
        <v>0.57750000000000001</v>
      </c>
      <c r="K2628">
        <v>8.8046385419999993</v>
      </c>
      <c r="L2628">
        <v>9.0975951370000008</v>
      </c>
      <c r="M2628">
        <v>11.6</v>
      </c>
      <c r="N2628">
        <v>13.3</v>
      </c>
      <c r="O2628">
        <f t="shared" si="163"/>
        <v>1.3892940600000002E-2</v>
      </c>
      <c r="P2628">
        <f t="shared" si="164"/>
        <v>6.6060549999999982E-2</v>
      </c>
      <c r="Q2628">
        <f t="shared" si="165"/>
        <v>8.6830878750000007E-2</v>
      </c>
      <c r="R2628">
        <v>3.9368625999999997E-2</v>
      </c>
      <c r="S2628">
        <v>5.3083625000000002E-2</v>
      </c>
      <c r="T2628">
        <f t="shared" si="166"/>
        <v>0.1265640868624712</v>
      </c>
      <c r="U2628">
        <v>1.9684312999999998E-2</v>
      </c>
      <c r="V2628">
        <v>2.6541813000000001E-2</v>
      </c>
      <c r="W2628">
        <v>2.3616438359999998</v>
      </c>
      <c r="X2628">
        <v>0.719837587</v>
      </c>
      <c r="Y2628">
        <v>2.9036980000000001E-3</v>
      </c>
      <c r="Z2628" s="1">
        <v>43254</v>
      </c>
      <c r="AA2628" s="1">
        <v>44116</v>
      </c>
      <c r="AB2628">
        <v>1</v>
      </c>
    </row>
    <row r="2629" spans="1:28" x14ac:dyDescent="0.25">
      <c r="A2629" t="s">
        <v>26</v>
      </c>
      <c r="B2629">
        <v>2</v>
      </c>
      <c r="C2629" t="s">
        <v>93</v>
      </c>
      <c r="D2629">
        <v>3628</v>
      </c>
      <c r="E2629" t="s">
        <v>116</v>
      </c>
      <c r="F2629" t="s">
        <v>213</v>
      </c>
      <c r="G2629" t="s">
        <v>83</v>
      </c>
      <c r="J2629">
        <v>0.48399999999999999</v>
      </c>
      <c r="K2629">
        <v>16.384235279999999</v>
      </c>
      <c r="L2629">
        <v>16.333485410000002</v>
      </c>
      <c r="M2629">
        <v>32.1</v>
      </c>
      <c r="N2629">
        <v>33.799999999999997</v>
      </c>
      <c r="O2629">
        <f t="shared" si="163"/>
        <v>8.9727237599999995E-2</v>
      </c>
      <c r="P2629">
        <f t="shared" si="164"/>
        <v>0.50586690937500001</v>
      </c>
      <c r="Q2629">
        <f t="shared" si="165"/>
        <v>0.56079523499999995</v>
      </c>
      <c r="R2629">
        <v>0.44299814599999998</v>
      </c>
      <c r="S2629">
        <v>0.48846619400000002</v>
      </c>
      <c r="T2629">
        <f t="shared" si="166"/>
        <v>4.1371471421402309E-2</v>
      </c>
      <c r="U2629">
        <v>0.22149907299999999</v>
      </c>
      <c r="V2629">
        <v>0.24423309700000001</v>
      </c>
      <c r="W2629">
        <v>2.3616438359999998</v>
      </c>
      <c r="X2629">
        <v>0.719837587</v>
      </c>
      <c r="Y2629">
        <v>9.6263560000000008E-3</v>
      </c>
      <c r="Z2629" s="1">
        <v>43254</v>
      </c>
      <c r="AA2629" s="1">
        <v>44116</v>
      </c>
      <c r="AB2629">
        <v>1</v>
      </c>
    </row>
    <row r="2630" spans="1:28" x14ac:dyDescent="0.25">
      <c r="A2630" t="s">
        <v>26</v>
      </c>
      <c r="B2630">
        <v>2</v>
      </c>
      <c r="C2630" t="s">
        <v>93</v>
      </c>
      <c r="D2630">
        <v>3629</v>
      </c>
      <c r="E2630" t="s">
        <v>152</v>
      </c>
      <c r="F2630" t="s">
        <v>153</v>
      </c>
      <c r="G2630" t="s">
        <v>154</v>
      </c>
      <c r="J2630">
        <v>0.6</v>
      </c>
      <c r="K2630">
        <v>13.842837080000001</v>
      </c>
      <c r="L2630">
        <v>13.65587577</v>
      </c>
      <c r="M2630">
        <v>23.3</v>
      </c>
      <c r="N2630">
        <v>24.4</v>
      </c>
      <c r="O2630">
        <f t="shared" si="163"/>
        <v>4.6759574399999997E-2</v>
      </c>
      <c r="P2630">
        <f t="shared" si="164"/>
        <v>0.26652505937500004</v>
      </c>
      <c r="Q2630">
        <f t="shared" si="165"/>
        <v>0.29224733999999997</v>
      </c>
      <c r="R2630">
        <v>0.247973429</v>
      </c>
      <c r="S2630">
        <v>0.26776111899999999</v>
      </c>
      <c r="T2630">
        <f t="shared" si="166"/>
        <v>3.250855846412036E-2</v>
      </c>
      <c r="U2630">
        <v>0.123986714</v>
      </c>
      <c r="V2630">
        <v>0.13388055900000001</v>
      </c>
      <c r="W2630">
        <v>2.3616438359999998</v>
      </c>
      <c r="X2630">
        <v>0.46577726200000003</v>
      </c>
      <c r="Y2630">
        <v>4.189389E-3</v>
      </c>
      <c r="Z2630" s="1">
        <v>43254</v>
      </c>
      <c r="AA2630" s="1">
        <v>44116</v>
      </c>
      <c r="AB2630">
        <v>1</v>
      </c>
    </row>
    <row r="2631" spans="1:28" x14ac:dyDescent="0.25">
      <c r="A2631" t="s">
        <v>26</v>
      </c>
      <c r="B2631">
        <v>2</v>
      </c>
      <c r="C2631" t="s">
        <v>93</v>
      </c>
      <c r="D2631">
        <v>3630</v>
      </c>
      <c r="E2631" t="s">
        <v>109</v>
      </c>
      <c r="F2631" t="s">
        <v>110</v>
      </c>
      <c r="G2631" t="s">
        <v>72</v>
      </c>
      <c r="J2631">
        <v>0.57750000000000001</v>
      </c>
      <c r="K2631">
        <v>8.5798206970000006</v>
      </c>
      <c r="L2631">
        <v>9.4499072930000008</v>
      </c>
      <c r="M2631">
        <v>11.2</v>
      </c>
      <c r="N2631">
        <v>14</v>
      </c>
      <c r="O2631">
        <f t="shared" si="163"/>
        <v>1.5393840000000001E-2</v>
      </c>
      <c r="P2631">
        <f t="shared" si="164"/>
        <v>6.1583199999999984E-2</v>
      </c>
      <c r="Q2631">
        <f t="shared" si="165"/>
        <v>9.6211500000000005E-2</v>
      </c>
      <c r="R2631">
        <v>3.5845786999999997E-2</v>
      </c>
      <c r="S2631">
        <v>6.0890426999999997E-2</v>
      </c>
      <c r="T2631">
        <f t="shared" si="166"/>
        <v>0.22435640779471278</v>
      </c>
      <c r="U2631">
        <v>1.7922894000000002E-2</v>
      </c>
      <c r="V2631">
        <v>3.0445212999999999E-2</v>
      </c>
      <c r="W2631">
        <v>2.3616438359999998</v>
      </c>
      <c r="X2631">
        <v>1.185614849</v>
      </c>
      <c r="Y2631">
        <v>5.3023740000000003E-3</v>
      </c>
      <c r="Z2631" s="1">
        <v>43254</v>
      </c>
      <c r="AA2631" s="1">
        <v>44116</v>
      </c>
      <c r="AB2631">
        <v>1</v>
      </c>
    </row>
    <row r="2632" spans="1:28" x14ac:dyDescent="0.25">
      <c r="A2632" t="s">
        <v>26</v>
      </c>
      <c r="B2632">
        <v>2</v>
      </c>
      <c r="C2632" t="s">
        <v>93</v>
      </c>
      <c r="D2632">
        <v>3631</v>
      </c>
      <c r="E2632" t="s">
        <v>81</v>
      </c>
      <c r="F2632" t="s">
        <v>82</v>
      </c>
      <c r="G2632" t="s">
        <v>83</v>
      </c>
      <c r="H2632">
        <v>12.2</v>
      </c>
      <c r="I2632">
        <v>13.8</v>
      </c>
      <c r="J2632">
        <v>0.53949999999999998</v>
      </c>
      <c r="K2632">
        <v>11.86984612</v>
      </c>
      <c r="L2632">
        <v>12.079407310000001</v>
      </c>
      <c r="M2632">
        <v>18</v>
      </c>
      <c r="N2632">
        <v>20</v>
      </c>
      <c r="O2632">
        <f t="shared" si="163"/>
        <v>3.1415999999999999E-2</v>
      </c>
      <c r="P2632">
        <f t="shared" si="164"/>
        <v>0.15906375</v>
      </c>
      <c r="Q2632">
        <f t="shared" si="165"/>
        <v>0.19635</v>
      </c>
      <c r="R2632">
        <v>0.116248954</v>
      </c>
      <c r="S2632">
        <v>0.14525323100000001</v>
      </c>
      <c r="T2632">
        <f t="shared" si="166"/>
        <v>9.4317606202026588E-2</v>
      </c>
      <c r="U2632">
        <v>5.8124477000000001E-2</v>
      </c>
      <c r="V2632">
        <v>7.2626615000000005E-2</v>
      </c>
      <c r="W2632">
        <v>2.3616438359999998</v>
      </c>
      <c r="X2632">
        <v>0.84686774899999995</v>
      </c>
      <c r="Y2632">
        <v>6.1406960000000002E-3</v>
      </c>
      <c r="Z2632" s="1">
        <v>43254</v>
      </c>
      <c r="AA2632" s="1">
        <v>44116</v>
      </c>
      <c r="AB2632">
        <v>1</v>
      </c>
    </row>
    <row r="2633" spans="1:28" x14ac:dyDescent="0.25">
      <c r="A2633" t="s">
        <v>26</v>
      </c>
      <c r="B2633">
        <v>2</v>
      </c>
      <c r="C2633" t="s">
        <v>93</v>
      </c>
      <c r="D2633">
        <v>3632</v>
      </c>
      <c r="E2633" t="s">
        <v>152</v>
      </c>
      <c r="F2633" t="s">
        <v>153</v>
      </c>
      <c r="G2633" t="s">
        <v>154</v>
      </c>
      <c r="J2633">
        <v>0.6</v>
      </c>
      <c r="K2633">
        <v>12.31433337</v>
      </c>
      <c r="L2633">
        <v>12.7184952</v>
      </c>
      <c r="M2633">
        <v>19.100000000000001</v>
      </c>
      <c r="N2633">
        <v>21.7</v>
      </c>
      <c r="O2633">
        <f t="shared" si="163"/>
        <v>3.6983700600000002E-2</v>
      </c>
      <c r="P2633">
        <f t="shared" si="164"/>
        <v>0.179098909375</v>
      </c>
      <c r="Q2633">
        <f t="shared" si="165"/>
        <v>0.23114812875000001</v>
      </c>
      <c r="R2633">
        <v>0.150075176</v>
      </c>
      <c r="S2633">
        <v>0.19869610700000001</v>
      </c>
      <c r="T2633">
        <f t="shared" si="166"/>
        <v>0.11883257367322289</v>
      </c>
      <c r="U2633">
        <v>7.5037588000000002E-2</v>
      </c>
      <c r="V2633">
        <v>9.9348053000000006E-2</v>
      </c>
      <c r="W2633">
        <v>2.3616438359999998</v>
      </c>
      <c r="X2633">
        <v>1.100928074</v>
      </c>
      <c r="Y2633">
        <v>1.0293874E-2</v>
      </c>
      <c r="Z2633" s="1">
        <v>43254</v>
      </c>
      <c r="AA2633" s="1">
        <v>44116</v>
      </c>
      <c r="AB2633">
        <v>1</v>
      </c>
    </row>
    <row r="2634" spans="1:28" x14ac:dyDescent="0.25">
      <c r="A2634" t="s">
        <v>26</v>
      </c>
      <c r="B2634">
        <v>2</v>
      </c>
      <c r="C2634" t="s">
        <v>93</v>
      </c>
      <c r="D2634">
        <v>3633</v>
      </c>
      <c r="E2634" t="s">
        <v>109</v>
      </c>
      <c r="F2634" t="s">
        <v>110</v>
      </c>
      <c r="G2634" t="s">
        <v>72</v>
      </c>
      <c r="J2634">
        <v>0.57750000000000001</v>
      </c>
      <c r="K2634">
        <v>9.7109067840000005</v>
      </c>
      <c r="L2634">
        <v>9.8872486370000008</v>
      </c>
      <c r="M2634">
        <v>13.3</v>
      </c>
      <c r="N2634">
        <v>14.9</v>
      </c>
      <c r="O2634">
        <f t="shared" si="163"/>
        <v>1.7436665399999999E-2</v>
      </c>
      <c r="P2634">
        <f t="shared" si="164"/>
        <v>8.6841934375000013E-2</v>
      </c>
      <c r="Q2634">
        <f t="shared" si="165"/>
        <v>0.10897915874999999</v>
      </c>
      <c r="R2634">
        <v>5.6573592999999998E-2</v>
      </c>
      <c r="S2634">
        <v>7.1869239000000001E-2</v>
      </c>
      <c r="T2634">
        <f t="shared" si="166"/>
        <v>0.10133027582120606</v>
      </c>
      <c r="U2634">
        <v>2.8286795999999999E-2</v>
      </c>
      <c r="V2634">
        <v>3.5934619000000001E-2</v>
      </c>
      <c r="W2634">
        <v>2.3616438359999998</v>
      </c>
      <c r="X2634">
        <v>0.67749419899999996</v>
      </c>
      <c r="Y2634">
        <v>3.2383469999999999E-3</v>
      </c>
      <c r="Z2634" s="1">
        <v>43254</v>
      </c>
      <c r="AA2634" s="1">
        <v>44116</v>
      </c>
      <c r="AB2634">
        <v>1</v>
      </c>
    </row>
    <row r="2635" spans="1:28" x14ac:dyDescent="0.25">
      <c r="A2635" t="s">
        <v>26</v>
      </c>
      <c r="B2635">
        <v>2</v>
      </c>
      <c r="C2635" t="s">
        <v>93</v>
      </c>
      <c r="D2635">
        <v>3634</v>
      </c>
      <c r="E2635" t="s">
        <v>81</v>
      </c>
      <c r="F2635" t="s">
        <v>82</v>
      </c>
      <c r="G2635" t="s">
        <v>83</v>
      </c>
      <c r="J2635">
        <v>0.53949999999999998</v>
      </c>
      <c r="K2635">
        <v>9.0792460740000003</v>
      </c>
      <c r="L2635">
        <v>9.4499072930000008</v>
      </c>
      <c r="M2635">
        <v>12.1</v>
      </c>
      <c r="N2635">
        <v>14</v>
      </c>
      <c r="O2635">
        <f t="shared" si="163"/>
        <v>1.5393840000000001E-2</v>
      </c>
      <c r="P2635">
        <f t="shared" si="164"/>
        <v>7.1878159374999986E-2</v>
      </c>
      <c r="Q2635">
        <f t="shared" si="165"/>
        <v>9.6211500000000005E-2</v>
      </c>
      <c r="R2635">
        <v>4.1218515999999997E-2</v>
      </c>
      <c r="S2635">
        <v>5.6976784000000003E-2</v>
      </c>
      <c r="T2635">
        <f t="shared" si="166"/>
        <v>0.13708939036946913</v>
      </c>
      <c r="U2635">
        <v>2.0609257999999998E-2</v>
      </c>
      <c r="V2635">
        <v>2.8488392000000001E-2</v>
      </c>
      <c r="W2635">
        <v>2.3616438359999998</v>
      </c>
      <c r="X2635">
        <v>0.80452436199999999</v>
      </c>
      <c r="Y2635">
        <v>3.3362919999999998E-3</v>
      </c>
      <c r="Z2635" s="1">
        <v>43254</v>
      </c>
      <c r="AA2635" s="1">
        <v>44116</v>
      </c>
      <c r="AB2635">
        <v>1</v>
      </c>
    </row>
    <row r="2636" spans="1:28" x14ac:dyDescent="0.25">
      <c r="A2636" t="s">
        <v>26</v>
      </c>
      <c r="B2636">
        <v>2</v>
      </c>
      <c r="C2636" t="s">
        <v>93</v>
      </c>
      <c r="D2636">
        <v>3635</v>
      </c>
      <c r="E2636" t="s">
        <v>81</v>
      </c>
      <c r="F2636" t="s">
        <v>82</v>
      </c>
      <c r="G2636" t="s">
        <v>83</v>
      </c>
      <c r="J2636">
        <v>0.53949999999999998</v>
      </c>
      <c r="K2636">
        <v>13.395932459999999</v>
      </c>
      <c r="L2636">
        <v>13.52257664</v>
      </c>
      <c r="M2636">
        <v>22</v>
      </c>
      <c r="N2636">
        <v>24</v>
      </c>
      <c r="O2636">
        <f t="shared" si="163"/>
        <v>4.5239040000000008E-2</v>
      </c>
      <c r="P2636">
        <f t="shared" si="164"/>
        <v>0.23761374999999996</v>
      </c>
      <c r="Q2636">
        <f t="shared" si="165"/>
        <v>0.28274400000000005</v>
      </c>
      <c r="R2636">
        <v>0.19354118200000001</v>
      </c>
      <c r="S2636">
        <v>0.23148619000000001</v>
      </c>
      <c r="T2636">
        <f t="shared" si="166"/>
        <v>7.5807324496347736E-2</v>
      </c>
      <c r="U2636">
        <v>9.6770591000000003E-2</v>
      </c>
      <c r="V2636">
        <v>0.115743095</v>
      </c>
      <c r="W2636">
        <v>2.3616438359999998</v>
      </c>
      <c r="X2636">
        <v>0.84686774899999995</v>
      </c>
      <c r="Y2636">
        <v>8.0336009999999996E-3</v>
      </c>
      <c r="Z2636" s="1">
        <v>43254</v>
      </c>
      <c r="AA2636" s="1">
        <v>44116</v>
      </c>
      <c r="AB2636">
        <v>1</v>
      </c>
    </row>
    <row r="2637" spans="1:28" x14ac:dyDescent="0.25">
      <c r="A2637" t="s">
        <v>26</v>
      </c>
      <c r="B2637">
        <v>2</v>
      </c>
      <c r="C2637" t="s">
        <v>93</v>
      </c>
      <c r="D2637">
        <v>3636</v>
      </c>
      <c r="E2637" t="s">
        <v>81</v>
      </c>
      <c r="F2637" t="s">
        <v>82</v>
      </c>
      <c r="G2637" t="s">
        <v>83</v>
      </c>
      <c r="H2637">
        <v>16.8</v>
      </c>
      <c r="I2637">
        <v>28.2</v>
      </c>
      <c r="J2637">
        <v>0.53949999999999998</v>
      </c>
      <c r="K2637">
        <v>22.717683050000002</v>
      </c>
      <c r="L2637">
        <v>22.709893900000001</v>
      </c>
      <c r="M2637">
        <v>75</v>
      </c>
      <c r="N2637">
        <v>76.7</v>
      </c>
      <c r="O2637">
        <f t="shared" si="163"/>
        <v>0.46204218060000007</v>
      </c>
      <c r="P2637">
        <f t="shared" si="164"/>
        <v>2.7615234374999997</v>
      </c>
      <c r="Q2637">
        <f t="shared" si="165"/>
        <v>2.8877636287500006</v>
      </c>
      <c r="R2637">
        <v>3.5511547960000001</v>
      </c>
      <c r="S2637">
        <v>3.708729951</v>
      </c>
      <c r="T2637">
        <f t="shared" si="166"/>
        <v>1.8384076736537375E-2</v>
      </c>
      <c r="U2637">
        <v>1.775577398</v>
      </c>
      <c r="V2637">
        <v>1.8543649760000001</v>
      </c>
      <c r="W2637">
        <v>2.3616438359999998</v>
      </c>
      <c r="X2637">
        <v>0.719837587</v>
      </c>
      <c r="Y2637">
        <v>3.3361329000000002E-2</v>
      </c>
      <c r="Z2637" s="1">
        <v>43254</v>
      </c>
      <c r="AA2637" s="1">
        <v>44116</v>
      </c>
      <c r="AB2637">
        <v>1</v>
      </c>
    </row>
    <row r="2638" spans="1:28" x14ac:dyDescent="0.25">
      <c r="A2638" t="s">
        <v>26</v>
      </c>
      <c r="B2638">
        <v>2</v>
      </c>
      <c r="C2638" t="s">
        <v>93</v>
      </c>
      <c r="D2638">
        <v>3637</v>
      </c>
      <c r="E2638" t="s">
        <v>86</v>
      </c>
      <c r="F2638" t="s">
        <v>87</v>
      </c>
      <c r="G2638" t="s">
        <v>79</v>
      </c>
      <c r="J2638">
        <v>0.50180000000000002</v>
      </c>
      <c r="K2638">
        <v>23.721318579999998</v>
      </c>
      <c r="L2638">
        <v>23.674582409999999</v>
      </c>
      <c r="M2638">
        <v>88.4</v>
      </c>
      <c r="N2638">
        <v>89.1</v>
      </c>
      <c r="O2638">
        <f t="shared" si="163"/>
        <v>0.62351413739999995</v>
      </c>
      <c r="P2638">
        <f t="shared" si="164"/>
        <v>3.8364605500000004</v>
      </c>
      <c r="Q2638">
        <f t="shared" si="165"/>
        <v>3.8969633587499994</v>
      </c>
      <c r="R2638">
        <v>4.7571111740000003</v>
      </c>
      <c r="S2638">
        <v>4.8216292740000002</v>
      </c>
      <c r="T2638">
        <f t="shared" si="166"/>
        <v>5.704207638213759E-3</v>
      </c>
      <c r="U2638">
        <v>2.3785555870000001</v>
      </c>
      <c r="V2638">
        <v>2.4108146370000001</v>
      </c>
      <c r="W2638">
        <v>2.3616438359999998</v>
      </c>
      <c r="X2638">
        <v>0.29640371199999999</v>
      </c>
      <c r="Y2638">
        <v>1.3659575E-2</v>
      </c>
      <c r="Z2638" s="1">
        <v>43254</v>
      </c>
      <c r="AA2638" s="1">
        <v>44116</v>
      </c>
      <c r="AB2638">
        <v>1</v>
      </c>
    </row>
    <row r="2639" spans="1:28" x14ac:dyDescent="0.25">
      <c r="A2639" t="s">
        <v>26</v>
      </c>
      <c r="B2639">
        <v>2</v>
      </c>
      <c r="C2639" t="s">
        <v>93</v>
      </c>
      <c r="D2639">
        <v>3638</v>
      </c>
      <c r="E2639" t="s">
        <v>133</v>
      </c>
      <c r="F2639" t="s">
        <v>157</v>
      </c>
      <c r="G2639" t="s">
        <v>135</v>
      </c>
      <c r="H2639">
        <v>5.4</v>
      </c>
      <c r="I2639">
        <v>11.4</v>
      </c>
      <c r="J2639">
        <v>0.60229999999999995</v>
      </c>
      <c r="K2639">
        <v>9.8126179479999998</v>
      </c>
      <c r="L2639">
        <v>9.9347994570000004</v>
      </c>
      <c r="M2639">
        <v>13.5</v>
      </c>
      <c r="N2639">
        <v>15</v>
      </c>
      <c r="O2639">
        <f t="shared" si="163"/>
        <v>1.76715E-2</v>
      </c>
      <c r="P2639">
        <f t="shared" si="164"/>
        <v>8.9473359374999992E-2</v>
      </c>
      <c r="Q2639">
        <f t="shared" si="165"/>
        <v>0.110446875</v>
      </c>
      <c r="R2639">
        <v>6.1306423999999998E-2</v>
      </c>
      <c r="S2639">
        <v>7.6220157999999996E-2</v>
      </c>
      <c r="T2639">
        <f t="shared" si="166"/>
        <v>9.2199057086790326E-2</v>
      </c>
      <c r="U2639">
        <v>3.0653211999999999E-2</v>
      </c>
      <c r="V2639">
        <v>3.8110078999999998E-2</v>
      </c>
      <c r="W2639">
        <v>2.3616438359999998</v>
      </c>
      <c r="X2639">
        <v>0.63515081200000001</v>
      </c>
      <c r="Y2639">
        <v>3.1574900000000002E-3</v>
      </c>
      <c r="Z2639" s="1">
        <v>43254</v>
      </c>
      <c r="AA2639" s="1">
        <v>44116</v>
      </c>
      <c r="AB2639">
        <v>1</v>
      </c>
    </row>
    <row r="2640" spans="1:28" x14ac:dyDescent="0.25">
      <c r="A2640" t="s">
        <v>26</v>
      </c>
      <c r="B2640">
        <v>2</v>
      </c>
      <c r="C2640" t="s">
        <v>93</v>
      </c>
      <c r="D2640">
        <v>3639</v>
      </c>
      <c r="E2640" t="s">
        <v>109</v>
      </c>
      <c r="F2640" t="s">
        <v>110</v>
      </c>
      <c r="G2640" t="s">
        <v>72</v>
      </c>
      <c r="J2640">
        <v>0.57750000000000001</v>
      </c>
      <c r="K2640">
        <v>11.91110078</v>
      </c>
      <c r="L2640">
        <v>12.079407310000001</v>
      </c>
      <c r="M2640">
        <v>18.100000000000001</v>
      </c>
      <c r="N2640">
        <v>20</v>
      </c>
      <c r="O2640">
        <f t="shared" si="163"/>
        <v>3.1415999999999999E-2</v>
      </c>
      <c r="P2640">
        <f t="shared" si="164"/>
        <v>0.16083603437500002</v>
      </c>
      <c r="Q2640">
        <f t="shared" si="165"/>
        <v>0.19635</v>
      </c>
      <c r="R2640">
        <v>0.126010704</v>
      </c>
      <c r="S2640">
        <v>0.15523044</v>
      </c>
      <c r="T2640">
        <f t="shared" si="166"/>
        <v>8.8304537557624144E-2</v>
      </c>
      <c r="U2640">
        <v>6.3005352000000001E-2</v>
      </c>
      <c r="V2640">
        <v>7.7615219999999999E-2</v>
      </c>
      <c r="W2640">
        <v>2.3616438359999998</v>
      </c>
      <c r="X2640">
        <v>0.80452436199999999</v>
      </c>
      <c r="Y2640">
        <v>6.1863129999999997E-3</v>
      </c>
      <c r="Z2640" s="1">
        <v>43254</v>
      </c>
      <c r="AA2640" s="1">
        <v>44116</v>
      </c>
      <c r="AB2640">
        <v>1</v>
      </c>
    </row>
    <row r="2641" spans="1:28" x14ac:dyDescent="0.25">
      <c r="A2641" t="s">
        <v>26</v>
      </c>
      <c r="B2641">
        <v>2</v>
      </c>
      <c r="C2641" t="s">
        <v>93</v>
      </c>
      <c r="D2641">
        <v>3640</v>
      </c>
      <c r="E2641" t="s">
        <v>133</v>
      </c>
      <c r="F2641" t="s">
        <v>157</v>
      </c>
      <c r="G2641" t="s">
        <v>135</v>
      </c>
      <c r="H2641">
        <v>6.8</v>
      </c>
      <c r="I2641">
        <v>16.8</v>
      </c>
      <c r="J2641">
        <v>0.60229999999999995</v>
      </c>
      <c r="K2641">
        <v>12.963297900000001</v>
      </c>
      <c r="L2641">
        <v>12.49752494</v>
      </c>
      <c r="M2641">
        <v>20.8</v>
      </c>
      <c r="N2641">
        <v>21.1</v>
      </c>
      <c r="O2641">
        <f t="shared" si="163"/>
        <v>3.4966793400000008E-2</v>
      </c>
      <c r="P2641">
        <f t="shared" si="164"/>
        <v>0.21239920000000004</v>
      </c>
      <c r="Q2641">
        <f t="shared" si="165"/>
        <v>0.21854245875000006</v>
      </c>
      <c r="R2641">
        <v>0.18706062400000001</v>
      </c>
      <c r="S2641">
        <v>0.18561454599999999</v>
      </c>
      <c r="T2641">
        <f t="shared" si="166"/>
        <v>-3.286086828454667E-3</v>
      </c>
      <c r="U2641">
        <v>9.3530312000000004E-2</v>
      </c>
      <c r="V2641">
        <v>9.2807272999999996E-2</v>
      </c>
      <c r="W2641">
        <v>2.3616438359999998</v>
      </c>
      <c r="X2641">
        <v>0.127030162</v>
      </c>
      <c r="Y2641">
        <v>-3.0615900000000002E-4</v>
      </c>
      <c r="Z2641" s="1">
        <v>43254</v>
      </c>
      <c r="AA2641" s="1">
        <v>44116</v>
      </c>
      <c r="AB2641">
        <v>1</v>
      </c>
    </row>
    <row r="2642" spans="1:28" x14ac:dyDescent="0.25">
      <c r="A2642" t="s">
        <v>26</v>
      </c>
      <c r="B2642">
        <v>3</v>
      </c>
      <c r="C2642" t="s">
        <v>93</v>
      </c>
      <c r="D2642">
        <v>3641</v>
      </c>
      <c r="E2642" t="s">
        <v>279</v>
      </c>
      <c r="F2642" t="s">
        <v>280</v>
      </c>
      <c r="G2642" t="s">
        <v>56</v>
      </c>
      <c r="J2642">
        <v>0.57750000000000001</v>
      </c>
      <c r="K2642">
        <v>10.35501571</v>
      </c>
      <c r="L2642">
        <v>10.399357480000001</v>
      </c>
      <c r="M2642">
        <v>14.6</v>
      </c>
      <c r="N2642">
        <v>16</v>
      </c>
      <c r="O2642">
        <f t="shared" si="163"/>
        <v>2.0106240000000001E-2</v>
      </c>
      <c r="P2642">
        <f t="shared" si="164"/>
        <v>0.10464823749999998</v>
      </c>
      <c r="Q2642">
        <f t="shared" si="165"/>
        <v>0.125664</v>
      </c>
      <c r="R2642">
        <v>7.2259296000000001E-2</v>
      </c>
      <c r="S2642">
        <v>8.6762161000000004E-2</v>
      </c>
      <c r="T2642">
        <f t="shared" si="166"/>
        <v>7.7450125025640942E-2</v>
      </c>
      <c r="U2642">
        <v>3.6129648E-2</v>
      </c>
      <c r="V2642">
        <v>4.3381081000000002E-2</v>
      </c>
      <c r="W2642">
        <v>2.3616438359999998</v>
      </c>
      <c r="X2642">
        <v>0.59280742399999997</v>
      </c>
      <c r="Y2642">
        <v>3.0705020000000001E-3</v>
      </c>
      <c r="Z2642" s="1">
        <v>43254</v>
      </c>
      <c r="AA2642" s="1">
        <v>44116</v>
      </c>
      <c r="AB2642">
        <v>1</v>
      </c>
    </row>
    <row r="2643" spans="1:28" x14ac:dyDescent="0.25">
      <c r="A2643" t="s">
        <v>26</v>
      </c>
      <c r="B2643">
        <v>3</v>
      </c>
      <c r="C2643" t="s">
        <v>93</v>
      </c>
      <c r="D2643">
        <v>3642</v>
      </c>
      <c r="E2643" t="s">
        <v>109</v>
      </c>
      <c r="F2643" t="s">
        <v>110</v>
      </c>
      <c r="G2643" t="s">
        <v>72</v>
      </c>
      <c r="J2643">
        <v>0.57750000000000001</v>
      </c>
      <c r="K2643">
        <v>9.3470069010000003</v>
      </c>
      <c r="L2643">
        <v>9.6949844990000003</v>
      </c>
      <c r="M2643">
        <v>12.6</v>
      </c>
      <c r="N2643">
        <v>14.5</v>
      </c>
      <c r="O2643">
        <f t="shared" si="163"/>
        <v>1.6513034999999999E-2</v>
      </c>
      <c r="P2643">
        <f t="shared" si="164"/>
        <v>7.794123750000001E-2</v>
      </c>
      <c r="Q2643">
        <f t="shared" si="165"/>
        <v>0.10320646874999999</v>
      </c>
      <c r="R2643">
        <v>4.9044412000000003E-2</v>
      </c>
      <c r="S2643">
        <v>6.68575E-2</v>
      </c>
      <c r="T2643">
        <f t="shared" si="166"/>
        <v>0.13119558040491094</v>
      </c>
      <c r="U2643">
        <v>2.4522206000000001E-2</v>
      </c>
      <c r="V2643">
        <v>3.342875E-2</v>
      </c>
      <c r="W2643">
        <v>2.3616438359999998</v>
      </c>
      <c r="X2643">
        <v>0.80452436199999999</v>
      </c>
      <c r="Y2643">
        <v>3.7713320000000001E-3</v>
      </c>
      <c r="Z2643" s="1">
        <v>43254</v>
      </c>
      <c r="AA2643" s="1">
        <v>44116</v>
      </c>
      <c r="AB2643">
        <v>1</v>
      </c>
    </row>
    <row r="2644" spans="1:28" x14ac:dyDescent="0.25">
      <c r="A2644" t="s">
        <v>26</v>
      </c>
      <c r="B2644">
        <v>3</v>
      </c>
      <c r="C2644" t="s">
        <v>93</v>
      </c>
      <c r="D2644">
        <v>3643</v>
      </c>
      <c r="E2644" t="s">
        <v>81</v>
      </c>
      <c r="F2644" t="s">
        <v>82</v>
      </c>
      <c r="G2644" t="s">
        <v>83</v>
      </c>
      <c r="H2644">
        <v>9.6</v>
      </c>
      <c r="I2644">
        <v>11.6</v>
      </c>
      <c r="J2644">
        <v>0.53949999999999998</v>
      </c>
      <c r="K2644">
        <v>7.8762426640000003</v>
      </c>
      <c r="L2644">
        <v>9.0975951370000008</v>
      </c>
      <c r="M2644">
        <v>10</v>
      </c>
      <c r="N2644">
        <v>13.3</v>
      </c>
      <c r="O2644">
        <f t="shared" si="163"/>
        <v>1.3892940600000002E-2</v>
      </c>
      <c r="P2644">
        <f t="shared" si="164"/>
        <v>4.9093750000000005E-2</v>
      </c>
      <c r="Q2644">
        <f t="shared" si="165"/>
        <v>8.6830878750000007E-2</v>
      </c>
      <c r="R2644">
        <v>2.4731255000000001E-2</v>
      </c>
      <c r="S2644">
        <v>4.9671752999999999E-2</v>
      </c>
      <c r="T2644">
        <f t="shared" si="166"/>
        <v>0.29528948543149319</v>
      </c>
      <c r="U2644">
        <v>1.2365627000000001E-2</v>
      </c>
      <c r="V2644">
        <v>2.4835876999999999E-2</v>
      </c>
      <c r="W2644">
        <v>2.3616438359999998</v>
      </c>
      <c r="X2644">
        <v>1.3973317860000001</v>
      </c>
      <c r="Y2644">
        <v>5.2803260000000001E-3</v>
      </c>
      <c r="Z2644" s="1">
        <v>43254</v>
      </c>
      <c r="AA2644" s="1">
        <v>44116</v>
      </c>
      <c r="AB2644">
        <v>1</v>
      </c>
    </row>
    <row r="2645" spans="1:28" x14ac:dyDescent="0.25">
      <c r="A2645" t="s">
        <v>26</v>
      </c>
      <c r="B2645">
        <v>3</v>
      </c>
      <c r="C2645" t="s">
        <v>93</v>
      </c>
      <c r="D2645">
        <v>3644</v>
      </c>
      <c r="E2645" t="s">
        <v>133</v>
      </c>
      <c r="F2645" t="s">
        <v>157</v>
      </c>
      <c r="G2645" t="s">
        <v>135</v>
      </c>
      <c r="J2645">
        <v>0.60229999999999995</v>
      </c>
      <c r="K2645">
        <v>14.17223856</v>
      </c>
      <c r="L2645">
        <v>14.139757530000001</v>
      </c>
      <c r="M2645">
        <v>24.3</v>
      </c>
      <c r="N2645">
        <v>25.9</v>
      </c>
      <c r="O2645">
        <f t="shared" si="163"/>
        <v>5.2685417399999997E-2</v>
      </c>
      <c r="P2645">
        <f t="shared" si="164"/>
        <v>0.28989368437500002</v>
      </c>
      <c r="Q2645">
        <f t="shared" si="165"/>
        <v>0.32928385874999999</v>
      </c>
      <c r="R2645">
        <v>0.27645203800000001</v>
      </c>
      <c r="S2645">
        <v>0.31239560399999999</v>
      </c>
      <c r="T2645">
        <f t="shared" si="166"/>
        <v>5.1757593378473653E-2</v>
      </c>
      <c r="U2645">
        <v>0.13822601900000001</v>
      </c>
      <c r="V2645">
        <v>0.156197802</v>
      </c>
      <c r="W2645">
        <v>2.3616438359999998</v>
      </c>
      <c r="X2645">
        <v>0.67749419899999996</v>
      </c>
      <c r="Y2645">
        <v>7.6098620000000002E-3</v>
      </c>
      <c r="Z2645" s="1">
        <v>43254</v>
      </c>
      <c r="AA2645" s="1">
        <v>44116</v>
      </c>
      <c r="AB2645">
        <v>1</v>
      </c>
    </row>
    <row r="2646" spans="1:28" x14ac:dyDescent="0.25">
      <c r="A2646" t="s">
        <v>26</v>
      </c>
      <c r="B2646">
        <v>3</v>
      </c>
      <c r="C2646" t="s">
        <v>93</v>
      </c>
      <c r="D2646">
        <v>3645</v>
      </c>
      <c r="E2646" t="s">
        <v>98</v>
      </c>
      <c r="F2646" t="s">
        <v>99</v>
      </c>
      <c r="G2646" t="s">
        <v>100</v>
      </c>
      <c r="H2646">
        <v>10</v>
      </c>
      <c r="I2646">
        <v>16</v>
      </c>
      <c r="J2646">
        <v>0.45</v>
      </c>
      <c r="K2646">
        <v>18.013782670000001</v>
      </c>
      <c r="L2646">
        <v>17.929286430000001</v>
      </c>
      <c r="M2646">
        <v>39.4</v>
      </c>
      <c r="N2646">
        <v>41</v>
      </c>
      <c r="O2646">
        <f t="shared" si="163"/>
        <v>0.13202574</v>
      </c>
      <c r="P2646">
        <f t="shared" si="164"/>
        <v>0.76211173749999972</v>
      </c>
      <c r="Q2646">
        <f t="shared" si="165"/>
        <v>0.82516087500000002</v>
      </c>
      <c r="R2646">
        <v>0.67519544399999998</v>
      </c>
      <c r="S2646">
        <v>0.72641040999999995</v>
      </c>
      <c r="T2646">
        <f t="shared" si="166"/>
        <v>3.0958504999092844E-2</v>
      </c>
      <c r="U2646">
        <v>0.33759772199999999</v>
      </c>
      <c r="V2646">
        <v>0.36320520499999998</v>
      </c>
      <c r="W2646">
        <v>2.3616438359999998</v>
      </c>
      <c r="X2646">
        <v>0.67749419899999996</v>
      </c>
      <c r="Y2646">
        <v>1.0843076E-2</v>
      </c>
      <c r="Z2646" s="1">
        <v>43254</v>
      </c>
      <c r="AA2646" s="1">
        <v>44116</v>
      </c>
      <c r="AB2646">
        <v>1</v>
      </c>
    </row>
    <row r="2647" spans="1:28" x14ac:dyDescent="0.25">
      <c r="A2647" t="s">
        <v>26</v>
      </c>
      <c r="B2647">
        <v>3</v>
      </c>
      <c r="C2647" t="s">
        <v>93</v>
      </c>
      <c r="D2647">
        <v>3646</v>
      </c>
      <c r="E2647" t="s">
        <v>109</v>
      </c>
      <c r="F2647" t="s">
        <v>110</v>
      </c>
      <c r="G2647" t="s">
        <v>72</v>
      </c>
      <c r="J2647">
        <v>0.57750000000000001</v>
      </c>
      <c r="K2647">
        <v>7.8762426640000003</v>
      </c>
      <c r="L2647">
        <v>8.8390951619999996</v>
      </c>
      <c r="M2647">
        <v>10</v>
      </c>
      <c r="N2647">
        <v>12.8</v>
      </c>
      <c r="O2647">
        <f t="shared" si="163"/>
        <v>1.2867993600000002E-2</v>
      </c>
      <c r="P2647">
        <f t="shared" si="164"/>
        <v>4.9093750000000005E-2</v>
      </c>
      <c r="Q2647">
        <f t="shared" si="165"/>
        <v>8.0424960000000018E-2</v>
      </c>
      <c r="R2647">
        <v>2.6430004E-2</v>
      </c>
      <c r="S2647">
        <v>4.7891416999999999E-2</v>
      </c>
      <c r="T2647">
        <f t="shared" si="166"/>
        <v>0.25170451764855389</v>
      </c>
      <c r="U2647">
        <v>1.3215002E-2</v>
      </c>
      <c r="V2647">
        <v>2.3945708999999999E-2</v>
      </c>
      <c r="W2647">
        <v>2.3616438359999998</v>
      </c>
      <c r="X2647">
        <v>1.185614849</v>
      </c>
      <c r="Y2647">
        <v>4.5437450000000001E-3</v>
      </c>
      <c r="Z2647" s="1">
        <v>43254</v>
      </c>
      <c r="AA2647" s="1">
        <v>44116</v>
      </c>
      <c r="AB2647">
        <v>1</v>
      </c>
    </row>
    <row r="2648" spans="1:28" x14ac:dyDescent="0.25">
      <c r="A2648" t="s">
        <v>26</v>
      </c>
      <c r="B2648">
        <v>3</v>
      </c>
      <c r="C2648" t="s">
        <v>93</v>
      </c>
      <c r="D2648">
        <v>3647</v>
      </c>
      <c r="E2648" t="s">
        <v>81</v>
      </c>
      <c r="F2648" t="s">
        <v>82</v>
      </c>
      <c r="G2648" t="s">
        <v>83</v>
      </c>
      <c r="J2648">
        <v>0.53949999999999998</v>
      </c>
      <c r="K2648">
        <v>8.0563943820000006</v>
      </c>
      <c r="L2648">
        <v>9.0975951370000008</v>
      </c>
      <c r="M2648">
        <v>10.3</v>
      </c>
      <c r="N2648">
        <v>13.3</v>
      </c>
      <c r="O2648">
        <f t="shared" si="163"/>
        <v>1.3892940600000002E-2</v>
      </c>
      <c r="P2648">
        <f t="shared" si="164"/>
        <v>5.2083559375000012E-2</v>
      </c>
      <c r="Q2648">
        <f t="shared" si="165"/>
        <v>8.6830878750000007E-2</v>
      </c>
      <c r="R2648">
        <v>2.6784918000000001E-2</v>
      </c>
      <c r="S2648">
        <v>4.9671752999999999E-2</v>
      </c>
      <c r="T2648">
        <f t="shared" si="166"/>
        <v>0.2615116827110639</v>
      </c>
      <c r="U2648">
        <v>1.3392459000000001E-2</v>
      </c>
      <c r="V2648">
        <v>2.4835876999999999E-2</v>
      </c>
      <c r="W2648">
        <v>2.3616438359999998</v>
      </c>
      <c r="X2648">
        <v>1.270301624</v>
      </c>
      <c r="Y2648">
        <v>4.8455310000000001E-3</v>
      </c>
      <c r="Z2648" s="1">
        <v>43254</v>
      </c>
      <c r="AA2648" s="1">
        <v>44116</v>
      </c>
      <c r="AB2648">
        <v>1</v>
      </c>
    </row>
    <row r="2649" spans="1:28" x14ac:dyDescent="0.25">
      <c r="A2649" t="s">
        <v>26</v>
      </c>
      <c r="B2649">
        <v>3</v>
      </c>
      <c r="C2649" t="s">
        <v>93</v>
      </c>
      <c r="D2649">
        <v>3648</v>
      </c>
      <c r="E2649" t="s">
        <v>152</v>
      </c>
      <c r="F2649" t="s">
        <v>153</v>
      </c>
      <c r="G2649" t="s">
        <v>154</v>
      </c>
      <c r="J2649">
        <v>0.6</v>
      </c>
      <c r="K2649">
        <v>13.289642799999999</v>
      </c>
      <c r="L2649">
        <v>13.146233690000001</v>
      </c>
      <c r="M2649">
        <v>21.7</v>
      </c>
      <c r="N2649">
        <v>22.9</v>
      </c>
      <c r="O2649">
        <f t="shared" si="163"/>
        <v>4.1187161399999998E-2</v>
      </c>
      <c r="P2649">
        <f t="shared" si="164"/>
        <v>0.23117755937499998</v>
      </c>
      <c r="Q2649">
        <f t="shared" si="165"/>
        <v>0.25741975875000001</v>
      </c>
      <c r="R2649">
        <v>0.207400154</v>
      </c>
      <c r="S2649">
        <v>0.227950034</v>
      </c>
      <c r="T2649">
        <f t="shared" si="166"/>
        <v>4.0004515521402155E-2</v>
      </c>
      <c r="U2649">
        <v>0.103700077</v>
      </c>
      <c r="V2649">
        <v>0.113975017</v>
      </c>
      <c r="W2649">
        <v>2.3616438359999998</v>
      </c>
      <c r="X2649">
        <v>0.50812064999999995</v>
      </c>
      <c r="Y2649">
        <v>4.3507579999999997E-3</v>
      </c>
      <c r="Z2649" s="1">
        <v>43254</v>
      </c>
      <c r="AA2649" s="1">
        <v>44116</v>
      </c>
      <c r="AB2649">
        <v>1</v>
      </c>
    </row>
    <row r="2650" spans="1:28" x14ac:dyDescent="0.25">
      <c r="A2650" t="s">
        <v>26</v>
      </c>
      <c r="B2650">
        <v>3</v>
      </c>
      <c r="C2650" t="s">
        <v>93</v>
      </c>
      <c r="D2650">
        <v>3649</v>
      </c>
      <c r="E2650" t="s">
        <v>149</v>
      </c>
      <c r="F2650" t="s">
        <v>298</v>
      </c>
      <c r="G2650" t="s">
        <v>151</v>
      </c>
      <c r="J2650">
        <v>0.52610000000000001</v>
      </c>
      <c r="K2650">
        <v>12.23501424</v>
      </c>
      <c r="L2650">
        <v>12.079407310000001</v>
      </c>
      <c r="M2650">
        <v>18.899999999999999</v>
      </c>
      <c r="N2650">
        <v>20</v>
      </c>
      <c r="O2650">
        <f t="shared" si="163"/>
        <v>3.1415999999999999E-2</v>
      </c>
      <c r="P2650">
        <f t="shared" si="164"/>
        <v>0.17536778437499995</v>
      </c>
      <c r="Q2650">
        <f t="shared" si="165"/>
        <v>0.19635</v>
      </c>
      <c r="R2650">
        <v>0.12850887999999999</v>
      </c>
      <c r="S2650">
        <v>0.141730986</v>
      </c>
      <c r="T2650">
        <f t="shared" si="166"/>
        <v>4.1468060316983579E-2</v>
      </c>
      <c r="U2650">
        <v>6.4254439999999996E-2</v>
      </c>
      <c r="V2650">
        <v>7.0865493000000002E-2</v>
      </c>
      <c r="W2650">
        <v>2.3616438359999998</v>
      </c>
      <c r="X2650">
        <v>0.46577726200000003</v>
      </c>
      <c r="Y2650">
        <v>2.7993440000000001E-3</v>
      </c>
      <c r="Z2650" s="1">
        <v>43254</v>
      </c>
      <c r="AA2650" s="1">
        <v>44116</v>
      </c>
      <c r="AB2650">
        <v>1</v>
      </c>
    </row>
    <row r="2651" spans="1:28" x14ac:dyDescent="0.25">
      <c r="A2651" t="s">
        <v>26</v>
      </c>
      <c r="B2651">
        <v>3</v>
      </c>
      <c r="C2651" t="s">
        <v>93</v>
      </c>
      <c r="D2651">
        <v>3650</v>
      </c>
      <c r="E2651" t="s">
        <v>149</v>
      </c>
      <c r="F2651" t="s">
        <v>298</v>
      </c>
      <c r="G2651" t="s">
        <v>151</v>
      </c>
      <c r="J2651">
        <v>0.52610000000000001</v>
      </c>
      <c r="K2651">
        <v>10.3068592</v>
      </c>
      <c r="L2651">
        <v>10.399357480000001</v>
      </c>
      <c r="M2651">
        <v>14.5</v>
      </c>
      <c r="N2651">
        <v>16</v>
      </c>
      <c r="O2651">
        <f t="shared" si="163"/>
        <v>2.0106240000000001E-2</v>
      </c>
      <c r="P2651">
        <f t="shared" si="164"/>
        <v>0.10321960937499999</v>
      </c>
      <c r="Q2651">
        <f t="shared" si="165"/>
        <v>0.125664</v>
      </c>
      <c r="R2651">
        <v>6.4800652E-2</v>
      </c>
      <c r="S2651">
        <v>7.9216980000000006E-2</v>
      </c>
      <c r="T2651">
        <f t="shared" si="166"/>
        <v>8.505728157760746E-2</v>
      </c>
      <c r="U2651">
        <v>3.2400326E-2</v>
      </c>
      <c r="V2651">
        <v>3.9608490000000003E-2</v>
      </c>
      <c r="W2651">
        <v>2.3616438359999998</v>
      </c>
      <c r="X2651">
        <v>0.63515081200000001</v>
      </c>
      <c r="Y2651">
        <v>3.0521810000000002E-3</v>
      </c>
      <c r="Z2651" s="1">
        <v>43254</v>
      </c>
      <c r="AA2651" s="1">
        <v>44116</v>
      </c>
      <c r="AB2651">
        <v>1</v>
      </c>
    </row>
    <row r="2652" spans="1:28" x14ac:dyDescent="0.25">
      <c r="A2652" t="s">
        <v>26</v>
      </c>
      <c r="B2652">
        <v>3</v>
      </c>
      <c r="C2652" t="s">
        <v>93</v>
      </c>
      <c r="D2652">
        <v>3651</v>
      </c>
      <c r="E2652" t="s">
        <v>248</v>
      </c>
      <c r="F2652" t="s">
        <v>249</v>
      </c>
      <c r="G2652" t="s">
        <v>218</v>
      </c>
      <c r="J2652">
        <v>0.745</v>
      </c>
      <c r="K2652">
        <v>17.408245879999999</v>
      </c>
      <c r="L2652">
        <v>17.303344620000001</v>
      </c>
      <c r="M2652">
        <v>36.5</v>
      </c>
      <c r="N2652">
        <v>38</v>
      </c>
      <c r="O2652">
        <f t="shared" si="163"/>
        <v>0.11341176</v>
      </c>
      <c r="P2652">
        <f t="shared" si="164"/>
        <v>0.65405148437499983</v>
      </c>
      <c r="Q2652">
        <f t="shared" si="165"/>
        <v>0.70882349999999994</v>
      </c>
      <c r="R2652">
        <v>0.92005152499999998</v>
      </c>
      <c r="S2652">
        <v>0.98944601399999998</v>
      </c>
      <c r="T2652">
        <f t="shared" si="166"/>
        <v>3.0790218943282373E-2</v>
      </c>
      <c r="U2652">
        <v>0.46002576299999998</v>
      </c>
      <c r="V2652">
        <v>0.49472300699999999</v>
      </c>
      <c r="W2652">
        <v>2.3616438359999998</v>
      </c>
      <c r="X2652">
        <v>0.63515081200000001</v>
      </c>
      <c r="Y2652">
        <v>1.4691988E-2</v>
      </c>
      <c r="Z2652" s="1">
        <v>43254</v>
      </c>
      <c r="AA2652" s="1">
        <v>44116</v>
      </c>
      <c r="AB2652">
        <v>1</v>
      </c>
    </row>
    <row r="2653" spans="1:28" x14ac:dyDescent="0.25">
      <c r="A2653" t="s">
        <v>26</v>
      </c>
      <c r="B2653">
        <v>3</v>
      </c>
      <c r="C2653" t="s">
        <v>93</v>
      </c>
      <c r="D2653">
        <v>3652</v>
      </c>
      <c r="E2653" t="s">
        <v>81</v>
      </c>
      <c r="F2653" t="s">
        <v>82</v>
      </c>
      <c r="G2653" t="s">
        <v>83</v>
      </c>
      <c r="J2653">
        <v>0.53949999999999998</v>
      </c>
      <c r="K2653">
        <v>10.639325360000001</v>
      </c>
      <c r="L2653">
        <v>11.64349236</v>
      </c>
      <c r="M2653">
        <v>15.2</v>
      </c>
      <c r="N2653">
        <v>18.899999999999999</v>
      </c>
      <c r="O2653">
        <f t="shared" si="163"/>
        <v>2.8055273399999997E-2</v>
      </c>
      <c r="P2653">
        <f t="shared" si="164"/>
        <v>0.1134262</v>
      </c>
      <c r="Q2653">
        <f t="shared" si="165"/>
        <v>0.17534545874999999</v>
      </c>
      <c r="R2653">
        <v>7.510443E-2</v>
      </c>
      <c r="S2653">
        <v>0.12548430899999999</v>
      </c>
      <c r="T2653">
        <f t="shared" si="166"/>
        <v>0.21734910658239115</v>
      </c>
      <c r="U2653">
        <v>3.7552215E-2</v>
      </c>
      <c r="V2653">
        <v>6.2742154999999994E-2</v>
      </c>
      <c r="W2653">
        <v>2.3616438359999998</v>
      </c>
      <c r="X2653">
        <v>1.5667053360000001</v>
      </c>
      <c r="Y2653">
        <v>1.0666274E-2</v>
      </c>
      <c r="Z2653" s="1">
        <v>43254</v>
      </c>
      <c r="AA2653" s="1">
        <v>44116</v>
      </c>
      <c r="AB2653">
        <v>1</v>
      </c>
    </row>
    <row r="2654" spans="1:28" x14ac:dyDescent="0.25">
      <c r="A2654" t="s">
        <v>26</v>
      </c>
      <c r="B2654">
        <v>3</v>
      </c>
      <c r="C2654" t="s">
        <v>93</v>
      </c>
      <c r="D2654">
        <v>3653</v>
      </c>
      <c r="E2654" t="s">
        <v>109</v>
      </c>
      <c r="F2654" t="s">
        <v>110</v>
      </c>
      <c r="G2654" t="s">
        <v>72</v>
      </c>
      <c r="H2654">
        <v>8.6</v>
      </c>
      <c r="I2654">
        <v>14.4</v>
      </c>
      <c r="J2654">
        <v>0.57750000000000001</v>
      </c>
      <c r="K2654">
        <v>14.85656825</v>
      </c>
      <c r="L2654">
        <v>15.151192930000001</v>
      </c>
      <c r="M2654">
        <v>26.5</v>
      </c>
      <c r="N2654">
        <v>29.3</v>
      </c>
      <c r="O2654">
        <f t="shared" si="163"/>
        <v>6.7425804600000014E-2</v>
      </c>
      <c r="P2654">
        <f t="shared" si="164"/>
        <v>0.34476085937500006</v>
      </c>
      <c r="Q2654">
        <f t="shared" si="165"/>
        <v>0.42141127875000006</v>
      </c>
      <c r="R2654">
        <v>0.32904720700000001</v>
      </c>
      <c r="S2654">
        <v>0.408067028</v>
      </c>
      <c r="T2654">
        <f t="shared" si="166"/>
        <v>9.1135765329821122E-2</v>
      </c>
      <c r="U2654">
        <v>0.16452360399999999</v>
      </c>
      <c r="V2654">
        <v>0.204033514</v>
      </c>
      <c r="W2654">
        <v>2.3616438359999998</v>
      </c>
      <c r="X2654">
        <v>1.185614849</v>
      </c>
      <c r="Y2654">
        <v>1.6729833999999999E-2</v>
      </c>
      <c r="Z2654" s="1">
        <v>43254</v>
      </c>
      <c r="AA2654" s="1">
        <v>44116</v>
      </c>
      <c r="AB2654">
        <v>1</v>
      </c>
    </row>
    <row r="2655" spans="1:28" x14ac:dyDescent="0.25">
      <c r="A2655" t="s">
        <v>26</v>
      </c>
      <c r="B2655">
        <v>3</v>
      </c>
      <c r="C2655" t="s">
        <v>93</v>
      </c>
      <c r="D2655">
        <v>3654</v>
      </c>
      <c r="E2655" t="s">
        <v>245</v>
      </c>
      <c r="F2655" t="s">
        <v>246</v>
      </c>
      <c r="G2655" t="s">
        <v>247</v>
      </c>
      <c r="J2655">
        <v>0.57750000000000001</v>
      </c>
      <c r="K2655">
        <v>14.94585925</v>
      </c>
      <c r="L2655">
        <v>15.34604554</v>
      </c>
      <c r="M2655">
        <v>26.8</v>
      </c>
      <c r="N2655">
        <v>30</v>
      </c>
      <c r="O2655">
        <f t="shared" si="163"/>
        <v>7.0685999999999999E-2</v>
      </c>
      <c r="P2655">
        <f t="shared" si="164"/>
        <v>0.35261095000000003</v>
      </c>
      <c r="Q2655">
        <f t="shared" si="165"/>
        <v>0.4417875</v>
      </c>
      <c r="R2655">
        <v>0.33833062400000002</v>
      </c>
      <c r="S2655">
        <v>0.43267625399999998</v>
      </c>
      <c r="T2655">
        <f t="shared" si="166"/>
        <v>0.10415040930929975</v>
      </c>
      <c r="U2655">
        <v>0.16916531200000001</v>
      </c>
      <c r="V2655">
        <v>0.21633812699999999</v>
      </c>
      <c r="W2655">
        <v>2.3616438359999998</v>
      </c>
      <c r="X2655">
        <v>1.354988399</v>
      </c>
      <c r="Y2655">
        <v>1.9974568000000002E-2</v>
      </c>
      <c r="Z2655" s="1">
        <v>43254</v>
      </c>
      <c r="AA2655" s="1">
        <v>44116</v>
      </c>
      <c r="AB2655">
        <v>1</v>
      </c>
    </row>
    <row r="2656" spans="1:28" x14ac:dyDescent="0.25">
      <c r="A2656" t="s">
        <v>26</v>
      </c>
      <c r="B2656">
        <v>3</v>
      </c>
      <c r="C2656" t="s">
        <v>93</v>
      </c>
      <c r="D2656">
        <v>3655</v>
      </c>
      <c r="E2656" t="s">
        <v>221</v>
      </c>
      <c r="F2656" t="s">
        <v>222</v>
      </c>
      <c r="G2656" t="s">
        <v>66</v>
      </c>
      <c r="J2656">
        <v>0.61260000000000003</v>
      </c>
      <c r="K2656">
        <v>8.9153220579999992</v>
      </c>
      <c r="L2656">
        <v>10.399357480000001</v>
      </c>
      <c r="M2656">
        <v>11.8</v>
      </c>
      <c r="N2656">
        <v>16</v>
      </c>
      <c r="O2656">
        <f t="shared" si="163"/>
        <v>2.0106240000000001E-2</v>
      </c>
      <c r="P2656">
        <f t="shared" si="164"/>
        <v>6.8358137499999999E-2</v>
      </c>
      <c r="Q2656">
        <f t="shared" si="165"/>
        <v>0.125664</v>
      </c>
      <c r="R2656">
        <v>4.3646280000000003E-2</v>
      </c>
      <c r="S2656">
        <v>9.1905260000000003E-2</v>
      </c>
      <c r="T2656">
        <f t="shared" si="166"/>
        <v>0.31530588872578202</v>
      </c>
      <c r="U2656">
        <v>2.1823140000000001E-2</v>
      </c>
      <c r="V2656">
        <v>4.5952630000000001E-2</v>
      </c>
      <c r="W2656">
        <v>2.3616438359999998</v>
      </c>
      <c r="X2656">
        <v>1.7784222730000001</v>
      </c>
      <c r="Y2656">
        <v>1.0217243000000001E-2</v>
      </c>
      <c r="Z2656" s="1">
        <v>43254</v>
      </c>
      <c r="AA2656" s="1">
        <v>44116</v>
      </c>
      <c r="AB2656">
        <v>1</v>
      </c>
    </row>
    <row r="2657" spans="1:28" x14ac:dyDescent="0.25">
      <c r="A2657" t="s">
        <v>26</v>
      </c>
      <c r="B2657">
        <v>3</v>
      </c>
      <c r="C2657" t="s">
        <v>93</v>
      </c>
      <c r="D2657">
        <v>3656</v>
      </c>
      <c r="E2657" t="s">
        <v>81</v>
      </c>
      <c r="F2657" t="s">
        <v>82</v>
      </c>
      <c r="G2657" t="s">
        <v>83</v>
      </c>
      <c r="J2657">
        <v>0.53949999999999998</v>
      </c>
      <c r="K2657">
        <v>8.7488692019999998</v>
      </c>
      <c r="L2657">
        <v>11.27273353</v>
      </c>
      <c r="M2657">
        <v>11.5</v>
      </c>
      <c r="N2657">
        <v>18</v>
      </c>
      <c r="O2657">
        <f t="shared" si="163"/>
        <v>2.5446960000000001E-2</v>
      </c>
      <c r="P2657">
        <f t="shared" si="164"/>
        <v>6.4926484374999996E-2</v>
      </c>
      <c r="Q2657">
        <f t="shared" si="165"/>
        <v>0.1590435</v>
      </c>
      <c r="R2657">
        <v>3.5996973000000002E-2</v>
      </c>
      <c r="S2657">
        <v>0.110537894</v>
      </c>
      <c r="T2657">
        <f t="shared" si="166"/>
        <v>0.4750604327405224</v>
      </c>
      <c r="U2657">
        <v>1.7998486000000001E-2</v>
      </c>
      <c r="V2657">
        <v>5.5268946999999999E-2</v>
      </c>
      <c r="W2657">
        <v>2.3616438359999998</v>
      </c>
      <c r="X2657">
        <v>2.7523201849999999</v>
      </c>
      <c r="Y2657">
        <v>1.5781575999999999E-2</v>
      </c>
      <c r="Z2657" s="1">
        <v>43254</v>
      </c>
      <c r="AA2657" s="1">
        <v>44116</v>
      </c>
      <c r="AB2657">
        <v>1</v>
      </c>
    </row>
    <row r="2658" spans="1:28" x14ac:dyDescent="0.25">
      <c r="A2658" t="s">
        <v>26</v>
      </c>
      <c r="B2658">
        <v>3</v>
      </c>
      <c r="C2658" t="s">
        <v>93</v>
      </c>
      <c r="D2658">
        <v>3657</v>
      </c>
      <c r="E2658" t="s">
        <v>102</v>
      </c>
      <c r="F2658" t="s">
        <v>103</v>
      </c>
      <c r="G2658" t="s">
        <v>75</v>
      </c>
      <c r="H2658">
        <v>17.600000000000001</v>
      </c>
      <c r="I2658">
        <v>22.2</v>
      </c>
      <c r="J2658">
        <v>0.51039999999999996</v>
      </c>
      <c r="K2658">
        <v>23.305449419999999</v>
      </c>
      <c r="L2658">
        <v>23.298805770000001</v>
      </c>
      <c r="M2658">
        <v>82.4</v>
      </c>
      <c r="N2658">
        <v>83.9</v>
      </c>
      <c r="O2658">
        <f t="shared" si="163"/>
        <v>0.55285955340000015</v>
      </c>
      <c r="P2658">
        <f t="shared" si="164"/>
        <v>3.3333478000000007</v>
      </c>
      <c r="Q2658">
        <f t="shared" si="165"/>
        <v>3.455372208750001</v>
      </c>
      <c r="R2658">
        <v>4.144425086</v>
      </c>
      <c r="S2658">
        <v>4.2917742969999999</v>
      </c>
      <c r="T2658">
        <f t="shared" si="166"/>
        <v>1.4793152795939712E-2</v>
      </c>
      <c r="U2658">
        <v>2.072212543</v>
      </c>
      <c r="V2658">
        <v>2.145887149</v>
      </c>
      <c r="W2658">
        <v>2.3616438359999998</v>
      </c>
      <c r="X2658">
        <v>0.63515081200000001</v>
      </c>
      <c r="Y2658">
        <v>3.1196324000000001E-2</v>
      </c>
      <c r="Z2658" s="1">
        <v>43254</v>
      </c>
      <c r="AA2658" s="1">
        <v>44116</v>
      </c>
      <c r="AB2658">
        <v>1</v>
      </c>
    </row>
    <row r="2659" spans="1:28" x14ac:dyDescent="0.25">
      <c r="A2659" t="s">
        <v>26</v>
      </c>
      <c r="B2659">
        <v>4</v>
      </c>
      <c r="C2659" t="s">
        <v>93</v>
      </c>
      <c r="D2659">
        <v>3658</v>
      </c>
      <c r="E2659" t="s">
        <v>86</v>
      </c>
      <c r="F2659" t="s">
        <v>87</v>
      </c>
      <c r="G2659" t="s">
        <v>79</v>
      </c>
      <c r="J2659">
        <v>0.50180000000000002</v>
      </c>
      <c r="K2659">
        <v>19.87405966</v>
      </c>
      <c r="L2659">
        <v>19.84600154</v>
      </c>
      <c r="M2659">
        <v>50.1</v>
      </c>
      <c r="N2659">
        <v>52</v>
      </c>
      <c r="O2659">
        <f t="shared" si="163"/>
        <v>0.21237216000000003</v>
      </c>
      <c r="P2659">
        <f t="shared" si="164"/>
        <v>1.2322580343749998</v>
      </c>
      <c r="Q2659">
        <f t="shared" si="165"/>
        <v>1.3273260000000002</v>
      </c>
      <c r="R2659">
        <v>1.3211250809999999</v>
      </c>
      <c r="S2659">
        <v>1.418732052</v>
      </c>
      <c r="T2659">
        <f t="shared" si="166"/>
        <v>3.0182300501689446E-2</v>
      </c>
      <c r="U2659">
        <v>0.66056254000000003</v>
      </c>
      <c r="V2659">
        <v>0.70936602599999998</v>
      </c>
      <c r="W2659">
        <v>2.3616438359999998</v>
      </c>
      <c r="X2659">
        <v>0.80452436199999999</v>
      </c>
      <c r="Y2659">
        <v>2.0665049000000001E-2</v>
      </c>
      <c r="Z2659" s="1">
        <v>43254</v>
      </c>
      <c r="AA2659" s="1">
        <v>44116</v>
      </c>
      <c r="AB2659">
        <v>1</v>
      </c>
    </row>
    <row r="2660" spans="1:28" x14ac:dyDescent="0.25">
      <c r="A2660" t="s">
        <v>26</v>
      </c>
      <c r="B2660">
        <v>4</v>
      </c>
      <c r="C2660" t="s">
        <v>93</v>
      </c>
      <c r="D2660">
        <v>3659</v>
      </c>
      <c r="E2660" t="s">
        <v>109</v>
      </c>
      <c r="F2660" t="s">
        <v>110</v>
      </c>
      <c r="G2660" t="s">
        <v>72</v>
      </c>
      <c r="J2660">
        <v>0.57750000000000001</v>
      </c>
      <c r="K2660">
        <v>7.8762426640000003</v>
      </c>
      <c r="L2660">
        <v>9.4499072930000008</v>
      </c>
      <c r="M2660">
        <v>10</v>
      </c>
      <c r="N2660">
        <v>14</v>
      </c>
      <c r="O2660">
        <f t="shared" si="163"/>
        <v>1.5393840000000001E-2</v>
      </c>
      <c r="P2660">
        <f t="shared" si="164"/>
        <v>4.9093750000000005E-2</v>
      </c>
      <c r="Q2660">
        <f t="shared" si="165"/>
        <v>9.6211500000000005E-2</v>
      </c>
      <c r="R2660">
        <v>2.6430004E-2</v>
      </c>
      <c r="S2660">
        <v>6.0890426999999997E-2</v>
      </c>
      <c r="T2660">
        <f t="shared" si="166"/>
        <v>0.35338778759113942</v>
      </c>
      <c r="U2660">
        <v>1.3215002E-2</v>
      </c>
      <c r="V2660">
        <v>3.0445212999999999E-2</v>
      </c>
      <c r="W2660">
        <v>2.3616438359999998</v>
      </c>
      <c r="X2660">
        <v>1.693735499</v>
      </c>
      <c r="Y2660">
        <v>7.2958550000000004E-3</v>
      </c>
      <c r="Z2660" s="1">
        <v>43254</v>
      </c>
      <c r="AA2660" s="1">
        <v>44116</v>
      </c>
      <c r="AB2660">
        <v>1</v>
      </c>
    </row>
    <row r="2661" spans="1:28" x14ac:dyDescent="0.25">
      <c r="A2661" t="s">
        <v>26</v>
      </c>
      <c r="B2661">
        <v>4</v>
      </c>
      <c r="C2661" t="s">
        <v>93</v>
      </c>
      <c r="D2661">
        <v>3660</v>
      </c>
      <c r="E2661" t="s">
        <v>109</v>
      </c>
      <c r="F2661" t="s">
        <v>110</v>
      </c>
      <c r="G2661" t="s">
        <v>72</v>
      </c>
      <c r="J2661">
        <v>0.57750000000000001</v>
      </c>
      <c r="K2661">
        <v>7.8762426640000003</v>
      </c>
      <c r="L2661">
        <v>9.4499072930000008</v>
      </c>
      <c r="M2661">
        <v>10</v>
      </c>
      <c r="N2661">
        <v>14</v>
      </c>
      <c r="O2661">
        <f t="shared" si="163"/>
        <v>1.5393840000000001E-2</v>
      </c>
      <c r="P2661">
        <f t="shared" si="164"/>
        <v>4.9093750000000005E-2</v>
      </c>
      <c r="Q2661">
        <f t="shared" si="165"/>
        <v>9.6211500000000005E-2</v>
      </c>
      <c r="R2661">
        <v>2.6430004E-2</v>
      </c>
      <c r="S2661">
        <v>6.0890426999999997E-2</v>
      </c>
      <c r="T2661">
        <f t="shared" si="166"/>
        <v>0.35338778759113942</v>
      </c>
      <c r="U2661">
        <v>1.3215002E-2</v>
      </c>
      <c r="V2661">
        <v>3.0445212999999999E-2</v>
      </c>
      <c r="W2661">
        <v>2.3616438359999998</v>
      </c>
      <c r="X2661">
        <v>1.693735499</v>
      </c>
      <c r="Y2661">
        <v>7.2958550000000004E-3</v>
      </c>
      <c r="Z2661" s="1">
        <v>43254</v>
      </c>
      <c r="AA2661" s="1">
        <v>44116</v>
      </c>
      <c r="AB2661">
        <v>1</v>
      </c>
    </row>
    <row r="2662" spans="1:28" x14ac:dyDescent="0.25">
      <c r="A2662" t="s">
        <v>26</v>
      </c>
      <c r="B2662">
        <v>4</v>
      </c>
      <c r="C2662" t="s">
        <v>93</v>
      </c>
      <c r="D2662">
        <v>3661</v>
      </c>
      <c r="E2662" t="s">
        <v>81</v>
      </c>
      <c r="F2662" t="s">
        <v>82</v>
      </c>
      <c r="G2662" t="s">
        <v>83</v>
      </c>
      <c r="J2662">
        <v>0.53949999999999998</v>
      </c>
      <c r="K2662">
        <v>9.3470069010000003</v>
      </c>
      <c r="L2662">
        <v>10.215885289999999</v>
      </c>
      <c r="M2662">
        <v>12.6</v>
      </c>
      <c r="N2662">
        <v>15.6</v>
      </c>
      <c r="O2662">
        <f t="shared" si="163"/>
        <v>1.91134944E-2</v>
      </c>
      <c r="P2662">
        <f t="shared" si="164"/>
        <v>7.794123750000001E-2</v>
      </c>
      <c r="Q2662">
        <f t="shared" si="165"/>
        <v>0.11945934</v>
      </c>
      <c r="R2662">
        <v>4.5892153999999998E-2</v>
      </c>
      <c r="S2662">
        <v>7.5940126999999996E-2</v>
      </c>
      <c r="T2662">
        <f t="shared" si="166"/>
        <v>0.21326292045470807</v>
      </c>
      <c r="U2662">
        <v>2.2946076999999999E-2</v>
      </c>
      <c r="V2662">
        <v>3.7970062999999998E-2</v>
      </c>
      <c r="W2662">
        <v>2.3616438359999998</v>
      </c>
      <c r="X2662">
        <v>1.270301624</v>
      </c>
      <c r="Y2662">
        <v>6.3616649999999999E-3</v>
      </c>
      <c r="Z2662" s="1">
        <v>43254</v>
      </c>
      <c r="AA2662" s="1">
        <v>44116</v>
      </c>
      <c r="AB2662">
        <v>1</v>
      </c>
    </row>
    <row r="2663" spans="1:28" x14ac:dyDescent="0.25">
      <c r="A2663" t="s">
        <v>26</v>
      </c>
      <c r="B2663">
        <v>4</v>
      </c>
      <c r="C2663" t="s">
        <v>93</v>
      </c>
      <c r="D2663">
        <v>3662</v>
      </c>
      <c r="E2663" t="s">
        <v>193</v>
      </c>
      <c r="F2663" t="s">
        <v>194</v>
      </c>
      <c r="G2663" t="s">
        <v>135</v>
      </c>
      <c r="J2663">
        <v>0.83499999999999996</v>
      </c>
      <c r="K2663">
        <v>17.87219799</v>
      </c>
      <c r="L2663">
        <v>17.705718310000002</v>
      </c>
      <c r="M2663">
        <v>38.700000000000003</v>
      </c>
      <c r="N2663">
        <v>39.9</v>
      </c>
      <c r="O2663">
        <f t="shared" si="163"/>
        <v>0.12503646539999999</v>
      </c>
      <c r="P2663">
        <f t="shared" si="164"/>
        <v>0.73527218437500008</v>
      </c>
      <c r="Q2663">
        <f t="shared" si="165"/>
        <v>0.78147790874999989</v>
      </c>
      <c r="R2663">
        <v>1.18281974</v>
      </c>
      <c r="S2663">
        <v>1.244053284</v>
      </c>
      <c r="T2663">
        <f t="shared" si="166"/>
        <v>2.1372243925504585E-2</v>
      </c>
      <c r="U2663">
        <v>0.59140987</v>
      </c>
      <c r="V2663">
        <v>0.62202664200000002</v>
      </c>
      <c r="W2663">
        <v>2.3616438359999998</v>
      </c>
      <c r="X2663">
        <v>0.50812064999999995</v>
      </c>
      <c r="Y2663">
        <v>1.2964178E-2</v>
      </c>
      <c r="Z2663" s="1">
        <v>43254</v>
      </c>
      <c r="AA2663" s="1">
        <v>44116</v>
      </c>
      <c r="AB2663">
        <v>1</v>
      </c>
    </row>
    <row r="2664" spans="1:28" x14ac:dyDescent="0.25">
      <c r="A2664" t="s">
        <v>26</v>
      </c>
      <c r="B2664">
        <v>4</v>
      </c>
      <c r="C2664" t="s">
        <v>93</v>
      </c>
      <c r="D2664">
        <v>3663</v>
      </c>
      <c r="E2664" t="s">
        <v>109</v>
      </c>
      <c r="F2664" t="s">
        <v>110</v>
      </c>
      <c r="G2664" t="s">
        <v>72</v>
      </c>
      <c r="J2664">
        <v>0.57750000000000001</v>
      </c>
      <c r="K2664">
        <v>9.8126179479999998</v>
      </c>
      <c r="L2664">
        <v>9.9347994570000004</v>
      </c>
      <c r="M2664">
        <v>13.5</v>
      </c>
      <c r="N2664">
        <v>15</v>
      </c>
      <c r="O2664">
        <f t="shared" si="163"/>
        <v>1.76715E-2</v>
      </c>
      <c r="P2664">
        <f t="shared" si="164"/>
        <v>8.9473359374999992E-2</v>
      </c>
      <c r="Q2664">
        <f t="shared" si="165"/>
        <v>0.110446875</v>
      </c>
      <c r="R2664">
        <v>5.8841451000000003E-2</v>
      </c>
      <c r="S2664">
        <v>7.3155541000000004E-2</v>
      </c>
      <c r="T2664">
        <f t="shared" si="166"/>
        <v>9.219904975335691E-2</v>
      </c>
      <c r="U2664">
        <v>2.9420726000000001E-2</v>
      </c>
      <c r="V2664">
        <v>3.6577771000000002E-2</v>
      </c>
      <c r="W2664">
        <v>2.3616438359999998</v>
      </c>
      <c r="X2664">
        <v>0.63515081200000001</v>
      </c>
      <c r="Y2664">
        <v>3.030535E-3</v>
      </c>
      <c r="Z2664" s="1">
        <v>43254</v>
      </c>
      <c r="AA2664" s="1">
        <v>44116</v>
      </c>
      <c r="AB2664">
        <v>1</v>
      </c>
    </row>
    <row r="2665" spans="1:28" x14ac:dyDescent="0.25">
      <c r="A2665" t="s">
        <v>26</v>
      </c>
      <c r="B2665">
        <v>4</v>
      </c>
      <c r="C2665" t="s">
        <v>93</v>
      </c>
      <c r="D2665">
        <v>3664</v>
      </c>
      <c r="E2665" t="s">
        <v>81</v>
      </c>
      <c r="F2665" t="s">
        <v>82</v>
      </c>
      <c r="G2665" t="s">
        <v>83</v>
      </c>
      <c r="J2665">
        <v>0.53949999999999998</v>
      </c>
      <c r="K2665">
        <v>14.041922359999999</v>
      </c>
      <c r="L2665">
        <v>13.852404480000001</v>
      </c>
      <c r="M2665">
        <v>23.9</v>
      </c>
      <c r="N2665">
        <v>25</v>
      </c>
      <c r="O2665">
        <f t="shared" si="163"/>
        <v>4.9087499999999999E-2</v>
      </c>
      <c r="P2665">
        <f t="shared" si="164"/>
        <v>0.28042840937499997</v>
      </c>
      <c r="Q2665">
        <f t="shared" si="165"/>
        <v>0.30679687499999997</v>
      </c>
      <c r="R2665">
        <v>0.23820986899999999</v>
      </c>
      <c r="S2665">
        <v>0.25665290000000002</v>
      </c>
      <c r="T2665">
        <f t="shared" si="166"/>
        <v>3.1576522931909753E-2</v>
      </c>
      <c r="U2665">
        <v>0.119104935</v>
      </c>
      <c r="V2665">
        <v>0.12832645000000001</v>
      </c>
      <c r="W2665">
        <v>2.3616438359999998</v>
      </c>
      <c r="X2665">
        <v>0.46577726200000003</v>
      </c>
      <c r="Y2665">
        <v>3.9047019999999999E-3</v>
      </c>
      <c r="Z2665" s="1">
        <v>43254</v>
      </c>
      <c r="AA2665" s="1">
        <v>44116</v>
      </c>
      <c r="AB2665">
        <v>1</v>
      </c>
    </row>
    <row r="2666" spans="1:28" x14ac:dyDescent="0.25">
      <c r="A2666" t="s">
        <v>26</v>
      </c>
      <c r="B2666">
        <v>4</v>
      </c>
      <c r="C2666" t="s">
        <v>93</v>
      </c>
      <c r="D2666">
        <v>3665</v>
      </c>
      <c r="E2666" t="s">
        <v>248</v>
      </c>
      <c r="F2666" t="s">
        <v>249</v>
      </c>
      <c r="G2666" t="s">
        <v>218</v>
      </c>
      <c r="J2666">
        <v>0.745</v>
      </c>
      <c r="K2666">
        <v>14.074679529999999</v>
      </c>
      <c r="L2666">
        <v>14.17114984</v>
      </c>
      <c r="M2666">
        <v>24</v>
      </c>
      <c r="N2666">
        <v>26</v>
      </c>
      <c r="O2666">
        <f t="shared" si="163"/>
        <v>5.3093040000000008E-2</v>
      </c>
      <c r="P2666">
        <f t="shared" si="164"/>
        <v>0.28277999999999998</v>
      </c>
      <c r="Q2666">
        <f t="shared" si="165"/>
        <v>0.33183150000000006</v>
      </c>
      <c r="R2666">
        <v>0.32982830299999999</v>
      </c>
      <c r="S2666">
        <v>0.388185161</v>
      </c>
      <c r="T2666">
        <f t="shared" si="166"/>
        <v>6.8981705563733453E-2</v>
      </c>
      <c r="U2666">
        <v>0.16491415200000001</v>
      </c>
      <c r="V2666">
        <v>0.19409257999999999</v>
      </c>
      <c r="W2666">
        <v>2.3616438359999998</v>
      </c>
      <c r="X2666">
        <v>0.84686774899999995</v>
      </c>
      <c r="Y2666">
        <v>1.2355135E-2</v>
      </c>
      <c r="Z2666" s="1">
        <v>43254</v>
      </c>
      <c r="AA2666" s="1">
        <v>44116</v>
      </c>
      <c r="AB2666">
        <v>1</v>
      </c>
    </row>
    <row r="2667" spans="1:28" x14ac:dyDescent="0.25">
      <c r="A2667" t="s">
        <v>26</v>
      </c>
      <c r="B2667">
        <v>4</v>
      </c>
      <c r="C2667" t="s">
        <v>93</v>
      </c>
      <c r="D2667">
        <v>3666</v>
      </c>
      <c r="E2667" t="s">
        <v>245</v>
      </c>
      <c r="F2667" t="s">
        <v>246</v>
      </c>
      <c r="G2667" t="s">
        <v>247</v>
      </c>
      <c r="J2667">
        <v>0.57750000000000001</v>
      </c>
      <c r="K2667">
        <v>8.9153220579999992</v>
      </c>
      <c r="L2667">
        <v>9.4499072930000008</v>
      </c>
      <c r="M2667">
        <v>11.8</v>
      </c>
      <c r="N2667">
        <v>14</v>
      </c>
      <c r="O2667">
        <f t="shared" si="163"/>
        <v>1.5393840000000001E-2</v>
      </c>
      <c r="P2667">
        <f t="shared" si="164"/>
        <v>6.8358137499999999E-2</v>
      </c>
      <c r="Q2667">
        <f t="shared" si="165"/>
        <v>9.6211500000000005E-2</v>
      </c>
      <c r="R2667">
        <v>4.1203796000000001E-2</v>
      </c>
      <c r="S2667">
        <v>6.0890426999999997E-2</v>
      </c>
      <c r="T2667">
        <f t="shared" si="166"/>
        <v>0.16537022909837767</v>
      </c>
      <c r="U2667">
        <v>2.0601898E-2</v>
      </c>
      <c r="V2667">
        <v>3.0445212999999999E-2</v>
      </c>
      <c r="W2667">
        <v>2.3616438359999998</v>
      </c>
      <c r="X2667">
        <v>0.93155452400000005</v>
      </c>
      <c r="Y2667">
        <v>4.167993E-3</v>
      </c>
      <c r="Z2667" s="1">
        <v>43254</v>
      </c>
      <c r="AA2667" s="1">
        <v>44116</v>
      </c>
      <c r="AB2667">
        <v>1</v>
      </c>
    </row>
    <row r="2668" spans="1:28" x14ac:dyDescent="0.25">
      <c r="A2668" t="s">
        <v>26</v>
      </c>
      <c r="B2668">
        <v>4</v>
      </c>
      <c r="C2668" t="s">
        <v>93</v>
      </c>
      <c r="D2668">
        <v>3667</v>
      </c>
      <c r="E2668" t="s">
        <v>98</v>
      </c>
      <c r="F2668" t="s">
        <v>99</v>
      </c>
      <c r="G2668" t="s">
        <v>100</v>
      </c>
      <c r="J2668">
        <v>0.45</v>
      </c>
      <c r="K2668">
        <v>20.982100190000001</v>
      </c>
      <c r="L2668">
        <v>20.925066090000001</v>
      </c>
      <c r="M2668">
        <v>58.2</v>
      </c>
      <c r="N2668">
        <v>59.8</v>
      </c>
      <c r="O2668">
        <f t="shared" si="163"/>
        <v>0.28086218159999998</v>
      </c>
      <c r="P2668">
        <f t="shared" si="164"/>
        <v>1.6629231375000004</v>
      </c>
      <c r="Q2668">
        <f t="shared" si="165"/>
        <v>1.7553886349999999</v>
      </c>
      <c r="R2668">
        <v>1.6780493359999999</v>
      </c>
      <c r="S2668">
        <v>1.7645827249999999</v>
      </c>
      <c r="T2668">
        <f t="shared" si="166"/>
        <v>2.1291202321012673E-2</v>
      </c>
      <c r="U2668">
        <v>0.83902466799999997</v>
      </c>
      <c r="V2668">
        <v>0.88229136200000002</v>
      </c>
      <c r="W2668">
        <v>2.3616438359999998</v>
      </c>
      <c r="X2668">
        <v>0.67749419899999996</v>
      </c>
      <c r="Y2668">
        <v>1.8320584000000001E-2</v>
      </c>
      <c r="Z2668" s="1">
        <v>43254</v>
      </c>
      <c r="AA2668" s="1">
        <v>44116</v>
      </c>
      <c r="AB2668">
        <v>1</v>
      </c>
    </row>
    <row r="2669" spans="1:28" x14ac:dyDescent="0.25">
      <c r="A2669" t="s">
        <v>26</v>
      </c>
      <c r="B2669">
        <v>4</v>
      </c>
      <c r="C2669" t="s">
        <v>93</v>
      </c>
      <c r="D2669">
        <v>3668</v>
      </c>
      <c r="E2669" t="s">
        <v>81</v>
      </c>
      <c r="F2669" t="s">
        <v>82</v>
      </c>
      <c r="G2669" t="s">
        <v>83</v>
      </c>
      <c r="J2669">
        <v>0.53949999999999998</v>
      </c>
      <c r="K2669">
        <v>8.6364628319999994</v>
      </c>
      <c r="L2669">
        <v>9.4499072930000008</v>
      </c>
      <c r="M2669">
        <v>11.3</v>
      </c>
      <c r="N2669">
        <v>14</v>
      </c>
      <c r="O2669">
        <f t="shared" si="163"/>
        <v>1.5393840000000001E-2</v>
      </c>
      <c r="P2669">
        <f t="shared" si="164"/>
        <v>6.2687809375E-2</v>
      </c>
      <c r="Q2669">
        <f t="shared" si="165"/>
        <v>9.6211500000000005E-2</v>
      </c>
      <c r="R2669">
        <v>3.4348809000000001E-2</v>
      </c>
      <c r="S2669">
        <v>5.6976784000000003E-2</v>
      </c>
      <c r="T2669">
        <f t="shared" si="166"/>
        <v>0.21428995063856268</v>
      </c>
      <c r="U2669">
        <v>1.7174405E-2</v>
      </c>
      <c r="V2669">
        <v>2.8488392000000001E-2</v>
      </c>
      <c r="W2669">
        <v>2.3616438359999998</v>
      </c>
      <c r="X2669">
        <v>1.143271462</v>
      </c>
      <c r="Y2669">
        <v>4.790725E-3</v>
      </c>
      <c r="Z2669" s="1">
        <v>43254</v>
      </c>
      <c r="AA2669" s="1">
        <v>44116</v>
      </c>
      <c r="AB2669">
        <v>1</v>
      </c>
    </row>
    <row r="2670" spans="1:28" x14ac:dyDescent="0.25">
      <c r="A2670" t="s">
        <v>26</v>
      </c>
      <c r="B2670">
        <v>4</v>
      </c>
      <c r="C2670" t="s">
        <v>93</v>
      </c>
      <c r="D2670">
        <v>3669</v>
      </c>
      <c r="E2670" t="s">
        <v>190</v>
      </c>
      <c r="F2670" t="s">
        <v>191</v>
      </c>
      <c r="G2670" t="s">
        <v>30</v>
      </c>
      <c r="J2670">
        <v>0.57750000000000001</v>
      </c>
      <c r="K2670">
        <v>10.06266529</v>
      </c>
      <c r="L2670">
        <v>10.80118942</v>
      </c>
      <c r="M2670">
        <v>14</v>
      </c>
      <c r="N2670">
        <v>16.899999999999999</v>
      </c>
      <c r="O2670">
        <f t="shared" si="163"/>
        <v>2.2431809399999999E-2</v>
      </c>
      <c r="P2670">
        <f t="shared" si="164"/>
        <v>9.6223750000000011E-2</v>
      </c>
      <c r="Q2670">
        <f t="shared" si="165"/>
        <v>0.14019880874999999</v>
      </c>
      <c r="R2670">
        <v>6.4741036000000002E-2</v>
      </c>
      <c r="S2670">
        <v>0.100182743</v>
      </c>
      <c r="T2670">
        <f t="shared" si="166"/>
        <v>0.18487152498292928</v>
      </c>
      <c r="U2670">
        <v>3.2370518000000001E-2</v>
      </c>
      <c r="V2670">
        <v>5.0091371000000003E-2</v>
      </c>
      <c r="W2670">
        <v>2.3616438359999998</v>
      </c>
      <c r="X2670">
        <v>1.2279582360000001</v>
      </c>
      <c r="Y2670">
        <v>7.5036089999999996E-3</v>
      </c>
      <c r="Z2670" s="1">
        <v>43254</v>
      </c>
      <c r="AA2670" s="1">
        <v>44116</v>
      </c>
      <c r="AB2670">
        <v>1</v>
      </c>
    </row>
    <row r="2671" spans="1:28" x14ac:dyDescent="0.25">
      <c r="A2671" t="s">
        <v>26</v>
      </c>
      <c r="B2671">
        <v>4</v>
      </c>
      <c r="C2671" t="s">
        <v>93</v>
      </c>
      <c r="D2671">
        <v>3670</v>
      </c>
      <c r="E2671" t="s">
        <v>102</v>
      </c>
      <c r="F2671" t="s">
        <v>103</v>
      </c>
      <c r="G2671" t="s">
        <v>75</v>
      </c>
      <c r="H2671">
        <v>9</v>
      </c>
      <c r="I2671">
        <v>10</v>
      </c>
      <c r="J2671">
        <v>0.51039999999999996</v>
      </c>
      <c r="K2671">
        <v>12.2747551</v>
      </c>
      <c r="L2671">
        <v>12.460219260000001</v>
      </c>
      <c r="M2671">
        <v>19</v>
      </c>
      <c r="N2671">
        <v>21</v>
      </c>
      <c r="O2671">
        <f t="shared" si="163"/>
        <v>3.4636140000000003E-2</v>
      </c>
      <c r="P2671">
        <f t="shared" si="164"/>
        <v>0.17722843749999997</v>
      </c>
      <c r="Q2671">
        <f t="shared" si="165"/>
        <v>0.21647587500000001</v>
      </c>
      <c r="R2671">
        <v>0.12645599699999999</v>
      </c>
      <c r="S2671">
        <v>0.15600589400000001</v>
      </c>
      <c r="T2671">
        <f t="shared" si="166"/>
        <v>8.892085569149645E-2</v>
      </c>
      <c r="U2671">
        <v>6.3227998999999993E-2</v>
      </c>
      <c r="V2671">
        <v>7.8002947000000003E-2</v>
      </c>
      <c r="W2671">
        <v>2.3616438359999998</v>
      </c>
      <c r="X2671">
        <v>0.84686774899999995</v>
      </c>
      <c r="Y2671">
        <v>6.2562130000000001E-3</v>
      </c>
      <c r="Z2671" s="1">
        <v>43254</v>
      </c>
      <c r="AA2671" s="1">
        <v>44116</v>
      </c>
      <c r="AB2671">
        <v>1</v>
      </c>
    </row>
    <row r="2672" spans="1:28" x14ac:dyDescent="0.25">
      <c r="A2672" t="s">
        <v>26</v>
      </c>
      <c r="B2672">
        <v>4</v>
      </c>
      <c r="C2672" t="s">
        <v>93</v>
      </c>
      <c r="D2672">
        <v>3671</v>
      </c>
      <c r="E2672" t="s">
        <v>28</v>
      </c>
      <c r="F2672" t="s">
        <v>358</v>
      </c>
      <c r="G2672" t="s">
        <v>30</v>
      </c>
      <c r="H2672">
        <v>6.5</v>
      </c>
      <c r="I2672">
        <v>8.8000000000000007</v>
      </c>
      <c r="J2672">
        <v>0.40550000000000003</v>
      </c>
      <c r="K2672">
        <v>8.1157989649999998</v>
      </c>
      <c r="L2672">
        <v>8.8912640169999992</v>
      </c>
      <c r="M2672">
        <v>10.4</v>
      </c>
      <c r="N2672">
        <v>12.9</v>
      </c>
      <c r="O2672">
        <f t="shared" si="163"/>
        <v>1.3069841400000001E-2</v>
      </c>
      <c r="P2672">
        <f t="shared" si="164"/>
        <v>5.3099800000000009E-2</v>
      </c>
      <c r="Q2672">
        <f t="shared" si="165"/>
        <v>8.1686508749999998E-2</v>
      </c>
      <c r="R2672">
        <v>2.0805135999999998E-2</v>
      </c>
      <c r="S2672">
        <v>3.4631686000000002E-2</v>
      </c>
      <c r="T2672">
        <f t="shared" si="166"/>
        <v>0.21576884552535891</v>
      </c>
      <c r="U2672">
        <v>1.0402567999999999E-2</v>
      </c>
      <c r="V2672">
        <v>1.7315843000000001E-2</v>
      </c>
      <c r="W2672">
        <v>2.3616438359999998</v>
      </c>
      <c r="X2672">
        <v>1.058584687</v>
      </c>
      <c r="Y2672">
        <v>2.9273150000000002E-3</v>
      </c>
      <c r="Z2672" s="1">
        <v>43254</v>
      </c>
      <c r="AA2672" s="1">
        <v>44116</v>
      </c>
      <c r="AB2672">
        <v>1</v>
      </c>
    </row>
    <row r="2673" spans="1:28" x14ac:dyDescent="0.25">
      <c r="A2673" t="s">
        <v>26</v>
      </c>
      <c r="B2673">
        <v>4</v>
      </c>
      <c r="C2673" t="s">
        <v>93</v>
      </c>
      <c r="D2673">
        <v>3672</v>
      </c>
      <c r="E2673" t="s">
        <v>81</v>
      </c>
      <c r="F2673" t="s">
        <v>82</v>
      </c>
      <c r="G2673" t="s">
        <v>83</v>
      </c>
      <c r="H2673">
        <v>6.8</v>
      </c>
      <c r="I2673">
        <v>7.6</v>
      </c>
      <c r="J2673">
        <v>0.53949999999999998</v>
      </c>
      <c r="K2673">
        <v>8.4656455259999994</v>
      </c>
      <c r="L2673">
        <v>9.4499072930000008</v>
      </c>
      <c r="M2673">
        <v>11</v>
      </c>
      <c r="N2673">
        <v>14</v>
      </c>
      <c r="O2673">
        <f t="shared" si="163"/>
        <v>1.5393840000000001E-2</v>
      </c>
      <c r="P2673">
        <f t="shared" si="164"/>
        <v>5.9403437499999989E-2</v>
      </c>
      <c r="Q2673">
        <f t="shared" si="165"/>
        <v>9.6211500000000005E-2</v>
      </c>
      <c r="R2673">
        <v>3.1961965000000002E-2</v>
      </c>
      <c r="S2673">
        <v>5.6976784000000003E-2</v>
      </c>
      <c r="T2673">
        <f t="shared" si="166"/>
        <v>0.24478597309900674</v>
      </c>
      <c r="U2673">
        <v>1.5980983000000001E-2</v>
      </c>
      <c r="V2673">
        <v>2.8488392000000001E-2</v>
      </c>
      <c r="W2673">
        <v>2.3616438359999998</v>
      </c>
      <c r="X2673">
        <v>1.270301624</v>
      </c>
      <c r="Y2673">
        <v>5.2960610000000003E-3</v>
      </c>
      <c r="Z2673" s="1">
        <v>43254</v>
      </c>
      <c r="AA2673" s="1">
        <v>44116</v>
      </c>
      <c r="AB2673">
        <v>1</v>
      </c>
    </row>
    <row r="2674" spans="1:28" x14ac:dyDescent="0.25">
      <c r="A2674" t="s">
        <v>26</v>
      </c>
      <c r="B2674">
        <v>4</v>
      </c>
      <c r="C2674" t="s">
        <v>93</v>
      </c>
      <c r="D2674">
        <v>3673</v>
      </c>
      <c r="E2674" t="s">
        <v>109</v>
      </c>
      <c r="F2674" t="s">
        <v>110</v>
      </c>
      <c r="G2674" t="s">
        <v>72</v>
      </c>
      <c r="H2674">
        <v>9.1999999999999993</v>
      </c>
      <c r="I2674">
        <v>14.4</v>
      </c>
      <c r="J2674">
        <v>0.57750000000000001</v>
      </c>
      <c r="K2674">
        <v>12.07440291</v>
      </c>
      <c r="L2674">
        <v>12.460219260000001</v>
      </c>
      <c r="M2674">
        <v>18.5</v>
      </c>
      <c r="N2674">
        <v>21</v>
      </c>
      <c r="O2674">
        <f t="shared" si="163"/>
        <v>3.4636140000000003E-2</v>
      </c>
      <c r="P2674">
        <f t="shared" si="164"/>
        <v>0.16802335937499999</v>
      </c>
      <c r="Q2674">
        <f t="shared" si="165"/>
        <v>0.21647587500000001</v>
      </c>
      <c r="R2674">
        <v>0.133263099</v>
      </c>
      <c r="S2674">
        <v>0.175992814</v>
      </c>
      <c r="T2674">
        <f t="shared" si="166"/>
        <v>0.11776449872128313</v>
      </c>
      <c r="U2674">
        <v>6.6631548999999998E-2</v>
      </c>
      <c r="V2674">
        <v>8.7996406999999999E-2</v>
      </c>
      <c r="W2674">
        <v>2.3616438359999998</v>
      </c>
      <c r="X2674">
        <v>1.058584687</v>
      </c>
      <c r="Y2674">
        <v>9.0466049999999992E-3</v>
      </c>
      <c r="Z2674" s="1">
        <v>43254</v>
      </c>
      <c r="AA2674" s="1">
        <v>44116</v>
      </c>
      <c r="AB2674">
        <v>1</v>
      </c>
    </row>
    <row r="2675" spans="1:28" x14ac:dyDescent="0.25">
      <c r="A2675" t="s">
        <v>26</v>
      </c>
      <c r="B2675">
        <v>4</v>
      </c>
      <c r="C2675" t="s">
        <v>93</v>
      </c>
      <c r="D2675">
        <v>3674</v>
      </c>
      <c r="E2675" t="s">
        <v>248</v>
      </c>
      <c r="F2675" t="s">
        <v>249</v>
      </c>
      <c r="G2675" t="s">
        <v>218</v>
      </c>
      <c r="J2675">
        <v>0.745</v>
      </c>
      <c r="K2675">
        <v>8.2921155160000009</v>
      </c>
      <c r="L2675">
        <v>8.9431967229999998</v>
      </c>
      <c r="M2675">
        <v>10.7</v>
      </c>
      <c r="N2675">
        <v>13</v>
      </c>
      <c r="O2675">
        <f t="shared" si="163"/>
        <v>1.3273260000000002E-2</v>
      </c>
      <c r="P2675">
        <f t="shared" si="164"/>
        <v>5.620743437499999E-2</v>
      </c>
      <c r="Q2675">
        <f t="shared" si="165"/>
        <v>8.2957875000000014E-2</v>
      </c>
      <c r="R2675">
        <v>4.0664374000000003E-2</v>
      </c>
      <c r="S2675">
        <v>6.4019749000000001E-2</v>
      </c>
      <c r="T2675">
        <f t="shared" si="166"/>
        <v>0.19217090635741105</v>
      </c>
      <c r="U2675">
        <v>2.0332187000000002E-2</v>
      </c>
      <c r="V2675">
        <v>3.2009875E-2</v>
      </c>
      <c r="W2675">
        <v>2.3616438359999998</v>
      </c>
      <c r="X2675">
        <v>0.97389791199999998</v>
      </c>
      <c r="Y2675">
        <v>4.9447290000000001E-3</v>
      </c>
      <c r="Z2675" s="1">
        <v>43254</v>
      </c>
      <c r="AA2675" s="1">
        <v>44116</v>
      </c>
      <c r="AB2675">
        <v>1</v>
      </c>
    </row>
    <row r="2676" spans="1:28" x14ac:dyDescent="0.25">
      <c r="A2676" t="s">
        <v>26</v>
      </c>
      <c r="B2676">
        <v>4</v>
      </c>
      <c r="C2676" t="s">
        <v>93</v>
      </c>
      <c r="D2676">
        <v>3675</v>
      </c>
      <c r="E2676" t="s">
        <v>109</v>
      </c>
      <c r="F2676" t="s">
        <v>110</v>
      </c>
      <c r="G2676" t="s">
        <v>72</v>
      </c>
      <c r="H2676">
        <v>8.5</v>
      </c>
      <c r="I2676">
        <v>11.8</v>
      </c>
      <c r="J2676">
        <v>0.57750000000000001</v>
      </c>
      <c r="K2676">
        <v>13.57040808</v>
      </c>
      <c r="L2676">
        <v>13.48896117</v>
      </c>
      <c r="M2676">
        <v>22.5</v>
      </c>
      <c r="N2676">
        <v>23.9</v>
      </c>
      <c r="O2676">
        <f t="shared" si="163"/>
        <v>4.4862833399999996E-2</v>
      </c>
      <c r="P2676">
        <f t="shared" si="164"/>
        <v>0.24853710937500001</v>
      </c>
      <c r="Q2676">
        <f t="shared" si="165"/>
        <v>0.28039270875</v>
      </c>
      <c r="R2676">
        <v>0.21885716</v>
      </c>
      <c r="S2676">
        <v>0.244783155</v>
      </c>
      <c r="T2676">
        <f t="shared" si="166"/>
        <v>4.7404886255615321E-2</v>
      </c>
      <c r="U2676">
        <v>0.10942858</v>
      </c>
      <c r="V2676">
        <v>0.122391577</v>
      </c>
      <c r="W2676">
        <v>2.3616438359999998</v>
      </c>
      <c r="X2676">
        <v>0.59280742399999997</v>
      </c>
      <c r="Y2676">
        <v>5.4889719999999999E-3</v>
      </c>
      <c r="Z2676" s="1">
        <v>43254</v>
      </c>
      <c r="AA2676" s="1">
        <v>44116</v>
      </c>
      <c r="AB2676">
        <v>1</v>
      </c>
    </row>
    <row r="2677" spans="1:28" x14ac:dyDescent="0.25">
      <c r="A2677" t="s">
        <v>26</v>
      </c>
      <c r="B2677">
        <v>4</v>
      </c>
      <c r="C2677" t="s">
        <v>93</v>
      </c>
      <c r="D2677">
        <v>3676</v>
      </c>
      <c r="E2677" t="s">
        <v>102</v>
      </c>
      <c r="F2677" t="s">
        <v>103</v>
      </c>
      <c r="G2677" t="s">
        <v>75</v>
      </c>
      <c r="H2677">
        <v>15.8</v>
      </c>
      <c r="I2677">
        <v>25.8</v>
      </c>
      <c r="J2677">
        <v>0.51039999999999996</v>
      </c>
      <c r="K2677">
        <v>21.815694260000001</v>
      </c>
      <c r="L2677">
        <v>21.73275168</v>
      </c>
      <c r="M2677">
        <v>65.5</v>
      </c>
      <c r="N2677">
        <v>66.7</v>
      </c>
      <c r="O2677">
        <f t="shared" si="163"/>
        <v>0.34941582060000004</v>
      </c>
      <c r="P2677">
        <f t="shared" si="164"/>
        <v>2.106244609375</v>
      </c>
      <c r="Q2677">
        <f t="shared" si="165"/>
        <v>2.1838488787500001</v>
      </c>
      <c r="R2677">
        <v>2.4824326409999999</v>
      </c>
      <c r="S2677">
        <v>2.5624385909999998</v>
      </c>
      <c r="T2677">
        <f t="shared" si="166"/>
        <v>1.3431490460885183E-2</v>
      </c>
      <c r="U2677">
        <v>1.241216321</v>
      </c>
      <c r="V2677">
        <v>1.281219296</v>
      </c>
      <c r="W2677">
        <v>2.3616438359999998</v>
      </c>
      <c r="X2677">
        <v>0.50812064999999995</v>
      </c>
      <c r="Y2677">
        <v>1.6938615000000001E-2</v>
      </c>
      <c r="Z2677" s="1">
        <v>43254</v>
      </c>
      <c r="AA2677" s="1">
        <v>44116</v>
      </c>
      <c r="AB2677">
        <v>1</v>
      </c>
    </row>
    <row r="2678" spans="1:28" x14ac:dyDescent="0.25">
      <c r="A2678" t="s">
        <v>26</v>
      </c>
      <c r="B2678">
        <v>4</v>
      </c>
      <c r="C2678" t="s">
        <v>93</v>
      </c>
      <c r="D2678">
        <v>3677</v>
      </c>
      <c r="E2678" t="s">
        <v>81</v>
      </c>
      <c r="F2678" t="s">
        <v>82</v>
      </c>
      <c r="G2678" t="s">
        <v>83</v>
      </c>
      <c r="H2678">
        <v>6.8</v>
      </c>
      <c r="I2678">
        <v>12</v>
      </c>
      <c r="J2678">
        <v>0.53949999999999998</v>
      </c>
      <c r="K2678">
        <v>10.870370510000001</v>
      </c>
      <c r="L2678">
        <v>10.84492777</v>
      </c>
      <c r="M2678">
        <v>15.7</v>
      </c>
      <c r="N2678">
        <v>17</v>
      </c>
      <c r="O2678">
        <f t="shared" si="163"/>
        <v>2.2698059999999999E-2</v>
      </c>
      <c r="P2678">
        <f t="shared" si="164"/>
        <v>0.121011184375</v>
      </c>
      <c r="Q2678">
        <f t="shared" si="165"/>
        <v>0.141862875</v>
      </c>
      <c r="R2678">
        <v>8.1697605000000006E-2</v>
      </c>
      <c r="S2678">
        <v>9.5204228000000002E-2</v>
      </c>
      <c r="T2678">
        <f t="shared" si="166"/>
        <v>6.4785241268302124E-2</v>
      </c>
      <c r="U2678">
        <v>4.0848801999999997E-2</v>
      </c>
      <c r="V2678">
        <v>4.7602114000000001E-2</v>
      </c>
      <c r="W2678">
        <v>2.3616438359999998</v>
      </c>
      <c r="X2678">
        <v>0.55046403700000002</v>
      </c>
      <c r="Y2678">
        <v>2.8595809999999999E-3</v>
      </c>
      <c r="Z2678" s="1">
        <v>43254</v>
      </c>
      <c r="AA2678" s="1">
        <v>44116</v>
      </c>
      <c r="AB2678">
        <v>1</v>
      </c>
    </row>
    <row r="2679" spans="1:28" x14ac:dyDescent="0.25">
      <c r="A2679" t="s">
        <v>26</v>
      </c>
      <c r="B2679">
        <v>4</v>
      </c>
      <c r="C2679" t="s">
        <v>93</v>
      </c>
      <c r="D2679">
        <v>3678</v>
      </c>
      <c r="E2679" t="s">
        <v>248</v>
      </c>
      <c r="F2679" t="s">
        <v>249</v>
      </c>
      <c r="G2679" t="s">
        <v>218</v>
      </c>
      <c r="J2679">
        <v>0.745</v>
      </c>
      <c r="K2679">
        <v>12.701406970000001</v>
      </c>
      <c r="L2679">
        <v>13.181054189999999</v>
      </c>
      <c r="M2679">
        <v>20.100000000000001</v>
      </c>
      <c r="N2679">
        <v>23</v>
      </c>
      <c r="O2679">
        <f t="shared" si="163"/>
        <v>4.154766E-2</v>
      </c>
      <c r="P2679">
        <f t="shared" si="164"/>
        <v>0.19834365937500004</v>
      </c>
      <c r="Q2679">
        <f t="shared" si="165"/>
        <v>0.25967287499999997</v>
      </c>
      <c r="R2679">
        <v>0.21107542800000001</v>
      </c>
      <c r="S2679">
        <v>0.28471061800000003</v>
      </c>
      <c r="T2679">
        <f t="shared" si="166"/>
        <v>0.12671586466877643</v>
      </c>
      <c r="U2679">
        <v>0.105537714</v>
      </c>
      <c r="V2679">
        <v>0.14235530900000001</v>
      </c>
      <c r="W2679">
        <v>2.3616438359999998</v>
      </c>
      <c r="X2679">
        <v>1.2279582360000001</v>
      </c>
      <c r="Y2679">
        <v>1.5589817000000001E-2</v>
      </c>
      <c r="Z2679" s="1">
        <v>43254</v>
      </c>
      <c r="AA2679" s="1">
        <v>44116</v>
      </c>
      <c r="AB2679">
        <v>1</v>
      </c>
    </row>
    <row r="2680" spans="1:28" x14ac:dyDescent="0.25">
      <c r="A2680" t="s">
        <v>26</v>
      </c>
      <c r="B2680">
        <v>4</v>
      </c>
      <c r="C2680" t="s">
        <v>93</v>
      </c>
      <c r="D2680">
        <v>3679</v>
      </c>
      <c r="E2680" t="s">
        <v>152</v>
      </c>
      <c r="F2680" t="s">
        <v>153</v>
      </c>
      <c r="G2680" t="s">
        <v>154</v>
      </c>
      <c r="J2680">
        <v>0.6</v>
      </c>
      <c r="K2680">
        <v>14.886434830000001</v>
      </c>
      <c r="L2680">
        <v>14.77761864</v>
      </c>
      <c r="M2680">
        <v>26.6</v>
      </c>
      <c r="N2680">
        <v>28</v>
      </c>
      <c r="O2680">
        <f t="shared" si="163"/>
        <v>6.1575360000000003E-2</v>
      </c>
      <c r="P2680">
        <f t="shared" si="164"/>
        <v>0.34736773750000005</v>
      </c>
      <c r="Q2680">
        <f t="shared" si="165"/>
        <v>0.38484600000000002</v>
      </c>
      <c r="R2680">
        <v>0.34474927599999999</v>
      </c>
      <c r="S2680">
        <v>0.37833551399999998</v>
      </c>
      <c r="T2680">
        <f t="shared" si="166"/>
        <v>3.9364101856358219E-2</v>
      </c>
      <c r="U2680">
        <v>0.172374638</v>
      </c>
      <c r="V2680">
        <v>0.18916775699999999</v>
      </c>
      <c r="W2680">
        <v>2.3616438359999998</v>
      </c>
      <c r="X2680">
        <v>0.59280742399999997</v>
      </c>
      <c r="Y2680">
        <v>7.1107749999999997E-3</v>
      </c>
      <c r="Z2680" s="1">
        <v>43254</v>
      </c>
      <c r="AA2680" s="1">
        <v>44116</v>
      </c>
      <c r="AB2680">
        <v>1</v>
      </c>
    </row>
    <row r="2681" spans="1:28" x14ac:dyDescent="0.25">
      <c r="A2681" t="s">
        <v>26</v>
      </c>
      <c r="B2681">
        <v>4</v>
      </c>
      <c r="C2681" t="s">
        <v>93</v>
      </c>
      <c r="D2681">
        <v>3680</v>
      </c>
      <c r="E2681" t="s">
        <v>109</v>
      </c>
      <c r="F2681" t="s">
        <v>110</v>
      </c>
      <c r="G2681" t="s">
        <v>72</v>
      </c>
      <c r="J2681">
        <v>0.57750000000000001</v>
      </c>
      <c r="K2681">
        <v>7.8762426640000003</v>
      </c>
      <c r="L2681">
        <v>8.9431967229999998</v>
      </c>
      <c r="M2681">
        <v>10</v>
      </c>
      <c r="N2681">
        <v>13</v>
      </c>
      <c r="O2681">
        <f t="shared" si="163"/>
        <v>1.3273260000000002E-2</v>
      </c>
      <c r="P2681">
        <f t="shared" si="164"/>
        <v>4.9093750000000005E-2</v>
      </c>
      <c r="Q2681">
        <f t="shared" si="165"/>
        <v>8.2957875000000014E-2</v>
      </c>
      <c r="R2681">
        <v>2.6430004E-2</v>
      </c>
      <c r="S2681">
        <v>4.9930301000000003E-2</v>
      </c>
      <c r="T2681">
        <f t="shared" si="166"/>
        <v>0.26935821705115293</v>
      </c>
      <c r="U2681">
        <v>1.3215002E-2</v>
      </c>
      <c r="V2681">
        <v>2.4965151000000001E-2</v>
      </c>
      <c r="W2681">
        <v>2.3616438359999998</v>
      </c>
      <c r="X2681">
        <v>1.270301624</v>
      </c>
      <c r="Y2681">
        <v>4.9754109999999999E-3</v>
      </c>
      <c r="Z2681" s="1">
        <v>43254</v>
      </c>
      <c r="AA2681" s="1">
        <v>44116</v>
      </c>
      <c r="AB2681">
        <v>1</v>
      </c>
    </row>
    <row r="2682" spans="1:28" x14ac:dyDescent="0.25">
      <c r="A2682" t="s">
        <v>26</v>
      </c>
      <c r="B2682">
        <v>1</v>
      </c>
      <c r="C2682" t="s">
        <v>85</v>
      </c>
      <c r="D2682">
        <v>3681</v>
      </c>
      <c r="E2682" t="s">
        <v>109</v>
      </c>
      <c r="F2682" t="s">
        <v>110</v>
      </c>
      <c r="G2682" t="s">
        <v>72</v>
      </c>
      <c r="J2682">
        <v>0.5575</v>
      </c>
      <c r="K2682">
        <v>12.81453419</v>
      </c>
      <c r="L2682">
        <v>13.215751149999999</v>
      </c>
      <c r="M2682">
        <v>20.399999999999999</v>
      </c>
      <c r="N2682">
        <v>23.1</v>
      </c>
      <c r="O2682">
        <f t="shared" si="163"/>
        <v>4.1909729400000012E-2</v>
      </c>
      <c r="P2682">
        <f t="shared" si="164"/>
        <v>0.20430854999999998</v>
      </c>
      <c r="Q2682">
        <f t="shared" si="165"/>
        <v>0.26193580875000005</v>
      </c>
      <c r="R2682">
        <v>0.16514525599999999</v>
      </c>
      <c r="S2682">
        <v>0.21692334499999999</v>
      </c>
      <c r="T2682">
        <f t="shared" si="166"/>
        <v>0.11547830037077438</v>
      </c>
      <c r="U2682">
        <v>8.2572627999999995E-2</v>
      </c>
      <c r="V2682">
        <v>0.108461672</v>
      </c>
      <c r="W2682">
        <v>2.3616438359999998</v>
      </c>
      <c r="X2682">
        <v>1.143271462</v>
      </c>
      <c r="Y2682">
        <v>1.0962298000000001E-2</v>
      </c>
      <c r="Z2682" s="1">
        <v>43254</v>
      </c>
      <c r="AA2682" s="1">
        <v>44116</v>
      </c>
      <c r="AB2682">
        <v>1</v>
      </c>
    </row>
    <row r="2683" spans="1:28" x14ac:dyDescent="0.25">
      <c r="A2683" t="s">
        <v>26</v>
      </c>
      <c r="B2683">
        <v>1</v>
      </c>
      <c r="C2683" t="s">
        <v>85</v>
      </c>
      <c r="D2683">
        <v>3682</v>
      </c>
      <c r="E2683" t="s">
        <v>81</v>
      </c>
      <c r="F2683" t="s">
        <v>82</v>
      </c>
      <c r="G2683" t="s">
        <v>83</v>
      </c>
      <c r="H2683">
        <v>9.8000000000000007</v>
      </c>
      <c r="I2683">
        <v>10.4</v>
      </c>
      <c r="J2683">
        <v>0.53949999999999998</v>
      </c>
      <c r="K2683">
        <v>9.2407056220000001</v>
      </c>
      <c r="L2683">
        <v>9.8872486370000008</v>
      </c>
      <c r="M2683">
        <v>12.4</v>
      </c>
      <c r="N2683">
        <v>14.9</v>
      </c>
      <c r="O2683">
        <f t="shared" si="163"/>
        <v>1.7436665399999999E-2</v>
      </c>
      <c r="P2683">
        <f t="shared" si="164"/>
        <v>7.5486549999999986E-2</v>
      </c>
      <c r="Q2683">
        <f t="shared" si="165"/>
        <v>0.10897915874999999</v>
      </c>
      <c r="R2683">
        <v>4.3987173999999997E-2</v>
      </c>
      <c r="S2683">
        <v>6.7249949000000003E-2</v>
      </c>
      <c r="T2683">
        <f t="shared" si="166"/>
        <v>0.17975537302546526</v>
      </c>
      <c r="U2683">
        <v>2.1993586999999998E-2</v>
      </c>
      <c r="V2683">
        <v>3.3624974000000002E-2</v>
      </c>
      <c r="W2683">
        <v>2.3616438359999998</v>
      </c>
      <c r="X2683">
        <v>1.058584687</v>
      </c>
      <c r="Y2683">
        <v>4.925123E-3</v>
      </c>
      <c r="Z2683" s="1">
        <v>43254</v>
      </c>
      <c r="AA2683" s="1">
        <v>44116</v>
      </c>
      <c r="AB2683">
        <v>1</v>
      </c>
    </row>
    <row r="2684" spans="1:28" x14ac:dyDescent="0.25">
      <c r="A2684" t="s">
        <v>26</v>
      </c>
      <c r="B2684">
        <v>1</v>
      </c>
      <c r="C2684" t="s">
        <v>85</v>
      </c>
      <c r="D2684">
        <v>3683</v>
      </c>
      <c r="E2684" t="s">
        <v>81</v>
      </c>
      <c r="F2684" t="s">
        <v>82</v>
      </c>
      <c r="G2684" t="s">
        <v>83</v>
      </c>
      <c r="I2684">
        <v>10</v>
      </c>
      <c r="J2684">
        <v>0.53949999999999998</v>
      </c>
      <c r="K2684">
        <v>8.2921155160000009</v>
      </c>
      <c r="L2684">
        <v>8.8390951619999996</v>
      </c>
      <c r="M2684">
        <v>10.7</v>
      </c>
      <c r="N2684">
        <v>12.8</v>
      </c>
      <c r="O2684">
        <f t="shared" si="163"/>
        <v>1.2867993600000002E-2</v>
      </c>
      <c r="P2684">
        <f t="shared" si="164"/>
        <v>5.620743437499999E-2</v>
      </c>
      <c r="Q2684">
        <f t="shared" si="165"/>
        <v>8.0424960000000018E-2</v>
      </c>
      <c r="R2684">
        <v>2.9676536999999999E-2</v>
      </c>
      <c r="S2684">
        <v>4.4813265999999997E-2</v>
      </c>
      <c r="T2684">
        <f t="shared" si="166"/>
        <v>0.17451720356042999</v>
      </c>
      <c r="U2684">
        <v>1.4838268999999999E-2</v>
      </c>
      <c r="V2684">
        <v>2.2406632999999999E-2</v>
      </c>
      <c r="W2684">
        <v>2.3616438359999998</v>
      </c>
      <c r="X2684">
        <v>0.88921113699999998</v>
      </c>
      <c r="Y2684">
        <v>3.2047019999999998E-3</v>
      </c>
      <c r="Z2684" s="1">
        <v>43254</v>
      </c>
      <c r="AA2684" s="1">
        <v>44116</v>
      </c>
      <c r="AB2684">
        <v>1</v>
      </c>
    </row>
    <row r="2685" spans="1:28" x14ac:dyDescent="0.25">
      <c r="A2685" t="s">
        <v>26</v>
      </c>
      <c r="B2685">
        <v>1</v>
      </c>
      <c r="C2685" t="s">
        <v>85</v>
      </c>
      <c r="D2685">
        <v>3684</v>
      </c>
      <c r="E2685" t="s">
        <v>221</v>
      </c>
      <c r="F2685" t="s">
        <v>222</v>
      </c>
      <c r="G2685" t="s">
        <v>66</v>
      </c>
      <c r="I2685">
        <v>8.8000000000000007</v>
      </c>
      <c r="J2685">
        <v>0.61260000000000003</v>
      </c>
      <c r="K2685">
        <v>11.70307508</v>
      </c>
      <c r="L2685">
        <v>11.683888189999999</v>
      </c>
      <c r="M2685">
        <v>17.600000000000001</v>
      </c>
      <c r="N2685">
        <v>19</v>
      </c>
      <c r="O2685">
        <f t="shared" si="163"/>
        <v>2.835294E-2</v>
      </c>
      <c r="P2685">
        <f t="shared" si="164"/>
        <v>0.15207280000000004</v>
      </c>
      <c r="Q2685">
        <f t="shared" si="165"/>
        <v>0.17720587499999998</v>
      </c>
      <c r="R2685">
        <v>0.12422280400000001</v>
      </c>
      <c r="S2685">
        <v>0.14400982800000001</v>
      </c>
      <c r="T2685">
        <f t="shared" si="166"/>
        <v>6.2585553868449037E-2</v>
      </c>
      <c r="U2685">
        <v>6.2111402000000003E-2</v>
      </c>
      <c r="V2685">
        <v>7.2004914000000003E-2</v>
      </c>
      <c r="W2685">
        <v>2.3616438359999998</v>
      </c>
      <c r="X2685">
        <v>0.59280742399999997</v>
      </c>
      <c r="Y2685">
        <v>4.1892479999999996E-3</v>
      </c>
      <c r="Z2685" s="1">
        <v>43254</v>
      </c>
      <c r="AA2685" s="1">
        <v>44116</v>
      </c>
      <c r="AB2685">
        <v>1</v>
      </c>
    </row>
    <row r="2686" spans="1:28" x14ac:dyDescent="0.25">
      <c r="A2686" t="s">
        <v>26</v>
      </c>
      <c r="B2686">
        <v>1</v>
      </c>
      <c r="C2686" t="s">
        <v>85</v>
      </c>
      <c r="D2686">
        <v>3685</v>
      </c>
      <c r="E2686" t="s">
        <v>197</v>
      </c>
      <c r="F2686" t="s">
        <v>198</v>
      </c>
      <c r="G2686" t="s">
        <v>56</v>
      </c>
      <c r="J2686">
        <v>0.5575</v>
      </c>
      <c r="K2686">
        <v>9.8126179479999998</v>
      </c>
      <c r="L2686">
        <v>9.9347994570000004</v>
      </c>
      <c r="M2686">
        <v>13.5</v>
      </c>
      <c r="N2686">
        <v>15</v>
      </c>
      <c r="O2686">
        <f t="shared" si="163"/>
        <v>1.76715E-2</v>
      </c>
      <c r="P2686">
        <f t="shared" si="164"/>
        <v>8.9473359374999992E-2</v>
      </c>
      <c r="Q2686">
        <f t="shared" si="165"/>
        <v>0.110446875</v>
      </c>
      <c r="R2686">
        <v>5.6851723E-2</v>
      </c>
      <c r="S2686">
        <v>7.0681780999999999E-2</v>
      </c>
      <c r="T2686">
        <f t="shared" si="166"/>
        <v>9.2199049799893448E-2</v>
      </c>
      <c r="U2686">
        <v>2.8425861E-2</v>
      </c>
      <c r="V2686">
        <v>3.534089E-2</v>
      </c>
      <c r="W2686">
        <v>2.3616438359999998</v>
      </c>
      <c r="X2686">
        <v>0.63515081200000001</v>
      </c>
      <c r="Y2686">
        <v>2.9280579999999999E-3</v>
      </c>
      <c r="Z2686" s="1">
        <v>43254</v>
      </c>
      <c r="AA2686" s="1">
        <v>44116</v>
      </c>
      <c r="AB2686">
        <v>1</v>
      </c>
    </row>
    <row r="2687" spans="1:28" x14ac:dyDescent="0.25">
      <c r="A2687" t="s">
        <v>26</v>
      </c>
      <c r="B2687">
        <v>1</v>
      </c>
      <c r="C2687" t="s">
        <v>85</v>
      </c>
      <c r="D2687">
        <v>3686</v>
      </c>
      <c r="E2687" t="s">
        <v>152</v>
      </c>
      <c r="F2687" t="s">
        <v>153</v>
      </c>
      <c r="G2687" t="s">
        <v>154</v>
      </c>
      <c r="J2687">
        <v>0.6</v>
      </c>
      <c r="K2687">
        <v>10.68595442</v>
      </c>
      <c r="L2687">
        <v>10.84492777</v>
      </c>
      <c r="M2687">
        <v>15.3</v>
      </c>
      <c r="N2687">
        <v>17</v>
      </c>
      <c r="O2687">
        <f t="shared" si="163"/>
        <v>2.2698059999999999E-2</v>
      </c>
      <c r="P2687">
        <f t="shared" si="164"/>
        <v>0.11492355937499998</v>
      </c>
      <c r="Q2687">
        <f t="shared" si="165"/>
        <v>0.141862875</v>
      </c>
      <c r="R2687">
        <v>8.4748136000000002E-2</v>
      </c>
      <c r="S2687">
        <v>0.10561076899999999</v>
      </c>
      <c r="T2687">
        <f t="shared" si="166"/>
        <v>9.318788462771202E-2</v>
      </c>
      <c r="U2687">
        <v>4.2374068000000001E-2</v>
      </c>
      <c r="V2687">
        <v>5.2805383999999997E-2</v>
      </c>
      <c r="W2687">
        <v>2.3616438359999998</v>
      </c>
      <c r="X2687">
        <v>0.719837587</v>
      </c>
      <c r="Y2687">
        <v>4.4169730000000003E-3</v>
      </c>
      <c r="Z2687" s="1">
        <v>43254</v>
      </c>
      <c r="AA2687" s="1">
        <v>44116</v>
      </c>
      <c r="AB2687">
        <v>1</v>
      </c>
    </row>
    <row r="2688" spans="1:28" x14ac:dyDescent="0.25">
      <c r="A2688" t="s">
        <v>26</v>
      </c>
      <c r="B2688">
        <v>1</v>
      </c>
      <c r="C2688" t="s">
        <v>85</v>
      </c>
      <c r="D2688">
        <v>3687</v>
      </c>
      <c r="E2688" t="s">
        <v>109</v>
      </c>
      <c r="F2688" t="s">
        <v>110</v>
      </c>
      <c r="G2688" t="s">
        <v>72</v>
      </c>
      <c r="J2688">
        <v>0.5575</v>
      </c>
      <c r="K2688">
        <v>8.5228824729999992</v>
      </c>
      <c r="L2688">
        <v>8.8912640169999992</v>
      </c>
      <c r="M2688">
        <v>11.1</v>
      </c>
      <c r="N2688">
        <v>12.9</v>
      </c>
      <c r="O2688">
        <f t="shared" si="163"/>
        <v>1.3069841400000001E-2</v>
      </c>
      <c r="P2688">
        <f t="shared" si="164"/>
        <v>6.0488409375000003E-2</v>
      </c>
      <c r="Q2688">
        <f t="shared" si="165"/>
        <v>8.1686508749999998E-2</v>
      </c>
      <c r="R2688">
        <v>3.3812162E-2</v>
      </c>
      <c r="S2688">
        <v>4.7250842000000001E-2</v>
      </c>
      <c r="T2688">
        <f t="shared" si="166"/>
        <v>0.14170210957805127</v>
      </c>
      <c r="U2688">
        <v>1.6906081E-2</v>
      </c>
      <c r="V2688">
        <v>2.3625421000000001E-2</v>
      </c>
      <c r="W2688">
        <v>2.3616438359999998</v>
      </c>
      <c r="X2688">
        <v>0.76218097399999996</v>
      </c>
      <c r="Y2688">
        <v>2.8451959999999999E-3</v>
      </c>
      <c r="Z2688" s="1">
        <v>43254</v>
      </c>
      <c r="AA2688" s="1">
        <v>44116</v>
      </c>
      <c r="AB2688">
        <v>1</v>
      </c>
    </row>
    <row r="2689" spans="1:28" x14ac:dyDescent="0.25">
      <c r="A2689" t="s">
        <v>26</v>
      </c>
      <c r="B2689">
        <v>1</v>
      </c>
      <c r="C2689" t="s">
        <v>85</v>
      </c>
      <c r="D2689">
        <v>3688</v>
      </c>
      <c r="E2689" t="s">
        <v>86</v>
      </c>
      <c r="F2689" t="s">
        <v>87</v>
      </c>
      <c r="G2689" t="s">
        <v>79</v>
      </c>
      <c r="J2689">
        <v>0.50180000000000002</v>
      </c>
      <c r="K2689">
        <v>10.91595736</v>
      </c>
      <c r="L2689">
        <v>11.27273353</v>
      </c>
      <c r="M2689">
        <v>15.8</v>
      </c>
      <c r="N2689">
        <v>18</v>
      </c>
      <c r="O2689">
        <f t="shared" si="163"/>
        <v>2.5446960000000001E-2</v>
      </c>
      <c r="P2689">
        <f t="shared" si="164"/>
        <v>0.1225576375</v>
      </c>
      <c r="Q2689">
        <f t="shared" si="165"/>
        <v>0.1590435</v>
      </c>
      <c r="R2689">
        <v>7.7385566000000003E-2</v>
      </c>
      <c r="S2689">
        <v>0.102992466</v>
      </c>
      <c r="T2689">
        <f t="shared" si="166"/>
        <v>0.12104092841981121</v>
      </c>
      <c r="U2689">
        <v>3.8692783000000001E-2</v>
      </c>
      <c r="V2689">
        <v>5.1496233000000002E-2</v>
      </c>
      <c r="W2689">
        <v>2.3616438359999998</v>
      </c>
      <c r="X2689">
        <v>0.93155452400000005</v>
      </c>
      <c r="Y2689">
        <v>5.4214140000000003E-3</v>
      </c>
      <c r="Z2689" s="1">
        <v>43254</v>
      </c>
      <c r="AA2689" s="1">
        <v>44116</v>
      </c>
      <c r="AB2689">
        <v>1</v>
      </c>
    </row>
    <row r="2690" spans="1:28" x14ac:dyDescent="0.25">
      <c r="A2690" t="s">
        <v>26</v>
      </c>
      <c r="B2690">
        <v>1</v>
      </c>
      <c r="C2690" t="s">
        <v>85</v>
      </c>
      <c r="D2690">
        <v>3689</v>
      </c>
      <c r="E2690" t="s">
        <v>116</v>
      </c>
      <c r="F2690" t="s">
        <v>213</v>
      </c>
      <c r="G2690" t="s">
        <v>83</v>
      </c>
      <c r="H2690">
        <v>4</v>
      </c>
      <c r="I2690">
        <v>19</v>
      </c>
      <c r="J2690">
        <v>0.48399999999999999</v>
      </c>
      <c r="K2690">
        <v>18.113213429999998</v>
      </c>
      <c r="L2690">
        <v>17.989115859999998</v>
      </c>
      <c r="M2690">
        <v>39.9</v>
      </c>
      <c r="N2690">
        <v>41.3</v>
      </c>
      <c r="O2690">
        <f t="shared" si="163"/>
        <v>0.13396489259999997</v>
      </c>
      <c r="P2690">
        <f t="shared" si="164"/>
        <v>0.78157740937499987</v>
      </c>
      <c r="Q2690">
        <f t="shared" si="165"/>
        <v>0.83728057874999984</v>
      </c>
      <c r="R2690">
        <v>0.74701073299999998</v>
      </c>
      <c r="S2690">
        <v>0.79368508900000001</v>
      </c>
      <c r="T2690">
        <f t="shared" si="166"/>
        <v>2.5663148325941167E-2</v>
      </c>
      <c r="U2690">
        <v>0.37350536699999998</v>
      </c>
      <c r="V2690">
        <v>0.39684254400000002</v>
      </c>
      <c r="W2690">
        <v>2.3616438359999998</v>
      </c>
      <c r="X2690">
        <v>0.59280742399999997</v>
      </c>
      <c r="Y2690">
        <v>9.8817509999999994E-3</v>
      </c>
      <c r="Z2690" s="1">
        <v>43254</v>
      </c>
      <c r="AA2690" s="1">
        <v>44116</v>
      </c>
      <c r="AB2690">
        <v>1</v>
      </c>
    </row>
    <row r="2691" spans="1:28" x14ac:dyDescent="0.25">
      <c r="A2691" t="s">
        <v>26</v>
      </c>
      <c r="B2691">
        <v>1</v>
      </c>
      <c r="C2691" t="s">
        <v>85</v>
      </c>
      <c r="D2691">
        <v>3690</v>
      </c>
      <c r="E2691" t="s">
        <v>81</v>
      </c>
      <c r="F2691" t="s">
        <v>82</v>
      </c>
      <c r="G2691" t="s">
        <v>83</v>
      </c>
      <c r="J2691">
        <v>0.53949999999999998</v>
      </c>
      <c r="K2691">
        <v>9.2407056220000001</v>
      </c>
      <c r="L2691">
        <v>9.9347994570000004</v>
      </c>
      <c r="M2691">
        <v>12.4</v>
      </c>
      <c r="N2691">
        <v>15</v>
      </c>
      <c r="O2691">
        <f t="shared" ref="O2691:O2754" si="167">(0.00007854*N2691*N2691)</f>
        <v>1.76715E-2</v>
      </c>
      <c r="P2691">
        <f t="shared" ref="P2691:P2754" si="168">(3.142*(M2691/200)^2)/0.16</f>
        <v>7.5486549999999986E-2</v>
      </c>
      <c r="Q2691">
        <f t="shared" ref="Q2691:Q2754" si="169">O2691/0.16</f>
        <v>0.110446875</v>
      </c>
      <c r="R2691">
        <v>4.3987173999999997E-2</v>
      </c>
      <c r="S2691">
        <v>6.8453576000000002E-2</v>
      </c>
      <c r="T2691">
        <f t="shared" ref="T2691:T2747" si="170">(LN(S2691)-LN(R2691))/W2691</f>
        <v>0.1872668921186009</v>
      </c>
      <c r="U2691">
        <v>2.1993586999999998E-2</v>
      </c>
      <c r="V2691">
        <v>3.4226788000000001E-2</v>
      </c>
      <c r="W2691">
        <v>2.3616438359999998</v>
      </c>
      <c r="X2691">
        <v>1.100928074</v>
      </c>
      <c r="Y2691">
        <v>5.1799519999999998E-3</v>
      </c>
      <c r="Z2691" s="1">
        <v>43254</v>
      </c>
      <c r="AA2691" s="1">
        <v>44116</v>
      </c>
      <c r="AB2691">
        <v>1</v>
      </c>
    </row>
    <row r="2692" spans="1:28" x14ac:dyDescent="0.25">
      <c r="A2692" t="s">
        <v>26</v>
      </c>
      <c r="B2692">
        <v>1</v>
      </c>
      <c r="C2692" t="s">
        <v>85</v>
      </c>
      <c r="D2692">
        <v>3691</v>
      </c>
      <c r="E2692" t="s">
        <v>245</v>
      </c>
      <c r="F2692" t="s">
        <v>246</v>
      </c>
      <c r="G2692" t="s">
        <v>247</v>
      </c>
      <c r="J2692">
        <v>0.5575</v>
      </c>
      <c r="K2692">
        <v>11.618620870000001</v>
      </c>
      <c r="L2692">
        <v>11.84391827</v>
      </c>
      <c r="M2692">
        <v>17.399999999999999</v>
      </c>
      <c r="N2692">
        <v>19.399999999999999</v>
      </c>
      <c r="O2692">
        <f t="shared" si="167"/>
        <v>2.9559314399999995E-2</v>
      </c>
      <c r="P2692">
        <f t="shared" si="168"/>
        <v>0.14863623749999996</v>
      </c>
      <c r="Q2692">
        <f t="shared" si="169"/>
        <v>0.18474571499999995</v>
      </c>
      <c r="R2692">
        <v>0.110025427</v>
      </c>
      <c r="S2692">
        <v>0.13863425300000001</v>
      </c>
      <c r="T2692">
        <f t="shared" si="170"/>
        <v>9.7867296802319773E-2</v>
      </c>
      <c r="U2692">
        <v>5.5012712999999998E-2</v>
      </c>
      <c r="V2692">
        <v>6.9317127000000006E-2</v>
      </c>
      <c r="W2692">
        <v>2.3616438359999998</v>
      </c>
      <c r="X2692">
        <v>0.84686774899999995</v>
      </c>
      <c r="Y2692">
        <v>6.0569730000000002E-3</v>
      </c>
      <c r="Z2692" s="1">
        <v>43254</v>
      </c>
      <c r="AA2692" s="1">
        <v>44116</v>
      </c>
      <c r="AB2692">
        <v>1</v>
      </c>
    </row>
    <row r="2693" spans="1:28" x14ac:dyDescent="0.25">
      <c r="A2693" t="s">
        <v>26</v>
      </c>
      <c r="B2693">
        <v>1</v>
      </c>
      <c r="C2693" t="s">
        <v>85</v>
      </c>
      <c r="D2693">
        <v>3692</v>
      </c>
      <c r="E2693" t="s">
        <v>245</v>
      </c>
      <c r="F2693" t="s">
        <v>246</v>
      </c>
      <c r="G2693" t="s">
        <v>247</v>
      </c>
      <c r="J2693">
        <v>0.5575</v>
      </c>
      <c r="K2693">
        <v>14.644567759999999</v>
      </c>
      <c r="L2693">
        <v>14.44901436</v>
      </c>
      <c r="M2693">
        <v>25.8</v>
      </c>
      <c r="N2693">
        <v>26.9</v>
      </c>
      <c r="O2693">
        <f t="shared" si="167"/>
        <v>5.6832329399999999E-2</v>
      </c>
      <c r="P2693">
        <f t="shared" si="168"/>
        <v>0.32678763749999995</v>
      </c>
      <c r="Q2693">
        <f t="shared" si="169"/>
        <v>0.35520205874999999</v>
      </c>
      <c r="R2693">
        <v>0.29753087900000003</v>
      </c>
      <c r="S2693">
        <v>0.31858741400000001</v>
      </c>
      <c r="T2693">
        <f t="shared" si="170"/>
        <v>2.8953933279694578E-2</v>
      </c>
      <c r="U2693">
        <v>0.14876544</v>
      </c>
      <c r="V2693">
        <v>0.15929370700000001</v>
      </c>
      <c r="W2693">
        <v>2.3616438359999998</v>
      </c>
      <c r="X2693">
        <v>0.46577726200000003</v>
      </c>
      <c r="Y2693">
        <v>4.458025E-3</v>
      </c>
      <c r="Z2693" s="1">
        <v>43254</v>
      </c>
      <c r="AA2693" s="1">
        <v>44116</v>
      </c>
      <c r="AB2693">
        <v>1</v>
      </c>
    </row>
    <row r="2694" spans="1:28" x14ac:dyDescent="0.25">
      <c r="A2694" t="s">
        <v>26</v>
      </c>
      <c r="B2694">
        <v>1</v>
      </c>
      <c r="C2694" t="s">
        <v>85</v>
      </c>
      <c r="D2694">
        <v>3693</v>
      </c>
      <c r="E2694" t="s">
        <v>86</v>
      </c>
      <c r="F2694" t="s">
        <v>87</v>
      </c>
      <c r="G2694" t="s">
        <v>79</v>
      </c>
      <c r="J2694">
        <v>0.50180000000000002</v>
      </c>
      <c r="K2694">
        <v>8.5228824729999992</v>
      </c>
      <c r="L2694">
        <v>9.4499072930000008</v>
      </c>
      <c r="M2694">
        <v>11.1</v>
      </c>
      <c r="N2694">
        <v>14</v>
      </c>
      <c r="O2694">
        <f t="shared" si="167"/>
        <v>1.5393840000000001E-2</v>
      </c>
      <c r="P2694">
        <f t="shared" si="168"/>
        <v>6.0488409375000003E-2</v>
      </c>
      <c r="Q2694">
        <f t="shared" si="169"/>
        <v>9.6211500000000005E-2</v>
      </c>
      <c r="R2694">
        <v>3.0510959000000001E-2</v>
      </c>
      <c r="S2694">
        <v>5.3087491000000001E-2</v>
      </c>
      <c r="T2694">
        <f t="shared" si="170"/>
        <v>0.23452113613124626</v>
      </c>
      <c r="U2694">
        <v>1.525548E-2</v>
      </c>
      <c r="V2694">
        <v>2.6543745000000001E-2</v>
      </c>
      <c r="W2694">
        <v>2.3616438359999998</v>
      </c>
      <c r="X2694">
        <v>1.2279582360000001</v>
      </c>
      <c r="Y2694">
        <v>4.7798340000000002E-3</v>
      </c>
      <c r="Z2694" s="1">
        <v>43254</v>
      </c>
      <c r="AA2694" s="1">
        <v>44116</v>
      </c>
      <c r="AB2694">
        <v>1</v>
      </c>
    </row>
    <row r="2695" spans="1:28" x14ac:dyDescent="0.25">
      <c r="A2695" t="s">
        <v>26</v>
      </c>
      <c r="B2695">
        <v>1</v>
      </c>
      <c r="C2695" t="s">
        <v>85</v>
      </c>
      <c r="D2695">
        <v>3694</v>
      </c>
      <c r="E2695" t="s">
        <v>109</v>
      </c>
      <c r="F2695" t="s">
        <v>110</v>
      </c>
      <c r="G2695" t="s">
        <v>72</v>
      </c>
      <c r="J2695">
        <v>0.5575</v>
      </c>
      <c r="K2695">
        <v>15.20828223</v>
      </c>
      <c r="L2695">
        <v>15.263062870000001</v>
      </c>
      <c r="M2695">
        <v>27.7</v>
      </c>
      <c r="N2695">
        <v>29.7</v>
      </c>
      <c r="O2695">
        <f t="shared" si="167"/>
        <v>6.9279348599999999E-2</v>
      </c>
      <c r="P2695">
        <f t="shared" si="168"/>
        <v>0.37669143437499986</v>
      </c>
      <c r="Q2695">
        <f t="shared" si="169"/>
        <v>0.43299592874999998</v>
      </c>
      <c r="R2695">
        <v>0.35463435700000001</v>
      </c>
      <c r="S2695">
        <v>0.40776030000000002</v>
      </c>
      <c r="T2695">
        <f t="shared" si="170"/>
        <v>5.9108076006631829E-2</v>
      </c>
      <c r="U2695">
        <v>0.17731717799999999</v>
      </c>
      <c r="V2695">
        <v>0.20388015000000001</v>
      </c>
      <c r="W2695">
        <v>2.3616438359999998</v>
      </c>
      <c r="X2695">
        <v>0.84686774899999995</v>
      </c>
      <c r="Y2695">
        <v>1.1247662E-2</v>
      </c>
      <c r="Z2695" s="1">
        <v>43254</v>
      </c>
      <c r="AA2695" s="1">
        <v>44116</v>
      </c>
      <c r="AB2695">
        <v>1</v>
      </c>
    </row>
    <row r="2696" spans="1:28" x14ac:dyDescent="0.25">
      <c r="A2696" t="s">
        <v>26</v>
      </c>
      <c r="B2696">
        <v>1</v>
      </c>
      <c r="C2696" t="s">
        <v>85</v>
      </c>
      <c r="D2696">
        <v>3695</v>
      </c>
      <c r="E2696" t="s">
        <v>81</v>
      </c>
      <c r="F2696" t="s">
        <v>82</v>
      </c>
      <c r="G2696" t="s">
        <v>83</v>
      </c>
      <c r="J2696">
        <v>0.53949999999999998</v>
      </c>
      <c r="K2696">
        <v>12.54844864</v>
      </c>
      <c r="L2696">
        <v>12.571723990000001</v>
      </c>
      <c r="M2696">
        <v>19.7</v>
      </c>
      <c r="N2696">
        <v>21.3</v>
      </c>
      <c r="O2696">
        <f t="shared" si="167"/>
        <v>3.5632812600000008E-2</v>
      </c>
      <c r="P2696">
        <f t="shared" si="168"/>
        <v>0.19052793437499993</v>
      </c>
      <c r="Q2696">
        <f t="shared" si="169"/>
        <v>0.22270507875000004</v>
      </c>
      <c r="R2696">
        <v>0.146372897</v>
      </c>
      <c r="S2696">
        <v>0.17078316800000001</v>
      </c>
      <c r="T2696">
        <f t="shared" si="170"/>
        <v>6.5309286493854937E-2</v>
      </c>
      <c r="U2696">
        <v>7.3186448000000001E-2</v>
      </c>
      <c r="V2696">
        <v>8.5391584000000006E-2</v>
      </c>
      <c r="W2696">
        <v>2.3616438359999998</v>
      </c>
      <c r="X2696">
        <v>0.67749419899999996</v>
      </c>
      <c r="Y2696">
        <v>5.1680679999999996E-3</v>
      </c>
      <c r="Z2696" s="1">
        <v>43254</v>
      </c>
      <c r="AA2696" s="1">
        <v>44116</v>
      </c>
      <c r="AB2696">
        <v>1</v>
      </c>
    </row>
    <row r="2697" spans="1:28" x14ac:dyDescent="0.25">
      <c r="A2697" t="s">
        <v>26</v>
      </c>
      <c r="B2697">
        <v>1</v>
      </c>
      <c r="C2697" t="s">
        <v>85</v>
      </c>
      <c r="D2697">
        <v>3696</v>
      </c>
      <c r="E2697" t="s">
        <v>133</v>
      </c>
      <c r="F2697" t="s">
        <v>157</v>
      </c>
      <c r="G2697" t="s">
        <v>135</v>
      </c>
      <c r="J2697">
        <v>0.60229999999999995</v>
      </c>
      <c r="K2697">
        <v>11.185251129999999</v>
      </c>
      <c r="L2697">
        <v>12.0405319</v>
      </c>
      <c r="M2697">
        <v>16.399999999999999</v>
      </c>
      <c r="N2697">
        <v>19.899999999999999</v>
      </c>
      <c r="O2697">
        <f t="shared" si="167"/>
        <v>3.1102625399999997E-2</v>
      </c>
      <c r="P2697">
        <f t="shared" si="168"/>
        <v>0.13204254999999995</v>
      </c>
      <c r="Q2697">
        <f t="shared" si="169"/>
        <v>0.19439140874999997</v>
      </c>
      <c r="R2697">
        <v>0.10185113</v>
      </c>
      <c r="S2697">
        <v>0.15965546899999999</v>
      </c>
      <c r="T2697">
        <f t="shared" si="170"/>
        <v>0.19033604074794161</v>
      </c>
      <c r="U2697">
        <v>5.0925564999999999E-2</v>
      </c>
      <c r="V2697">
        <v>7.9827734999999997E-2</v>
      </c>
      <c r="W2697">
        <v>2.3616438359999998</v>
      </c>
      <c r="X2697">
        <v>1.4820185610000001</v>
      </c>
      <c r="Y2697">
        <v>1.2238158000000001E-2</v>
      </c>
      <c r="Z2697" s="1">
        <v>43254</v>
      </c>
      <c r="AA2697" s="1">
        <v>44116</v>
      </c>
      <c r="AB2697">
        <v>1</v>
      </c>
    </row>
    <row r="2698" spans="1:28" x14ac:dyDescent="0.25">
      <c r="A2698" t="s">
        <v>26</v>
      </c>
      <c r="B2698">
        <v>2</v>
      </c>
      <c r="C2698" t="s">
        <v>85</v>
      </c>
      <c r="D2698">
        <v>3697</v>
      </c>
      <c r="E2698" t="s">
        <v>102</v>
      </c>
      <c r="F2698" t="s">
        <v>103</v>
      </c>
      <c r="G2698" t="s">
        <v>75</v>
      </c>
      <c r="J2698">
        <v>0.51039999999999996</v>
      </c>
      <c r="K2698">
        <v>13.74162791</v>
      </c>
      <c r="L2698">
        <v>13.884768040000001</v>
      </c>
      <c r="M2698">
        <v>23</v>
      </c>
      <c r="N2698">
        <v>25.1</v>
      </c>
      <c r="O2698">
        <f t="shared" si="167"/>
        <v>4.948098540000001E-2</v>
      </c>
      <c r="P2698">
        <f t="shared" si="168"/>
        <v>0.25970593749999998</v>
      </c>
      <c r="Q2698">
        <f t="shared" si="169"/>
        <v>0.30925615875000007</v>
      </c>
      <c r="R2698">
        <v>0.20500000800000001</v>
      </c>
      <c r="S2698">
        <v>0.24559339299999999</v>
      </c>
      <c r="T2698">
        <f t="shared" si="170"/>
        <v>7.6500644817189434E-2</v>
      </c>
      <c r="U2698">
        <v>0.10250000400000001</v>
      </c>
      <c r="V2698">
        <v>0.122796697</v>
      </c>
      <c r="W2698">
        <v>2.3616438359999998</v>
      </c>
      <c r="X2698">
        <v>0.88921113699999998</v>
      </c>
      <c r="Y2698">
        <v>8.5943070000000007E-3</v>
      </c>
      <c r="Z2698" s="1">
        <v>43254</v>
      </c>
      <c r="AA2698" s="1">
        <v>44116</v>
      </c>
      <c r="AB2698">
        <v>1</v>
      </c>
    </row>
    <row r="2699" spans="1:28" x14ac:dyDescent="0.25">
      <c r="A2699" t="s">
        <v>26</v>
      </c>
      <c r="B2699">
        <v>2</v>
      </c>
      <c r="C2699" t="s">
        <v>85</v>
      </c>
      <c r="D2699">
        <v>3698</v>
      </c>
      <c r="E2699" t="s">
        <v>116</v>
      </c>
      <c r="F2699" t="s">
        <v>213</v>
      </c>
      <c r="G2699" t="s">
        <v>83</v>
      </c>
      <c r="J2699">
        <v>0.48399999999999999</v>
      </c>
      <c r="K2699">
        <v>11.006521190000001</v>
      </c>
      <c r="L2699">
        <v>11.683888189999999</v>
      </c>
      <c r="M2699">
        <v>16</v>
      </c>
      <c r="N2699">
        <v>19</v>
      </c>
      <c r="O2699">
        <f t="shared" si="167"/>
        <v>2.835294E-2</v>
      </c>
      <c r="P2699">
        <f t="shared" si="168"/>
        <v>0.12567999999999999</v>
      </c>
      <c r="Q2699">
        <f t="shared" si="169"/>
        <v>0.17720587499999998</v>
      </c>
      <c r="R2699">
        <v>7.7182139999999996E-2</v>
      </c>
      <c r="S2699">
        <v>0.11442382500000001</v>
      </c>
      <c r="T2699">
        <f t="shared" si="170"/>
        <v>0.16672337658810782</v>
      </c>
      <c r="U2699">
        <v>3.8591069999999998E-2</v>
      </c>
      <c r="V2699">
        <v>5.7211911999999997E-2</v>
      </c>
      <c r="W2699">
        <v>2.3616438359999998</v>
      </c>
      <c r="X2699">
        <v>1.270301624</v>
      </c>
      <c r="Y2699">
        <v>7.8846950000000006E-3</v>
      </c>
      <c r="Z2699" s="1">
        <v>43254</v>
      </c>
      <c r="AA2699" s="1">
        <v>44116</v>
      </c>
      <c r="AB2699">
        <v>1</v>
      </c>
    </row>
    <row r="2700" spans="1:28" x14ac:dyDescent="0.25">
      <c r="A2700" t="s">
        <v>26</v>
      </c>
      <c r="B2700">
        <v>2</v>
      </c>
      <c r="C2700" t="s">
        <v>85</v>
      </c>
      <c r="D2700">
        <v>3699</v>
      </c>
      <c r="E2700" t="s">
        <v>109</v>
      </c>
      <c r="F2700" t="s">
        <v>110</v>
      </c>
      <c r="G2700" t="s">
        <v>72</v>
      </c>
      <c r="J2700">
        <v>0.5575</v>
      </c>
      <c r="K2700">
        <v>9.2407056220000001</v>
      </c>
      <c r="L2700">
        <v>10.444747850000001</v>
      </c>
      <c r="M2700">
        <v>12.4</v>
      </c>
      <c r="N2700">
        <v>16.100000000000001</v>
      </c>
      <c r="O2700">
        <f t="shared" si="167"/>
        <v>2.0358353400000005E-2</v>
      </c>
      <c r="P2700">
        <f t="shared" si="168"/>
        <v>7.5486549999999986E-2</v>
      </c>
      <c r="Q2700">
        <f t="shared" si="169"/>
        <v>0.12723970875000001</v>
      </c>
      <c r="R2700">
        <v>4.5418981999999997E-2</v>
      </c>
      <c r="S2700">
        <v>8.5215496000000002E-2</v>
      </c>
      <c r="T2700">
        <f t="shared" si="170"/>
        <v>0.26644710868223642</v>
      </c>
      <c r="U2700">
        <v>2.2709490999999998E-2</v>
      </c>
      <c r="V2700">
        <v>4.2607748000000001E-2</v>
      </c>
      <c r="W2700">
        <v>2.3616438359999998</v>
      </c>
      <c r="X2700">
        <v>1.5667053360000001</v>
      </c>
      <c r="Y2700">
        <v>8.4255960000000005E-3</v>
      </c>
      <c r="Z2700" s="1">
        <v>43254</v>
      </c>
      <c r="AA2700" s="1">
        <v>44116</v>
      </c>
      <c r="AB2700">
        <v>1</v>
      </c>
    </row>
    <row r="2701" spans="1:28" x14ac:dyDescent="0.25">
      <c r="A2701" t="s">
        <v>26</v>
      </c>
      <c r="B2701">
        <v>2</v>
      </c>
      <c r="C2701" t="s">
        <v>85</v>
      </c>
      <c r="D2701">
        <v>3700</v>
      </c>
      <c r="E2701" t="s">
        <v>152</v>
      </c>
      <c r="F2701" t="s">
        <v>153</v>
      </c>
      <c r="G2701" t="s">
        <v>154</v>
      </c>
      <c r="J2701">
        <v>0.6</v>
      </c>
      <c r="K2701">
        <v>9.4522583069999992</v>
      </c>
      <c r="L2701">
        <v>10.399357480000001</v>
      </c>
      <c r="M2701">
        <v>12.8</v>
      </c>
      <c r="N2701">
        <v>16</v>
      </c>
      <c r="O2701">
        <f t="shared" si="167"/>
        <v>2.0106240000000001E-2</v>
      </c>
      <c r="P2701">
        <f t="shared" si="168"/>
        <v>8.0435199999999998E-2</v>
      </c>
      <c r="Q2701">
        <f t="shared" si="169"/>
        <v>0.125664</v>
      </c>
      <c r="R2701">
        <v>5.3074666E-2</v>
      </c>
      <c r="S2701">
        <v>9.0059854999999994E-2</v>
      </c>
      <c r="T2701">
        <f t="shared" si="170"/>
        <v>0.22390115824666107</v>
      </c>
      <c r="U2701">
        <v>2.6537333E-2</v>
      </c>
      <c r="V2701">
        <v>4.5029926999999997E-2</v>
      </c>
      <c r="W2701">
        <v>2.3616438359999998</v>
      </c>
      <c r="X2701">
        <v>1.354988399</v>
      </c>
      <c r="Y2701">
        <v>7.8303910000000008E-3</v>
      </c>
      <c r="Z2701" s="1">
        <v>43254</v>
      </c>
      <c r="AA2701" s="1">
        <v>44116</v>
      </c>
      <c r="AB2701">
        <v>1</v>
      </c>
    </row>
    <row r="2702" spans="1:28" x14ac:dyDescent="0.25">
      <c r="A2702" t="s">
        <v>26</v>
      </c>
      <c r="B2702">
        <v>2</v>
      </c>
      <c r="C2702" t="s">
        <v>85</v>
      </c>
      <c r="D2702">
        <v>3701</v>
      </c>
      <c r="E2702" t="s">
        <v>248</v>
      </c>
      <c r="F2702" t="s">
        <v>249</v>
      </c>
      <c r="G2702" t="s">
        <v>218</v>
      </c>
      <c r="J2702">
        <v>0.745</v>
      </c>
      <c r="K2702">
        <v>9.2407056220000001</v>
      </c>
      <c r="L2702">
        <v>9.8872486370000008</v>
      </c>
      <c r="M2702">
        <v>12.4</v>
      </c>
      <c r="N2702">
        <v>14.9</v>
      </c>
      <c r="O2702">
        <f t="shared" si="167"/>
        <v>1.7436665399999999E-2</v>
      </c>
      <c r="P2702">
        <f t="shared" si="168"/>
        <v>7.5486549999999986E-2</v>
      </c>
      <c r="Q2702">
        <f t="shared" si="169"/>
        <v>0.10897915874999999</v>
      </c>
      <c r="R2702">
        <v>6.0273571999999997E-2</v>
      </c>
      <c r="S2702">
        <v>9.2149466999999999E-2</v>
      </c>
      <c r="T2702">
        <f t="shared" si="170"/>
        <v>0.1797553725959542</v>
      </c>
      <c r="U2702">
        <v>3.0136785999999999E-2</v>
      </c>
      <c r="V2702">
        <v>4.6074733E-2</v>
      </c>
      <c r="W2702">
        <v>2.3616438359999998</v>
      </c>
      <c r="X2702">
        <v>1.058584687</v>
      </c>
      <c r="Y2702">
        <v>6.7486669999999999E-3</v>
      </c>
      <c r="Z2702" s="1">
        <v>43254</v>
      </c>
      <c r="AA2702" s="1">
        <v>44116</v>
      </c>
      <c r="AB2702">
        <v>1</v>
      </c>
    </row>
    <row r="2703" spans="1:28" x14ac:dyDescent="0.25">
      <c r="A2703" t="s">
        <v>26</v>
      </c>
      <c r="B2703">
        <v>2</v>
      </c>
      <c r="C2703" t="s">
        <v>85</v>
      </c>
      <c r="D2703">
        <v>3702</v>
      </c>
      <c r="E2703" t="s">
        <v>245</v>
      </c>
      <c r="F2703" t="s">
        <v>246</v>
      </c>
      <c r="G2703" t="s">
        <v>247</v>
      </c>
      <c r="J2703">
        <v>0.5575</v>
      </c>
      <c r="K2703">
        <v>9.8126179479999998</v>
      </c>
      <c r="L2703">
        <v>9.8872486370000008</v>
      </c>
      <c r="M2703">
        <v>13.5</v>
      </c>
      <c r="N2703">
        <v>14.9</v>
      </c>
      <c r="O2703">
        <f t="shared" si="167"/>
        <v>1.7436665399999999E-2</v>
      </c>
      <c r="P2703">
        <f t="shared" si="168"/>
        <v>8.9473359374999992E-2</v>
      </c>
      <c r="Q2703">
        <f t="shared" si="169"/>
        <v>0.10897915874999999</v>
      </c>
      <c r="R2703">
        <v>5.6851723E-2</v>
      </c>
      <c r="S2703">
        <v>6.9438975E-2</v>
      </c>
      <c r="T2703">
        <f t="shared" si="170"/>
        <v>8.4687529374586762E-2</v>
      </c>
      <c r="U2703">
        <v>2.8425861E-2</v>
      </c>
      <c r="V2703">
        <v>3.4719487E-2</v>
      </c>
      <c r="W2703">
        <v>2.3616438359999998</v>
      </c>
      <c r="X2703">
        <v>0.59280742399999997</v>
      </c>
      <c r="Y2703">
        <v>2.6649339999999999E-3</v>
      </c>
      <c r="Z2703" s="1">
        <v>43254</v>
      </c>
      <c r="AA2703" s="1">
        <v>44116</v>
      </c>
      <c r="AB2703">
        <v>1</v>
      </c>
    </row>
    <row r="2704" spans="1:28" x14ac:dyDescent="0.25">
      <c r="A2704" t="s">
        <v>26</v>
      </c>
      <c r="B2704">
        <v>2</v>
      </c>
      <c r="C2704" t="s">
        <v>85</v>
      </c>
      <c r="D2704">
        <v>3703</v>
      </c>
      <c r="E2704" t="s">
        <v>109</v>
      </c>
      <c r="F2704" t="s">
        <v>110</v>
      </c>
      <c r="G2704" t="s">
        <v>72</v>
      </c>
      <c r="J2704">
        <v>0.5575</v>
      </c>
      <c r="K2704">
        <v>8.6928114769999993</v>
      </c>
      <c r="L2704">
        <v>9.9347994570000004</v>
      </c>
      <c r="M2704">
        <v>11.4</v>
      </c>
      <c r="N2704">
        <v>15</v>
      </c>
      <c r="O2704">
        <f t="shared" si="167"/>
        <v>1.76715E-2</v>
      </c>
      <c r="P2704">
        <f t="shared" si="168"/>
        <v>6.3802237499999997E-2</v>
      </c>
      <c r="Q2704">
        <f t="shared" si="169"/>
        <v>0.110446875</v>
      </c>
      <c r="R2704">
        <v>3.6311880999999997E-2</v>
      </c>
      <c r="S2704">
        <v>7.0681780999999999E-2</v>
      </c>
      <c r="T2704">
        <f t="shared" si="170"/>
        <v>0.28202510770748912</v>
      </c>
      <c r="U2704">
        <v>1.8155939999999999E-2</v>
      </c>
      <c r="V2704">
        <v>3.534089E-2</v>
      </c>
      <c r="W2704">
        <v>2.3616438359999998</v>
      </c>
      <c r="X2704">
        <v>1.524361949</v>
      </c>
      <c r="Y2704">
        <v>7.2766899999999997E-3</v>
      </c>
      <c r="Z2704" s="1">
        <v>43254</v>
      </c>
      <c r="AA2704" s="1">
        <v>44116</v>
      </c>
      <c r="AB2704">
        <v>1</v>
      </c>
    </row>
    <row r="2705" spans="1:28" x14ac:dyDescent="0.25">
      <c r="A2705" t="s">
        <v>26</v>
      </c>
      <c r="B2705">
        <v>2</v>
      </c>
      <c r="C2705" t="s">
        <v>85</v>
      </c>
      <c r="D2705">
        <v>3704</v>
      </c>
      <c r="E2705" t="s">
        <v>322</v>
      </c>
      <c r="F2705" t="s">
        <v>323</v>
      </c>
      <c r="G2705" t="s">
        <v>79</v>
      </c>
      <c r="H2705">
        <v>5</v>
      </c>
      <c r="I2705">
        <v>8.6</v>
      </c>
      <c r="J2705">
        <v>0.5575</v>
      </c>
      <c r="K2705">
        <v>9.8631070049999998</v>
      </c>
      <c r="L2705">
        <v>10.84492777</v>
      </c>
      <c r="M2705">
        <v>13.6</v>
      </c>
      <c r="N2705">
        <v>17</v>
      </c>
      <c r="O2705">
        <f t="shared" si="167"/>
        <v>2.2698059999999999E-2</v>
      </c>
      <c r="P2705">
        <f t="shared" si="168"/>
        <v>9.0803800000000004E-2</v>
      </c>
      <c r="Q2705">
        <f t="shared" si="169"/>
        <v>0.141862875</v>
      </c>
      <c r="R2705">
        <v>5.7966279000000002E-2</v>
      </c>
      <c r="S2705">
        <v>9.8303182000000003E-2</v>
      </c>
      <c r="T2705">
        <f t="shared" si="170"/>
        <v>0.22365563509384592</v>
      </c>
      <c r="U2705">
        <v>2.8983140000000001E-2</v>
      </c>
      <c r="V2705">
        <v>4.9151591000000001E-2</v>
      </c>
      <c r="W2705">
        <v>2.3616438359999998</v>
      </c>
      <c r="X2705">
        <v>1.439675174</v>
      </c>
      <c r="Y2705">
        <v>8.5400049999999998E-3</v>
      </c>
      <c r="Z2705" s="1">
        <v>43254</v>
      </c>
      <c r="AA2705" s="1">
        <v>44116</v>
      </c>
      <c r="AB2705">
        <v>1</v>
      </c>
    </row>
    <row r="2706" spans="1:28" x14ac:dyDescent="0.25">
      <c r="A2706" t="s">
        <v>26</v>
      </c>
      <c r="B2706">
        <v>2</v>
      </c>
      <c r="C2706" t="s">
        <v>85</v>
      </c>
      <c r="D2706">
        <v>3705</v>
      </c>
      <c r="E2706" t="s">
        <v>109</v>
      </c>
      <c r="F2706" t="s">
        <v>110</v>
      </c>
      <c r="G2706" t="s">
        <v>72</v>
      </c>
      <c r="J2706">
        <v>0.5575</v>
      </c>
      <c r="K2706">
        <v>8.7488692019999998</v>
      </c>
      <c r="L2706">
        <v>9.4499072930000008</v>
      </c>
      <c r="M2706">
        <v>11.5</v>
      </c>
      <c r="N2706">
        <v>14</v>
      </c>
      <c r="O2706">
        <f t="shared" si="167"/>
        <v>1.5393840000000001E-2</v>
      </c>
      <c r="P2706">
        <f t="shared" si="168"/>
        <v>6.4926484374999996E-2</v>
      </c>
      <c r="Q2706">
        <f t="shared" si="169"/>
        <v>9.6211500000000005E-2</v>
      </c>
      <c r="R2706">
        <v>3.7168696000000001E-2</v>
      </c>
      <c r="S2706">
        <v>5.8831412E-2</v>
      </c>
      <c r="T2706">
        <f t="shared" si="170"/>
        <v>0.19444465812745743</v>
      </c>
      <c r="U2706">
        <v>1.8584348000000001E-2</v>
      </c>
      <c r="V2706">
        <v>2.9415706E-2</v>
      </c>
      <c r="W2706">
        <v>2.3616438359999998</v>
      </c>
      <c r="X2706">
        <v>1.058584687</v>
      </c>
      <c r="Y2706">
        <v>4.5863639999999999E-3</v>
      </c>
      <c r="Z2706" s="1">
        <v>43254</v>
      </c>
      <c r="AA2706" s="1">
        <v>44116</v>
      </c>
      <c r="AB2706">
        <v>1</v>
      </c>
    </row>
    <row r="2707" spans="1:28" x14ac:dyDescent="0.25">
      <c r="A2707" t="s">
        <v>26</v>
      </c>
      <c r="B2707">
        <v>2</v>
      </c>
      <c r="C2707" t="s">
        <v>85</v>
      </c>
      <c r="D2707">
        <v>3706</v>
      </c>
      <c r="E2707" t="s">
        <v>54</v>
      </c>
      <c r="F2707" t="s">
        <v>55</v>
      </c>
      <c r="G2707" t="s">
        <v>56</v>
      </c>
      <c r="J2707">
        <v>0.50800000000000001</v>
      </c>
      <c r="K2707">
        <v>13.63928125</v>
      </c>
      <c r="L2707">
        <v>14.47937939</v>
      </c>
      <c r="M2707">
        <v>22.7</v>
      </c>
      <c r="N2707">
        <v>27</v>
      </c>
      <c r="O2707">
        <f t="shared" si="167"/>
        <v>5.725566E-2</v>
      </c>
      <c r="P2707">
        <f t="shared" si="168"/>
        <v>0.25297518437499994</v>
      </c>
      <c r="Q2707">
        <f t="shared" si="169"/>
        <v>0.35784787499999998</v>
      </c>
      <c r="R2707">
        <v>0.19744994199999999</v>
      </c>
      <c r="S2707">
        <v>0.29366491500000003</v>
      </c>
      <c r="T2707">
        <f t="shared" si="170"/>
        <v>0.16808388817957404</v>
      </c>
      <c r="U2707">
        <v>9.8724970999999995E-2</v>
      </c>
      <c r="V2707">
        <v>0.146832458</v>
      </c>
      <c r="W2707">
        <v>2.3616438359999998</v>
      </c>
      <c r="X2707">
        <v>1.820765661</v>
      </c>
      <c r="Y2707">
        <v>2.0370340000000001E-2</v>
      </c>
      <c r="Z2707" s="1">
        <v>43254</v>
      </c>
      <c r="AA2707" s="1">
        <v>44116</v>
      </c>
      <c r="AB2707">
        <v>1</v>
      </c>
    </row>
    <row r="2708" spans="1:28" x14ac:dyDescent="0.25">
      <c r="A2708" t="s">
        <v>26</v>
      </c>
      <c r="B2708">
        <v>2</v>
      </c>
      <c r="C2708" t="s">
        <v>85</v>
      </c>
      <c r="D2708">
        <v>3707</v>
      </c>
      <c r="E2708" t="s">
        <v>102</v>
      </c>
      <c r="F2708" t="s">
        <v>103</v>
      </c>
      <c r="G2708" t="s">
        <v>75</v>
      </c>
      <c r="J2708">
        <v>0.51039999999999996</v>
      </c>
      <c r="K2708">
        <v>22.208422850000002</v>
      </c>
      <c r="L2708">
        <v>22.148415270000001</v>
      </c>
      <c r="M2708">
        <v>69.400000000000006</v>
      </c>
      <c r="N2708">
        <v>70.7</v>
      </c>
      <c r="O2708">
        <f t="shared" si="167"/>
        <v>0.39258140460000002</v>
      </c>
      <c r="P2708">
        <f t="shared" si="168"/>
        <v>2.3645317375000001</v>
      </c>
      <c r="Q2708">
        <f t="shared" si="169"/>
        <v>2.45363377875</v>
      </c>
      <c r="R2708">
        <v>2.827944311</v>
      </c>
      <c r="S2708">
        <v>2.9245362140000002</v>
      </c>
      <c r="T2708">
        <f t="shared" si="170"/>
        <v>1.422138785358047E-2</v>
      </c>
      <c r="U2708">
        <v>1.413972156</v>
      </c>
      <c r="V2708">
        <v>1.4622681070000001</v>
      </c>
      <c r="W2708">
        <v>2.3616438359999998</v>
      </c>
      <c r="X2708">
        <v>0.55046403700000002</v>
      </c>
      <c r="Y2708">
        <v>2.0450142000000001E-2</v>
      </c>
      <c r="Z2708" s="1">
        <v>43254</v>
      </c>
      <c r="AA2708" s="1">
        <v>44116</v>
      </c>
      <c r="AB2708">
        <v>1</v>
      </c>
    </row>
    <row r="2709" spans="1:28" x14ac:dyDescent="0.25">
      <c r="A2709" t="s">
        <v>26</v>
      </c>
      <c r="B2709">
        <v>2</v>
      </c>
      <c r="C2709" t="s">
        <v>85</v>
      </c>
      <c r="D2709">
        <v>3708</v>
      </c>
      <c r="E2709" t="s">
        <v>197</v>
      </c>
      <c r="F2709" t="s">
        <v>198</v>
      </c>
      <c r="G2709" t="s">
        <v>56</v>
      </c>
      <c r="J2709">
        <v>0.5575</v>
      </c>
      <c r="K2709">
        <v>14.10731749</v>
      </c>
      <c r="L2709">
        <v>14.139757530000001</v>
      </c>
      <c r="M2709">
        <v>24.1</v>
      </c>
      <c r="N2709">
        <v>25.9</v>
      </c>
      <c r="O2709">
        <f t="shared" si="167"/>
        <v>5.2685417399999997E-2</v>
      </c>
      <c r="P2709">
        <f t="shared" si="168"/>
        <v>0.28514140937500004</v>
      </c>
      <c r="Q2709">
        <f t="shared" si="169"/>
        <v>0.32928385874999999</v>
      </c>
      <c r="R2709">
        <v>0.25113376100000001</v>
      </c>
      <c r="S2709">
        <v>0.28969603700000002</v>
      </c>
      <c r="T2709">
        <f t="shared" si="170"/>
        <v>6.048605352788327E-2</v>
      </c>
      <c r="U2709">
        <v>0.12556687999999999</v>
      </c>
      <c r="V2709">
        <v>0.144848018</v>
      </c>
      <c r="W2709">
        <v>2.3616438359999998</v>
      </c>
      <c r="X2709">
        <v>0.76218097399999996</v>
      </c>
      <c r="Y2709">
        <v>8.1642869999999992E-3</v>
      </c>
      <c r="Z2709" s="1">
        <v>43254</v>
      </c>
      <c r="AA2709" s="1">
        <v>44116</v>
      </c>
      <c r="AB2709">
        <v>1</v>
      </c>
    </row>
    <row r="2710" spans="1:28" x14ac:dyDescent="0.25">
      <c r="A2710" t="s">
        <v>26</v>
      </c>
      <c r="B2710">
        <v>2</v>
      </c>
      <c r="C2710" t="s">
        <v>85</v>
      </c>
      <c r="D2710">
        <v>3709</v>
      </c>
      <c r="E2710" t="s">
        <v>109</v>
      </c>
      <c r="F2710" t="s">
        <v>110</v>
      </c>
      <c r="G2710" t="s">
        <v>72</v>
      </c>
      <c r="J2710">
        <v>0.5575</v>
      </c>
      <c r="K2710">
        <v>11.31724627</v>
      </c>
      <c r="L2710">
        <v>11.27273353</v>
      </c>
      <c r="M2710">
        <v>16.7</v>
      </c>
      <c r="N2710">
        <v>18</v>
      </c>
      <c r="O2710">
        <f t="shared" si="167"/>
        <v>2.5446960000000001E-2</v>
      </c>
      <c r="P2710">
        <f t="shared" si="168"/>
        <v>0.13691755937499997</v>
      </c>
      <c r="Q2710">
        <f t="shared" si="169"/>
        <v>0.1590435</v>
      </c>
      <c r="R2710">
        <v>9.8979122000000003E-2</v>
      </c>
      <c r="S2710">
        <v>0.114135969</v>
      </c>
      <c r="T2710">
        <f t="shared" si="170"/>
        <v>6.0331497505773955E-2</v>
      </c>
      <c r="U2710">
        <v>4.9489561000000001E-2</v>
      </c>
      <c r="V2710">
        <v>5.7067984000000002E-2</v>
      </c>
      <c r="W2710">
        <v>2.3616438359999998</v>
      </c>
      <c r="X2710">
        <v>0.55046403700000002</v>
      </c>
      <c r="Y2710">
        <v>3.2089610000000002E-3</v>
      </c>
      <c r="Z2710" s="1">
        <v>43254</v>
      </c>
      <c r="AA2710" s="1">
        <v>44116</v>
      </c>
      <c r="AB2710">
        <v>1</v>
      </c>
    </row>
    <row r="2711" spans="1:28" x14ac:dyDescent="0.25">
      <c r="A2711" t="s">
        <v>26</v>
      </c>
      <c r="B2711">
        <v>2</v>
      </c>
      <c r="C2711" t="s">
        <v>85</v>
      </c>
      <c r="D2711">
        <v>3710</v>
      </c>
      <c r="E2711" t="s">
        <v>116</v>
      </c>
      <c r="F2711" t="s">
        <v>213</v>
      </c>
      <c r="G2711" t="s">
        <v>83</v>
      </c>
      <c r="J2711">
        <v>0.48399999999999999</v>
      </c>
      <c r="K2711">
        <v>14.583035669999999</v>
      </c>
      <c r="L2711">
        <v>14.47937939</v>
      </c>
      <c r="M2711">
        <v>25.6</v>
      </c>
      <c r="N2711">
        <v>27</v>
      </c>
      <c r="O2711">
        <f t="shared" si="167"/>
        <v>5.725566E-2</v>
      </c>
      <c r="P2711">
        <f t="shared" si="168"/>
        <v>0.32174079999999999</v>
      </c>
      <c r="Q2711">
        <f t="shared" si="169"/>
        <v>0.35784787499999998</v>
      </c>
      <c r="R2711">
        <v>0.25422844300000003</v>
      </c>
      <c r="S2711">
        <v>0.28011615299999998</v>
      </c>
      <c r="T2711">
        <f t="shared" si="170"/>
        <v>4.1060850543213179E-2</v>
      </c>
      <c r="U2711">
        <v>0.127114221</v>
      </c>
      <c r="V2711">
        <v>0.140058077</v>
      </c>
      <c r="W2711">
        <v>2.3616438359999998</v>
      </c>
      <c r="X2711">
        <v>0.59280742399999997</v>
      </c>
      <c r="Y2711">
        <v>5.4808670000000004E-3</v>
      </c>
      <c r="Z2711" s="1">
        <v>43254</v>
      </c>
      <c r="AA2711" s="1">
        <v>44116</v>
      </c>
      <c r="AB2711">
        <v>1</v>
      </c>
    </row>
    <row r="2712" spans="1:28" x14ac:dyDescent="0.25">
      <c r="A2712" t="s">
        <v>26</v>
      </c>
      <c r="B2712">
        <v>2</v>
      </c>
      <c r="C2712" t="s">
        <v>85</v>
      </c>
      <c r="D2712">
        <v>3711</v>
      </c>
      <c r="E2712" t="s">
        <v>67</v>
      </c>
      <c r="F2712" t="s">
        <v>68</v>
      </c>
      <c r="G2712" t="s">
        <v>69</v>
      </c>
      <c r="J2712">
        <v>0.5</v>
      </c>
      <c r="K2712">
        <v>9.5564772379999994</v>
      </c>
      <c r="L2712">
        <v>9.9347994570000004</v>
      </c>
      <c r="M2712">
        <v>13</v>
      </c>
      <c r="N2712">
        <v>15</v>
      </c>
      <c r="O2712">
        <f t="shared" si="167"/>
        <v>1.76715E-2</v>
      </c>
      <c r="P2712">
        <f t="shared" si="168"/>
        <v>8.2968437500000006E-2</v>
      </c>
      <c r="Q2712">
        <f t="shared" si="169"/>
        <v>0.110446875</v>
      </c>
      <c r="R2712">
        <v>4.6280483999999997E-2</v>
      </c>
      <c r="S2712">
        <v>6.3557559E-2</v>
      </c>
      <c r="T2712">
        <f t="shared" si="170"/>
        <v>0.13432405474793419</v>
      </c>
      <c r="U2712">
        <v>2.3140241999999998E-2</v>
      </c>
      <c r="V2712">
        <v>3.177878E-2</v>
      </c>
      <c r="W2712">
        <v>2.3616438359999998</v>
      </c>
      <c r="X2712">
        <v>0.84686774899999995</v>
      </c>
      <c r="Y2712">
        <v>3.6578499999999998E-3</v>
      </c>
      <c r="Z2712" s="1">
        <v>43254</v>
      </c>
      <c r="AA2712" s="1">
        <v>44116</v>
      </c>
      <c r="AB2712">
        <v>1</v>
      </c>
    </row>
    <row r="2713" spans="1:28" x14ac:dyDescent="0.25">
      <c r="A2713" t="s">
        <v>26</v>
      </c>
      <c r="B2713">
        <v>2</v>
      </c>
      <c r="C2713" t="s">
        <v>85</v>
      </c>
      <c r="D2713">
        <v>3712</v>
      </c>
      <c r="E2713" t="s">
        <v>81</v>
      </c>
      <c r="F2713" t="s">
        <v>82</v>
      </c>
      <c r="G2713" t="s">
        <v>83</v>
      </c>
      <c r="H2713">
        <v>10</v>
      </c>
      <c r="I2713">
        <v>11.8</v>
      </c>
      <c r="J2713">
        <v>0.53949999999999998</v>
      </c>
      <c r="K2713">
        <v>11.53344077</v>
      </c>
      <c r="L2713">
        <v>11.80414182</v>
      </c>
      <c r="M2713">
        <v>17.2</v>
      </c>
      <c r="N2713">
        <v>19.3</v>
      </c>
      <c r="O2713">
        <f t="shared" si="167"/>
        <v>2.9255364600000007E-2</v>
      </c>
      <c r="P2713">
        <f t="shared" si="168"/>
        <v>0.14523894999999998</v>
      </c>
      <c r="Q2713">
        <f t="shared" si="169"/>
        <v>0.18284602875000003</v>
      </c>
      <c r="R2713">
        <v>0.103433715</v>
      </c>
      <c r="S2713">
        <v>0.13248056699999999</v>
      </c>
      <c r="T2713">
        <f t="shared" si="170"/>
        <v>0.10480200019552695</v>
      </c>
      <c r="U2713">
        <v>5.1716856999999998E-2</v>
      </c>
      <c r="V2713">
        <v>6.6240282999999997E-2</v>
      </c>
      <c r="W2713">
        <v>2.3616438359999998</v>
      </c>
      <c r="X2713">
        <v>0.88921113699999998</v>
      </c>
      <c r="Y2713">
        <v>6.1497110000000004E-3</v>
      </c>
      <c r="Z2713" s="1">
        <v>43254</v>
      </c>
      <c r="AA2713" s="1">
        <v>44116</v>
      </c>
      <c r="AB2713">
        <v>1</v>
      </c>
    </row>
    <row r="2714" spans="1:28" x14ac:dyDescent="0.25">
      <c r="A2714" t="s">
        <v>26</v>
      </c>
      <c r="B2714">
        <v>2</v>
      </c>
      <c r="C2714" t="s">
        <v>85</v>
      </c>
      <c r="D2714">
        <v>3713</v>
      </c>
      <c r="E2714" t="s">
        <v>195</v>
      </c>
      <c r="F2714" t="s">
        <v>196</v>
      </c>
      <c r="G2714" t="s">
        <v>135</v>
      </c>
      <c r="J2714">
        <v>0.5575</v>
      </c>
      <c r="K2714">
        <v>8.4656455259999994</v>
      </c>
      <c r="L2714">
        <v>9.4499072930000008</v>
      </c>
      <c r="M2714">
        <v>11</v>
      </c>
      <c r="N2714">
        <v>14</v>
      </c>
      <c r="O2714">
        <f t="shared" si="167"/>
        <v>1.5393840000000001E-2</v>
      </c>
      <c r="P2714">
        <f t="shared" si="168"/>
        <v>5.9403437499999989E-2</v>
      </c>
      <c r="Q2714">
        <f t="shared" si="169"/>
        <v>9.6211500000000005E-2</v>
      </c>
      <c r="R2714">
        <v>3.3002346000000002E-2</v>
      </c>
      <c r="S2714">
        <v>5.8831412E-2</v>
      </c>
      <c r="T2714">
        <f t="shared" si="170"/>
        <v>0.24478597123205451</v>
      </c>
      <c r="U2714">
        <v>1.6501173000000001E-2</v>
      </c>
      <c r="V2714">
        <v>2.9415706E-2</v>
      </c>
      <c r="W2714">
        <v>2.3616438359999998</v>
      </c>
      <c r="X2714">
        <v>1.270301624</v>
      </c>
      <c r="Y2714">
        <v>5.468451E-3</v>
      </c>
      <c r="Z2714" s="1">
        <v>43254</v>
      </c>
      <c r="AA2714" s="1">
        <v>44116</v>
      </c>
      <c r="AB2714">
        <v>1</v>
      </c>
    </row>
    <row r="2715" spans="1:28" x14ac:dyDescent="0.25">
      <c r="A2715" t="s">
        <v>26</v>
      </c>
      <c r="B2715">
        <v>2</v>
      </c>
      <c r="C2715" t="s">
        <v>85</v>
      </c>
      <c r="D2715">
        <v>3714</v>
      </c>
      <c r="E2715" t="s">
        <v>86</v>
      </c>
      <c r="F2715" t="s">
        <v>87</v>
      </c>
      <c r="G2715" t="s">
        <v>79</v>
      </c>
      <c r="H2715">
        <v>18</v>
      </c>
      <c r="I2715">
        <v>21.2</v>
      </c>
      <c r="J2715">
        <v>0.50180000000000002</v>
      </c>
      <c r="K2715">
        <v>23.824089180000001</v>
      </c>
      <c r="L2715">
        <v>23.861647690000002</v>
      </c>
      <c r="M2715">
        <v>90</v>
      </c>
      <c r="N2715">
        <v>91.9</v>
      </c>
      <c r="O2715">
        <f t="shared" si="167"/>
        <v>0.66331820940000008</v>
      </c>
      <c r="P2715">
        <f t="shared" si="168"/>
        <v>3.9765937500000001</v>
      </c>
      <c r="Q2715">
        <f t="shared" si="169"/>
        <v>4.14573880875</v>
      </c>
      <c r="R2715">
        <v>4.9474598509999996</v>
      </c>
      <c r="S2715">
        <v>5.1613163929999999</v>
      </c>
      <c r="T2715">
        <f t="shared" si="170"/>
        <v>1.7918611511408427E-2</v>
      </c>
      <c r="U2715">
        <v>2.4737299250000002</v>
      </c>
      <c r="V2715">
        <v>2.580658197</v>
      </c>
      <c r="W2715">
        <v>2.3616438359999998</v>
      </c>
      <c r="X2715">
        <v>0.80452436199999999</v>
      </c>
      <c r="Y2715">
        <v>4.5277052999999998E-2</v>
      </c>
      <c r="Z2715" s="1">
        <v>43254</v>
      </c>
      <c r="AA2715" s="1">
        <v>44116</v>
      </c>
      <c r="AB2715">
        <v>1</v>
      </c>
    </row>
    <row r="2716" spans="1:28" x14ac:dyDescent="0.25">
      <c r="A2716" t="s">
        <v>26</v>
      </c>
      <c r="B2716">
        <v>2</v>
      </c>
      <c r="C2716" t="s">
        <v>85</v>
      </c>
      <c r="D2716">
        <v>3715</v>
      </c>
      <c r="E2716" t="s">
        <v>81</v>
      </c>
      <c r="F2716" t="s">
        <v>82</v>
      </c>
      <c r="G2716" t="s">
        <v>83</v>
      </c>
      <c r="J2716">
        <v>0.53949999999999998</v>
      </c>
      <c r="K2716">
        <v>9.3470069010000003</v>
      </c>
      <c r="L2716">
        <v>9.7433625549999991</v>
      </c>
      <c r="M2716">
        <v>12.6</v>
      </c>
      <c r="N2716">
        <v>14.6</v>
      </c>
      <c r="O2716">
        <f t="shared" si="167"/>
        <v>1.6741586400000001E-2</v>
      </c>
      <c r="P2716">
        <f t="shared" si="168"/>
        <v>7.794123750000001E-2</v>
      </c>
      <c r="Q2716">
        <f t="shared" si="169"/>
        <v>0.10463491500000001</v>
      </c>
      <c r="R2716">
        <v>4.5892153999999998E-2</v>
      </c>
      <c r="S2716">
        <v>6.3714068999999998E-2</v>
      </c>
      <c r="T2716">
        <f t="shared" si="170"/>
        <v>0.13893341196335693</v>
      </c>
      <c r="U2716">
        <v>2.2946076999999999E-2</v>
      </c>
      <c r="V2716">
        <v>3.1857034999999999E-2</v>
      </c>
      <c r="W2716">
        <v>2.3616438359999998</v>
      </c>
      <c r="X2716">
        <v>0.84686774899999995</v>
      </c>
      <c r="Y2716">
        <v>3.7732009999999999E-3</v>
      </c>
      <c r="Z2716" s="1">
        <v>43254</v>
      </c>
      <c r="AA2716" s="1">
        <v>44116</v>
      </c>
      <c r="AB2716">
        <v>1</v>
      </c>
    </row>
    <row r="2717" spans="1:28" x14ac:dyDescent="0.25">
      <c r="A2717" t="s">
        <v>26</v>
      </c>
      <c r="B2717">
        <v>2</v>
      </c>
      <c r="C2717" t="s">
        <v>85</v>
      </c>
      <c r="D2717">
        <v>3716</v>
      </c>
      <c r="E2717" t="s">
        <v>116</v>
      </c>
      <c r="F2717" t="s">
        <v>213</v>
      </c>
      <c r="G2717" t="s">
        <v>83</v>
      </c>
      <c r="J2717">
        <v>0.48399999999999999</v>
      </c>
      <c r="K2717">
        <v>8.3502647650000004</v>
      </c>
      <c r="L2717">
        <v>8.9431967229999998</v>
      </c>
      <c r="M2717">
        <v>10.8</v>
      </c>
      <c r="N2717">
        <v>13</v>
      </c>
      <c r="O2717">
        <f t="shared" si="167"/>
        <v>1.3273260000000002E-2</v>
      </c>
      <c r="P2717">
        <f t="shared" si="168"/>
        <v>5.7262950000000014E-2</v>
      </c>
      <c r="Q2717">
        <f t="shared" si="169"/>
        <v>8.2957875000000014E-2</v>
      </c>
      <c r="R2717">
        <v>2.7368231999999999E-2</v>
      </c>
      <c r="S2717">
        <v>4.2024108999999997E-2</v>
      </c>
      <c r="T2717">
        <f t="shared" si="170"/>
        <v>0.18159408551534809</v>
      </c>
      <c r="U2717">
        <v>1.3684116E-2</v>
      </c>
      <c r="V2717">
        <v>2.1012055000000002E-2</v>
      </c>
      <c r="W2717">
        <v>2.3616438359999998</v>
      </c>
      <c r="X2717">
        <v>0.93155452400000005</v>
      </c>
      <c r="Y2717">
        <v>3.1028980000000002E-3</v>
      </c>
      <c r="Z2717" s="1">
        <v>43254</v>
      </c>
      <c r="AA2717" s="1">
        <v>44116</v>
      </c>
      <c r="AB2717">
        <v>1</v>
      </c>
    </row>
    <row r="2718" spans="1:28" x14ac:dyDescent="0.25">
      <c r="A2718" t="s">
        <v>26</v>
      </c>
      <c r="B2718">
        <v>2</v>
      </c>
      <c r="C2718" t="s">
        <v>85</v>
      </c>
      <c r="D2718">
        <v>3717</v>
      </c>
      <c r="E2718" t="s">
        <v>116</v>
      </c>
      <c r="F2718" t="s">
        <v>213</v>
      </c>
      <c r="G2718" t="s">
        <v>83</v>
      </c>
      <c r="J2718">
        <v>0.48399999999999999</v>
      </c>
      <c r="K2718">
        <v>7.8762426640000003</v>
      </c>
      <c r="L2718">
        <v>8.9431967229999998</v>
      </c>
      <c r="M2718">
        <v>10</v>
      </c>
      <c r="N2718">
        <v>13</v>
      </c>
      <c r="O2718">
        <f t="shared" si="167"/>
        <v>1.3273260000000002E-2</v>
      </c>
      <c r="P2718">
        <f t="shared" si="168"/>
        <v>4.9093750000000005E-2</v>
      </c>
      <c r="Q2718">
        <f t="shared" si="169"/>
        <v>8.2957875000000014E-2</v>
      </c>
      <c r="R2718">
        <v>2.2244956999999999E-2</v>
      </c>
      <c r="S2718">
        <v>4.2024108999999997E-2</v>
      </c>
      <c r="T2718">
        <f t="shared" si="170"/>
        <v>0.26935820569972041</v>
      </c>
      <c r="U2718">
        <v>1.1122478E-2</v>
      </c>
      <c r="V2718">
        <v>2.1012055000000002E-2</v>
      </c>
      <c r="W2718">
        <v>2.3616438359999998</v>
      </c>
      <c r="X2718">
        <v>1.270301624</v>
      </c>
      <c r="Y2718">
        <v>4.1875819999999996E-3</v>
      </c>
      <c r="Z2718" s="1">
        <v>43254</v>
      </c>
      <c r="AA2718" s="1">
        <v>44116</v>
      </c>
      <c r="AB2718">
        <v>1</v>
      </c>
    </row>
    <row r="2719" spans="1:28" x14ac:dyDescent="0.25">
      <c r="A2719" t="s">
        <v>26</v>
      </c>
      <c r="B2719">
        <v>2</v>
      </c>
      <c r="C2719" t="s">
        <v>85</v>
      </c>
      <c r="D2719">
        <v>3718</v>
      </c>
      <c r="E2719" t="s">
        <v>81</v>
      </c>
      <c r="F2719" t="s">
        <v>82</v>
      </c>
      <c r="G2719" t="s">
        <v>83</v>
      </c>
      <c r="H2719">
        <v>5.2</v>
      </c>
      <c r="I2719">
        <v>9</v>
      </c>
      <c r="J2719">
        <v>0.53949999999999998</v>
      </c>
      <c r="K2719">
        <v>11.360861269999999</v>
      </c>
      <c r="L2719">
        <v>11.23071983</v>
      </c>
      <c r="M2719">
        <v>16.8</v>
      </c>
      <c r="N2719">
        <v>17.899999999999999</v>
      </c>
      <c r="O2719">
        <f t="shared" si="167"/>
        <v>2.5165001399999998E-2</v>
      </c>
      <c r="P2719">
        <f t="shared" si="168"/>
        <v>0.1385622</v>
      </c>
      <c r="Q2719">
        <f t="shared" si="169"/>
        <v>0.15728125874999999</v>
      </c>
      <c r="R2719">
        <v>9.7347279999999994E-2</v>
      </c>
      <c r="S2719">
        <v>0.108944584</v>
      </c>
      <c r="T2719">
        <f t="shared" si="170"/>
        <v>4.7659412717534953E-2</v>
      </c>
      <c r="U2719">
        <v>4.8673639999999997E-2</v>
      </c>
      <c r="V2719">
        <v>5.4472291999999999E-2</v>
      </c>
      <c r="W2719">
        <v>2.3616438359999998</v>
      </c>
      <c r="X2719">
        <v>0.46577726200000003</v>
      </c>
      <c r="Y2719">
        <v>2.4553460000000002E-3</v>
      </c>
      <c r="Z2719" s="1">
        <v>43254</v>
      </c>
      <c r="AA2719" s="1">
        <v>44116</v>
      </c>
      <c r="AB2719">
        <v>1</v>
      </c>
    </row>
    <row r="2720" spans="1:28" x14ac:dyDescent="0.25">
      <c r="A2720" t="s">
        <v>26</v>
      </c>
      <c r="B2720">
        <v>3</v>
      </c>
      <c r="C2720" t="s">
        <v>85</v>
      </c>
      <c r="D2720">
        <v>3719</v>
      </c>
      <c r="E2720" t="s">
        <v>109</v>
      </c>
      <c r="F2720" t="s">
        <v>110</v>
      </c>
      <c r="G2720" t="s">
        <v>72</v>
      </c>
      <c r="J2720">
        <v>0.5575</v>
      </c>
      <c r="K2720">
        <v>8.8046385419999993</v>
      </c>
      <c r="L2720">
        <v>8.9431967229999998</v>
      </c>
      <c r="M2720">
        <v>11.6</v>
      </c>
      <c r="N2720">
        <v>13</v>
      </c>
      <c r="O2720">
        <f t="shared" si="167"/>
        <v>1.3273260000000002E-2</v>
      </c>
      <c r="P2720">
        <f t="shared" si="168"/>
        <v>6.6060549999999982E-2</v>
      </c>
      <c r="Q2720">
        <f t="shared" si="169"/>
        <v>8.2957875000000014E-2</v>
      </c>
      <c r="R2720">
        <v>3.8037372E-2</v>
      </c>
      <c r="S2720">
        <v>4.8241904000000002E-2</v>
      </c>
      <c r="T2720">
        <f t="shared" si="170"/>
        <v>0.10063281652386552</v>
      </c>
      <c r="U2720">
        <v>1.9018686E-2</v>
      </c>
      <c r="V2720">
        <v>2.4120952000000001E-2</v>
      </c>
      <c r="W2720">
        <v>2.3616438359999998</v>
      </c>
      <c r="X2720">
        <v>0.59280742399999997</v>
      </c>
      <c r="Y2720">
        <v>2.1604720000000001E-3</v>
      </c>
      <c r="Z2720" s="1">
        <v>43254</v>
      </c>
      <c r="AA2720" s="1">
        <v>44116</v>
      </c>
      <c r="AB2720">
        <v>1</v>
      </c>
    </row>
    <row r="2721" spans="1:28" x14ac:dyDescent="0.25">
      <c r="A2721" t="s">
        <v>26</v>
      </c>
      <c r="B2721">
        <v>3</v>
      </c>
      <c r="C2721" t="s">
        <v>85</v>
      </c>
      <c r="D2721">
        <v>3720</v>
      </c>
      <c r="E2721" t="s">
        <v>109</v>
      </c>
      <c r="F2721" t="s">
        <v>110</v>
      </c>
      <c r="G2721" t="s">
        <v>72</v>
      </c>
      <c r="J2721">
        <v>0.5575</v>
      </c>
      <c r="K2721">
        <v>7.8762426640000003</v>
      </c>
      <c r="L2721">
        <v>8.4130300850000008</v>
      </c>
      <c r="M2721">
        <v>10</v>
      </c>
      <c r="N2721">
        <v>12</v>
      </c>
      <c r="O2721">
        <f t="shared" si="167"/>
        <v>1.1309760000000002E-2</v>
      </c>
      <c r="P2721">
        <f t="shared" si="168"/>
        <v>4.9093750000000005E-2</v>
      </c>
      <c r="Q2721">
        <f t="shared" si="169"/>
        <v>7.0686000000000013E-2</v>
      </c>
      <c r="R2721">
        <v>2.5536271999999999E-2</v>
      </c>
      <c r="S2721">
        <v>3.8874554999999998E-2</v>
      </c>
      <c r="T2721">
        <f t="shared" si="170"/>
        <v>0.17794387292563826</v>
      </c>
      <c r="U2721">
        <v>1.2768135999999999E-2</v>
      </c>
      <c r="V2721">
        <v>1.9437277999999999E-2</v>
      </c>
      <c r="W2721">
        <v>2.3616438359999998</v>
      </c>
      <c r="X2721">
        <v>0.84686774899999995</v>
      </c>
      <c r="Y2721">
        <v>2.823941E-3</v>
      </c>
      <c r="Z2721" s="1">
        <v>43254</v>
      </c>
      <c r="AA2721" s="1">
        <v>44116</v>
      </c>
      <c r="AB2721">
        <v>1</v>
      </c>
    </row>
    <row r="2722" spans="1:28" x14ac:dyDescent="0.25">
      <c r="A2722" t="s">
        <v>26</v>
      </c>
      <c r="B2722">
        <v>3</v>
      </c>
      <c r="C2722" t="s">
        <v>85</v>
      </c>
      <c r="D2722">
        <v>3721</v>
      </c>
      <c r="E2722" t="s">
        <v>149</v>
      </c>
      <c r="F2722" t="s">
        <v>141</v>
      </c>
      <c r="G2722" t="s">
        <v>151</v>
      </c>
      <c r="J2722">
        <v>0.52610000000000001</v>
      </c>
      <c r="K2722">
        <v>9.8631070049999998</v>
      </c>
      <c r="L2722">
        <v>10.076238160000001</v>
      </c>
      <c r="M2722">
        <v>13.6</v>
      </c>
      <c r="N2722">
        <v>15.3</v>
      </c>
      <c r="O2722">
        <f t="shared" si="167"/>
        <v>1.83854286E-2</v>
      </c>
      <c r="P2722">
        <f t="shared" si="168"/>
        <v>9.0803800000000004E-2</v>
      </c>
      <c r="Q2722">
        <f t="shared" si="169"/>
        <v>0.11490892875</v>
      </c>
      <c r="R2722">
        <v>5.4777610999999997E-2</v>
      </c>
      <c r="S2722">
        <v>7.0390598999999998E-2</v>
      </c>
      <c r="T2722">
        <f t="shared" si="170"/>
        <v>0.10618797018224006</v>
      </c>
      <c r="U2722">
        <v>2.7388806000000002E-2</v>
      </c>
      <c r="V2722">
        <v>3.5195299999999999E-2</v>
      </c>
      <c r="W2722">
        <v>2.3616438359999998</v>
      </c>
      <c r="X2722">
        <v>0.719837587</v>
      </c>
      <c r="Y2722">
        <v>3.3055340000000002E-3</v>
      </c>
      <c r="Z2722" s="1">
        <v>43254</v>
      </c>
      <c r="AA2722" s="1">
        <v>44116</v>
      </c>
      <c r="AB2722">
        <v>1</v>
      </c>
    </row>
    <row r="2723" spans="1:28" x14ac:dyDescent="0.25">
      <c r="A2723" t="s">
        <v>26</v>
      </c>
      <c r="B2723">
        <v>3</v>
      </c>
      <c r="C2723" t="s">
        <v>85</v>
      </c>
      <c r="D2723">
        <v>3722</v>
      </c>
      <c r="E2723" t="s">
        <v>245</v>
      </c>
      <c r="F2723" t="s">
        <v>246</v>
      </c>
      <c r="G2723" t="s">
        <v>247</v>
      </c>
      <c r="J2723">
        <v>0.5575</v>
      </c>
      <c r="K2723">
        <v>14.76634426</v>
      </c>
      <c r="L2723">
        <v>14.74823009</v>
      </c>
      <c r="M2723">
        <v>26.2</v>
      </c>
      <c r="N2723">
        <v>27.9</v>
      </c>
      <c r="O2723">
        <f t="shared" si="167"/>
        <v>6.1136321399999992E-2</v>
      </c>
      <c r="P2723">
        <f t="shared" si="168"/>
        <v>0.33699913750000005</v>
      </c>
      <c r="Q2723">
        <f t="shared" si="169"/>
        <v>0.38210200874999994</v>
      </c>
      <c r="R2723">
        <v>0.30908975999999999</v>
      </c>
      <c r="S2723">
        <v>0.34902747099999998</v>
      </c>
      <c r="T2723">
        <f t="shared" si="170"/>
        <v>5.1455223928109875E-2</v>
      </c>
      <c r="U2723">
        <v>0.15454488</v>
      </c>
      <c r="V2723">
        <v>0.174513736</v>
      </c>
      <c r="W2723">
        <v>2.3616438359999998</v>
      </c>
      <c r="X2723">
        <v>0.719837587</v>
      </c>
      <c r="Y2723">
        <v>8.4554899999999995E-3</v>
      </c>
      <c r="Z2723" s="1">
        <v>43254</v>
      </c>
      <c r="AA2723" s="1">
        <v>44116</v>
      </c>
      <c r="AB2723">
        <v>1</v>
      </c>
    </row>
    <row r="2724" spans="1:28" x14ac:dyDescent="0.25">
      <c r="A2724" t="s">
        <v>26</v>
      </c>
      <c r="B2724">
        <v>3</v>
      </c>
      <c r="C2724" t="s">
        <v>85</v>
      </c>
      <c r="D2724">
        <v>3723</v>
      </c>
      <c r="E2724" t="s">
        <v>190</v>
      </c>
      <c r="F2724" t="s">
        <v>191</v>
      </c>
      <c r="G2724" t="s">
        <v>30</v>
      </c>
      <c r="J2724">
        <v>0.5575</v>
      </c>
      <c r="K2724">
        <v>14.10731749</v>
      </c>
      <c r="L2724">
        <v>14.17114984</v>
      </c>
      <c r="M2724">
        <v>24.1</v>
      </c>
      <c r="N2724">
        <v>26</v>
      </c>
      <c r="O2724">
        <f t="shared" si="167"/>
        <v>5.3093040000000008E-2</v>
      </c>
      <c r="P2724">
        <f t="shared" si="168"/>
        <v>0.28514140937500004</v>
      </c>
      <c r="Q2724">
        <f t="shared" si="169"/>
        <v>0.33183150000000006</v>
      </c>
      <c r="R2724">
        <v>0.25113376100000001</v>
      </c>
      <c r="S2724">
        <v>0.29251584899999999</v>
      </c>
      <c r="T2724">
        <f t="shared" si="170"/>
        <v>6.4587698601788548E-2</v>
      </c>
      <c r="U2724">
        <v>0.12556687999999999</v>
      </c>
      <c r="V2724">
        <v>0.14625792500000001</v>
      </c>
      <c r="W2724">
        <v>2.3616438359999998</v>
      </c>
      <c r="X2724">
        <v>0.80452436199999999</v>
      </c>
      <c r="Y2724">
        <v>8.7612890000000002E-3</v>
      </c>
      <c r="Z2724" s="1">
        <v>43254</v>
      </c>
      <c r="AA2724" s="1">
        <v>44116</v>
      </c>
      <c r="AB2724">
        <v>1</v>
      </c>
    </row>
    <row r="2725" spans="1:28" x14ac:dyDescent="0.25">
      <c r="A2725" t="s">
        <v>26</v>
      </c>
      <c r="B2725">
        <v>3</v>
      </c>
      <c r="C2725" t="s">
        <v>85</v>
      </c>
      <c r="D2725">
        <v>3724</v>
      </c>
      <c r="E2725" t="s">
        <v>81</v>
      </c>
      <c r="F2725" t="s">
        <v>82</v>
      </c>
      <c r="G2725" t="s">
        <v>83</v>
      </c>
      <c r="J2725">
        <v>0.53949999999999998</v>
      </c>
      <c r="K2725">
        <v>13.073348899999999</v>
      </c>
      <c r="L2725">
        <v>13.52257664</v>
      </c>
      <c r="M2725">
        <v>21.1</v>
      </c>
      <c r="N2725">
        <v>24</v>
      </c>
      <c r="O2725">
        <f t="shared" si="167"/>
        <v>4.5239040000000008E-2</v>
      </c>
      <c r="P2725">
        <f t="shared" si="168"/>
        <v>0.21857028437500006</v>
      </c>
      <c r="Q2725">
        <f t="shared" si="169"/>
        <v>0.28274400000000005</v>
      </c>
      <c r="R2725">
        <v>0.17419337700000001</v>
      </c>
      <c r="S2725">
        <v>0.23148619000000001</v>
      </c>
      <c r="T2725">
        <f t="shared" si="170"/>
        <v>0.1204051893036593</v>
      </c>
      <c r="U2725">
        <v>8.7096688000000005E-2</v>
      </c>
      <c r="V2725">
        <v>0.115743095</v>
      </c>
      <c r="W2725">
        <v>2.3616438359999998</v>
      </c>
      <c r="X2725">
        <v>1.2279582360000001</v>
      </c>
      <c r="Y2725">
        <v>1.2129859E-2</v>
      </c>
      <c r="Z2725" s="1">
        <v>43254</v>
      </c>
      <c r="AA2725" s="1">
        <v>44116</v>
      </c>
      <c r="AB2725">
        <v>1</v>
      </c>
    </row>
    <row r="2726" spans="1:28" x14ac:dyDescent="0.25">
      <c r="A2726" t="s">
        <v>26</v>
      </c>
      <c r="B2726">
        <v>3</v>
      </c>
      <c r="C2726" t="s">
        <v>85</v>
      </c>
      <c r="D2726">
        <v>3725</v>
      </c>
      <c r="E2726" t="s">
        <v>109</v>
      </c>
      <c r="F2726" t="s">
        <v>110</v>
      </c>
      <c r="G2726" t="s">
        <v>72</v>
      </c>
      <c r="J2726">
        <v>0.5575</v>
      </c>
      <c r="K2726">
        <v>10.35501571</v>
      </c>
      <c r="L2726">
        <v>10.71317537</v>
      </c>
      <c r="M2726">
        <v>14.6</v>
      </c>
      <c r="N2726">
        <v>16.7</v>
      </c>
      <c r="O2726">
        <f t="shared" si="167"/>
        <v>2.1904020600000001E-2</v>
      </c>
      <c r="P2726">
        <f t="shared" si="168"/>
        <v>0.10464823749999998</v>
      </c>
      <c r="Q2726">
        <f t="shared" si="169"/>
        <v>0.13690012874999999</v>
      </c>
      <c r="R2726">
        <v>6.9815842000000003E-2</v>
      </c>
      <c r="S2726">
        <v>9.3819429999999995E-2</v>
      </c>
      <c r="T2726">
        <f t="shared" si="170"/>
        <v>0.12512938070789945</v>
      </c>
      <c r="U2726">
        <v>3.4907921000000001E-2</v>
      </c>
      <c r="V2726">
        <v>4.6909714999999998E-2</v>
      </c>
      <c r="W2726">
        <v>2.3616438359999998</v>
      </c>
      <c r="X2726">
        <v>0.88921113699999998</v>
      </c>
      <c r="Y2726">
        <v>5.0819660000000003E-3</v>
      </c>
      <c r="Z2726" s="1">
        <v>43254</v>
      </c>
      <c r="AA2726" s="1">
        <v>44116</v>
      </c>
      <c r="AB2726">
        <v>1</v>
      </c>
    </row>
    <row r="2727" spans="1:28" x14ac:dyDescent="0.25">
      <c r="A2727" t="s">
        <v>26</v>
      </c>
      <c r="B2727">
        <v>3</v>
      </c>
      <c r="C2727" t="s">
        <v>85</v>
      </c>
      <c r="D2727">
        <v>3726</v>
      </c>
      <c r="E2727" t="s">
        <v>152</v>
      </c>
      <c r="F2727" t="s">
        <v>153</v>
      </c>
      <c r="G2727" t="s">
        <v>154</v>
      </c>
      <c r="J2727">
        <v>0.6</v>
      </c>
      <c r="K2727">
        <v>13.842837080000001</v>
      </c>
      <c r="L2727">
        <v>13.819930129999999</v>
      </c>
      <c r="M2727">
        <v>23.3</v>
      </c>
      <c r="N2727">
        <v>24.9</v>
      </c>
      <c r="O2727">
        <f t="shared" si="167"/>
        <v>4.8695585399999998E-2</v>
      </c>
      <c r="P2727">
        <f t="shared" si="168"/>
        <v>0.26652505937500004</v>
      </c>
      <c r="Q2727">
        <f t="shared" si="169"/>
        <v>0.30434740874999999</v>
      </c>
      <c r="R2727">
        <v>0.247973429</v>
      </c>
      <c r="S2727">
        <v>0.28184187399999999</v>
      </c>
      <c r="T2727">
        <f t="shared" si="170"/>
        <v>5.4209945600617267E-2</v>
      </c>
      <c r="U2727">
        <v>0.123986714</v>
      </c>
      <c r="V2727">
        <v>0.140920937</v>
      </c>
      <c r="W2727">
        <v>2.3616438359999998</v>
      </c>
      <c r="X2727">
        <v>0.67749419899999996</v>
      </c>
      <c r="Y2727">
        <v>7.1705240000000002E-3</v>
      </c>
      <c r="Z2727" s="1">
        <v>43254</v>
      </c>
      <c r="AA2727" s="1">
        <v>44116</v>
      </c>
      <c r="AB2727">
        <v>1</v>
      </c>
    </row>
    <row r="2728" spans="1:28" x14ac:dyDescent="0.25">
      <c r="A2728" t="s">
        <v>26</v>
      </c>
      <c r="B2728">
        <v>3</v>
      </c>
      <c r="C2728" t="s">
        <v>85</v>
      </c>
      <c r="D2728">
        <v>3727</v>
      </c>
      <c r="E2728" t="s">
        <v>109</v>
      </c>
      <c r="F2728" t="s">
        <v>110</v>
      </c>
      <c r="G2728" t="s">
        <v>72</v>
      </c>
      <c r="J2728">
        <v>0.5575</v>
      </c>
      <c r="K2728">
        <v>9.7618852040000004</v>
      </c>
      <c r="L2728">
        <v>9.9347994570000004</v>
      </c>
      <c r="M2728">
        <v>13.4</v>
      </c>
      <c r="N2728">
        <v>15</v>
      </c>
      <c r="O2728">
        <f t="shared" si="167"/>
        <v>1.76715E-2</v>
      </c>
      <c r="P2728">
        <f t="shared" si="168"/>
        <v>8.8152737500000009E-2</v>
      </c>
      <c r="Q2728">
        <f t="shared" si="169"/>
        <v>0.110446875</v>
      </c>
      <c r="R2728">
        <v>5.5749826000000002E-2</v>
      </c>
      <c r="S2728">
        <v>7.0681780999999999E-2</v>
      </c>
      <c r="T2728">
        <f t="shared" si="170"/>
        <v>0.1004865985011042</v>
      </c>
      <c r="U2728">
        <v>2.7874913000000001E-2</v>
      </c>
      <c r="V2728">
        <v>3.534089E-2</v>
      </c>
      <c r="W2728">
        <v>2.3616438359999998</v>
      </c>
      <c r="X2728">
        <v>0.67749419899999996</v>
      </c>
      <c r="Y2728">
        <v>3.161348E-3</v>
      </c>
      <c r="Z2728" s="1">
        <v>43254</v>
      </c>
      <c r="AA2728" s="1">
        <v>44116</v>
      </c>
      <c r="AB2728">
        <v>1</v>
      </c>
    </row>
    <row r="2729" spans="1:28" x14ac:dyDescent="0.25">
      <c r="A2729" t="s">
        <v>26</v>
      </c>
      <c r="B2729">
        <v>3</v>
      </c>
      <c r="C2729" t="s">
        <v>85</v>
      </c>
      <c r="D2729">
        <v>3728</v>
      </c>
      <c r="E2729" t="s">
        <v>152</v>
      </c>
      <c r="F2729" t="s">
        <v>153</v>
      </c>
      <c r="G2729" t="s">
        <v>154</v>
      </c>
      <c r="J2729">
        <v>0.6</v>
      </c>
      <c r="K2729">
        <v>11.40428687</v>
      </c>
      <c r="L2729">
        <v>11.188538619999999</v>
      </c>
      <c r="M2729">
        <v>16.899999999999999</v>
      </c>
      <c r="N2729">
        <v>17.8</v>
      </c>
      <c r="O2729">
        <f t="shared" si="167"/>
        <v>2.4884613600000004E-2</v>
      </c>
      <c r="P2729">
        <f t="shared" si="168"/>
        <v>0.14021665937499997</v>
      </c>
      <c r="Q2729">
        <f t="shared" si="169"/>
        <v>0.15552883500000003</v>
      </c>
      <c r="R2729">
        <v>0.10965388700000001</v>
      </c>
      <c r="S2729">
        <v>0.11910043100000001</v>
      </c>
      <c r="T2729">
        <f t="shared" si="170"/>
        <v>3.4991801266020223E-2</v>
      </c>
      <c r="U2729">
        <v>5.4826943000000003E-2</v>
      </c>
      <c r="V2729">
        <v>5.9550216000000003E-2</v>
      </c>
      <c r="W2729">
        <v>2.3616438359999998</v>
      </c>
      <c r="X2729">
        <v>0.38109048699999998</v>
      </c>
      <c r="Y2729">
        <v>1.9999940000000002E-3</v>
      </c>
      <c r="Z2729" s="1">
        <v>43254</v>
      </c>
      <c r="AA2729" s="1">
        <v>44116</v>
      </c>
      <c r="AB2729">
        <v>1</v>
      </c>
    </row>
    <row r="2730" spans="1:28" x14ac:dyDescent="0.25">
      <c r="A2730" t="s">
        <v>26</v>
      </c>
      <c r="B2730">
        <v>3</v>
      </c>
      <c r="C2730" t="s">
        <v>85</v>
      </c>
      <c r="D2730">
        <v>3729</v>
      </c>
      <c r="E2730" t="s">
        <v>81</v>
      </c>
      <c r="F2730" t="s">
        <v>82</v>
      </c>
      <c r="G2730" t="s">
        <v>83</v>
      </c>
      <c r="J2730">
        <v>0.53949999999999998</v>
      </c>
      <c r="K2730">
        <v>10.06266529</v>
      </c>
      <c r="L2730">
        <v>10.399357480000001</v>
      </c>
      <c r="M2730">
        <v>14</v>
      </c>
      <c r="N2730">
        <v>16</v>
      </c>
      <c r="O2730">
        <f t="shared" si="167"/>
        <v>2.0106240000000001E-2</v>
      </c>
      <c r="P2730">
        <f t="shared" si="168"/>
        <v>9.6223750000000011E-2</v>
      </c>
      <c r="Q2730">
        <f t="shared" si="169"/>
        <v>0.125664</v>
      </c>
      <c r="R2730">
        <v>6.0579900999999999E-2</v>
      </c>
      <c r="S2730">
        <v>8.1185650999999998E-2</v>
      </c>
      <c r="T2730">
        <f t="shared" si="170"/>
        <v>0.12397100014472692</v>
      </c>
      <c r="U2730">
        <v>3.028995E-2</v>
      </c>
      <c r="V2730">
        <v>4.0592824999999999E-2</v>
      </c>
      <c r="W2730">
        <v>2.3616438359999998</v>
      </c>
      <c r="X2730">
        <v>0.84686774899999995</v>
      </c>
      <c r="Y2730">
        <v>4.3625859999999999E-3</v>
      </c>
      <c r="Z2730" s="1">
        <v>43254</v>
      </c>
      <c r="AA2730" s="1">
        <v>44116</v>
      </c>
      <c r="AB2730">
        <v>1</v>
      </c>
    </row>
    <row r="2731" spans="1:28" x14ac:dyDescent="0.25">
      <c r="A2731" t="s">
        <v>26</v>
      </c>
      <c r="B2731">
        <v>3</v>
      </c>
      <c r="C2731" t="s">
        <v>85</v>
      </c>
      <c r="D2731">
        <v>3730</v>
      </c>
      <c r="E2731" t="s">
        <v>81</v>
      </c>
      <c r="F2731" t="s">
        <v>82</v>
      </c>
      <c r="G2731" t="s">
        <v>83</v>
      </c>
      <c r="H2731">
        <v>15.2</v>
      </c>
      <c r="I2731">
        <v>18.600000000000001</v>
      </c>
      <c r="J2731">
        <v>0.53949999999999998</v>
      </c>
      <c r="K2731">
        <v>14.13983694</v>
      </c>
      <c r="L2731">
        <v>14.56987724</v>
      </c>
      <c r="M2731">
        <v>24.2</v>
      </c>
      <c r="N2731">
        <v>27.3</v>
      </c>
      <c r="O2731">
        <f t="shared" si="167"/>
        <v>5.8535076600000013E-2</v>
      </c>
      <c r="P2731">
        <f t="shared" si="168"/>
        <v>0.28751263749999995</v>
      </c>
      <c r="Q2731">
        <f t="shared" si="169"/>
        <v>0.36584422875000006</v>
      </c>
      <c r="R2731">
        <v>0.24574237299999999</v>
      </c>
      <c r="S2731">
        <v>0.32015564000000002</v>
      </c>
      <c r="T2731">
        <f t="shared" si="170"/>
        <v>0.11200822307713075</v>
      </c>
      <c r="U2731">
        <v>0.12287118700000001</v>
      </c>
      <c r="V2731">
        <v>0.16007782000000001</v>
      </c>
      <c r="W2731">
        <v>2.3616438359999998</v>
      </c>
      <c r="X2731">
        <v>1.3126450110000001</v>
      </c>
      <c r="Y2731">
        <v>1.5754549E-2</v>
      </c>
      <c r="Z2731" s="1">
        <v>43254</v>
      </c>
      <c r="AA2731" s="1">
        <v>44116</v>
      </c>
      <c r="AB2731">
        <v>1</v>
      </c>
    </row>
    <row r="2732" spans="1:28" x14ac:dyDescent="0.25">
      <c r="A2732" t="s">
        <v>26</v>
      </c>
      <c r="B2732">
        <v>4</v>
      </c>
      <c r="C2732" t="s">
        <v>85</v>
      </c>
      <c r="D2732">
        <v>3731</v>
      </c>
      <c r="E2732" t="s">
        <v>109</v>
      </c>
      <c r="F2732" t="s">
        <v>110</v>
      </c>
      <c r="G2732" t="s">
        <v>72</v>
      </c>
      <c r="J2732">
        <v>0.5575</v>
      </c>
      <c r="K2732">
        <v>9.0248816949999995</v>
      </c>
      <c r="L2732">
        <v>9.9347994570000004</v>
      </c>
      <c r="M2732">
        <v>12</v>
      </c>
      <c r="N2732">
        <v>15</v>
      </c>
      <c r="O2732">
        <f t="shared" si="167"/>
        <v>1.76715E-2</v>
      </c>
      <c r="P2732">
        <f t="shared" si="168"/>
        <v>7.0694999999999994E-2</v>
      </c>
      <c r="Q2732">
        <f t="shared" si="169"/>
        <v>0.110446875</v>
      </c>
      <c r="R2732">
        <v>4.1631568000000001E-2</v>
      </c>
      <c r="S2732">
        <v>7.0681780999999999E-2</v>
      </c>
      <c r="T2732">
        <f t="shared" si="170"/>
        <v>0.22413588005865837</v>
      </c>
      <c r="U2732">
        <v>2.0815784E-2</v>
      </c>
      <c r="V2732">
        <v>3.534089E-2</v>
      </c>
      <c r="W2732">
        <v>2.3616438359999998</v>
      </c>
      <c r="X2732">
        <v>1.270301624</v>
      </c>
      <c r="Y2732">
        <v>6.150422E-3</v>
      </c>
      <c r="Z2732" s="1">
        <v>43254</v>
      </c>
      <c r="AA2732" s="1">
        <v>44116</v>
      </c>
      <c r="AB2732">
        <v>1</v>
      </c>
    </row>
    <row r="2733" spans="1:28" x14ac:dyDescent="0.25">
      <c r="A2733" t="s">
        <v>26</v>
      </c>
      <c r="B2733">
        <v>4</v>
      </c>
      <c r="C2733" t="s">
        <v>85</v>
      </c>
      <c r="D2733">
        <v>3732</v>
      </c>
      <c r="E2733" t="s">
        <v>109</v>
      </c>
      <c r="F2733" t="s">
        <v>110</v>
      </c>
      <c r="G2733" t="s">
        <v>72</v>
      </c>
      <c r="H2733">
        <v>5.4</v>
      </c>
      <c r="I2733">
        <v>8.6</v>
      </c>
      <c r="J2733">
        <v>0.5575</v>
      </c>
      <c r="K2733">
        <v>9.0248816949999995</v>
      </c>
      <c r="L2733">
        <v>9.9347994570000004</v>
      </c>
      <c r="M2733">
        <v>12</v>
      </c>
      <c r="N2733">
        <v>15</v>
      </c>
      <c r="O2733">
        <f t="shared" si="167"/>
        <v>1.76715E-2</v>
      </c>
      <c r="P2733">
        <f t="shared" si="168"/>
        <v>7.0694999999999994E-2</v>
      </c>
      <c r="Q2733">
        <f t="shared" si="169"/>
        <v>0.110446875</v>
      </c>
      <c r="R2733">
        <v>4.1631568000000001E-2</v>
      </c>
      <c r="S2733">
        <v>7.0681780999999999E-2</v>
      </c>
      <c r="T2733">
        <f t="shared" si="170"/>
        <v>0.22413588005865837</v>
      </c>
      <c r="U2733">
        <v>2.0815784E-2</v>
      </c>
      <c r="V2733">
        <v>3.534089E-2</v>
      </c>
      <c r="W2733">
        <v>2.3616438359999998</v>
      </c>
      <c r="X2733">
        <v>1.270301624</v>
      </c>
      <c r="Y2733">
        <v>6.150422E-3</v>
      </c>
      <c r="Z2733" s="1">
        <v>43254</v>
      </c>
      <c r="AA2733" s="1">
        <v>44116</v>
      </c>
      <c r="AB2733">
        <v>1</v>
      </c>
    </row>
    <row r="2734" spans="1:28" x14ac:dyDescent="0.25">
      <c r="A2734" t="s">
        <v>26</v>
      </c>
      <c r="B2734">
        <v>4</v>
      </c>
      <c r="C2734" t="s">
        <v>85</v>
      </c>
      <c r="D2734">
        <v>3733</v>
      </c>
      <c r="E2734" t="s">
        <v>98</v>
      </c>
      <c r="F2734" t="s">
        <v>99</v>
      </c>
      <c r="G2734" t="s">
        <v>100</v>
      </c>
      <c r="J2734">
        <v>0.45</v>
      </c>
      <c r="K2734">
        <v>22.01120512</v>
      </c>
      <c r="L2734">
        <v>21.976079720000001</v>
      </c>
      <c r="M2734">
        <v>67.400000000000006</v>
      </c>
      <c r="N2734">
        <v>69</v>
      </c>
      <c r="O2734">
        <f t="shared" si="167"/>
        <v>0.37392894000000004</v>
      </c>
      <c r="P2734">
        <f t="shared" si="168"/>
        <v>2.2302112375000003</v>
      </c>
      <c r="Q2734">
        <f t="shared" si="169"/>
        <v>2.3370558750000003</v>
      </c>
      <c r="R2734">
        <v>2.341612161</v>
      </c>
      <c r="S2734">
        <v>2.4475260300000001</v>
      </c>
      <c r="T2734">
        <f t="shared" si="170"/>
        <v>1.8731901988899843E-2</v>
      </c>
      <c r="U2734">
        <v>1.17080608</v>
      </c>
      <c r="V2734">
        <v>1.2237630150000001</v>
      </c>
      <c r="W2734">
        <v>2.3616438359999998</v>
      </c>
      <c r="X2734">
        <v>0.67749419899999996</v>
      </c>
      <c r="Y2734">
        <v>2.2423760000000001E-2</v>
      </c>
      <c r="Z2734" s="1">
        <v>43254</v>
      </c>
      <c r="AA2734" s="1">
        <v>44116</v>
      </c>
      <c r="AB2734">
        <v>1</v>
      </c>
    </row>
    <row r="2735" spans="1:28" x14ac:dyDescent="0.25">
      <c r="A2735" t="s">
        <v>26</v>
      </c>
      <c r="B2735">
        <v>4</v>
      </c>
      <c r="C2735" t="s">
        <v>85</v>
      </c>
      <c r="D2735">
        <v>3734</v>
      </c>
      <c r="E2735" t="s">
        <v>245</v>
      </c>
      <c r="F2735" t="s">
        <v>246</v>
      </c>
      <c r="G2735" t="s">
        <v>247</v>
      </c>
      <c r="H2735">
        <v>6.2</v>
      </c>
      <c r="I2735">
        <v>7.2</v>
      </c>
      <c r="J2735">
        <v>0.5575</v>
      </c>
      <c r="K2735">
        <v>15.40692321</v>
      </c>
      <c r="L2735">
        <v>15.31847142</v>
      </c>
      <c r="M2735">
        <v>28.4</v>
      </c>
      <c r="N2735">
        <v>29.9</v>
      </c>
      <c r="O2735">
        <f t="shared" si="167"/>
        <v>7.0215545399999996E-2</v>
      </c>
      <c r="P2735">
        <f t="shared" si="168"/>
        <v>0.39597054999999998</v>
      </c>
      <c r="Q2735">
        <f t="shared" si="169"/>
        <v>0.43884715874999997</v>
      </c>
      <c r="R2735">
        <v>0.37708407799999999</v>
      </c>
      <c r="S2735">
        <v>0.41460112700000001</v>
      </c>
      <c r="T2735">
        <f t="shared" si="170"/>
        <v>4.0162168267764482E-2</v>
      </c>
      <c r="U2735">
        <v>0.18854203899999999</v>
      </c>
      <c r="V2735">
        <v>0.20730056399999999</v>
      </c>
      <c r="W2735">
        <v>2.3616438359999998</v>
      </c>
      <c r="X2735">
        <v>0.63515081200000001</v>
      </c>
      <c r="Y2735">
        <v>7.9429949999999996E-3</v>
      </c>
      <c r="Z2735" s="1">
        <v>43254</v>
      </c>
      <c r="AA2735" s="1">
        <v>44116</v>
      </c>
      <c r="AB2735">
        <v>1</v>
      </c>
    </row>
    <row r="2736" spans="1:28" x14ac:dyDescent="0.25">
      <c r="A2736" t="s">
        <v>26</v>
      </c>
      <c r="B2736">
        <v>4</v>
      </c>
      <c r="C2736" t="s">
        <v>85</v>
      </c>
      <c r="D2736">
        <v>3735</v>
      </c>
      <c r="E2736" t="s">
        <v>133</v>
      </c>
      <c r="F2736" t="s">
        <v>157</v>
      </c>
      <c r="G2736" t="s">
        <v>135</v>
      </c>
      <c r="J2736">
        <v>0.60229999999999995</v>
      </c>
      <c r="K2736">
        <v>15.923391000000001</v>
      </c>
      <c r="L2736">
        <v>15.85402431</v>
      </c>
      <c r="M2736">
        <v>30.3</v>
      </c>
      <c r="N2736">
        <v>31.9</v>
      </c>
      <c r="O2736">
        <f t="shared" si="167"/>
        <v>7.9923089399999994E-2</v>
      </c>
      <c r="P2736">
        <f t="shared" si="168"/>
        <v>0.45072480937499998</v>
      </c>
      <c r="Q2736">
        <f t="shared" si="169"/>
        <v>0.49951930874999995</v>
      </c>
      <c r="R2736">
        <v>0.47651341899999999</v>
      </c>
      <c r="S2736">
        <v>0.52462381700000005</v>
      </c>
      <c r="T2736">
        <f t="shared" si="170"/>
        <v>4.0728233846399203E-2</v>
      </c>
      <c r="U2736">
        <v>0.23825671000000001</v>
      </c>
      <c r="V2736">
        <v>0.26231190900000001</v>
      </c>
      <c r="W2736">
        <v>2.3616438359999998</v>
      </c>
      <c r="X2736">
        <v>0.67749419899999996</v>
      </c>
      <c r="Y2736">
        <v>1.0185786E-2</v>
      </c>
      <c r="Z2736" s="1">
        <v>43254</v>
      </c>
      <c r="AA2736" s="1">
        <v>44116</v>
      </c>
      <c r="AB2736">
        <v>1</v>
      </c>
    </row>
    <row r="2737" spans="1:29" x14ac:dyDescent="0.25">
      <c r="A2737" t="s">
        <v>26</v>
      </c>
      <c r="B2737">
        <v>4</v>
      </c>
      <c r="C2737" t="s">
        <v>85</v>
      </c>
      <c r="D2737">
        <v>3736</v>
      </c>
      <c r="E2737" t="s">
        <v>217</v>
      </c>
      <c r="F2737" t="s">
        <v>153</v>
      </c>
      <c r="G2737" t="s">
        <v>218</v>
      </c>
      <c r="J2737">
        <v>0.78500000000000003</v>
      </c>
      <c r="K2737">
        <v>14.10731749</v>
      </c>
      <c r="L2737">
        <v>14.17114984</v>
      </c>
      <c r="M2737">
        <v>24.1</v>
      </c>
      <c r="N2737">
        <v>26</v>
      </c>
      <c r="O2737">
        <f t="shared" si="167"/>
        <v>5.3093040000000008E-2</v>
      </c>
      <c r="P2737">
        <f t="shared" si="168"/>
        <v>0.28514140937500004</v>
      </c>
      <c r="Q2737">
        <f t="shared" si="169"/>
        <v>0.33183150000000006</v>
      </c>
      <c r="R2737">
        <v>0.35072190399999997</v>
      </c>
      <c r="S2737">
        <v>0.408514233</v>
      </c>
      <c r="T2737">
        <f t="shared" si="170"/>
        <v>6.4587699608304516E-2</v>
      </c>
      <c r="U2737">
        <v>0.17536095199999999</v>
      </c>
      <c r="V2737">
        <v>0.20425711699999999</v>
      </c>
      <c r="W2737">
        <v>2.3616438359999998</v>
      </c>
      <c r="X2737">
        <v>0.80452436199999999</v>
      </c>
      <c r="Y2737">
        <v>1.2235615E-2</v>
      </c>
      <c r="Z2737" s="1">
        <v>43254</v>
      </c>
      <c r="AA2737" s="1">
        <v>44116</v>
      </c>
      <c r="AB2737">
        <v>1</v>
      </c>
    </row>
    <row r="2738" spans="1:29" x14ac:dyDescent="0.25">
      <c r="A2738" t="s">
        <v>26</v>
      </c>
      <c r="B2738">
        <v>4</v>
      </c>
      <c r="C2738" t="s">
        <v>85</v>
      </c>
      <c r="D2738">
        <v>3737</v>
      </c>
      <c r="E2738" t="s">
        <v>152</v>
      </c>
      <c r="F2738" t="s">
        <v>153</v>
      </c>
      <c r="G2738" t="s">
        <v>154</v>
      </c>
      <c r="H2738">
        <v>10.6</v>
      </c>
      <c r="I2738">
        <v>18.600000000000001</v>
      </c>
      <c r="J2738">
        <v>0.6</v>
      </c>
      <c r="K2738">
        <v>17.790017070000001</v>
      </c>
      <c r="L2738">
        <v>17.726319620000002</v>
      </c>
      <c r="M2738">
        <v>38.299999999999997</v>
      </c>
      <c r="N2738">
        <v>40</v>
      </c>
      <c r="O2738">
        <f t="shared" si="167"/>
        <v>0.125664</v>
      </c>
      <c r="P2738">
        <f t="shared" si="168"/>
        <v>0.72015130937499983</v>
      </c>
      <c r="Q2738">
        <f t="shared" si="169"/>
        <v>0.78539999999999999</v>
      </c>
      <c r="R2738">
        <v>0.83573159900000005</v>
      </c>
      <c r="S2738">
        <v>0.90649104400000002</v>
      </c>
      <c r="T2738">
        <f t="shared" si="170"/>
        <v>3.4414013426474863E-2</v>
      </c>
      <c r="U2738">
        <v>0.41786580000000001</v>
      </c>
      <c r="V2738">
        <v>0.45324552200000001</v>
      </c>
      <c r="W2738">
        <v>2.3616438359999998</v>
      </c>
      <c r="X2738">
        <v>0.719837587</v>
      </c>
      <c r="Y2738">
        <v>1.4980973E-2</v>
      </c>
      <c r="Z2738" s="1">
        <v>43254</v>
      </c>
      <c r="AA2738" s="1">
        <v>44116</v>
      </c>
      <c r="AB2738">
        <v>1</v>
      </c>
    </row>
    <row r="2739" spans="1:29" x14ac:dyDescent="0.25">
      <c r="A2739" t="s">
        <v>26</v>
      </c>
      <c r="B2739">
        <v>4</v>
      </c>
      <c r="C2739" t="s">
        <v>85</v>
      </c>
      <c r="D2739">
        <v>3738</v>
      </c>
      <c r="E2739" t="s">
        <v>351</v>
      </c>
      <c r="F2739" t="s">
        <v>352</v>
      </c>
      <c r="G2739" t="s">
        <v>353</v>
      </c>
      <c r="J2739">
        <v>0.48199999999999998</v>
      </c>
      <c r="K2739">
        <v>9.5044957609999994</v>
      </c>
      <c r="L2739">
        <v>9.1486003510000007</v>
      </c>
      <c r="M2739">
        <v>12.9</v>
      </c>
      <c r="N2739">
        <v>13.4</v>
      </c>
      <c r="O2739">
        <f t="shared" si="167"/>
        <v>1.4102642400000002E-2</v>
      </c>
      <c r="P2739">
        <f t="shared" si="168"/>
        <v>8.1696909374999988E-2</v>
      </c>
      <c r="Q2739">
        <f t="shared" si="169"/>
        <v>8.8141515000000017E-2</v>
      </c>
      <c r="R2739">
        <v>4.3752096999999997E-2</v>
      </c>
      <c r="S2739">
        <v>4.5400401E-2</v>
      </c>
      <c r="T2739">
        <f t="shared" si="170"/>
        <v>1.5659175172887285E-2</v>
      </c>
      <c r="U2739">
        <v>2.1876047999999999E-2</v>
      </c>
      <c r="V2739">
        <v>2.27002E-2</v>
      </c>
      <c r="W2739">
        <v>2.3616438359999998</v>
      </c>
      <c r="X2739">
        <v>0.21171693699999999</v>
      </c>
      <c r="Y2739">
        <v>3.48974E-4</v>
      </c>
      <c r="Z2739" s="1">
        <v>43254</v>
      </c>
      <c r="AA2739" s="1">
        <v>44116</v>
      </c>
      <c r="AB2739">
        <v>1</v>
      </c>
    </row>
    <row r="2740" spans="1:29" x14ac:dyDescent="0.25">
      <c r="A2740" t="s">
        <v>26</v>
      </c>
      <c r="B2740">
        <v>4</v>
      </c>
      <c r="C2740" t="s">
        <v>85</v>
      </c>
      <c r="D2740">
        <v>3739</v>
      </c>
      <c r="E2740" t="s">
        <v>81</v>
      </c>
      <c r="F2740" t="s">
        <v>82</v>
      </c>
      <c r="G2740" t="s">
        <v>83</v>
      </c>
      <c r="J2740">
        <v>0.53949999999999998</v>
      </c>
      <c r="K2740">
        <v>13.395932459999999</v>
      </c>
      <c r="L2740">
        <v>13.52257664</v>
      </c>
      <c r="M2740">
        <v>22</v>
      </c>
      <c r="N2740">
        <v>24</v>
      </c>
      <c r="O2740">
        <f t="shared" si="167"/>
        <v>4.5239040000000008E-2</v>
      </c>
      <c r="P2740">
        <f t="shared" si="168"/>
        <v>0.23761374999999996</v>
      </c>
      <c r="Q2740">
        <f t="shared" si="169"/>
        <v>0.28274400000000005</v>
      </c>
      <c r="R2740">
        <v>0.19354118200000001</v>
      </c>
      <c r="S2740">
        <v>0.23148619000000001</v>
      </c>
      <c r="T2740">
        <f t="shared" si="170"/>
        <v>7.5807324496347736E-2</v>
      </c>
      <c r="U2740">
        <v>9.6770591000000003E-2</v>
      </c>
      <c r="V2740">
        <v>0.115743095</v>
      </c>
      <c r="W2740">
        <v>2.3616438359999998</v>
      </c>
      <c r="X2740">
        <v>0.84686774899999995</v>
      </c>
      <c r="Y2740">
        <v>8.0336009999999996E-3</v>
      </c>
      <c r="Z2740" s="1">
        <v>43254</v>
      </c>
      <c r="AA2740" s="1">
        <v>44116</v>
      </c>
      <c r="AB2740">
        <v>1</v>
      </c>
    </row>
    <row r="2741" spans="1:29" x14ac:dyDescent="0.25">
      <c r="A2741" t="s">
        <v>26</v>
      </c>
      <c r="B2741">
        <v>4</v>
      </c>
      <c r="C2741" t="s">
        <v>85</v>
      </c>
      <c r="D2741">
        <v>3740</v>
      </c>
      <c r="E2741" t="s">
        <v>282</v>
      </c>
      <c r="F2741" t="s">
        <v>71</v>
      </c>
      <c r="G2741" t="s">
        <v>218</v>
      </c>
      <c r="J2741">
        <v>0.5575</v>
      </c>
      <c r="K2741">
        <v>14.236690980000001</v>
      </c>
      <c r="L2741">
        <v>14.2646982</v>
      </c>
      <c r="M2741">
        <v>24.5</v>
      </c>
      <c r="N2741">
        <v>26.3</v>
      </c>
      <c r="O2741">
        <f t="shared" si="167"/>
        <v>5.4325332600000005E-2</v>
      </c>
      <c r="P2741">
        <f t="shared" si="168"/>
        <v>0.29468523437499994</v>
      </c>
      <c r="Q2741">
        <f t="shared" si="169"/>
        <v>0.33953332875000003</v>
      </c>
      <c r="R2741">
        <v>0.26165527599999999</v>
      </c>
      <c r="S2741">
        <v>0.30106756200000001</v>
      </c>
      <c r="T2741">
        <f t="shared" si="170"/>
        <v>5.9410652418549398E-2</v>
      </c>
      <c r="U2741">
        <v>0.130827638</v>
      </c>
      <c r="V2741">
        <v>0.15053378100000001</v>
      </c>
      <c r="W2741">
        <v>2.3616438359999998</v>
      </c>
      <c r="X2741">
        <v>0.76218097399999996</v>
      </c>
      <c r="Y2741">
        <v>8.3442480000000003E-3</v>
      </c>
      <c r="Z2741" s="1">
        <v>43254</v>
      </c>
      <c r="AA2741" s="1">
        <v>44116</v>
      </c>
      <c r="AB2741">
        <v>1</v>
      </c>
    </row>
    <row r="2742" spans="1:29" x14ac:dyDescent="0.25">
      <c r="A2742" t="s">
        <v>26</v>
      </c>
      <c r="B2742">
        <v>4</v>
      </c>
      <c r="C2742" t="s">
        <v>85</v>
      </c>
      <c r="D2742">
        <v>3741</v>
      </c>
      <c r="E2742" t="s">
        <v>248</v>
      </c>
      <c r="F2742" t="s">
        <v>249</v>
      </c>
      <c r="G2742" t="s">
        <v>218</v>
      </c>
      <c r="J2742">
        <v>0.745</v>
      </c>
      <c r="K2742">
        <v>10.870370510000001</v>
      </c>
      <c r="L2742">
        <v>11.018117139999999</v>
      </c>
      <c r="M2742">
        <v>15.7</v>
      </c>
      <c r="N2742">
        <v>17.399999999999999</v>
      </c>
      <c r="O2742">
        <f t="shared" si="167"/>
        <v>2.3778770399999996E-2</v>
      </c>
      <c r="P2742">
        <f t="shared" si="168"/>
        <v>0.121011184375</v>
      </c>
      <c r="Q2742">
        <f t="shared" si="169"/>
        <v>0.14861731499999997</v>
      </c>
      <c r="R2742">
        <v>0.11194641499999999</v>
      </c>
      <c r="S2742">
        <v>0.13863999299999999</v>
      </c>
      <c r="T2742">
        <f t="shared" si="170"/>
        <v>9.0555685133172942E-2</v>
      </c>
      <c r="U2742">
        <v>5.5973208000000003E-2</v>
      </c>
      <c r="V2742">
        <v>6.9319995999999995E-2</v>
      </c>
      <c r="W2742">
        <v>2.3616438359999998</v>
      </c>
      <c r="X2742">
        <v>0.719837587</v>
      </c>
      <c r="Y2742">
        <v>5.6514820000000002E-3</v>
      </c>
      <c r="Z2742" s="1">
        <v>43254</v>
      </c>
      <c r="AA2742" s="1">
        <v>44116</v>
      </c>
      <c r="AB2742">
        <v>1</v>
      </c>
    </row>
    <row r="2743" spans="1:29" x14ac:dyDescent="0.25">
      <c r="A2743" t="s">
        <v>26</v>
      </c>
      <c r="B2743">
        <v>4</v>
      </c>
      <c r="C2743" t="s">
        <v>85</v>
      </c>
      <c r="D2743">
        <v>3742</v>
      </c>
      <c r="E2743" t="s">
        <v>276</v>
      </c>
      <c r="F2743" t="s">
        <v>153</v>
      </c>
      <c r="G2743" t="s">
        <v>277</v>
      </c>
      <c r="J2743">
        <v>0.61750000000000005</v>
      </c>
      <c r="K2743">
        <v>8.5228824729999992</v>
      </c>
      <c r="L2743">
        <v>8.9431967229999998</v>
      </c>
      <c r="M2743">
        <v>11.1</v>
      </c>
      <c r="N2743">
        <v>13</v>
      </c>
      <c r="O2743">
        <f t="shared" si="167"/>
        <v>1.3273260000000002E-2</v>
      </c>
      <c r="P2743">
        <f t="shared" si="168"/>
        <v>6.0488409375000003E-2</v>
      </c>
      <c r="Q2743">
        <f t="shared" si="169"/>
        <v>8.2957875000000014E-2</v>
      </c>
      <c r="R2743">
        <v>3.7359376E-2</v>
      </c>
      <c r="S2743">
        <v>5.3302935000000003E-2</v>
      </c>
      <c r="T2743">
        <f t="shared" si="170"/>
        <v>0.15049156821972492</v>
      </c>
      <c r="U2743">
        <v>1.8679688E-2</v>
      </c>
      <c r="V2743">
        <v>2.6651467000000002E-2</v>
      </c>
      <c r="W2743">
        <v>2.3616438359999998</v>
      </c>
      <c r="X2743">
        <v>0.80452436199999999</v>
      </c>
      <c r="Y2743">
        <v>3.3755209999999998E-3</v>
      </c>
      <c r="Z2743" s="1">
        <v>43254</v>
      </c>
      <c r="AA2743" s="1">
        <v>44116</v>
      </c>
      <c r="AB2743">
        <v>1</v>
      </c>
    </row>
    <row r="2744" spans="1:29" x14ac:dyDescent="0.25">
      <c r="A2744" t="s">
        <v>26</v>
      </c>
      <c r="B2744">
        <v>4</v>
      </c>
      <c r="C2744" t="s">
        <v>85</v>
      </c>
      <c r="D2744">
        <v>3743</v>
      </c>
      <c r="E2744" t="s">
        <v>152</v>
      </c>
      <c r="F2744" t="s">
        <v>153</v>
      </c>
      <c r="G2744" t="s">
        <v>154</v>
      </c>
      <c r="J2744">
        <v>0.6</v>
      </c>
      <c r="K2744">
        <v>13.431092789999999</v>
      </c>
      <c r="L2744">
        <v>13.52257664</v>
      </c>
      <c r="M2744">
        <v>22.1</v>
      </c>
      <c r="N2744">
        <v>24</v>
      </c>
      <c r="O2744">
        <f t="shared" si="167"/>
        <v>4.5239040000000008E-2</v>
      </c>
      <c r="P2744">
        <f t="shared" si="168"/>
        <v>0.23977878437500003</v>
      </c>
      <c r="Q2744">
        <f t="shared" si="169"/>
        <v>0.28274400000000005</v>
      </c>
      <c r="R2744">
        <v>0.217160624</v>
      </c>
      <c r="S2744">
        <v>0.25678937699999999</v>
      </c>
      <c r="T2744">
        <f t="shared" si="170"/>
        <v>7.0975529456282077E-2</v>
      </c>
      <c r="U2744">
        <v>0.108580312</v>
      </c>
      <c r="V2744">
        <v>0.12839468800000001</v>
      </c>
      <c r="W2744">
        <v>2.3616438359999998</v>
      </c>
      <c r="X2744">
        <v>0.80452436199999999</v>
      </c>
      <c r="Y2744">
        <v>8.3900780000000005E-3</v>
      </c>
      <c r="Z2744" s="1">
        <v>43254</v>
      </c>
      <c r="AA2744" s="1">
        <v>44116</v>
      </c>
      <c r="AB2744">
        <v>1</v>
      </c>
    </row>
    <row r="2745" spans="1:29" x14ac:dyDescent="0.25">
      <c r="A2745" t="s">
        <v>26</v>
      </c>
      <c r="B2745">
        <v>4</v>
      </c>
      <c r="C2745" t="s">
        <v>85</v>
      </c>
      <c r="D2745">
        <v>3744</v>
      </c>
      <c r="E2745" t="s">
        <v>152</v>
      </c>
      <c r="F2745" t="s">
        <v>153</v>
      </c>
      <c r="G2745" t="s">
        <v>154</v>
      </c>
      <c r="J2745">
        <v>0.6</v>
      </c>
      <c r="K2745">
        <v>12.586918539999999</v>
      </c>
      <c r="L2745">
        <v>12.460219260000001</v>
      </c>
      <c r="M2745">
        <v>19.8</v>
      </c>
      <c r="N2745">
        <v>21</v>
      </c>
      <c r="O2745">
        <f t="shared" si="167"/>
        <v>3.4636140000000003E-2</v>
      </c>
      <c r="P2745">
        <f t="shared" si="168"/>
        <v>0.1924671375</v>
      </c>
      <c r="Q2745">
        <f t="shared" si="169"/>
        <v>0.21647587500000001</v>
      </c>
      <c r="R2745">
        <v>0.16447598299999999</v>
      </c>
      <c r="S2745">
        <v>0.182682025</v>
      </c>
      <c r="T2745">
        <f t="shared" si="170"/>
        <v>4.4453152531283673E-2</v>
      </c>
      <c r="U2745">
        <v>8.2237991999999996E-2</v>
      </c>
      <c r="V2745">
        <v>9.1341011999999999E-2</v>
      </c>
      <c r="W2745">
        <v>2.3616438359999998</v>
      </c>
      <c r="X2745">
        <v>0.50812064999999995</v>
      </c>
      <c r="Y2745">
        <v>3.854527E-3</v>
      </c>
      <c r="Z2745" s="1">
        <v>43254</v>
      </c>
      <c r="AA2745" s="1">
        <v>44116</v>
      </c>
      <c r="AB2745">
        <v>1</v>
      </c>
    </row>
    <row r="2746" spans="1:29" x14ac:dyDescent="0.25">
      <c r="A2746" t="s">
        <v>26</v>
      </c>
      <c r="B2746">
        <v>4</v>
      </c>
      <c r="C2746" t="s">
        <v>85</v>
      </c>
      <c r="D2746">
        <v>3745</v>
      </c>
      <c r="E2746" t="s">
        <v>109</v>
      </c>
      <c r="F2746" t="s">
        <v>110</v>
      </c>
      <c r="G2746" t="s">
        <v>72</v>
      </c>
      <c r="I2746">
        <v>10.6</v>
      </c>
      <c r="J2746">
        <v>0.5575</v>
      </c>
      <c r="K2746">
        <v>9.0248816949999995</v>
      </c>
      <c r="L2746">
        <v>9.8872486370000008</v>
      </c>
      <c r="M2746">
        <v>12</v>
      </c>
      <c r="N2746">
        <v>14.9</v>
      </c>
      <c r="O2746">
        <f t="shared" si="167"/>
        <v>1.7436665399999999E-2</v>
      </c>
      <c r="P2746">
        <f t="shared" si="168"/>
        <v>7.0694999999999994E-2</v>
      </c>
      <c r="Q2746">
        <f t="shared" si="169"/>
        <v>0.10897915874999999</v>
      </c>
      <c r="R2746">
        <v>4.1631568000000001E-2</v>
      </c>
      <c r="S2746">
        <v>6.9438975E-2</v>
      </c>
      <c r="T2746">
        <f t="shared" si="170"/>
        <v>0.21662435963335169</v>
      </c>
      <c r="U2746">
        <v>2.0815784E-2</v>
      </c>
      <c r="V2746">
        <v>3.4719487E-2</v>
      </c>
      <c r="W2746">
        <v>2.3616438359999998</v>
      </c>
      <c r="X2746">
        <v>1.2279582360000001</v>
      </c>
      <c r="Y2746">
        <v>5.8872990000000004E-3</v>
      </c>
      <c r="Z2746" s="1">
        <v>43254</v>
      </c>
      <c r="AA2746" s="1">
        <v>44116</v>
      </c>
      <c r="AB2746">
        <v>1</v>
      </c>
    </row>
    <row r="2747" spans="1:29" x14ac:dyDescent="0.25">
      <c r="A2747" t="s">
        <v>26</v>
      </c>
      <c r="B2747">
        <v>4</v>
      </c>
      <c r="C2747" t="s">
        <v>85</v>
      </c>
      <c r="D2747">
        <v>3746</v>
      </c>
      <c r="E2747" t="s">
        <v>152</v>
      </c>
      <c r="F2747" t="s">
        <v>153</v>
      </c>
      <c r="G2747" t="s">
        <v>154</v>
      </c>
      <c r="J2747">
        <v>0.6</v>
      </c>
      <c r="K2747">
        <v>9.9133543389999996</v>
      </c>
      <c r="L2747">
        <v>10.076238160000001</v>
      </c>
      <c r="M2747">
        <v>13.7</v>
      </c>
      <c r="N2747">
        <v>15.3</v>
      </c>
      <c r="O2747">
        <f t="shared" si="167"/>
        <v>1.83854286E-2</v>
      </c>
      <c r="P2747">
        <f t="shared" si="168"/>
        <v>9.2144059374999976E-2</v>
      </c>
      <c r="Q2747">
        <f t="shared" si="169"/>
        <v>0.11490892875</v>
      </c>
      <c r="R2747">
        <v>6.3486379999999995E-2</v>
      </c>
      <c r="S2747">
        <v>8.0025357000000005E-2</v>
      </c>
      <c r="T2747">
        <f t="shared" si="170"/>
        <v>9.8032628256182267E-2</v>
      </c>
      <c r="U2747">
        <v>3.1743189999999998E-2</v>
      </c>
      <c r="V2747">
        <v>4.0012678000000003E-2</v>
      </c>
      <c r="W2747">
        <v>2.3616438359999998</v>
      </c>
      <c r="X2747">
        <v>0.67749419899999996</v>
      </c>
      <c r="Y2747">
        <v>3.5015810000000001E-3</v>
      </c>
      <c r="Z2747" s="1">
        <v>43254</v>
      </c>
      <c r="AA2747" s="1">
        <v>44116</v>
      </c>
      <c r="AB2747">
        <v>1</v>
      </c>
    </row>
    <row r="2748" spans="1:29" x14ac:dyDescent="0.25">
      <c r="A2748" t="s">
        <v>26</v>
      </c>
      <c r="B2748">
        <v>-9999</v>
      </c>
      <c r="C2748" t="s">
        <v>143</v>
      </c>
      <c r="D2748">
        <v>3750</v>
      </c>
      <c r="E2748" t="s">
        <v>109</v>
      </c>
      <c r="F2748" t="s">
        <v>110</v>
      </c>
      <c r="G2748" t="s">
        <v>72</v>
      </c>
      <c r="J2748">
        <v>0.53400000000000003</v>
      </c>
      <c r="L2748">
        <v>8.1385932150000002</v>
      </c>
      <c r="N2748">
        <v>11.5</v>
      </c>
      <c r="O2748">
        <f t="shared" si="167"/>
        <v>1.0386915E-2</v>
      </c>
      <c r="P2748">
        <f t="shared" si="168"/>
        <v>0</v>
      </c>
      <c r="Q2748">
        <f t="shared" si="169"/>
        <v>6.4918218749999992E-2</v>
      </c>
      <c r="S2748">
        <v>3.3210366999999998E-2</v>
      </c>
      <c r="V2748">
        <v>1.6605182999999999E-2</v>
      </c>
      <c r="AB2748">
        <v>1</v>
      </c>
      <c r="AC2748" t="s">
        <v>288</v>
      </c>
    </row>
    <row r="2749" spans="1:29" x14ac:dyDescent="0.25">
      <c r="A2749" t="s">
        <v>26</v>
      </c>
      <c r="B2749">
        <v>-9999</v>
      </c>
      <c r="C2749" t="s">
        <v>143</v>
      </c>
      <c r="D2749">
        <v>3751</v>
      </c>
      <c r="E2749" t="s">
        <v>109</v>
      </c>
      <c r="F2749" t="s">
        <v>110</v>
      </c>
      <c r="G2749" t="s">
        <v>72</v>
      </c>
      <c r="J2749">
        <v>0.53400000000000003</v>
      </c>
      <c r="L2749">
        <v>8.1385932150000002</v>
      </c>
      <c r="N2749">
        <v>11.5</v>
      </c>
      <c r="O2749">
        <f t="shared" si="167"/>
        <v>1.0386915E-2</v>
      </c>
      <c r="P2749">
        <f t="shared" si="168"/>
        <v>0</v>
      </c>
      <c r="Q2749">
        <f t="shared" si="169"/>
        <v>6.4918218749999992E-2</v>
      </c>
      <c r="S2749">
        <v>3.3210366999999998E-2</v>
      </c>
      <c r="V2749">
        <v>1.6605182999999999E-2</v>
      </c>
      <c r="AB2749">
        <v>1</v>
      </c>
      <c r="AC2749" t="s">
        <v>288</v>
      </c>
    </row>
    <row r="2750" spans="1:29" x14ac:dyDescent="0.25">
      <c r="A2750" t="s">
        <v>26</v>
      </c>
      <c r="B2750">
        <v>-9999</v>
      </c>
      <c r="C2750" t="s">
        <v>38</v>
      </c>
      <c r="D2750">
        <v>3760</v>
      </c>
      <c r="E2750" t="s">
        <v>133</v>
      </c>
      <c r="F2750" t="s">
        <v>157</v>
      </c>
      <c r="G2750" t="s">
        <v>135</v>
      </c>
      <c r="J2750">
        <v>0.60229999999999995</v>
      </c>
      <c r="L2750">
        <v>7.6279168039999998</v>
      </c>
      <c r="N2750">
        <v>10.6</v>
      </c>
      <c r="O2750">
        <f t="shared" si="167"/>
        <v>8.824754399999999E-3</v>
      </c>
      <c r="P2750">
        <f t="shared" si="168"/>
        <v>0</v>
      </c>
      <c r="Q2750">
        <f t="shared" si="169"/>
        <v>5.5154714999999993E-2</v>
      </c>
      <c r="S2750">
        <v>2.9904578000000001E-2</v>
      </c>
      <c r="V2750">
        <v>1.4952289000000001E-2</v>
      </c>
      <c r="AB2750">
        <v>1</v>
      </c>
      <c r="AC2750" t="s">
        <v>288</v>
      </c>
    </row>
    <row r="2751" spans="1:29" x14ac:dyDescent="0.25">
      <c r="A2751" t="s">
        <v>26</v>
      </c>
      <c r="B2751">
        <v>-9999</v>
      </c>
      <c r="C2751" t="s">
        <v>101</v>
      </c>
      <c r="D2751">
        <v>3761</v>
      </c>
      <c r="E2751" t="s">
        <v>195</v>
      </c>
      <c r="F2751" t="s">
        <v>196</v>
      </c>
      <c r="G2751" t="s">
        <v>135</v>
      </c>
      <c r="J2751">
        <v>0.51390000000000002</v>
      </c>
      <c r="L2751">
        <v>7.5697990400000004</v>
      </c>
      <c r="N2751">
        <v>10.5</v>
      </c>
      <c r="O2751">
        <f t="shared" si="167"/>
        <v>8.6590350000000007E-3</v>
      </c>
      <c r="P2751">
        <f t="shared" si="168"/>
        <v>0</v>
      </c>
      <c r="Q2751">
        <f t="shared" si="169"/>
        <v>5.4118968750000003E-2</v>
      </c>
      <c r="S2751">
        <v>2.4956314E-2</v>
      </c>
      <c r="V2751">
        <v>1.2478157E-2</v>
      </c>
      <c r="AB2751">
        <v>1</v>
      </c>
      <c r="AC2751" t="s">
        <v>288</v>
      </c>
    </row>
    <row r="2752" spans="1:29" x14ac:dyDescent="0.25">
      <c r="A2752" t="s">
        <v>26</v>
      </c>
      <c r="B2752">
        <v>-9999</v>
      </c>
      <c r="C2752" t="s">
        <v>101</v>
      </c>
      <c r="D2752">
        <v>3762</v>
      </c>
      <c r="E2752" t="s">
        <v>109</v>
      </c>
      <c r="F2752" t="s">
        <v>110</v>
      </c>
      <c r="G2752" t="s">
        <v>72</v>
      </c>
      <c r="J2752">
        <v>0.51390000000000002</v>
      </c>
      <c r="L2752">
        <v>9.3002564620000001</v>
      </c>
      <c r="N2752">
        <v>13.7</v>
      </c>
      <c r="O2752">
        <f t="shared" si="167"/>
        <v>1.4741172599999998E-2</v>
      </c>
      <c r="P2752">
        <f t="shared" si="168"/>
        <v>0</v>
      </c>
      <c r="Q2752">
        <f t="shared" si="169"/>
        <v>9.2132328749999978E-2</v>
      </c>
      <c r="S2752">
        <v>5.1281673E-2</v>
      </c>
      <c r="V2752">
        <v>2.5640837E-2</v>
      </c>
      <c r="AB2752">
        <v>1</v>
      </c>
      <c r="AC2752" t="s">
        <v>288</v>
      </c>
    </row>
    <row r="2753" spans="1:29" x14ac:dyDescent="0.25">
      <c r="A2753" t="s">
        <v>26</v>
      </c>
      <c r="B2753">
        <v>-9999</v>
      </c>
      <c r="C2753" t="s">
        <v>101</v>
      </c>
      <c r="D2753">
        <v>3763</v>
      </c>
      <c r="E2753" t="s">
        <v>133</v>
      </c>
      <c r="F2753" t="s">
        <v>157</v>
      </c>
      <c r="G2753" t="s">
        <v>135</v>
      </c>
      <c r="J2753">
        <v>0.60229999999999995</v>
      </c>
      <c r="L2753">
        <v>7.4527123419999999</v>
      </c>
      <c r="N2753">
        <v>10.3</v>
      </c>
      <c r="O2753">
        <f t="shared" si="167"/>
        <v>8.3323086000000011E-3</v>
      </c>
      <c r="P2753">
        <f t="shared" si="168"/>
        <v>0</v>
      </c>
      <c r="Q2753">
        <f t="shared" si="169"/>
        <v>5.2076928750000008E-2</v>
      </c>
      <c r="S2753">
        <v>2.7640728999999999E-2</v>
      </c>
      <c r="V2753">
        <v>1.3820364999999999E-2</v>
      </c>
      <c r="AB2753">
        <v>1</v>
      </c>
      <c r="AC2753" t="s">
        <v>288</v>
      </c>
    </row>
    <row r="2754" spans="1:29" x14ac:dyDescent="0.25">
      <c r="A2754" t="s">
        <v>26</v>
      </c>
      <c r="B2754">
        <v>-9999</v>
      </c>
      <c r="C2754" t="s">
        <v>101</v>
      </c>
      <c r="D2754">
        <v>3764</v>
      </c>
      <c r="E2754" t="s">
        <v>195</v>
      </c>
      <c r="F2754" t="s">
        <v>196</v>
      </c>
      <c r="G2754" t="s">
        <v>135</v>
      </c>
      <c r="J2754">
        <v>0.51390000000000002</v>
      </c>
      <c r="L2754">
        <v>7.7433119970000002</v>
      </c>
      <c r="N2754">
        <v>10.8</v>
      </c>
      <c r="O2754">
        <f t="shared" si="167"/>
        <v>9.1609056000000015E-3</v>
      </c>
      <c r="P2754">
        <f t="shared" si="168"/>
        <v>0</v>
      </c>
      <c r="Q2754">
        <f t="shared" si="169"/>
        <v>5.7255660000000007E-2</v>
      </c>
      <c r="S2754">
        <v>2.6956797000000001E-2</v>
      </c>
      <c r="V2754">
        <v>1.3478398000000001E-2</v>
      </c>
      <c r="AB2754">
        <v>1</v>
      </c>
      <c r="AC2754" t="s">
        <v>288</v>
      </c>
    </row>
    <row r="2755" spans="1:29" x14ac:dyDescent="0.25">
      <c r="A2755" t="s">
        <v>26</v>
      </c>
      <c r="B2755">
        <v>-9999</v>
      </c>
      <c r="C2755" t="s">
        <v>101</v>
      </c>
      <c r="D2755">
        <v>3765</v>
      </c>
      <c r="E2755" t="s">
        <v>133</v>
      </c>
      <c r="F2755" t="s">
        <v>157</v>
      </c>
      <c r="G2755" t="s">
        <v>135</v>
      </c>
      <c r="J2755">
        <v>0.60229999999999995</v>
      </c>
      <c r="L2755">
        <v>7.68575374</v>
      </c>
      <c r="N2755">
        <v>10.7</v>
      </c>
      <c r="O2755">
        <f t="shared" ref="O2755:O2818" si="171">(0.00007854*N2755*N2755)</f>
        <v>8.9920446000000005E-3</v>
      </c>
      <c r="P2755">
        <f t="shared" ref="P2755:P2818" si="172">(3.142*(M2755/200)^2)/0.16</f>
        <v>0</v>
      </c>
      <c r="Q2755">
        <f t="shared" ref="Q2755:Q2818" si="173">O2755/0.16</f>
        <v>5.6200278749999999E-2</v>
      </c>
      <c r="S2755">
        <v>3.0683122E-2</v>
      </c>
      <c r="V2755">
        <v>1.5341561E-2</v>
      </c>
      <c r="AB2755">
        <v>1</v>
      </c>
      <c r="AC2755" t="s">
        <v>288</v>
      </c>
    </row>
    <row r="2756" spans="1:29" x14ac:dyDescent="0.25">
      <c r="A2756" t="s">
        <v>26</v>
      </c>
      <c r="B2756">
        <v>-9999</v>
      </c>
      <c r="C2756" t="s">
        <v>101</v>
      </c>
      <c r="D2756">
        <v>3766</v>
      </c>
      <c r="E2756" t="s">
        <v>109</v>
      </c>
      <c r="F2756" t="s">
        <v>110</v>
      </c>
      <c r="G2756" t="s">
        <v>72</v>
      </c>
      <c r="J2756">
        <v>0.51390000000000002</v>
      </c>
      <c r="L2756">
        <v>7.8576009679999999</v>
      </c>
      <c r="N2756">
        <v>11</v>
      </c>
      <c r="O2756">
        <f t="shared" si="171"/>
        <v>9.5033400000000007E-3</v>
      </c>
      <c r="P2756">
        <f t="shared" si="172"/>
        <v>0</v>
      </c>
      <c r="Q2756">
        <f t="shared" si="173"/>
        <v>5.9395875000000001E-2</v>
      </c>
      <c r="S2756">
        <v>2.8342236999999999E-2</v>
      </c>
      <c r="V2756">
        <v>1.4171118999999999E-2</v>
      </c>
      <c r="AB2756">
        <v>1</v>
      </c>
      <c r="AC2756" t="s">
        <v>288</v>
      </c>
    </row>
    <row r="2757" spans="1:29" x14ac:dyDescent="0.25">
      <c r="A2757" t="s">
        <v>26</v>
      </c>
      <c r="B2757">
        <v>-9999</v>
      </c>
      <c r="C2757" t="s">
        <v>97</v>
      </c>
      <c r="D2757">
        <v>3767</v>
      </c>
      <c r="E2757" t="s">
        <v>109</v>
      </c>
      <c r="F2757" t="s">
        <v>110</v>
      </c>
      <c r="G2757" t="s">
        <v>72</v>
      </c>
      <c r="J2757">
        <v>0.53680000000000005</v>
      </c>
      <c r="L2757">
        <v>8.0829271640000009</v>
      </c>
      <c r="N2757">
        <v>11.4</v>
      </c>
      <c r="O2757">
        <f t="shared" si="171"/>
        <v>1.02070584E-2</v>
      </c>
      <c r="P2757">
        <f t="shared" si="172"/>
        <v>0</v>
      </c>
      <c r="Q2757">
        <f t="shared" si="173"/>
        <v>6.3794114999999998E-2</v>
      </c>
      <c r="S2757">
        <v>3.2596978999999998E-2</v>
      </c>
      <c r="V2757">
        <v>1.6298489999999999E-2</v>
      </c>
      <c r="AB2757">
        <v>1</v>
      </c>
      <c r="AC2757" t="s">
        <v>288</v>
      </c>
    </row>
    <row r="2758" spans="1:29" x14ac:dyDescent="0.25">
      <c r="A2758" t="s">
        <v>26</v>
      </c>
      <c r="B2758">
        <v>-9999</v>
      </c>
      <c r="C2758" t="s">
        <v>97</v>
      </c>
      <c r="D2758">
        <v>3768</v>
      </c>
      <c r="E2758" t="s">
        <v>109</v>
      </c>
      <c r="F2758" t="s">
        <v>110</v>
      </c>
      <c r="G2758" t="s">
        <v>72</v>
      </c>
      <c r="J2758">
        <v>0.53680000000000005</v>
      </c>
      <c r="L2758">
        <v>8.1385932150000002</v>
      </c>
      <c r="N2758">
        <v>11.5</v>
      </c>
      <c r="O2758">
        <f t="shared" si="171"/>
        <v>1.0386915E-2</v>
      </c>
      <c r="P2758">
        <f t="shared" si="172"/>
        <v>0</v>
      </c>
      <c r="Q2758">
        <f t="shared" si="173"/>
        <v>6.4918218749999992E-2</v>
      </c>
      <c r="S2758">
        <v>3.3380314000000001E-2</v>
      </c>
      <c r="V2758">
        <v>1.6690157000000001E-2</v>
      </c>
      <c r="AB2758">
        <v>1</v>
      </c>
      <c r="AC2758" t="s">
        <v>288</v>
      </c>
    </row>
    <row r="2759" spans="1:29" x14ac:dyDescent="0.25">
      <c r="A2759" t="s">
        <v>26</v>
      </c>
      <c r="B2759">
        <v>-9999</v>
      </c>
      <c r="C2759" t="s">
        <v>97</v>
      </c>
      <c r="D2759">
        <v>3769</v>
      </c>
      <c r="E2759" t="s">
        <v>109</v>
      </c>
      <c r="F2759" t="s">
        <v>110</v>
      </c>
      <c r="G2759" t="s">
        <v>72</v>
      </c>
      <c r="J2759">
        <v>0.53680000000000005</v>
      </c>
      <c r="L2759">
        <v>7.9708005230000003</v>
      </c>
      <c r="N2759">
        <v>11.2</v>
      </c>
      <c r="O2759">
        <f t="shared" si="171"/>
        <v>9.8520576000000002E-3</v>
      </c>
      <c r="P2759">
        <f t="shared" si="172"/>
        <v>0</v>
      </c>
      <c r="Q2759">
        <f t="shared" si="173"/>
        <v>6.1575360000000003E-2</v>
      </c>
      <c r="S2759">
        <v>3.1063582999999999E-2</v>
      </c>
      <c r="V2759">
        <v>1.5531791E-2</v>
      </c>
      <c r="AB2759">
        <v>1</v>
      </c>
      <c r="AC2759" t="s">
        <v>288</v>
      </c>
    </row>
    <row r="2760" spans="1:29" x14ac:dyDescent="0.25">
      <c r="A2760" t="s">
        <v>26</v>
      </c>
      <c r="B2760">
        <v>-9999</v>
      </c>
      <c r="C2760" t="s">
        <v>97</v>
      </c>
      <c r="D2760">
        <v>3770</v>
      </c>
      <c r="E2760" t="s">
        <v>161</v>
      </c>
      <c r="F2760" t="s">
        <v>162</v>
      </c>
      <c r="G2760" t="s">
        <v>151</v>
      </c>
      <c r="J2760">
        <v>0.42399999999999999</v>
      </c>
      <c r="L2760">
        <v>8.5746470299999995</v>
      </c>
      <c r="N2760">
        <v>12.3</v>
      </c>
      <c r="O2760">
        <f t="shared" si="171"/>
        <v>1.1882316600000001E-2</v>
      </c>
      <c r="P2760">
        <f t="shared" si="172"/>
        <v>0</v>
      </c>
      <c r="Q2760">
        <f t="shared" si="173"/>
        <v>7.4264478750000001E-2</v>
      </c>
      <c r="S2760">
        <v>3.1815442999999999E-2</v>
      </c>
      <c r="V2760">
        <v>1.5907721999999999E-2</v>
      </c>
      <c r="AB2760">
        <v>1</v>
      </c>
      <c r="AC2760" t="s">
        <v>288</v>
      </c>
    </row>
    <row r="2761" spans="1:29" x14ac:dyDescent="0.25">
      <c r="A2761" t="s">
        <v>26</v>
      </c>
      <c r="B2761">
        <v>-9999</v>
      </c>
      <c r="C2761" t="s">
        <v>97</v>
      </c>
      <c r="D2761">
        <v>3771</v>
      </c>
      <c r="E2761" t="s">
        <v>109</v>
      </c>
      <c r="F2761" t="s">
        <v>110</v>
      </c>
      <c r="G2761" t="s">
        <v>72</v>
      </c>
      <c r="J2761">
        <v>0.53680000000000005</v>
      </c>
      <c r="L2761">
        <v>8.0829271640000009</v>
      </c>
      <c r="N2761">
        <v>11.4</v>
      </c>
      <c r="O2761">
        <f t="shared" si="171"/>
        <v>1.02070584E-2</v>
      </c>
      <c r="P2761">
        <f t="shared" si="172"/>
        <v>0</v>
      </c>
      <c r="Q2761">
        <f t="shared" si="173"/>
        <v>6.3794114999999998E-2</v>
      </c>
      <c r="S2761">
        <v>3.2596978999999998E-2</v>
      </c>
      <c r="V2761">
        <v>1.6298489999999999E-2</v>
      </c>
      <c r="AB2761">
        <v>1</v>
      </c>
      <c r="AC2761" t="s">
        <v>288</v>
      </c>
    </row>
    <row r="2762" spans="1:29" x14ac:dyDescent="0.25">
      <c r="A2762" t="s">
        <v>26</v>
      </c>
      <c r="B2762">
        <v>-9999</v>
      </c>
      <c r="C2762" t="s">
        <v>97</v>
      </c>
      <c r="D2762">
        <v>3772</v>
      </c>
      <c r="E2762" t="s">
        <v>161</v>
      </c>
      <c r="F2762" t="s">
        <v>162</v>
      </c>
      <c r="G2762" t="s">
        <v>151</v>
      </c>
      <c r="J2762">
        <v>0.42399999999999999</v>
      </c>
      <c r="L2762">
        <v>9.3503607479999999</v>
      </c>
      <c r="N2762">
        <v>13.8</v>
      </c>
      <c r="O2762">
        <f t="shared" si="171"/>
        <v>1.4957157600000003E-2</v>
      </c>
      <c r="P2762">
        <f t="shared" si="172"/>
        <v>0</v>
      </c>
      <c r="Q2762">
        <f t="shared" si="173"/>
        <v>9.3482235000000025E-2</v>
      </c>
      <c r="S2762">
        <v>4.3340768000000002E-2</v>
      </c>
      <c r="V2762">
        <v>2.1670384000000001E-2</v>
      </c>
      <c r="AB2762">
        <v>1</v>
      </c>
      <c r="AC2762" t="s">
        <v>288</v>
      </c>
    </row>
    <row r="2763" spans="1:29" x14ac:dyDescent="0.25">
      <c r="A2763" t="s">
        <v>26</v>
      </c>
      <c r="B2763">
        <v>-9999</v>
      </c>
      <c r="C2763" t="s">
        <v>97</v>
      </c>
      <c r="D2763">
        <v>3773</v>
      </c>
      <c r="E2763" t="s">
        <v>109</v>
      </c>
      <c r="F2763" t="s">
        <v>110</v>
      </c>
      <c r="G2763" t="s">
        <v>72</v>
      </c>
      <c r="J2763">
        <v>0.53680000000000005</v>
      </c>
      <c r="L2763">
        <v>8.2491407629999998</v>
      </c>
      <c r="N2763">
        <v>11.7</v>
      </c>
      <c r="O2763">
        <f t="shared" si="171"/>
        <v>1.0751340599999999E-2</v>
      </c>
      <c r="P2763">
        <f t="shared" si="172"/>
        <v>0</v>
      </c>
      <c r="Q2763">
        <f t="shared" si="173"/>
        <v>6.7195878749999993E-2</v>
      </c>
      <c r="S2763">
        <v>3.4980481000000001E-2</v>
      </c>
      <c r="V2763">
        <v>1.7490241E-2</v>
      </c>
      <c r="AB2763">
        <v>1</v>
      </c>
      <c r="AC2763" t="s">
        <v>288</v>
      </c>
    </row>
    <row r="2764" spans="1:29" x14ac:dyDescent="0.25">
      <c r="A2764" t="s">
        <v>26</v>
      </c>
      <c r="B2764">
        <v>-9999</v>
      </c>
      <c r="C2764" t="s">
        <v>31</v>
      </c>
      <c r="D2764">
        <v>3774</v>
      </c>
      <c r="E2764" t="s">
        <v>109</v>
      </c>
      <c r="F2764" t="s">
        <v>110</v>
      </c>
      <c r="G2764" t="s">
        <v>72</v>
      </c>
      <c r="J2764">
        <v>0.55600000000000005</v>
      </c>
      <c r="L2764">
        <v>9.1486003510000007</v>
      </c>
      <c r="N2764">
        <v>13.4</v>
      </c>
      <c r="O2764">
        <f t="shared" si="171"/>
        <v>1.4102642400000002E-2</v>
      </c>
      <c r="P2764">
        <f t="shared" si="172"/>
        <v>0</v>
      </c>
      <c r="Q2764">
        <f t="shared" si="173"/>
        <v>8.8141515000000017E-2</v>
      </c>
      <c r="S2764">
        <v>5.2191379000000003E-2</v>
      </c>
      <c r="V2764">
        <v>2.6095688999999998E-2</v>
      </c>
      <c r="AB2764">
        <v>1</v>
      </c>
      <c r="AC2764" t="s">
        <v>288</v>
      </c>
    </row>
    <row r="2765" spans="1:29" x14ac:dyDescent="0.25">
      <c r="A2765" t="s">
        <v>26</v>
      </c>
      <c r="B2765">
        <v>-9999</v>
      </c>
      <c r="C2765" t="s">
        <v>31</v>
      </c>
      <c r="D2765">
        <v>3775</v>
      </c>
      <c r="E2765" t="s">
        <v>109</v>
      </c>
      <c r="F2765" t="s">
        <v>110</v>
      </c>
      <c r="G2765" t="s">
        <v>72</v>
      </c>
      <c r="J2765">
        <v>0.55600000000000005</v>
      </c>
      <c r="L2765">
        <v>11.43913459</v>
      </c>
      <c r="N2765">
        <v>18.399999999999999</v>
      </c>
      <c r="O2765">
        <f t="shared" si="171"/>
        <v>2.6590502399999997E-2</v>
      </c>
      <c r="P2765">
        <f t="shared" si="172"/>
        <v>0</v>
      </c>
      <c r="Q2765">
        <f t="shared" si="173"/>
        <v>0.16619063999999997</v>
      </c>
      <c r="S2765">
        <v>0.120538057</v>
      </c>
      <c r="V2765">
        <v>6.0269028000000002E-2</v>
      </c>
      <c r="AB2765">
        <v>1</v>
      </c>
      <c r="AC2765" t="s">
        <v>288</v>
      </c>
    </row>
    <row r="2766" spans="1:29" x14ac:dyDescent="0.25">
      <c r="A2766" t="s">
        <v>26</v>
      </c>
      <c r="B2766">
        <v>-9999</v>
      </c>
      <c r="C2766" t="s">
        <v>31</v>
      </c>
      <c r="D2766">
        <v>3776</v>
      </c>
      <c r="E2766" t="s">
        <v>109</v>
      </c>
      <c r="F2766" t="s">
        <v>110</v>
      </c>
      <c r="G2766" t="s">
        <v>72</v>
      </c>
      <c r="J2766">
        <v>0.55600000000000005</v>
      </c>
      <c r="L2766">
        <v>9.0975951370000008</v>
      </c>
      <c r="N2766">
        <v>13.3</v>
      </c>
      <c r="O2766">
        <f t="shared" si="171"/>
        <v>1.3892940600000002E-2</v>
      </c>
      <c r="P2766">
        <f t="shared" si="172"/>
        <v>0</v>
      </c>
      <c r="Q2766">
        <f t="shared" si="173"/>
        <v>8.6830878750000007E-2</v>
      </c>
      <c r="S2766">
        <v>5.1153909999999997E-2</v>
      </c>
      <c r="V2766">
        <v>2.5576954999999998E-2</v>
      </c>
      <c r="AB2766">
        <v>1</v>
      </c>
      <c r="AC2766" t="s">
        <v>288</v>
      </c>
    </row>
    <row r="2767" spans="1:29" x14ac:dyDescent="0.25">
      <c r="A2767" t="s">
        <v>26</v>
      </c>
      <c r="B2767">
        <v>-9999</v>
      </c>
      <c r="C2767" t="s">
        <v>31</v>
      </c>
      <c r="D2767">
        <v>3777</v>
      </c>
      <c r="E2767" t="s">
        <v>109</v>
      </c>
      <c r="F2767" t="s">
        <v>110</v>
      </c>
      <c r="G2767" t="s">
        <v>72</v>
      </c>
      <c r="J2767">
        <v>0.55600000000000005</v>
      </c>
      <c r="L2767">
        <v>8.5746470299999995</v>
      </c>
      <c r="N2767">
        <v>12.3</v>
      </c>
      <c r="O2767">
        <f t="shared" si="171"/>
        <v>1.1882316600000001E-2</v>
      </c>
      <c r="P2767">
        <f t="shared" si="172"/>
        <v>0</v>
      </c>
      <c r="Q2767">
        <f t="shared" si="173"/>
        <v>7.4264478750000001E-2</v>
      </c>
      <c r="S2767">
        <v>4.1449749000000001E-2</v>
      </c>
      <c r="V2767">
        <v>2.0724874000000001E-2</v>
      </c>
      <c r="AB2767">
        <v>1</v>
      </c>
      <c r="AC2767" t="s">
        <v>288</v>
      </c>
    </row>
    <row r="2768" spans="1:29" x14ac:dyDescent="0.25">
      <c r="A2768" t="s">
        <v>26</v>
      </c>
      <c r="B2768">
        <v>-9999</v>
      </c>
      <c r="C2768" t="s">
        <v>53</v>
      </c>
      <c r="D2768">
        <v>3778</v>
      </c>
      <c r="E2768" t="s">
        <v>133</v>
      </c>
      <c r="F2768" t="s">
        <v>157</v>
      </c>
      <c r="G2768" t="s">
        <v>135</v>
      </c>
      <c r="J2768">
        <v>0.60229999999999995</v>
      </c>
      <c r="L2768">
        <v>9.3503607479999999</v>
      </c>
      <c r="N2768">
        <v>13.8</v>
      </c>
      <c r="O2768">
        <f t="shared" si="171"/>
        <v>1.4957157600000003E-2</v>
      </c>
      <c r="P2768">
        <f t="shared" si="172"/>
        <v>0</v>
      </c>
      <c r="Q2768">
        <f t="shared" si="173"/>
        <v>9.3482235000000025E-2</v>
      </c>
      <c r="S2768">
        <v>6.1049889000000003E-2</v>
      </c>
      <c r="V2768">
        <v>3.0524945000000001E-2</v>
      </c>
      <c r="AB2768">
        <v>1</v>
      </c>
      <c r="AC2768" t="s">
        <v>288</v>
      </c>
    </row>
    <row r="2769" spans="1:29" x14ac:dyDescent="0.25">
      <c r="A2769" t="s">
        <v>26</v>
      </c>
      <c r="B2769">
        <v>-9999</v>
      </c>
      <c r="C2769" t="s">
        <v>53</v>
      </c>
      <c r="D2769">
        <v>3779</v>
      </c>
      <c r="E2769" t="s">
        <v>152</v>
      </c>
      <c r="F2769" t="s">
        <v>153</v>
      </c>
      <c r="G2769" t="s">
        <v>154</v>
      </c>
      <c r="J2769">
        <v>0.6</v>
      </c>
      <c r="L2769">
        <v>8.1385932150000002</v>
      </c>
      <c r="N2769">
        <v>11.5</v>
      </c>
      <c r="O2769">
        <f t="shared" si="171"/>
        <v>1.0386915E-2</v>
      </c>
      <c r="P2769">
        <f t="shared" si="172"/>
        <v>0</v>
      </c>
      <c r="Q2769">
        <f t="shared" si="173"/>
        <v>6.4918218749999992E-2</v>
      </c>
      <c r="S2769">
        <v>3.7210802000000001E-2</v>
      </c>
      <c r="V2769">
        <v>1.8605401000000001E-2</v>
      </c>
      <c r="AB2769">
        <v>1</v>
      </c>
      <c r="AC2769" t="s">
        <v>288</v>
      </c>
    </row>
    <row r="2770" spans="1:29" x14ac:dyDescent="0.25">
      <c r="A2770" t="s">
        <v>26</v>
      </c>
      <c r="B2770">
        <v>-9999</v>
      </c>
      <c r="C2770" t="s">
        <v>27</v>
      </c>
      <c r="D2770">
        <v>3780</v>
      </c>
      <c r="E2770" t="s">
        <v>98</v>
      </c>
      <c r="F2770" t="s">
        <v>82</v>
      </c>
      <c r="G2770" t="s">
        <v>100</v>
      </c>
      <c r="J2770">
        <v>0.61760000000000004</v>
      </c>
      <c r="L2770">
        <v>7.3937390179999998</v>
      </c>
      <c r="N2770">
        <v>10.199999999999999</v>
      </c>
      <c r="O2770">
        <f t="shared" si="171"/>
        <v>8.1713015999999999E-3</v>
      </c>
      <c r="P2770">
        <f t="shared" si="172"/>
        <v>0</v>
      </c>
      <c r="Q2770">
        <f t="shared" si="173"/>
        <v>5.1070634999999996E-2</v>
      </c>
      <c r="S2770">
        <v>2.7576827000000002E-2</v>
      </c>
      <c r="V2770">
        <v>1.3788412999999999E-2</v>
      </c>
      <c r="AB2770">
        <v>1</v>
      </c>
      <c r="AC2770" t="s">
        <v>288</v>
      </c>
    </row>
    <row r="2771" spans="1:29" x14ac:dyDescent="0.25">
      <c r="A2771" t="s">
        <v>26</v>
      </c>
      <c r="B2771">
        <v>-9999</v>
      </c>
      <c r="C2771" t="s">
        <v>108</v>
      </c>
      <c r="D2771">
        <v>3781</v>
      </c>
      <c r="E2771" t="s">
        <v>190</v>
      </c>
      <c r="F2771" t="s">
        <v>191</v>
      </c>
      <c r="G2771" t="s">
        <v>30</v>
      </c>
      <c r="J2771">
        <v>0.61199999999999999</v>
      </c>
      <c r="L2771">
        <v>9.0975951370000008</v>
      </c>
      <c r="N2771">
        <v>13.3</v>
      </c>
      <c r="O2771">
        <f t="shared" si="171"/>
        <v>1.3892940600000002E-2</v>
      </c>
      <c r="P2771">
        <f t="shared" si="172"/>
        <v>0</v>
      </c>
      <c r="Q2771">
        <f t="shared" si="173"/>
        <v>8.6830878750000007E-2</v>
      </c>
      <c r="S2771">
        <v>5.6176571000000002E-2</v>
      </c>
      <c r="V2771">
        <v>2.8088285000000001E-2</v>
      </c>
      <c r="AB2771">
        <v>1</v>
      </c>
      <c r="AC2771" t="s">
        <v>288</v>
      </c>
    </row>
    <row r="2772" spans="1:29" x14ac:dyDescent="0.25">
      <c r="A2772" t="s">
        <v>26</v>
      </c>
      <c r="B2772">
        <v>-9999</v>
      </c>
      <c r="C2772" t="s">
        <v>108</v>
      </c>
      <c r="D2772">
        <v>3782</v>
      </c>
      <c r="E2772" t="s">
        <v>109</v>
      </c>
      <c r="F2772" t="s">
        <v>110</v>
      </c>
      <c r="G2772" t="s">
        <v>72</v>
      </c>
      <c r="J2772">
        <v>0.61199999999999999</v>
      </c>
      <c r="L2772">
        <v>7.4527123419999999</v>
      </c>
      <c r="N2772">
        <v>10.3</v>
      </c>
      <c r="O2772">
        <f t="shared" si="171"/>
        <v>8.3323086000000011E-3</v>
      </c>
      <c r="P2772">
        <f t="shared" si="172"/>
        <v>0</v>
      </c>
      <c r="Q2772">
        <f t="shared" si="173"/>
        <v>5.2076928750000008E-2</v>
      </c>
      <c r="S2772">
        <v>2.8075114000000002E-2</v>
      </c>
      <c r="V2772">
        <v>1.4037557000000001E-2</v>
      </c>
      <c r="AB2772">
        <v>1</v>
      </c>
      <c r="AC2772" t="s">
        <v>288</v>
      </c>
    </row>
    <row r="2773" spans="1:29" x14ac:dyDescent="0.25">
      <c r="A2773" t="s">
        <v>26</v>
      </c>
      <c r="B2773">
        <v>-9999</v>
      </c>
      <c r="C2773" t="s">
        <v>93</v>
      </c>
      <c r="D2773">
        <v>3783</v>
      </c>
      <c r="E2773" t="s">
        <v>109</v>
      </c>
      <c r="F2773" t="s">
        <v>110</v>
      </c>
      <c r="G2773" t="s">
        <v>72</v>
      </c>
      <c r="J2773">
        <v>0.57750000000000001</v>
      </c>
      <c r="L2773">
        <v>7.2749213020000001</v>
      </c>
      <c r="N2773">
        <v>10</v>
      </c>
      <c r="O2773">
        <f t="shared" si="171"/>
        <v>7.8539999999999999E-3</v>
      </c>
      <c r="P2773">
        <f t="shared" si="172"/>
        <v>0</v>
      </c>
      <c r="Q2773">
        <f t="shared" si="173"/>
        <v>4.9087499999999999E-2</v>
      </c>
      <c r="S2773">
        <v>2.4458747999999999E-2</v>
      </c>
      <c r="V2773">
        <v>1.2229373999999999E-2</v>
      </c>
      <c r="AB2773">
        <v>1</v>
      </c>
      <c r="AC2773" t="s">
        <v>288</v>
      </c>
    </row>
    <row r="2774" spans="1:29" x14ac:dyDescent="0.25">
      <c r="A2774" t="s">
        <v>26</v>
      </c>
      <c r="B2774">
        <v>-9999</v>
      </c>
      <c r="C2774" t="s">
        <v>93</v>
      </c>
      <c r="D2774">
        <v>3784</v>
      </c>
      <c r="E2774" t="s">
        <v>248</v>
      </c>
      <c r="F2774" t="s">
        <v>249</v>
      </c>
      <c r="G2774" t="s">
        <v>218</v>
      </c>
      <c r="J2774">
        <v>0.745</v>
      </c>
      <c r="L2774">
        <v>7.8576009679999999</v>
      </c>
      <c r="N2774">
        <v>11</v>
      </c>
      <c r="O2774">
        <f t="shared" si="171"/>
        <v>9.5033400000000007E-3</v>
      </c>
      <c r="P2774">
        <f t="shared" si="172"/>
        <v>0</v>
      </c>
      <c r="Q2774">
        <f t="shared" si="173"/>
        <v>5.9395875000000001E-2</v>
      </c>
      <c r="S2774">
        <v>4.0723126999999998E-2</v>
      </c>
      <c r="V2774">
        <v>2.0361563999999999E-2</v>
      </c>
      <c r="AB2774">
        <v>1</v>
      </c>
      <c r="AC2774" t="s">
        <v>288</v>
      </c>
    </row>
    <row r="2775" spans="1:29" x14ac:dyDescent="0.25">
      <c r="A2775" t="s">
        <v>26</v>
      </c>
      <c r="B2775">
        <v>-9999</v>
      </c>
      <c r="C2775" t="s">
        <v>93</v>
      </c>
      <c r="D2775">
        <v>3795</v>
      </c>
      <c r="E2775" t="s">
        <v>81</v>
      </c>
      <c r="F2775" t="s">
        <v>82</v>
      </c>
      <c r="G2775" t="s">
        <v>83</v>
      </c>
      <c r="J2775">
        <v>0.53949999999999998</v>
      </c>
      <c r="L2775">
        <v>8.6280231290000007</v>
      </c>
      <c r="N2775">
        <v>12.4</v>
      </c>
      <c r="O2775">
        <f t="shared" si="171"/>
        <v>1.20763104E-2</v>
      </c>
      <c r="P2775">
        <f t="shared" si="172"/>
        <v>0</v>
      </c>
      <c r="Q2775">
        <f t="shared" si="173"/>
        <v>7.5476939999999992E-2</v>
      </c>
      <c r="S2775">
        <v>4.1138388999999997E-2</v>
      </c>
      <c r="V2775">
        <v>2.0569193999999999E-2</v>
      </c>
      <c r="AB2775">
        <v>1</v>
      </c>
      <c r="AC2775" t="s">
        <v>288</v>
      </c>
    </row>
    <row r="2776" spans="1:29" x14ac:dyDescent="0.25">
      <c r="A2776" t="s">
        <v>19</v>
      </c>
      <c r="B2776">
        <v>1</v>
      </c>
      <c r="C2776" t="s">
        <v>192</v>
      </c>
      <c r="D2776">
        <v>4001</v>
      </c>
      <c r="E2776" t="s">
        <v>181</v>
      </c>
      <c r="F2776" t="s">
        <v>182</v>
      </c>
      <c r="G2776" t="s">
        <v>142</v>
      </c>
      <c r="I2776">
        <v>8.6</v>
      </c>
      <c r="J2776">
        <v>0.33</v>
      </c>
      <c r="K2776">
        <v>18.641543779999999</v>
      </c>
      <c r="L2776">
        <v>18.66575375</v>
      </c>
      <c r="M2776">
        <v>42.68</v>
      </c>
      <c r="N2776">
        <v>44.87</v>
      </c>
      <c r="O2776">
        <f t="shared" si="171"/>
        <v>0.15812590932599999</v>
      </c>
      <c r="P2776">
        <f t="shared" si="172"/>
        <v>0.8942831094999999</v>
      </c>
      <c r="Q2776">
        <f t="shared" si="173"/>
        <v>0.98828693328749995</v>
      </c>
      <c r="R2776">
        <v>0.60293851799999998</v>
      </c>
      <c r="S2776">
        <v>0.66564604599999999</v>
      </c>
      <c r="T2776">
        <f t="shared" ref="T2776:T2818" si="174">(LN(S2776)-LN(R2776))/W2776</f>
        <v>0.11575043246189531</v>
      </c>
      <c r="U2776">
        <v>0.30146925899999999</v>
      </c>
      <c r="V2776">
        <v>0.332823023</v>
      </c>
      <c r="W2776">
        <v>0.85479452099999997</v>
      </c>
      <c r="X2776">
        <v>2.5620192290000001</v>
      </c>
      <c r="Y2776">
        <v>3.6679884000000003E-2</v>
      </c>
      <c r="Z2776" s="1">
        <v>43684</v>
      </c>
      <c r="AA2776" s="1" t="s">
        <v>25</v>
      </c>
      <c r="AB2776">
        <v>1</v>
      </c>
    </row>
    <row r="2777" spans="1:29" x14ac:dyDescent="0.25">
      <c r="A2777" t="s">
        <v>19</v>
      </c>
      <c r="B2777">
        <v>1</v>
      </c>
      <c r="C2777" t="s">
        <v>192</v>
      </c>
      <c r="D2777">
        <v>4002</v>
      </c>
      <c r="E2777" t="s">
        <v>181</v>
      </c>
      <c r="F2777" t="s">
        <v>182</v>
      </c>
      <c r="G2777" t="s">
        <v>142</v>
      </c>
      <c r="I2777">
        <v>8.8000000000000007</v>
      </c>
      <c r="J2777">
        <v>0.33</v>
      </c>
      <c r="K2777">
        <v>16.634006329999998</v>
      </c>
      <c r="L2777">
        <v>16.20496065</v>
      </c>
      <c r="M2777">
        <v>33.119999999999997</v>
      </c>
      <c r="N2777">
        <v>33.28</v>
      </c>
      <c r="O2777">
        <f t="shared" si="171"/>
        <v>8.6987636736000004E-2</v>
      </c>
      <c r="P2777">
        <f t="shared" si="172"/>
        <v>0.53852623199999994</v>
      </c>
      <c r="Q2777">
        <f t="shared" si="173"/>
        <v>0.54367272960000002</v>
      </c>
      <c r="R2777">
        <v>0.32884703300000001</v>
      </c>
      <c r="S2777">
        <v>0.32359584400000002</v>
      </c>
      <c r="T2777">
        <f t="shared" si="174"/>
        <v>-1.8831841892733948E-2</v>
      </c>
      <c r="U2777">
        <v>0.16442351699999999</v>
      </c>
      <c r="V2777">
        <v>0.16179792200000001</v>
      </c>
      <c r="W2777">
        <v>0.85479452099999997</v>
      </c>
      <c r="X2777">
        <v>0.18717948700000001</v>
      </c>
      <c r="Y2777">
        <v>-3.0716099999999998E-3</v>
      </c>
      <c r="Z2777" s="1">
        <v>43684</v>
      </c>
      <c r="AA2777" s="1" t="s">
        <v>25</v>
      </c>
      <c r="AB2777">
        <v>1</v>
      </c>
    </row>
    <row r="2778" spans="1:29" x14ac:dyDescent="0.25">
      <c r="A2778" t="s">
        <v>19</v>
      </c>
      <c r="B2778">
        <v>1</v>
      </c>
      <c r="C2778" t="s">
        <v>192</v>
      </c>
      <c r="D2778">
        <v>4003</v>
      </c>
      <c r="E2778" t="s">
        <v>181</v>
      </c>
      <c r="F2778" t="s">
        <v>182</v>
      </c>
      <c r="G2778" t="s">
        <v>142</v>
      </c>
      <c r="I2778">
        <v>10.4</v>
      </c>
      <c r="J2778">
        <v>0.33</v>
      </c>
      <c r="K2778">
        <v>9.2513834989999992</v>
      </c>
      <c r="L2778">
        <v>10.08560329</v>
      </c>
      <c r="M2778">
        <v>12.42</v>
      </c>
      <c r="N2778">
        <v>15.32</v>
      </c>
      <c r="O2778">
        <f t="shared" si="171"/>
        <v>1.8433526496E-2</v>
      </c>
      <c r="P2778">
        <f t="shared" si="172"/>
        <v>7.5730251375000002E-2</v>
      </c>
      <c r="Q2778">
        <f t="shared" si="173"/>
        <v>0.11520954059999999</v>
      </c>
      <c r="R2778">
        <v>2.7341840999999999E-2</v>
      </c>
      <c r="S2778">
        <v>4.4804622000000002E-2</v>
      </c>
      <c r="T2778">
        <f t="shared" si="174"/>
        <v>0.57779165091139006</v>
      </c>
      <c r="U2778">
        <v>1.367092E-2</v>
      </c>
      <c r="V2778">
        <v>2.2402311000000001E-2</v>
      </c>
      <c r="W2778">
        <v>0.85479452099999997</v>
      </c>
      <c r="X2778">
        <v>3.3926282030000001</v>
      </c>
      <c r="Y2778">
        <v>1.0214608E-2</v>
      </c>
      <c r="Z2778" s="1">
        <v>43684</v>
      </c>
      <c r="AA2778" s="1" t="s">
        <v>25</v>
      </c>
      <c r="AB2778">
        <v>1</v>
      </c>
    </row>
    <row r="2779" spans="1:29" x14ac:dyDescent="0.25">
      <c r="A2779" t="s">
        <v>19</v>
      </c>
      <c r="B2779">
        <v>1</v>
      </c>
      <c r="C2779" t="s">
        <v>192</v>
      </c>
      <c r="D2779">
        <v>4004</v>
      </c>
      <c r="E2779" t="s">
        <v>105</v>
      </c>
      <c r="F2779" t="s">
        <v>106</v>
      </c>
      <c r="G2779" t="s">
        <v>107</v>
      </c>
      <c r="I2779">
        <v>13.9</v>
      </c>
      <c r="J2779">
        <v>0.4017</v>
      </c>
      <c r="K2779">
        <v>14.73909285</v>
      </c>
      <c r="L2779">
        <v>15.009346320000001</v>
      </c>
      <c r="M2779">
        <v>26.11</v>
      </c>
      <c r="N2779">
        <v>28.8</v>
      </c>
      <c r="O2779">
        <f t="shared" si="171"/>
        <v>6.5144217600000012E-2</v>
      </c>
      <c r="P2779">
        <f t="shared" si="172"/>
        <v>0.33468785284374997</v>
      </c>
      <c r="Q2779">
        <f t="shared" si="173"/>
        <v>0.40715136000000007</v>
      </c>
      <c r="R2779">
        <v>0.222565437</v>
      </c>
      <c r="S2779">
        <v>0.27433832600000002</v>
      </c>
      <c r="T2779">
        <f t="shared" si="174"/>
        <v>0.24466810295595373</v>
      </c>
      <c r="U2779">
        <v>0.111282719</v>
      </c>
      <c r="V2779">
        <v>0.13716916300000001</v>
      </c>
      <c r="W2779">
        <v>0.85479452099999997</v>
      </c>
      <c r="X2779">
        <v>3.146955127</v>
      </c>
      <c r="Y2779">
        <v>3.0283820999999999E-2</v>
      </c>
      <c r="Z2779" s="1">
        <v>43684</v>
      </c>
      <c r="AA2779" s="1" t="s">
        <v>25</v>
      </c>
      <c r="AB2779">
        <v>1</v>
      </c>
    </row>
    <row r="2780" spans="1:29" x14ac:dyDescent="0.25">
      <c r="A2780" t="s">
        <v>19</v>
      </c>
      <c r="B2780">
        <v>1</v>
      </c>
      <c r="C2780" t="s">
        <v>192</v>
      </c>
      <c r="D2780">
        <v>4005</v>
      </c>
      <c r="E2780" t="s">
        <v>181</v>
      </c>
      <c r="F2780" t="s">
        <v>182</v>
      </c>
      <c r="G2780" t="s">
        <v>142</v>
      </c>
      <c r="I2780">
        <v>9.4</v>
      </c>
      <c r="J2780">
        <v>0.33</v>
      </c>
      <c r="K2780">
        <v>12.567702929999999</v>
      </c>
      <c r="L2780">
        <v>12.17595461</v>
      </c>
      <c r="M2780">
        <v>19.75</v>
      </c>
      <c r="N2780">
        <v>20.25</v>
      </c>
      <c r="O2780">
        <f t="shared" si="171"/>
        <v>3.2206308750000003E-2</v>
      </c>
      <c r="P2780">
        <f t="shared" si="172"/>
        <v>0.19149630859375003</v>
      </c>
      <c r="Q2780">
        <f t="shared" si="173"/>
        <v>0.20128942968750002</v>
      </c>
      <c r="R2780">
        <v>9.1181223000000006E-2</v>
      </c>
      <c r="S2780">
        <v>9.2827631999999993E-2</v>
      </c>
      <c r="T2780">
        <f t="shared" si="174"/>
        <v>2.0935284360613982E-2</v>
      </c>
      <c r="U2780">
        <v>4.5590612000000003E-2</v>
      </c>
      <c r="V2780">
        <v>4.6413815999999997E-2</v>
      </c>
      <c r="W2780">
        <v>0.85479452099999997</v>
      </c>
      <c r="X2780">
        <v>0.58493589700000004</v>
      </c>
      <c r="Y2780">
        <v>9.6304300000000002E-4</v>
      </c>
      <c r="Z2780" s="1">
        <v>43684</v>
      </c>
      <c r="AA2780" s="1" t="s">
        <v>25</v>
      </c>
      <c r="AB2780">
        <v>1</v>
      </c>
    </row>
    <row r="2781" spans="1:29" x14ac:dyDescent="0.25">
      <c r="A2781" t="s">
        <v>19</v>
      </c>
      <c r="B2781">
        <v>1</v>
      </c>
      <c r="C2781" t="s">
        <v>192</v>
      </c>
      <c r="D2781">
        <v>4006</v>
      </c>
      <c r="E2781" t="s">
        <v>116</v>
      </c>
      <c r="F2781" t="s">
        <v>117</v>
      </c>
      <c r="G2781" t="s">
        <v>83</v>
      </c>
      <c r="I2781">
        <v>13.2</v>
      </c>
      <c r="J2781">
        <v>0.5</v>
      </c>
      <c r="K2781">
        <v>12.3182823</v>
      </c>
      <c r="L2781">
        <v>12.286816460000001</v>
      </c>
      <c r="M2781">
        <v>19.11</v>
      </c>
      <c r="N2781">
        <v>20.54</v>
      </c>
      <c r="O2781">
        <f t="shared" si="171"/>
        <v>3.3135366264000002E-2</v>
      </c>
      <c r="P2781">
        <f t="shared" si="172"/>
        <v>0.17928649659374998</v>
      </c>
      <c r="Q2781">
        <f t="shared" si="173"/>
        <v>0.20709603914999999</v>
      </c>
      <c r="R2781">
        <v>0.125778844</v>
      </c>
      <c r="S2781">
        <v>0.144443722</v>
      </c>
      <c r="T2781">
        <f t="shared" si="174"/>
        <v>0.16186908402008615</v>
      </c>
      <c r="U2781">
        <v>6.2889422E-2</v>
      </c>
      <c r="V2781">
        <v>7.2221860999999998E-2</v>
      </c>
      <c r="W2781">
        <v>0.85479452099999997</v>
      </c>
      <c r="X2781">
        <v>1.6729166660000001</v>
      </c>
      <c r="Y2781">
        <v>1.0917757E-2</v>
      </c>
      <c r="Z2781" s="1">
        <v>43684</v>
      </c>
      <c r="AA2781" s="1" t="s">
        <v>25</v>
      </c>
      <c r="AB2781">
        <v>1</v>
      </c>
    </row>
    <row r="2782" spans="1:29" x14ac:dyDescent="0.25">
      <c r="A2782" t="s">
        <v>19</v>
      </c>
      <c r="B2782">
        <v>1</v>
      </c>
      <c r="C2782" t="s">
        <v>192</v>
      </c>
      <c r="D2782">
        <v>4007</v>
      </c>
      <c r="E2782" t="s">
        <v>303</v>
      </c>
      <c r="F2782" t="s">
        <v>363</v>
      </c>
      <c r="G2782" t="s">
        <v>305</v>
      </c>
      <c r="I2782">
        <v>6.9</v>
      </c>
      <c r="J2782">
        <v>0.41189999999999999</v>
      </c>
      <c r="K2782">
        <v>8.1807766999999991</v>
      </c>
      <c r="L2782">
        <v>7.9199944760000003</v>
      </c>
      <c r="M2782">
        <v>10.51</v>
      </c>
      <c r="N2782">
        <v>11.11</v>
      </c>
      <c r="O2782">
        <f t="shared" si="171"/>
        <v>9.6943571339999993E-3</v>
      </c>
      <c r="P2782">
        <f t="shared" si="172"/>
        <v>5.4229005343750004E-2</v>
      </c>
      <c r="Q2782">
        <f t="shared" si="173"/>
        <v>6.0589732087499994E-2</v>
      </c>
      <c r="R2782">
        <v>2.1732406999999999E-2</v>
      </c>
      <c r="S2782">
        <v>2.3466114E-2</v>
      </c>
      <c r="T2782">
        <f t="shared" si="174"/>
        <v>8.9791013559213789E-2</v>
      </c>
      <c r="U2782">
        <v>1.0866203E-2</v>
      </c>
      <c r="V2782">
        <v>1.1733057E-2</v>
      </c>
      <c r="W2782">
        <v>0.85479452099999997</v>
      </c>
      <c r="X2782">
        <v>0.70192307700000001</v>
      </c>
      <c r="Y2782">
        <v>1.0141079999999999E-3</v>
      </c>
      <c r="Z2782" s="1">
        <v>43684</v>
      </c>
      <c r="AA2782" s="1" t="s">
        <v>25</v>
      </c>
      <c r="AB2782">
        <v>1</v>
      </c>
    </row>
    <row r="2783" spans="1:29" x14ac:dyDescent="0.25">
      <c r="A2783" t="s">
        <v>19</v>
      </c>
      <c r="B2783">
        <v>1</v>
      </c>
      <c r="C2783" t="s">
        <v>192</v>
      </c>
      <c r="D2783">
        <v>4008</v>
      </c>
      <c r="E2783" t="s">
        <v>181</v>
      </c>
      <c r="F2783" t="s">
        <v>182</v>
      </c>
      <c r="G2783" t="s">
        <v>142</v>
      </c>
      <c r="I2783">
        <v>16.2</v>
      </c>
      <c r="J2783">
        <v>0.33</v>
      </c>
      <c r="K2783">
        <v>10.37901012</v>
      </c>
      <c r="L2783">
        <v>10.931872950000001</v>
      </c>
      <c r="M2783">
        <v>14.65</v>
      </c>
      <c r="N2783">
        <v>17.2</v>
      </c>
      <c r="O2783">
        <f t="shared" si="171"/>
        <v>2.3235273599999998E-2</v>
      </c>
      <c r="P2783">
        <f t="shared" si="172"/>
        <v>0.10536623359375</v>
      </c>
      <c r="Q2783">
        <f t="shared" si="173"/>
        <v>0.14522046</v>
      </c>
      <c r="R2783">
        <v>4.2224829999999998E-2</v>
      </c>
      <c r="S2783">
        <v>6.0757809000000003E-2</v>
      </c>
      <c r="T2783">
        <f t="shared" si="174"/>
        <v>0.42570134879786198</v>
      </c>
      <c r="U2783">
        <v>2.1112414999999999E-2</v>
      </c>
      <c r="V2783">
        <v>3.0378904000000002E-2</v>
      </c>
      <c r="W2783">
        <v>0.85479452099999997</v>
      </c>
      <c r="X2783">
        <v>2.9831730749999998</v>
      </c>
      <c r="Y2783">
        <v>1.0840604E-2</v>
      </c>
      <c r="Z2783" s="1">
        <v>43684</v>
      </c>
      <c r="AA2783" s="1" t="s">
        <v>25</v>
      </c>
      <c r="AB2783">
        <v>1</v>
      </c>
    </row>
    <row r="2784" spans="1:29" x14ac:dyDescent="0.25">
      <c r="A2784" t="s">
        <v>19</v>
      </c>
      <c r="B2784">
        <v>1</v>
      </c>
      <c r="C2784" t="s">
        <v>192</v>
      </c>
      <c r="D2784">
        <v>4009</v>
      </c>
      <c r="E2784" t="s">
        <v>181</v>
      </c>
      <c r="F2784" t="s">
        <v>182</v>
      </c>
      <c r="G2784" t="s">
        <v>142</v>
      </c>
      <c r="I2784">
        <v>13.1</v>
      </c>
      <c r="J2784">
        <v>0.33</v>
      </c>
      <c r="K2784">
        <v>8.9043046019999998</v>
      </c>
      <c r="L2784">
        <v>9.0720066310000007</v>
      </c>
      <c r="M2784">
        <v>11.78</v>
      </c>
      <c r="N2784">
        <v>13.25</v>
      </c>
      <c r="O2784">
        <f t="shared" si="171"/>
        <v>1.3788678750000002E-2</v>
      </c>
      <c r="P2784">
        <f t="shared" si="172"/>
        <v>6.8126611374999993E-2</v>
      </c>
      <c r="Q2784">
        <f t="shared" si="173"/>
        <v>8.6179242187500005E-2</v>
      </c>
      <c r="R2784">
        <v>2.3755812000000001E-2</v>
      </c>
      <c r="S2784">
        <v>3.0434665999999999E-2</v>
      </c>
      <c r="T2784">
        <f t="shared" si="174"/>
        <v>0.28984166985113918</v>
      </c>
      <c r="U2784">
        <v>1.1877906000000001E-2</v>
      </c>
      <c r="V2784">
        <v>1.5217333E-2</v>
      </c>
      <c r="W2784">
        <v>0.85479452099999997</v>
      </c>
      <c r="X2784">
        <v>1.7197115380000001</v>
      </c>
      <c r="Y2784">
        <v>3.9067010000000003E-3</v>
      </c>
      <c r="Z2784" s="1">
        <v>43684</v>
      </c>
      <c r="AA2784" s="1" t="s">
        <v>25</v>
      </c>
      <c r="AB2784">
        <v>1</v>
      </c>
    </row>
    <row r="2785" spans="1:28" x14ac:dyDescent="0.25">
      <c r="A2785" t="s">
        <v>19</v>
      </c>
      <c r="B2785">
        <v>1</v>
      </c>
      <c r="C2785" t="s">
        <v>192</v>
      </c>
      <c r="D2785">
        <v>4010</v>
      </c>
      <c r="E2785" t="s">
        <v>181</v>
      </c>
      <c r="F2785" t="s">
        <v>182</v>
      </c>
      <c r="G2785" t="s">
        <v>142</v>
      </c>
      <c r="I2785">
        <v>9.3000000000000007</v>
      </c>
      <c r="J2785">
        <v>0.33</v>
      </c>
      <c r="K2785">
        <v>10.224475699999999</v>
      </c>
      <c r="L2785">
        <v>10.579793009999999</v>
      </c>
      <c r="M2785">
        <v>14.33</v>
      </c>
      <c r="N2785">
        <v>16.399999999999999</v>
      </c>
      <c r="O2785">
        <f t="shared" si="171"/>
        <v>2.1124118399999996E-2</v>
      </c>
      <c r="P2785">
        <f t="shared" si="172"/>
        <v>0.10081347559375001</v>
      </c>
      <c r="Q2785">
        <f t="shared" si="173"/>
        <v>0.13202573999999997</v>
      </c>
      <c r="R2785">
        <v>3.9855374999999998E-2</v>
      </c>
      <c r="S2785">
        <v>5.3622810999999999E-2</v>
      </c>
      <c r="T2785">
        <f t="shared" si="174"/>
        <v>0.34712117552113214</v>
      </c>
      <c r="U2785">
        <v>1.9927686999999999E-2</v>
      </c>
      <c r="V2785">
        <v>2.6811405999999999E-2</v>
      </c>
      <c r="W2785">
        <v>0.85479452099999997</v>
      </c>
      <c r="X2785">
        <v>2.4216346139999998</v>
      </c>
      <c r="Y2785">
        <v>8.0530689999999995E-3</v>
      </c>
      <c r="Z2785" s="1">
        <v>43684</v>
      </c>
      <c r="AA2785" s="1" t="s">
        <v>25</v>
      </c>
      <c r="AB2785">
        <v>1</v>
      </c>
    </row>
    <row r="2786" spans="1:28" x14ac:dyDescent="0.25">
      <c r="A2786" t="s">
        <v>19</v>
      </c>
      <c r="B2786">
        <v>1</v>
      </c>
      <c r="C2786" t="s">
        <v>192</v>
      </c>
      <c r="D2786">
        <v>4011</v>
      </c>
      <c r="E2786" t="s">
        <v>181</v>
      </c>
      <c r="F2786" t="s">
        <v>182</v>
      </c>
      <c r="G2786" t="s">
        <v>142</v>
      </c>
      <c r="I2786">
        <v>12</v>
      </c>
      <c r="J2786">
        <v>0.33</v>
      </c>
      <c r="K2786">
        <v>10.37901012</v>
      </c>
      <c r="L2786">
        <v>10.0715526</v>
      </c>
      <c r="M2786">
        <v>14.65</v>
      </c>
      <c r="N2786">
        <v>15.29</v>
      </c>
      <c r="O2786">
        <f t="shared" si="171"/>
        <v>1.8361403214E-2</v>
      </c>
      <c r="P2786">
        <f t="shared" si="172"/>
        <v>0.10536623359375</v>
      </c>
      <c r="Q2786">
        <f t="shared" si="173"/>
        <v>0.1147587700875</v>
      </c>
      <c r="R2786">
        <v>4.2224829999999998E-2</v>
      </c>
      <c r="S2786">
        <v>4.4572828000000002E-2</v>
      </c>
      <c r="T2786">
        <f t="shared" si="174"/>
        <v>6.3308780920854651E-2</v>
      </c>
      <c r="U2786">
        <v>2.1112414999999999E-2</v>
      </c>
      <c r="V2786">
        <v>2.2286414000000001E-2</v>
      </c>
      <c r="W2786">
        <v>0.85479452099999997</v>
      </c>
      <c r="X2786">
        <v>0.74871794800000002</v>
      </c>
      <c r="Y2786">
        <v>1.3734280000000001E-3</v>
      </c>
      <c r="Z2786" s="1">
        <v>43684</v>
      </c>
      <c r="AA2786" s="1" t="s">
        <v>25</v>
      </c>
      <c r="AB2786">
        <v>1</v>
      </c>
    </row>
    <row r="2787" spans="1:28" x14ac:dyDescent="0.25">
      <c r="A2787" t="s">
        <v>19</v>
      </c>
      <c r="B2787">
        <v>1</v>
      </c>
      <c r="C2787" t="s">
        <v>192</v>
      </c>
      <c r="D2787">
        <v>4012</v>
      </c>
      <c r="E2787" t="s">
        <v>181</v>
      </c>
      <c r="F2787" t="s">
        <v>182</v>
      </c>
      <c r="G2787" t="s">
        <v>142</v>
      </c>
      <c r="I2787">
        <v>7.5</v>
      </c>
      <c r="J2787">
        <v>0.33</v>
      </c>
      <c r="K2787">
        <v>13.044127850000001</v>
      </c>
      <c r="L2787">
        <v>12.931112880000001</v>
      </c>
      <c r="M2787">
        <v>21.02</v>
      </c>
      <c r="N2787">
        <v>22.29</v>
      </c>
      <c r="O2787">
        <f t="shared" si="171"/>
        <v>3.9022135613999996E-2</v>
      </c>
      <c r="P2787">
        <f t="shared" si="172"/>
        <v>0.21691602137500002</v>
      </c>
      <c r="Q2787">
        <f t="shared" si="173"/>
        <v>0.24388834758749997</v>
      </c>
      <c r="R2787">
        <v>0.106784645</v>
      </c>
      <c r="S2787">
        <v>0.11872773</v>
      </c>
      <c r="T2787">
        <f t="shared" si="174"/>
        <v>0.12402834026113913</v>
      </c>
      <c r="U2787">
        <v>5.3392322999999998E-2</v>
      </c>
      <c r="V2787">
        <v>5.9363865000000002E-2</v>
      </c>
      <c r="W2787">
        <v>0.85479452099999997</v>
      </c>
      <c r="X2787">
        <v>1.485737179</v>
      </c>
      <c r="Y2787">
        <v>6.985939E-3</v>
      </c>
      <c r="Z2787" s="1">
        <v>43684</v>
      </c>
      <c r="AA2787" s="1" t="s">
        <v>25</v>
      </c>
      <c r="AB2787">
        <v>1</v>
      </c>
    </row>
    <row r="2788" spans="1:28" x14ac:dyDescent="0.25">
      <c r="A2788" t="s">
        <v>19</v>
      </c>
      <c r="B2788">
        <v>1</v>
      </c>
      <c r="C2788" t="s">
        <v>192</v>
      </c>
      <c r="D2788">
        <v>4013</v>
      </c>
      <c r="E2788" t="s">
        <v>185</v>
      </c>
      <c r="F2788" t="s">
        <v>273</v>
      </c>
      <c r="G2788" t="s">
        <v>142</v>
      </c>
      <c r="I2788">
        <v>12</v>
      </c>
      <c r="J2788">
        <v>0.38179999999999997</v>
      </c>
      <c r="K2788">
        <v>11.79931317</v>
      </c>
      <c r="L2788">
        <v>12.079407310000001</v>
      </c>
      <c r="M2788">
        <v>17.829999999999998</v>
      </c>
      <c r="N2788">
        <v>20</v>
      </c>
      <c r="O2788">
        <f t="shared" si="171"/>
        <v>3.1415999999999999E-2</v>
      </c>
      <c r="P2788">
        <f t="shared" si="172"/>
        <v>0.15607340059374997</v>
      </c>
      <c r="Q2788">
        <f t="shared" si="173"/>
        <v>0.19635</v>
      </c>
      <c r="R2788">
        <v>8.0959257000000007E-2</v>
      </c>
      <c r="S2788">
        <v>0.103651122</v>
      </c>
      <c r="T2788">
        <f t="shared" si="174"/>
        <v>0.28905734596906668</v>
      </c>
      <c r="U2788">
        <v>4.0479629000000003E-2</v>
      </c>
      <c r="V2788">
        <v>5.1825560999999999E-2</v>
      </c>
      <c r="W2788">
        <v>0.85479452099999997</v>
      </c>
      <c r="X2788">
        <v>2.538621794</v>
      </c>
      <c r="Y2788">
        <v>1.3273286E-2</v>
      </c>
      <c r="Z2788" s="1">
        <v>43684</v>
      </c>
      <c r="AA2788" s="1" t="s">
        <v>25</v>
      </c>
      <c r="AB2788">
        <v>1</v>
      </c>
    </row>
    <row r="2789" spans="1:28" x14ac:dyDescent="0.25">
      <c r="A2789" t="s">
        <v>19</v>
      </c>
      <c r="B2789">
        <v>1</v>
      </c>
      <c r="C2789" t="s">
        <v>192</v>
      </c>
      <c r="D2789">
        <v>4014</v>
      </c>
      <c r="E2789" t="s">
        <v>181</v>
      </c>
      <c r="F2789" t="s">
        <v>182</v>
      </c>
      <c r="G2789" t="s">
        <v>142</v>
      </c>
      <c r="I2789">
        <v>15.1</v>
      </c>
      <c r="J2789">
        <v>0.33</v>
      </c>
      <c r="K2789">
        <v>11.39561683</v>
      </c>
      <c r="L2789">
        <v>10.79242034</v>
      </c>
      <c r="M2789">
        <v>16.88</v>
      </c>
      <c r="N2789">
        <v>16.88</v>
      </c>
      <c r="O2789">
        <f t="shared" si="171"/>
        <v>2.2378747775999998E-2</v>
      </c>
      <c r="P2789">
        <f t="shared" si="172"/>
        <v>0.13988498199999994</v>
      </c>
      <c r="Q2789">
        <f t="shared" si="173"/>
        <v>0.13986717359999998</v>
      </c>
      <c r="R2789">
        <v>6.0994659E-2</v>
      </c>
      <c r="S2789">
        <v>5.7841517000000002E-2</v>
      </c>
      <c r="T2789">
        <f t="shared" si="174"/>
        <v>-6.2096207483895133E-2</v>
      </c>
      <c r="U2789">
        <v>3.0497329E-2</v>
      </c>
      <c r="V2789">
        <v>2.8920759000000001E-2</v>
      </c>
      <c r="W2789">
        <v>0.85479452099999997</v>
      </c>
      <c r="X2789">
        <v>0</v>
      </c>
      <c r="Y2789">
        <v>-1.844385E-3</v>
      </c>
      <c r="Z2789" s="1">
        <v>43684</v>
      </c>
      <c r="AA2789" s="1" t="s">
        <v>25</v>
      </c>
      <c r="AB2789">
        <v>1</v>
      </c>
    </row>
    <row r="2790" spans="1:28" x14ac:dyDescent="0.25">
      <c r="A2790" t="s">
        <v>19</v>
      </c>
      <c r="B2790">
        <v>1</v>
      </c>
      <c r="C2790" t="s">
        <v>192</v>
      </c>
      <c r="D2790">
        <v>4015</v>
      </c>
      <c r="E2790" t="s">
        <v>219</v>
      </c>
      <c r="F2790" t="s">
        <v>220</v>
      </c>
      <c r="G2790" t="s">
        <v>56</v>
      </c>
      <c r="I2790">
        <v>8.6999999999999993</v>
      </c>
      <c r="J2790">
        <v>0.51780000000000004</v>
      </c>
      <c r="K2790">
        <v>9.9083404270000006</v>
      </c>
      <c r="L2790">
        <v>9.2952338060000006</v>
      </c>
      <c r="M2790">
        <v>13.69</v>
      </c>
      <c r="N2790">
        <v>13.69</v>
      </c>
      <c r="O2790">
        <f t="shared" si="171"/>
        <v>1.4719660494E-2</v>
      </c>
      <c r="P2790">
        <f t="shared" si="172"/>
        <v>9.2009591593749981E-2</v>
      </c>
      <c r="Q2790">
        <f t="shared" si="173"/>
        <v>9.1997878087499999E-2</v>
      </c>
      <c r="R2790">
        <v>5.4877414999999999E-2</v>
      </c>
      <c r="S2790">
        <v>5.1560702E-2</v>
      </c>
      <c r="T2790">
        <f t="shared" si="174"/>
        <v>-7.2932248421248055E-2</v>
      </c>
      <c r="U2790">
        <v>2.7438707999999999E-2</v>
      </c>
      <c r="V2790">
        <v>2.5780351E-2</v>
      </c>
      <c r="W2790">
        <v>0.85479452099999997</v>
      </c>
      <c r="X2790">
        <v>0</v>
      </c>
      <c r="Y2790">
        <v>-1.9400649999999999E-3</v>
      </c>
      <c r="Z2790" s="1">
        <v>43684</v>
      </c>
      <c r="AA2790" s="1" t="s">
        <v>25</v>
      </c>
      <c r="AB2790">
        <v>1</v>
      </c>
    </row>
    <row r="2791" spans="1:28" x14ac:dyDescent="0.25">
      <c r="A2791" t="s">
        <v>19</v>
      </c>
      <c r="B2791">
        <v>1</v>
      </c>
      <c r="C2791" t="s">
        <v>192</v>
      </c>
      <c r="D2791">
        <v>4016</v>
      </c>
      <c r="E2791" t="s">
        <v>219</v>
      </c>
      <c r="F2791" t="s">
        <v>220</v>
      </c>
      <c r="G2791" t="s">
        <v>56</v>
      </c>
      <c r="I2791">
        <v>9.1</v>
      </c>
      <c r="J2791">
        <v>0.51780000000000004</v>
      </c>
      <c r="K2791">
        <v>7.9906784450000004</v>
      </c>
      <c r="L2791">
        <v>7.9199944760000003</v>
      </c>
      <c r="M2791">
        <v>10.19</v>
      </c>
      <c r="N2791">
        <v>11.11</v>
      </c>
      <c r="O2791">
        <f t="shared" si="171"/>
        <v>9.6943571339999993E-3</v>
      </c>
      <c r="P2791">
        <f t="shared" si="172"/>
        <v>5.0977035343749984E-2</v>
      </c>
      <c r="Q2791">
        <f t="shared" si="173"/>
        <v>6.0589732087499994E-2</v>
      </c>
      <c r="R2791">
        <v>2.4998553E-2</v>
      </c>
      <c r="S2791">
        <v>2.9337733000000001E-2</v>
      </c>
      <c r="T2791">
        <f t="shared" si="174"/>
        <v>0.18724565503643531</v>
      </c>
      <c r="U2791">
        <v>1.2499277E-2</v>
      </c>
      <c r="V2791">
        <v>1.4668865999999999E-2</v>
      </c>
      <c r="W2791">
        <v>0.85479452099999997</v>
      </c>
      <c r="X2791">
        <v>1.076282051</v>
      </c>
      <c r="Y2791">
        <v>2.5381409999999998E-3</v>
      </c>
      <c r="Z2791" s="1">
        <v>43684</v>
      </c>
      <c r="AA2791" s="1" t="s">
        <v>25</v>
      </c>
      <c r="AB2791">
        <v>1</v>
      </c>
    </row>
    <row r="2792" spans="1:28" x14ac:dyDescent="0.25">
      <c r="A2792" t="s">
        <v>19</v>
      </c>
      <c r="B2792">
        <v>1</v>
      </c>
      <c r="C2792" t="s">
        <v>192</v>
      </c>
      <c r="D2792">
        <v>4017</v>
      </c>
      <c r="E2792" t="s">
        <v>219</v>
      </c>
      <c r="F2792" t="s">
        <v>220</v>
      </c>
      <c r="G2792" t="s">
        <v>56</v>
      </c>
      <c r="I2792">
        <v>7.9</v>
      </c>
      <c r="J2792">
        <v>0.51780000000000004</v>
      </c>
      <c r="K2792">
        <v>15.91020681</v>
      </c>
      <c r="L2792">
        <v>15.544750430000001</v>
      </c>
      <c r="M2792">
        <v>30.25</v>
      </c>
      <c r="N2792">
        <v>30.73</v>
      </c>
      <c r="O2792">
        <f t="shared" si="171"/>
        <v>7.4167905966000008E-2</v>
      </c>
      <c r="P2792">
        <f t="shared" si="172"/>
        <v>0.44923849609374999</v>
      </c>
      <c r="Q2792">
        <f t="shared" si="173"/>
        <v>0.46354941228750002</v>
      </c>
      <c r="R2792">
        <v>0.409495153</v>
      </c>
      <c r="S2792">
        <v>0.41280512699999999</v>
      </c>
      <c r="T2792">
        <f t="shared" si="174"/>
        <v>9.4181316250236905E-3</v>
      </c>
      <c r="U2792">
        <v>0.20474757699999999</v>
      </c>
      <c r="V2792">
        <v>0.20640256300000001</v>
      </c>
      <c r="W2792">
        <v>0.85479452099999997</v>
      </c>
      <c r="X2792">
        <v>0.56153846100000004</v>
      </c>
      <c r="Y2792">
        <v>1.9361210000000001E-3</v>
      </c>
      <c r="Z2792" s="1">
        <v>43684</v>
      </c>
      <c r="AA2792" s="1" t="s">
        <v>25</v>
      </c>
      <c r="AB2792">
        <v>1</v>
      </c>
    </row>
    <row r="2793" spans="1:28" x14ac:dyDescent="0.25">
      <c r="A2793" t="s">
        <v>19</v>
      </c>
      <c r="B2793">
        <v>1</v>
      </c>
      <c r="C2793" t="s">
        <v>192</v>
      </c>
      <c r="D2793">
        <v>4018</v>
      </c>
      <c r="E2793" t="s">
        <v>263</v>
      </c>
      <c r="F2793" t="s">
        <v>264</v>
      </c>
      <c r="G2793" t="s">
        <v>226</v>
      </c>
      <c r="I2793">
        <v>9.8000000000000007</v>
      </c>
      <c r="J2793">
        <v>0.41760000000000003</v>
      </c>
      <c r="K2793">
        <v>8.7264808600000006</v>
      </c>
      <c r="L2793">
        <v>8.3804356500000008</v>
      </c>
      <c r="M2793">
        <v>11.46</v>
      </c>
      <c r="N2793">
        <v>11.94</v>
      </c>
      <c r="O2793">
        <f t="shared" si="171"/>
        <v>1.1196945143999999E-2</v>
      </c>
      <c r="P2793">
        <f t="shared" si="172"/>
        <v>6.4475607375000007E-2</v>
      </c>
      <c r="Q2793">
        <f t="shared" si="173"/>
        <v>6.9980907149999994E-2</v>
      </c>
      <c r="R2793">
        <v>2.7775679000000001E-2</v>
      </c>
      <c r="S2793">
        <v>2.8926637000000002E-2</v>
      </c>
      <c r="T2793">
        <f t="shared" si="174"/>
        <v>4.7499233383725914E-2</v>
      </c>
      <c r="U2793">
        <v>1.3887839000000001E-2</v>
      </c>
      <c r="V2793">
        <v>1.4463319000000001E-2</v>
      </c>
      <c r="W2793">
        <v>0.85479452099999997</v>
      </c>
      <c r="X2793">
        <v>0.56153846100000004</v>
      </c>
      <c r="Y2793">
        <v>6.7323800000000005E-4</v>
      </c>
      <c r="Z2793" s="1">
        <v>43684</v>
      </c>
      <c r="AA2793" s="1" t="s">
        <v>25</v>
      </c>
      <c r="AB2793">
        <v>1</v>
      </c>
    </row>
    <row r="2794" spans="1:28" x14ac:dyDescent="0.25">
      <c r="A2794" t="s">
        <v>19</v>
      </c>
      <c r="B2794">
        <v>1</v>
      </c>
      <c r="C2794" t="s">
        <v>192</v>
      </c>
      <c r="D2794">
        <v>4019</v>
      </c>
      <c r="E2794" t="s">
        <v>311</v>
      </c>
      <c r="F2794" t="s">
        <v>312</v>
      </c>
      <c r="G2794" t="s">
        <v>142</v>
      </c>
      <c r="I2794">
        <v>14</v>
      </c>
      <c r="J2794">
        <v>0.4793</v>
      </c>
      <c r="K2794">
        <v>12.0622495</v>
      </c>
      <c r="L2794">
        <v>11.46798598</v>
      </c>
      <c r="M2794">
        <v>18.47</v>
      </c>
      <c r="N2794">
        <v>18.47</v>
      </c>
      <c r="O2794">
        <f t="shared" si="171"/>
        <v>2.6793206285999998E-2</v>
      </c>
      <c r="P2794">
        <f t="shared" si="172"/>
        <v>0.16747886059374995</v>
      </c>
      <c r="Q2794">
        <f t="shared" si="173"/>
        <v>0.16745753928749998</v>
      </c>
      <c r="R2794">
        <v>0.110638256</v>
      </c>
      <c r="S2794">
        <v>0.10531512699999999</v>
      </c>
      <c r="T2794">
        <f t="shared" si="174"/>
        <v>-5.7685043766400407E-2</v>
      </c>
      <c r="U2794">
        <v>5.5319128000000002E-2</v>
      </c>
      <c r="V2794">
        <v>5.2657563999999997E-2</v>
      </c>
      <c r="W2794">
        <v>0.85479452099999997</v>
      </c>
      <c r="X2794">
        <v>0</v>
      </c>
      <c r="Y2794">
        <v>-3.1136890000000002E-3</v>
      </c>
      <c r="Z2794" s="1">
        <v>43684</v>
      </c>
      <c r="AA2794" s="1" t="s">
        <v>25</v>
      </c>
      <c r="AB2794">
        <v>1</v>
      </c>
    </row>
    <row r="2795" spans="1:28" x14ac:dyDescent="0.25">
      <c r="A2795" t="s">
        <v>19</v>
      </c>
      <c r="B2795">
        <v>1</v>
      </c>
      <c r="C2795" t="s">
        <v>192</v>
      </c>
      <c r="D2795">
        <v>4020</v>
      </c>
      <c r="E2795" t="s">
        <v>163</v>
      </c>
      <c r="F2795" t="s">
        <v>164</v>
      </c>
      <c r="G2795" t="s">
        <v>79</v>
      </c>
      <c r="I2795">
        <v>13.8</v>
      </c>
      <c r="J2795">
        <v>0.50749999999999995</v>
      </c>
      <c r="K2795">
        <v>10.9703927</v>
      </c>
      <c r="L2795">
        <v>10.72200922</v>
      </c>
      <c r="M2795">
        <v>15.92</v>
      </c>
      <c r="N2795">
        <v>16.72</v>
      </c>
      <c r="O2795">
        <f t="shared" si="171"/>
        <v>2.1956516735999996E-2</v>
      </c>
      <c r="P2795">
        <f t="shared" si="172"/>
        <v>0.12442634200000001</v>
      </c>
      <c r="Q2795">
        <f t="shared" si="173"/>
        <v>0.13722822959999997</v>
      </c>
      <c r="R2795">
        <v>7.9794019999999993E-2</v>
      </c>
      <c r="S2795">
        <v>8.5867218999999995E-2</v>
      </c>
      <c r="T2795">
        <f t="shared" si="174"/>
        <v>8.5814276868013781E-2</v>
      </c>
      <c r="U2795">
        <v>3.9897009999999997E-2</v>
      </c>
      <c r="V2795">
        <v>4.2933609999999997E-2</v>
      </c>
      <c r="W2795">
        <v>0.85479452099999997</v>
      </c>
      <c r="X2795">
        <v>0.935897435</v>
      </c>
      <c r="Y2795">
        <v>3.5524329999999998E-3</v>
      </c>
      <c r="Z2795" s="1">
        <v>43684</v>
      </c>
      <c r="AA2795" s="1" t="s">
        <v>25</v>
      </c>
      <c r="AB2795">
        <v>1</v>
      </c>
    </row>
    <row r="2796" spans="1:28" x14ac:dyDescent="0.25">
      <c r="A2796" t="s">
        <v>19</v>
      </c>
      <c r="B2796">
        <v>2</v>
      </c>
      <c r="C2796" t="s">
        <v>192</v>
      </c>
      <c r="D2796">
        <v>4021</v>
      </c>
      <c r="E2796" t="s">
        <v>276</v>
      </c>
      <c r="F2796" t="s">
        <v>153</v>
      </c>
      <c r="G2796" t="s">
        <v>306</v>
      </c>
      <c r="I2796">
        <v>9.1999999999999993</v>
      </c>
      <c r="J2796">
        <v>0.61750000000000005</v>
      </c>
      <c r="K2796">
        <v>12.191110200000001</v>
      </c>
      <c r="L2796">
        <v>11.675821559999999</v>
      </c>
      <c r="M2796">
        <v>18.79</v>
      </c>
      <c r="N2796">
        <v>18.98</v>
      </c>
      <c r="O2796">
        <f t="shared" si="171"/>
        <v>2.8293281016000003E-2</v>
      </c>
      <c r="P2796">
        <f t="shared" si="172"/>
        <v>0.17333240659374996</v>
      </c>
      <c r="Q2796">
        <f t="shared" si="173"/>
        <v>0.17683300635000002</v>
      </c>
      <c r="R2796">
        <v>0.14803350900000001</v>
      </c>
      <c r="S2796">
        <v>0.14473830700000001</v>
      </c>
      <c r="T2796">
        <f t="shared" si="174"/>
        <v>-2.6335367403511872E-2</v>
      </c>
      <c r="U2796">
        <v>7.4016754000000004E-2</v>
      </c>
      <c r="V2796">
        <v>7.2369153000000006E-2</v>
      </c>
      <c r="W2796">
        <v>0.85479452099999997</v>
      </c>
      <c r="X2796">
        <v>0.222275641</v>
      </c>
      <c r="Y2796">
        <v>-1.9274819999999999E-3</v>
      </c>
      <c r="Z2796" s="1">
        <v>43684</v>
      </c>
      <c r="AA2796" s="1" t="s">
        <v>25</v>
      </c>
      <c r="AB2796">
        <v>1</v>
      </c>
    </row>
    <row r="2797" spans="1:28" x14ac:dyDescent="0.25">
      <c r="A2797" t="s">
        <v>19</v>
      </c>
      <c r="B2797">
        <v>2</v>
      </c>
      <c r="C2797" t="s">
        <v>192</v>
      </c>
      <c r="D2797">
        <v>4022</v>
      </c>
      <c r="E2797" t="s">
        <v>219</v>
      </c>
      <c r="F2797" t="s">
        <v>220</v>
      </c>
      <c r="G2797" t="s">
        <v>56</v>
      </c>
      <c r="I2797">
        <v>6.2</v>
      </c>
      <c r="J2797">
        <v>0.51780000000000004</v>
      </c>
      <c r="K2797">
        <v>8.7264808600000006</v>
      </c>
      <c r="L2797">
        <v>8.6226965759999992</v>
      </c>
      <c r="M2797">
        <v>11.46</v>
      </c>
      <c r="N2797">
        <v>12.39</v>
      </c>
      <c r="O2797">
        <f t="shared" si="171"/>
        <v>1.2056840334000002E-2</v>
      </c>
      <c r="P2797">
        <f t="shared" si="172"/>
        <v>6.4475607375000007E-2</v>
      </c>
      <c r="Q2797">
        <f t="shared" si="173"/>
        <v>7.5355252087500019E-2</v>
      </c>
      <c r="R2797">
        <v>3.4262938E-2</v>
      </c>
      <c r="S2797">
        <v>3.9436656E-2</v>
      </c>
      <c r="T2797">
        <f t="shared" si="174"/>
        <v>0.16452081811923813</v>
      </c>
      <c r="U2797">
        <v>1.7131469E-2</v>
      </c>
      <c r="V2797">
        <v>1.9718328E-2</v>
      </c>
      <c r="W2797">
        <v>0.85479452099999997</v>
      </c>
      <c r="X2797">
        <v>1.0879807690000001</v>
      </c>
      <c r="Y2797">
        <v>3.0262930000000002E-3</v>
      </c>
      <c r="Z2797" s="1">
        <v>43684</v>
      </c>
      <c r="AA2797" s="1" t="s">
        <v>25</v>
      </c>
      <c r="AB2797">
        <v>1</v>
      </c>
    </row>
    <row r="2798" spans="1:28" x14ac:dyDescent="0.25">
      <c r="A2798" t="s">
        <v>19</v>
      </c>
      <c r="B2798">
        <v>2</v>
      </c>
      <c r="C2798" t="s">
        <v>192</v>
      </c>
      <c r="D2798">
        <v>4023</v>
      </c>
      <c r="E2798" t="s">
        <v>105</v>
      </c>
      <c r="F2798" t="s">
        <v>106</v>
      </c>
      <c r="G2798" t="s">
        <v>107</v>
      </c>
      <c r="I2798">
        <v>17.399999999999999</v>
      </c>
      <c r="J2798">
        <v>0.4017</v>
      </c>
      <c r="K2798">
        <v>16.401631609999999</v>
      </c>
      <c r="L2798">
        <v>15.923839470000001</v>
      </c>
      <c r="M2798">
        <v>32.17</v>
      </c>
      <c r="N2798">
        <v>32.17</v>
      </c>
      <c r="O2798">
        <f t="shared" si="171"/>
        <v>8.1281745006000022E-2</v>
      </c>
      <c r="P2798">
        <f t="shared" si="172"/>
        <v>0.50807558809375009</v>
      </c>
      <c r="Q2798">
        <f t="shared" si="173"/>
        <v>0.50801090628750012</v>
      </c>
      <c r="R2798">
        <v>0.371276522</v>
      </c>
      <c r="S2798">
        <v>0.36071679800000001</v>
      </c>
      <c r="T2798">
        <f t="shared" si="174"/>
        <v>-3.3755445554013754E-2</v>
      </c>
      <c r="U2798">
        <v>0.185638261</v>
      </c>
      <c r="V2798">
        <v>0.180358399</v>
      </c>
      <c r="W2798">
        <v>0.85479452099999997</v>
      </c>
      <c r="X2798">
        <v>0</v>
      </c>
      <c r="Y2798">
        <v>-6.1767619999999997E-3</v>
      </c>
      <c r="Z2798" s="1">
        <v>43684</v>
      </c>
      <c r="AA2798" s="1" t="s">
        <v>25</v>
      </c>
      <c r="AB2798">
        <v>1</v>
      </c>
    </row>
    <row r="2799" spans="1:28" x14ac:dyDescent="0.25">
      <c r="A2799" t="s">
        <v>19</v>
      </c>
      <c r="B2799">
        <v>2</v>
      </c>
      <c r="C2799" t="s">
        <v>192</v>
      </c>
      <c r="D2799">
        <v>4024</v>
      </c>
      <c r="E2799" t="s">
        <v>105</v>
      </c>
      <c r="F2799" t="s">
        <v>106</v>
      </c>
      <c r="G2799" t="s">
        <v>107</v>
      </c>
      <c r="I2799">
        <v>20.5</v>
      </c>
      <c r="J2799">
        <v>0.4017</v>
      </c>
      <c r="K2799">
        <v>19.61374704</v>
      </c>
      <c r="L2799">
        <v>19.277900809999998</v>
      </c>
      <c r="M2799">
        <v>48.41</v>
      </c>
      <c r="N2799">
        <v>48.41</v>
      </c>
      <c r="O2799">
        <f t="shared" si="171"/>
        <v>0.18406069697399999</v>
      </c>
      <c r="P2799">
        <f t="shared" si="172"/>
        <v>1.1505258265937499</v>
      </c>
      <c r="Q2799">
        <f t="shared" si="173"/>
        <v>1.1503793560875</v>
      </c>
      <c r="R2799">
        <v>0.98164769100000004</v>
      </c>
      <c r="S2799">
        <v>0.96523895500000001</v>
      </c>
      <c r="T2799">
        <f t="shared" si="174"/>
        <v>-1.9720277000207981E-2</v>
      </c>
      <c r="U2799">
        <v>0.49082384600000001</v>
      </c>
      <c r="V2799">
        <v>0.48261947799999999</v>
      </c>
      <c r="W2799">
        <v>0.85479452099999997</v>
      </c>
      <c r="X2799">
        <v>0</v>
      </c>
      <c r="Y2799">
        <v>-9.5980590000000008E-3</v>
      </c>
      <c r="Z2799" s="1">
        <v>43684</v>
      </c>
      <c r="AA2799" s="1" t="s">
        <v>25</v>
      </c>
      <c r="AB2799">
        <v>1</v>
      </c>
    </row>
    <row r="2800" spans="1:28" x14ac:dyDescent="0.25">
      <c r="A2800" t="s">
        <v>19</v>
      </c>
      <c r="B2800">
        <v>2</v>
      </c>
      <c r="C2800" t="s">
        <v>192</v>
      </c>
      <c r="D2800">
        <v>4025</v>
      </c>
      <c r="E2800" t="s">
        <v>181</v>
      </c>
      <c r="F2800" t="s">
        <v>182</v>
      </c>
      <c r="G2800" t="s">
        <v>142</v>
      </c>
      <c r="I2800">
        <v>9.6999999999999993</v>
      </c>
      <c r="J2800">
        <v>0.33</v>
      </c>
      <c r="K2800">
        <v>7.9906784450000004</v>
      </c>
      <c r="L2800">
        <v>7.7203219990000003</v>
      </c>
      <c r="M2800">
        <v>10.19</v>
      </c>
      <c r="N2800">
        <v>10.76</v>
      </c>
      <c r="O2800">
        <f t="shared" si="171"/>
        <v>9.093172703999999E-3</v>
      </c>
      <c r="P2800">
        <f t="shared" si="172"/>
        <v>5.0977035343749984E-2</v>
      </c>
      <c r="Q2800">
        <f t="shared" si="173"/>
        <v>5.6832329399999992E-2</v>
      </c>
      <c r="R2800">
        <v>1.6105059000000001E-2</v>
      </c>
      <c r="S2800">
        <v>1.7318664000000001E-2</v>
      </c>
      <c r="T2800">
        <f t="shared" si="174"/>
        <v>8.499272735215567E-2</v>
      </c>
      <c r="U2800">
        <v>8.0525300000000005E-3</v>
      </c>
      <c r="V2800">
        <v>8.6593320000000005E-3</v>
      </c>
      <c r="W2800">
        <v>0.85479452099999997</v>
      </c>
      <c r="X2800">
        <v>0.66682692300000002</v>
      </c>
      <c r="Y2800">
        <v>7.0988099999999999E-4</v>
      </c>
      <c r="Z2800" s="1">
        <v>43684</v>
      </c>
      <c r="AA2800" s="1" t="s">
        <v>25</v>
      </c>
      <c r="AB2800">
        <v>1</v>
      </c>
    </row>
    <row r="2801" spans="1:28" x14ac:dyDescent="0.25">
      <c r="A2801" t="s">
        <v>19</v>
      </c>
      <c r="B2801">
        <v>2</v>
      </c>
      <c r="C2801" t="s">
        <v>192</v>
      </c>
      <c r="D2801">
        <v>4026</v>
      </c>
      <c r="E2801" t="s">
        <v>219</v>
      </c>
      <c r="F2801" t="s">
        <v>220</v>
      </c>
      <c r="G2801" t="s">
        <v>56</v>
      </c>
      <c r="I2801">
        <v>13</v>
      </c>
      <c r="J2801">
        <v>0.51780000000000004</v>
      </c>
      <c r="K2801">
        <v>14.44612498</v>
      </c>
      <c r="L2801">
        <v>13.90413324</v>
      </c>
      <c r="M2801">
        <v>25.16</v>
      </c>
      <c r="N2801">
        <v>25.16</v>
      </c>
      <c r="O2801">
        <f t="shared" si="171"/>
        <v>4.9717830624000002E-2</v>
      </c>
      <c r="P2801">
        <f t="shared" si="172"/>
        <v>0.31077600549999995</v>
      </c>
      <c r="Q2801">
        <f t="shared" si="173"/>
        <v>0.31073644140000001</v>
      </c>
      <c r="R2801">
        <v>0.26010081899999998</v>
      </c>
      <c r="S2801">
        <v>0.25057217999999998</v>
      </c>
      <c r="T2801">
        <f t="shared" si="174"/>
        <v>-4.3662304319459083E-2</v>
      </c>
      <c r="U2801">
        <v>0.13005040900000001</v>
      </c>
      <c r="V2801">
        <v>0.12528608999999999</v>
      </c>
      <c r="W2801">
        <v>0.85479452099999997</v>
      </c>
      <c r="X2801">
        <v>0</v>
      </c>
      <c r="Y2801">
        <v>-5.5736420000000002E-3</v>
      </c>
      <c r="Z2801" s="1">
        <v>43684</v>
      </c>
      <c r="AA2801" s="1" t="s">
        <v>25</v>
      </c>
      <c r="AB2801">
        <v>1</v>
      </c>
    </row>
    <row r="2802" spans="1:28" x14ac:dyDescent="0.25">
      <c r="A2802" t="s">
        <v>19</v>
      </c>
      <c r="B2802">
        <v>2</v>
      </c>
      <c r="C2802" t="s">
        <v>192</v>
      </c>
      <c r="D2802">
        <v>4027</v>
      </c>
      <c r="E2802" t="s">
        <v>219</v>
      </c>
      <c r="F2802" t="s">
        <v>220</v>
      </c>
      <c r="G2802" t="s">
        <v>56</v>
      </c>
      <c r="I2802">
        <v>12.4</v>
      </c>
      <c r="J2802">
        <v>0.51780000000000004</v>
      </c>
      <c r="K2802">
        <v>14.73909285</v>
      </c>
      <c r="L2802">
        <v>14.205559989999999</v>
      </c>
      <c r="M2802">
        <v>26.11</v>
      </c>
      <c r="N2802">
        <v>26.11</v>
      </c>
      <c r="O2802">
        <f t="shared" si="171"/>
        <v>5.3543239133999991E-2</v>
      </c>
      <c r="P2802">
        <f t="shared" si="172"/>
        <v>0.33468785284374997</v>
      </c>
      <c r="Q2802">
        <f t="shared" si="173"/>
        <v>0.33464524458749995</v>
      </c>
      <c r="R2802">
        <v>0.28514889399999999</v>
      </c>
      <c r="S2802">
        <v>0.275070231</v>
      </c>
      <c r="T2802">
        <f t="shared" si="174"/>
        <v>-4.2097869762631232E-2</v>
      </c>
      <c r="U2802">
        <v>0.14257444699999999</v>
      </c>
      <c r="V2802">
        <v>0.13753511600000001</v>
      </c>
      <c r="W2802">
        <v>0.85479452099999997</v>
      </c>
      <c r="X2802">
        <v>0</v>
      </c>
      <c r="Y2802">
        <v>-5.8953709999999999E-3</v>
      </c>
      <c r="Z2802" s="1">
        <v>43684</v>
      </c>
      <c r="AA2802" s="1" t="s">
        <v>25</v>
      </c>
      <c r="AB2802">
        <v>1</v>
      </c>
    </row>
    <row r="2803" spans="1:28" x14ac:dyDescent="0.25">
      <c r="A2803" t="s">
        <v>19</v>
      </c>
      <c r="B2803">
        <v>2</v>
      </c>
      <c r="C2803" t="s">
        <v>192</v>
      </c>
      <c r="D2803">
        <v>4028</v>
      </c>
      <c r="E2803" t="s">
        <v>185</v>
      </c>
      <c r="F2803" t="s">
        <v>273</v>
      </c>
      <c r="G2803" t="s">
        <v>142</v>
      </c>
      <c r="I2803">
        <v>7.5</v>
      </c>
      <c r="J2803">
        <v>0.38179999999999997</v>
      </c>
      <c r="K2803">
        <v>7.9906784450000004</v>
      </c>
      <c r="L2803">
        <v>7.3878257940000003</v>
      </c>
      <c r="M2803">
        <v>10.19</v>
      </c>
      <c r="N2803">
        <v>10.19</v>
      </c>
      <c r="O2803">
        <f t="shared" si="171"/>
        <v>8.1552872940000003E-3</v>
      </c>
      <c r="P2803">
        <f t="shared" si="172"/>
        <v>5.0977035343749984E-2</v>
      </c>
      <c r="Q2803">
        <f t="shared" si="173"/>
        <v>5.0970545587499999E-2</v>
      </c>
      <c r="R2803">
        <v>1.8567976999999999E-2</v>
      </c>
      <c r="S2803">
        <v>1.7199474999999999E-2</v>
      </c>
      <c r="T2803">
        <f t="shared" si="174"/>
        <v>-8.9564881737700858E-2</v>
      </c>
      <c r="U2803">
        <v>9.283988E-3</v>
      </c>
      <c r="V2803">
        <v>8.5997369999999997E-3</v>
      </c>
      <c r="W2803">
        <v>0.85479452099999997</v>
      </c>
      <c r="X2803">
        <v>0</v>
      </c>
      <c r="Y2803">
        <v>-8.0048599999999999E-4</v>
      </c>
      <c r="Z2803" s="1">
        <v>43684</v>
      </c>
      <c r="AA2803" s="1" t="s">
        <v>25</v>
      </c>
      <c r="AB2803">
        <v>1</v>
      </c>
    </row>
    <row r="2804" spans="1:28" x14ac:dyDescent="0.25">
      <c r="A2804" t="s">
        <v>19</v>
      </c>
      <c r="B2804">
        <v>2</v>
      </c>
      <c r="C2804" t="s">
        <v>192</v>
      </c>
      <c r="D2804">
        <v>4029</v>
      </c>
      <c r="E2804" t="s">
        <v>181</v>
      </c>
      <c r="F2804" t="s">
        <v>182</v>
      </c>
      <c r="G2804" t="s">
        <v>142</v>
      </c>
      <c r="I2804">
        <v>14.2</v>
      </c>
      <c r="J2804">
        <v>0.33</v>
      </c>
      <c r="K2804">
        <v>14.038640060000001</v>
      </c>
      <c r="L2804">
        <v>13.622724140000001</v>
      </c>
      <c r="M2804">
        <v>23.89</v>
      </c>
      <c r="N2804">
        <v>24.3</v>
      </c>
      <c r="O2804">
        <f t="shared" si="171"/>
        <v>4.6377084600000007E-2</v>
      </c>
      <c r="P2804">
        <f t="shared" si="172"/>
        <v>0.28019379034374997</v>
      </c>
      <c r="Q2804">
        <f t="shared" si="173"/>
        <v>0.28985677875000004</v>
      </c>
      <c r="R2804">
        <v>0.147282732</v>
      </c>
      <c r="S2804">
        <v>0.147852864</v>
      </c>
      <c r="T2804">
        <f t="shared" si="174"/>
        <v>4.5198355230782594E-3</v>
      </c>
      <c r="U2804">
        <v>7.3641366E-2</v>
      </c>
      <c r="V2804">
        <v>7.3926432E-2</v>
      </c>
      <c r="W2804">
        <v>0.85479452099999997</v>
      </c>
      <c r="X2804">
        <v>0.47964743599999998</v>
      </c>
      <c r="Y2804">
        <v>3.33491E-4</v>
      </c>
      <c r="Z2804" s="1">
        <v>43684</v>
      </c>
      <c r="AA2804" s="1" t="s">
        <v>25</v>
      </c>
      <c r="AB2804">
        <v>1</v>
      </c>
    </row>
    <row r="2805" spans="1:28" x14ac:dyDescent="0.25">
      <c r="A2805" t="s">
        <v>19</v>
      </c>
      <c r="B2805">
        <v>2</v>
      </c>
      <c r="C2805" t="s">
        <v>192</v>
      </c>
      <c r="D2805">
        <v>4030</v>
      </c>
      <c r="E2805" t="s">
        <v>181</v>
      </c>
      <c r="F2805" t="s">
        <v>182</v>
      </c>
      <c r="G2805" t="s">
        <v>142</v>
      </c>
      <c r="I2805">
        <v>8.3000000000000007</v>
      </c>
      <c r="J2805">
        <v>0.33</v>
      </c>
      <c r="K2805">
        <v>9.9083404270000006</v>
      </c>
      <c r="L2805">
        <v>9.6901351429999991</v>
      </c>
      <c r="M2805">
        <v>13.69</v>
      </c>
      <c r="N2805">
        <v>14.49</v>
      </c>
      <c r="O2805">
        <f t="shared" si="171"/>
        <v>1.6490266254000002E-2</v>
      </c>
      <c r="P2805">
        <f t="shared" si="172"/>
        <v>9.2009591593749981E-2</v>
      </c>
      <c r="Q2805">
        <f t="shared" si="173"/>
        <v>0.10306416408750001</v>
      </c>
      <c r="R2805">
        <v>3.5354206999999999E-2</v>
      </c>
      <c r="S2805">
        <v>3.8649873000000001E-2</v>
      </c>
      <c r="T2805">
        <f t="shared" si="174"/>
        <v>0.1042661034633403</v>
      </c>
      <c r="U2805">
        <v>1.7677103E-2</v>
      </c>
      <c r="V2805">
        <v>1.9324937E-2</v>
      </c>
      <c r="W2805">
        <v>0.85479452099999997</v>
      </c>
      <c r="X2805">
        <v>0.935897435</v>
      </c>
      <c r="Y2805">
        <v>1.927755E-3</v>
      </c>
      <c r="Z2805" s="1">
        <v>43684</v>
      </c>
      <c r="AA2805" s="1" t="s">
        <v>25</v>
      </c>
      <c r="AB2805">
        <v>1</v>
      </c>
    </row>
    <row r="2806" spans="1:28" x14ac:dyDescent="0.25">
      <c r="A2806" t="s">
        <v>19</v>
      </c>
      <c r="B2806">
        <v>2</v>
      </c>
      <c r="C2806" t="s">
        <v>192</v>
      </c>
      <c r="D2806">
        <v>4031</v>
      </c>
      <c r="E2806" t="s">
        <v>181</v>
      </c>
      <c r="F2806" t="s">
        <v>182</v>
      </c>
      <c r="G2806" t="s">
        <v>142</v>
      </c>
      <c r="I2806">
        <v>7.8</v>
      </c>
      <c r="J2806">
        <v>0.33</v>
      </c>
      <c r="K2806">
        <v>8.1807766999999991</v>
      </c>
      <c r="L2806">
        <v>7.903010589</v>
      </c>
      <c r="M2806">
        <v>10.51</v>
      </c>
      <c r="N2806">
        <v>11.08</v>
      </c>
      <c r="O2806">
        <f t="shared" si="171"/>
        <v>9.6420730560000008E-3</v>
      </c>
      <c r="P2806">
        <f t="shared" si="172"/>
        <v>5.4229005343750004E-2</v>
      </c>
      <c r="Q2806">
        <f t="shared" si="173"/>
        <v>6.0262956600000001E-2</v>
      </c>
      <c r="R2806">
        <v>1.7504134000000001E-2</v>
      </c>
      <c r="S2806">
        <v>1.8761684000000001E-2</v>
      </c>
      <c r="T2806">
        <f t="shared" si="174"/>
        <v>8.1165264516829344E-2</v>
      </c>
      <c r="U2806">
        <v>8.7520670000000005E-3</v>
      </c>
      <c r="V2806">
        <v>9.3808420000000003E-3</v>
      </c>
      <c r="W2806">
        <v>0.85479452099999997</v>
      </c>
      <c r="X2806">
        <v>0.66682692300000002</v>
      </c>
      <c r="Y2806">
        <v>7.3558599999999999E-4</v>
      </c>
      <c r="Z2806" s="1">
        <v>43684</v>
      </c>
      <c r="AA2806" s="1" t="s">
        <v>25</v>
      </c>
      <c r="AB2806">
        <v>1</v>
      </c>
    </row>
    <row r="2807" spans="1:28" x14ac:dyDescent="0.25">
      <c r="A2807" t="s">
        <v>19</v>
      </c>
      <c r="B2807">
        <v>2</v>
      </c>
      <c r="C2807" t="s">
        <v>192</v>
      </c>
      <c r="D2807">
        <v>4032</v>
      </c>
      <c r="E2807" t="s">
        <v>181</v>
      </c>
      <c r="F2807" t="s">
        <v>182</v>
      </c>
      <c r="G2807" t="s">
        <v>142</v>
      </c>
      <c r="I2807">
        <v>10.6</v>
      </c>
      <c r="J2807">
        <v>0.33</v>
      </c>
      <c r="K2807">
        <v>11.66937985</v>
      </c>
      <c r="L2807">
        <v>11.62323554</v>
      </c>
      <c r="M2807">
        <v>17.52</v>
      </c>
      <c r="N2807">
        <v>18.850000000000001</v>
      </c>
      <c r="O2807">
        <f t="shared" si="171"/>
        <v>2.7907029150000005E-2</v>
      </c>
      <c r="P2807">
        <f t="shared" si="172"/>
        <v>0.150693462</v>
      </c>
      <c r="Q2807">
        <f t="shared" si="173"/>
        <v>0.17441893218750004</v>
      </c>
      <c r="R2807">
        <v>6.7127715000000004E-2</v>
      </c>
      <c r="S2807">
        <v>7.7135024999999996E-2</v>
      </c>
      <c r="T2807">
        <f t="shared" si="174"/>
        <v>0.16256592107062257</v>
      </c>
      <c r="U2807">
        <v>3.3563858000000002E-2</v>
      </c>
      <c r="V2807">
        <v>3.8567511999999998E-2</v>
      </c>
      <c r="W2807">
        <v>0.85479452099999997</v>
      </c>
      <c r="X2807">
        <v>1.5559294859999999</v>
      </c>
      <c r="Y2807">
        <v>5.8536339999999999E-3</v>
      </c>
      <c r="Z2807" s="1">
        <v>43684</v>
      </c>
      <c r="AA2807" s="1" t="s">
        <v>25</v>
      </c>
      <c r="AB2807">
        <v>1</v>
      </c>
    </row>
    <row r="2808" spans="1:28" x14ac:dyDescent="0.25">
      <c r="A2808" t="s">
        <v>19</v>
      </c>
      <c r="B2808">
        <v>2</v>
      </c>
      <c r="C2808" t="s">
        <v>192</v>
      </c>
      <c r="D2808">
        <v>4033</v>
      </c>
      <c r="E2808" t="s">
        <v>181</v>
      </c>
      <c r="F2808" t="s">
        <v>182</v>
      </c>
      <c r="G2808" t="s">
        <v>142</v>
      </c>
      <c r="I2808">
        <v>8</v>
      </c>
      <c r="J2808">
        <v>0.33</v>
      </c>
      <c r="K2808">
        <v>7.7972593909999999</v>
      </c>
      <c r="L2808">
        <v>7.3878257940000003</v>
      </c>
      <c r="M2808">
        <v>9.8699999999999992</v>
      </c>
      <c r="N2808">
        <v>10.19</v>
      </c>
      <c r="O2808">
        <f t="shared" si="171"/>
        <v>8.1552872940000003E-3</v>
      </c>
      <c r="P2808">
        <f t="shared" si="172"/>
        <v>4.7825609343749992E-2</v>
      </c>
      <c r="Q2808">
        <f t="shared" si="173"/>
        <v>5.0970545587499999E-2</v>
      </c>
      <c r="R2808">
        <v>1.4774987999999999E-2</v>
      </c>
      <c r="S2808">
        <v>1.491808E-2</v>
      </c>
      <c r="T2808">
        <f t="shared" si="174"/>
        <v>1.1275398732522491E-2</v>
      </c>
      <c r="U2808">
        <v>7.3874939999999997E-3</v>
      </c>
      <c r="V2808">
        <v>7.4590400000000001E-3</v>
      </c>
      <c r="W2808">
        <v>0.85479452099999997</v>
      </c>
      <c r="X2808">
        <v>0.37435897400000001</v>
      </c>
      <c r="Y2808" s="2">
        <v>8.3699600000000001E-5</v>
      </c>
      <c r="Z2808" s="1">
        <v>43684</v>
      </c>
      <c r="AA2808" s="1" t="s">
        <v>25</v>
      </c>
      <c r="AB2808">
        <v>1</v>
      </c>
    </row>
    <row r="2809" spans="1:28" x14ac:dyDescent="0.25">
      <c r="A2809" t="s">
        <v>19</v>
      </c>
      <c r="B2809">
        <v>2</v>
      </c>
      <c r="C2809" t="s">
        <v>192</v>
      </c>
      <c r="D2809">
        <v>4034</v>
      </c>
      <c r="E2809" t="s">
        <v>181</v>
      </c>
      <c r="F2809" t="s">
        <v>182</v>
      </c>
      <c r="G2809" t="s">
        <v>142</v>
      </c>
      <c r="I2809">
        <v>7.1</v>
      </c>
      <c r="J2809">
        <v>0.33</v>
      </c>
      <c r="K2809">
        <v>8.55138876</v>
      </c>
      <c r="L2809">
        <v>8.293069676</v>
      </c>
      <c r="M2809">
        <v>11.15</v>
      </c>
      <c r="N2809">
        <v>11.78</v>
      </c>
      <c r="O2809">
        <f t="shared" si="171"/>
        <v>1.0898870135999999E-2</v>
      </c>
      <c r="P2809">
        <f t="shared" si="172"/>
        <v>6.103457734375E-2</v>
      </c>
      <c r="Q2809">
        <f t="shared" si="173"/>
        <v>6.811793834999999E-2</v>
      </c>
      <c r="R2809">
        <v>2.0513179999999999E-2</v>
      </c>
      <c r="S2809">
        <v>2.2162892E-2</v>
      </c>
      <c r="T2809">
        <f t="shared" si="174"/>
        <v>9.0491633362300095E-2</v>
      </c>
      <c r="U2809">
        <v>1.0256589999999999E-2</v>
      </c>
      <c r="V2809">
        <v>1.1081446E-2</v>
      </c>
      <c r="W2809">
        <v>0.85479452099999997</v>
      </c>
      <c r="X2809">
        <v>0.73701923000000003</v>
      </c>
      <c r="Y2809">
        <v>9.6497599999999998E-4</v>
      </c>
      <c r="Z2809" s="1">
        <v>43684</v>
      </c>
      <c r="AA2809" s="1" t="s">
        <v>25</v>
      </c>
      <c r="AB2809">
        <v>1</v>
      </c>
    </row>
    <row r="2810" spans="1:28" x14ac:dyDescent="0.25">
      <c r="A2810" t="s">
        <v>19</v>
      </c>
      <c r="B2810">
        <v>2</v>
      </c>
      <c r="C2810" t="s">
        <v>192</v>
      </c>
      <c r="D2810">
        <v>4035</v>
      </c>
      <c r="E2810" t="s">
        <v>181</v>
      </c>
      <c r="F2810" t="s">
        <v>182</v>
      </c>
      <c r="G2810" t="s">
        <v>142</v>
      </c>
      <c r="I2810">
        <v>8.6</v>
      </c>
      <c r="J2810">
        <v>0.33</v>
      </c>
      <c r="K2810">
        <v>11.79931317</v>
      </c>
      <c r="L2810">
        <v>11.611062520000001</v>
      </c>
      <c r="M2810">
        <v>17.829999999999998</v>
      </c>
      <c r="N2810">
        <v>18.82</v>
      </c>
      <c r="O2810">
        <f t="shared" si="171"/>
        <v>2.7818271096000005E-2</v>
      </c>
      <c r="P2810">
        <f t="shared" si="172"/>
        <v>0.15607340059374997</v>
      </c>
      <c r="Q2810">
        <f t="shared" si="173"/>
        <v>0.17386419435000003</v>
      </c>
      <c r="R2810">
        <v>7.0220555000000004E-2</v>
      </c>
      <c r="S2810">
        <v>7.6816974999999996E-2</v>
      </c>
      <c r="T2810">
        <f t="shared" si="174"/>
        <v>0.10503643592732491</v>
      </c>
      <c r="U2810">
        <v>3.5110278000000002E-2</v>
      </c>
      <c r="V2810">
        <v>3.8408487999999998E-2</v>
      </c>
      <c r="W2810">
        <v>0.85479452099999997</v>
      </c>
      <c r="X2810">
        <v>1.158173076</v>
      </c>
      <c r="Y2810">
        <v>3.8584829999999998E-3</v>
      </c>
      <c r="Z2810" s="1">
        <v>43684</v>
      </c>
      <c r="AA2810" s="1" t="s">
        <v>25</v>
      </c>
      <c r="AB2810">
        <v>1</v>
      </c>
    </row>
    <row r="2811" spans="1:28" x14ac:dyDescent="0.25">
      <c r="A2811" t="s">
        <v>19</v>
      </c>
      <c r="B2811">
        <v>2</v>
      </c>
      <c r="C2811" t="s">
        <v>192</v>
      </c>
      <c r="D2811">
        <v>4036</v>
      </c>
      <c r="E2811" t="s">
        <v>163</v>
      </c>
      <c r="F2811" t="s">
        <v>164</v>
      </c>
      <c r="G2811" t="s">
        <v>79</v>
      </c>
      <c r="I2811">
        <v>10.3</v>
      </c>
      <c r="J2811">
        <v>0.50749999999999995</v>
      </c>
      <c r="K2811">
        <v>8.7264808600000006</v>
      </c>
      <c r="L2811">
        <v>8.6226965759999992</v>
      </c>
      <c r="M2811">
        <v>11.46</v>
      </c>
      <c r="N2811">
        <v>12.39</v>
      </c>
      <c r="O2811">
        <f t="shared" si="171"/>
        <v>1.2056840334000002E-2</v>
      </c>
      <c r="P2811">
        <f t="shared" si="172"/>
        <v>6.4475607375000007E-2</v>
      </c>
      <c r="Q2811">
        <f t="shared" si="173"/>
        <v>7.5355252087500019E-2</v>
      </c>
      <c r="R2811">
        <v>3.3597582000000001E-2</v>
      </c>
      <c r="S2811">
        <v>3.8670831000000003E-2</v>
      </c>
      <c r="T2811">
        <f t="shared" si="174"/>
        <v>0.16452081917495479</v>
      </c>
      <c r="U2811">
        <v>1.6798791E-2</v>
      </c>
      <c r="V2811">
        <v>1.9335416000000001E-2</v>
      </c>
      <c r="W2811">
        <v>0.85479452099999997</v>
      </c>
      <c r="X2811">
        <v>1.0879807690000001</v>
      </c>
      <c r="Y2811">
        <v>2.9675259999999998E-3</v>
      </c>
      <c r="Z2811" s="1">
        <v>43684</v>
      </c>
      <c r="AA2811" s="1" t="s">
        <v>25</v>
      </c>
      <c r="AB2811">
        <v>1</v>
      </c>
    </row>
    <row r="2812" spans="1:28" x14ac:dyDescent="0.25">
      <c r="A2812" t="s">
        <v>19</v>
      </c>
      <c r="B2812">
        <v>2</v>
      </c>
      <c r="C2812" t="s">
        <v>192</v>
      </c>
      <c r="D2812">
        <v>4037</v>
      </c>
      <c r="E2812" t="s">
        <v>181</v>
      </c>
      <c r="F2812" t="s">
        <v>182</v>
      </c>
      <c r="G2812" t="s">
        <v>142</v>
      </c>
      <c r="I2812">
        <v>9</v>
      </c>
      <c r="J2812">
        <v>0.33</v>
      </c>
      <c r="K2812">
        <v>8.3676495840000005</v>
      </c>
      <c r="L2812">
        <v>7.9199944760000003</v>
      </c>
      <c r="M2812">
        <v>10.83</v>
      </c>
      <c r="N2812">
        <v>11.11</v>
      </c>
      <c r="O2812">
        <f t="shared" si="171"/>
        <v>9.6943571339999993E-3</v>
      </c>
      <c r="P2812">
        <f t="shared" si="172"/>
        <v>5.7581519343750005E-2</v>
      </c>
      <c r="Q2812">
        <f t="shared" si="173"/>
        <v>6.0589732087499994E-2</v>
      </c>
      <c r="R2812">
        <v>1.8973192999999999E-2</v>
      </c>
      <c r="S2812">
        <v>1.8900531000000002E-2</v>
      </c>
      <c r="T2812">
        <f t="shared" si="174"/>
        <v>-4.4888814529640579E-3</v>
      </c>
      <c r="U2812">
        <v>9.4865959999999999E-3</v>
      </c>
      <c r="V2812">
        <v>9.4502649999999994E-3</v>
      </c>
      <c r="W2812">
        <v>0.85479452099999997</v>
      </c>
      <c r="X2812">
        <v>0.32756410200000002</v>
      </c>
      <c r="Y2812" s="2">
        <v>-4.2502600000000002E-5</v>
      </c>
      <c r="Z2812" s="1">
        <v>43684</v>
      </c>
      <c r="AA2812" s="1" t="s">
        <v>25</v>
      </c>
      <c r="AB2812">
        <v>1</v>
      </c>
    </row>
    <row r="2813" spans="1:28" x14ac:dyDescent="0.25">
      <c r="A2813" t="s">
        <v>19</v>
      </c>
      <c r="B2813">
        <v>2</v>
      </c>
      <c r="C2813" t="s">
        <v>192</v>
      </c>
      <c r="D2813">
        <v>4038</v>
      </c>
      <c r="E2813" t="s">
        <v>181</v>
      </c>
      <c r="F2813" t="s">
        <v>182</v>
      </c>
      <c r="G2813" t="s">
        <v>142</v>
      </c>
      <c r="I2813">
        <v>21.6</v>
      </c>
      <c r="J2813">
        <v>0.33</v>
      </c>
      <c r="K2813">
        <v>16.862004290000002</v>
      </c>
      <c r="L2813">
        <v>16.476940129999999</v>
      </c>
      <c r="M2813">
        <v>34.08</v>
      </c>
      <c r="N2813">
        <v>34.39</v>
      </c>
      <c r="O2813">
        <f t="shared" si="171"/>
        <v>9.2887066734000004E-2</v>
      </c>
      <c r="P2813">
        <f t="shared" si="172"/>
        <v>0.57019759199999998</v>
      </c>
      <c r="Q2813">
        <f t="shared" si="173"/>
        <v>0.58054416708750001</v>
      </c>
      <c r="R2813">
        <v>0.35236051499999999</v>
      </c>
      <c r="S2813">
        <v>0.35064835300000002</v>
      </c>
      <c r="T2813">
        <f t="shared" si="174"/>
        <v>-5.6984031994410465E-3</v>
      </c>
      <c r="U2813">
        <v>0.17618025800000001</v>
      </c>
      <c r="V2813">
        <v>0.175324176</v>
      </c>
      <c r="W2813">
        <v>0.85479452099999997</v>
      </c>
      <c r="X2813">
        <v>0.36266025600000001</v>
      </c>
      <c r="Y2813">
        <v>-1.0015060000000001E-3</v>
      </c>
      <c r="Z2813" s="1">
        <v>43684</v>
      </c>
      <c r="AA2813" s="1" t="s">
        <v>25</v>
      </c>
      <c r="AB2813">
        <v>1</v>
      </c>
    </row>
    <row r="2814" spans="1:28" x14ac:dyDescent="0.25">
      <c r="A2814" t="s">
        <v>19</v>
      </c>
      <c r="B2814">
        <v>2</v>
      </c>
      <c r="C2814" t="s">
        <v>192</v>
      </c>
      <c r="D2814">
        <v>4039</v>
      </c>
      <c r="E2814" t="s">
        <v>181</v>
      </c>
      <c r="F2814" t="s">
        <v>182</v>
      </c>
      <c r="G2814" t="s">
        <v>142</v>
      </c>
      <c r="I2814">
        <v>16</v>
      </c>
      <c r="J2814">
        <v>0.33</v>
      </c>
      <c r="K2814">
        <v>11.93166323</v>
      </c>
      <c r="L2814">
        <v>11.48032662</v>
      </c>
      <c r="M2814">
        <v>18.149999999999999</v>
      </c>
      <c r="N2814">
        <v>18.5</v>
      </c>
      <c r="O2814">
        <f t="shared" si="171"/>
        <v>2.6880315000000002E-2</v>
      </c>
      <c r="P2814">
        <f t="shared" si="172"/>
        <v>0.16172585859374999</v>
      </c>
      <c r="Q2814">
        <f t="shared" si="173"/>
        <v>0.16800196875000001</v>
      </c>
      <c r="R2814">
        <v>7.3497406000000001E-2</v>
      </c>
      <c r="S2814">
        <v>7.3471553999999994E-2</v>
      </c>
      <c r="T2814">
        <f t="shared" si="174"/>
        <v>-4.1156344764158964E-4</v>
      </c>
      <c r="U2814">
        <v>3.6748703000000001E-2</v>
      </c>
      <c r="V2814">
        <v>3.6735776999999997E-2</v>
      </c>
      <c r="W2814">
        <v>0.85479452099999997</v>
      </c>
      <c r="X2814">
        <v>0.409455128</v>
      </c>
      <c r="Y2814" s="2">
        <v>-1.51218E-5</v>
      </c>
      <c r="Z2814" s="1">
        <v>43684</v>
      </c>
      <c r="AA2814" s="1" t="s">
        <v>25</v>
      </c>
      <c r="AB2814">
        <v>1</v>
      </c>
    </row>
    <row r="2815" spans="1:28" x14ac:dyDescent="0.25">
      <c r="A2815" t="s">
        <v>19</v>
      </c>
      <c r="B2815">
        <v>3</v>
      </c>
      <c r="C2815" t="s">
        <v>192</v>
      </c>
      <c r="D2815">
        <v>4040</v>
      </c>
      <c r="E2815" t="s">
        <v>105</v>
      </c>
      <c r="F2815" t="s">
        <v>106</v>
      </c>
      <c r="G2815" t="s">
        <v>107</v>
      </c>
      <c r="I2815">
        <v>18.600000000000001</v>
      </c>
      <c r="J2815">
        <v>0.4017</v>
      </c>
      <c r="K2815">
        <v>18.46365003</v>
      </c>
      <c r="L2815">
        <v>18.072072729999999</v>
      </c>
      <c r="M2815">
        <v>41.72</v>
      </c>
      <c r="N2815">
        <v>41.72</v>
      </c>
      <c r="O2815">
        <f t="shared" si="171"/>
        <v>0.13670345673600001</v>
      </c>
      <c r="P2815">
        <f t="shared" si="172"/>
        <v>0.85450538949999999</v>
      </c>
      <c r="Q2815">
        <f t="shared" si="173"/>
        <v>0.85439660460000011</v>
      </c>
      <c r="R2815">
        <v>0.69224728800000002</v>
      </c>
      <c r="S2815">
        <v>0.67791477600000005</v>
      </c>
      <c r="T2815">
        <f t="shared" si="174"/>
        <v>-2.4475663969583023E-2</v>
      </c>
      <c r="U2815">
        <v>0.34612364400000001</v>
      </c>
      <c r="V2815">
        <v>0.33895738800000003</v>
      </c>
      <c r="W2815">
        <v>0.85479452099999997</v>
      </c>
      <c r="X2815">
        <v>0</v>
      </c>
      <c r="Y2815">
        <v>-8.3836009999999992E-3</v>
      </c>
      <c r="Z2815" s="1">
        <v>43684</v>
      </c>
      <c r="AA2815" s="1" t="s">
        <v>25</v>
      </c>
      <c r="AB2815">
        <v>1</v>
      </c>
    </row>
    <row r="2816" spans="1:28" x14ac:dyDescent="0.25">
      <c r="A2816" t="s">
        <v>19</v>
      </c>
      <c r="B2816">
        <v>3</v>
      </c>
      <c r="C2816" t="s">
        <v>192</v>
      </c>
      <c r="D2816">
        <v>4041</v>
      </c>
      <c r="E2816" t="s">
        <v>181</v>
      </c>
      <c r="F2816" t="s">
        <v>182</v>
      </c>
      <c r="G2816" t="s">
        <v>142</v>
      </c>
      <c r="I2816">
        <v>11.5</v>
      </c>
      <c r="J2816">
        <v>0.33</v>
      </c>
      <c r="K2816">
        <v>13.044127850000001</v>
      </c>
      <c r="L2816">
        <v>12.747592539999999</v>
      </c>
      <c r="M2816">
        <v>21.02</v>
      </c>
      <c r="N2816">
        <v>21.78</v>
      </c>
      <c r="O2816">
        <f t="shared" si="171"/>
        <v>3.7256894136000009E-2</v>
      </c>
      <c r="P2816">
        <f t="shared" si="172"/>
        <v>0.21691602137500002</v>
      </c>
      <c r="Q2816">
        <f t="shared" si="173"/>
        <v>0.23285558835000006</v>
      </c>
      <c r="R2816">
        <v>0.106784645</v>
      </c>
      <c r="S2816">
        <v>0.111910681</v>
      </c>
      <c r="T2816">
        <f t="shared" si="174"/>
        <v>5.4851684381616091E-2</v>
      </c>
      <c r="U2816">
        <v>5.3392322999999998E-2</v>
      </c>
      <c r="V2816">
        <v>5.5955340999999999E-2</v>
      </c>
      <c r="W2816">
        <v>0.85479452099999997</v>
      </c>
      <c r="X2816">
        <v>0.88910256399999998</v>
      </c>
      <c r="Y2816">
        <v>2.9984019999999998E-3</v>
      </c>
      <c r="Z2816" s="1">
        <v>43684</v>
      </c>
      <c r="AA2816" s="1" t="s">
        <v>25</v>
      </c>
      <c r="AB2816">
        <v>1</v>
      </c>
    </row>
    <row r="2817" spans="1:28" x14ac:dyDescent="0.25">
      <c r="A2817" t="s">
        <v>19</v>
      </c>
      <c r="B2817">
        <v>3</v>
      </c>
      <c r="C2817" t="s">
        <v>192</v>
      </c>
      <c r="D2817">
        <v>4042</v>
      </c>
      <c r="E2817" t="s">
        <v>181</v>
      </c>
      <c r="F2817" t="s">
        <v>182</v>
      </c>
      <c r="G2817" t="s">
        <v>142</v>
      </c>
      <c r="I2817">
        <v>20.9</v>
      </c>
      <c r="J2817">
        <v>0.33</v>
      </c>
      <c r="K2817">
        <v>19.712088300000001</v>
      </c>
      <c r="L2817">
        <v>19.381251249999998</v>
      </c>
      <c r="M2817">
        <v>49.04</v>
      </c>
      <c r="N2817">
        <v>49.04</v>
      </c>
      <c r="O2817">
        <f t="shared" si="171"/>
        <v>0.18888254246400002</v>
      </c>
      <c r="P2817">
        <f t="shared" si="172"/>
        <v>1.1806661980000002</v>
      </c>
      <c r="Q2817">
        <f t="shared" si="173"/>
        <v>1.1805158904000002</v>
      </c>
      <c r="R2817">
        <v>0.83502258699999998</v>
      </c>
      <c r="S2817">
        <v>0.82134159699999998</v>
      </c>
      <c r="T2817">
        <f t="shared" si="174"/>
        <v>-1.9325904836081726E-2</v>
      </c>
      <c r="U2817">
        <v>0.41751129300000001</v>
      </c>
      <c r="V2817">
        <v>0.41067079899999998</v>
      </c>
      <c r="W2817">
        <v>0.85479452099999997</v>
      </c>
      <c r="X2817">
        <v>0</v>
      </c>
      <c r="Y2817">
        <v>-8.0025010000000004E-3</v>
      </c>
      <c r="Z2817" s="1">
        <v>43684</v>
      </c>
      <c r="AA2817" s="1" t="s">
        <v>25</v>
      </c>
      <c r="AB2817">
        <v>1</v>
      </c>
    </row>
    <row r="2818" spans="1:28" x14ac:dyDescent="0.25">
      <c r="A2818" t="s">
        <v>19</v>
      </c>
      <c r="B2818">
        <v>3</v>
      </c>
      <c r="C2818" t="s">
        <v>192</v>
      </c>
      <c r="D2818">
        <v>4043</v>
      </c>
      <c r="E2818" t="s">
        <v>105</v>
      </c>
      <c r="F2818" t="s">
        <v>106</v>
      </c>
      <c r="G2818" t="s">
        <v>107</v>
      </c>
      <c r="I2818">
        <v>24.3</v>
      </c>
      <c r="J2818">
        <v>0.4017</v>
      </c>
      <c r="K2818">
        <v>20.54047967</v>
      </c>
      <c r="L2818">
        <v>20.253331129999999</v>
      </c>
      <c r="M2818">
        <v>54.78</v>
      </c>
      <c r="N2818">
        <v>54.78</v>
      </c>
      <c r="O2818">
        <f t="shared" si="171"/>
        <v>0.23568663333600001</v>
      </c>
      <c r="P2818">
        <f t="shared" si="172"/>
        <v>1.4732290113750002</v>
      </c>
      <c r="Q2818">
        <f t="shared" si="173"/>
        <v>1.47304145835</v>
      </c>
      <c r="R2818">
        <v>1.3071378119999999</v>
      </c>
      <c r="S2818">
        <v>1.289300047</v>
      </c>
      <c r="T2818">
        <f t="shared" si="174"/>
        <v>-1.6074504838798517E-2</v>
      </c>
      <c r="U2818">
        <v>0.65356890599999995</v>
      </c>
      <c r="V2818">
        <v>0.64465002400000004</v>
      </c>
      <c r="W2818">
        <v>0.85479452099999997</v>
      </c>
      <c r="X2818">
        <v>0</v>
      </c>
      <c r="Y2818">
        <v>-1.0433948E-2</v>
      </c>
      <c r="Z2818" s="1">
        <v>43684</v>
      </c>
      <c r="AA2818" s="1" t="s">
        <v>25</v>
      </c>
      <c r="AB2818">
        <v>1</v>
      </c>
    </row>
    <row r="2819" spans="1:28" x14ac:dyDescent="0.25">
      <c r="A2819" t="s">
        <v>19</v>
      </c>
      <c r="B2819">
        <v>3</v>
      </c>
      <c r="C2819" t="s">
        <v>192</v>
      </c>
      <c r="D2819">
        <v>4044</v>
      </c>
      <c r="E2819" t="s">
        <v>105</v>
      </c>
      <c r="F2819" t="s">
        <v>106</v>
      </c>
      <c r="G2819" t="s">
        <v>107</v>
      </c>
      <c r="I2819">
        <v>11.5</v>
      </c>
      <c r="J2819">
        <v>0.4017</v>
      </c>
      <c r="K2819">
        <v>7.7972593909999999</v>
      </c>
      <c r="L2819">
        <v>8.293069676</v>
      </c>
      <c r="M2819">
        <v>9.8699999999999992</v>
      </c>
      <c r="N2819">
        <v>11.78</v>
      </c>
      <c r="O2819">
        <f t="shared" ref="O2819:O2882" si="175">(0.00007854*N2819*N2819)</f>
        <v>1.0898870135999999E-2</v>
      </c>
      <c r="P2819">
        <f t="shared" ref="P2819:P2882" si="176">(3.142*(M2819/200)^2)/0.16</f>
        <v>4.7825609343749992E-2</v>
      </c>
      <c r="Q2819">
        <f t="shared" ref="Q2819:Q2882" si="177">O2819/0.16</f>
        <v>6.811793834999999E-2</v>
      </c>
      <c r="R2819">
        <v>1.7900523000000002E-2</v>
      </c>
      <c r="S2819">
        <v>2.6851281000000001E-2</v>
      </c>
      <c r="T2819">
        <f t="shared" ref="T2819:T2882" si="178">(LN(S2819)-LN(R2819))/W2819</f>
        <v>0.4743638255222839</v>
      </c>
      <c r="U2819">
        <v>8.9502609999999993E-3</v>
      </c>
      <c r="V2819">
        <v>1.3425640000000001E-2</v>
      </c>
      <c r="W2819">
        <v>0.85479452099999997</v>
      </c>
      <c r="X2819">
        <v>2.2344551269999999</v>
      </c>
      <c r="Y2819">
        <v>5.2356199999999999E-3</v>
      </c>
      <c r="Z2819" s="1">
        <v>43684</v>
      </c>
      <c r="AA2819" s="1" t="s">
        <v>25</v>
      </c>
      <c r="AB2819">
        <v>1</v>
      </c>
    </row>
    <row r="2820" spans="1:28" x14ac:dyDescent="0.25">
      <c r="A2820" t="s">
        <v>19</v>
      </c>
      <c r="B2820">
        <v>3</v>
      </c>
      <c r="C2820" t="s">
        <v>192</v>
      </c>
      <c r="D2820">
        <v>4045</v>
      </c>
      <c r="E2820" t="s">
        <v>181</v>
      </c>
      <c r="F2820" t="s">
        <v>182</v>
      </c>
      <c r="G2820" t="s">
        <v>142</v>
      </c>
      <c r="I2820">
        <v>9.1999999999999993</v>
      </c>
      <c r="J2820">
        <v>0.33</v>
      </c>
      <c r="K2820">
        <v>7.7972593909999999</v>
      </c>
      <c r="L2820">
        <v>7.5581415979999997</v>
      </c>
      <c r="M2820">
        <v>9.8699999999999992</v>
      </c>
      <c r="N2820">
        <v>10.48</v>
      </c>
      <c r="O2820">
        <f t="shared" si="175"/>
        <v>8.626079616000001E-3</v>
      </c>
      <c r="P2820">
        <f t="shared" si="176"/>
        <v>4.7825609343749992E-2</v>
      </c>
      <c r="Q2820">
        <f t="shared" si="177"/>
        <v>5.3912997600000005E-2</v>
      </c>
      <c r="R2820">
        <v>1.4774987999999999E-2</v>
      </c>
      <c r="S2820">
        <v>1.6112501000000001E-2</v>
      </c>
      <c r="T2820">
        <f t="shared" si="178"/>
        <v>0.10138071441829935</v>
      </c>
      <c r="U2820">
        <v>7.3874939999999997E-3</v>
      </c>
      <c r="V2820">
        <v>8.0562499999999992E-3</v>
      </c>
      <c r="W2820">
        <v>0.85479452099999997</v>
      </c>
      <c r="X2820">
        <v>0.71362179400000003</v>
      </c>
      <c r="Y2820">
        <v>7.8235900000000005E-4</v>
      </c>
      <c r="Z2820" s="1">
        <v>43684</v>
      </c>
      <c r="AA2820" s="1" t="s">
        <v>25</v>
      </c>
      <c r="AB2820">
        <v>1</v>
      </c>
    </row>
    <row r="2821" spans="1:28" x14ac:dyDescent="0.25">
      <c r="A2821" t="s">
        <v>19</v>
      </c>
      <c r="B2821">
        <v>3</v>
      </c>
      <c r="C2821" t="s">
        <v>192</v>
      </c>
      <c r="D2821">
        <v>4046</v>
      </c>
      <c r="E2821" t="s">
        <v>181</v>
      </c>
      <c r="F2821" t="s">
        <v>182</v>
      </c>
      <c r="G2821" t="s">
        <v>142</v>
      </c>
      <c r="I2821">
        <v>13.2</v>
      </c>
      <c r="J2821">
        <v>0.33</v>
      </c>
      <c r="K2821">
        <v>13.9329693</v>
      </c>
      <c r="L2821">
        <v>13.55941865</v>
      </c>
      <c r="M2821">
        <v>23.57</v>
      </c>
      <c r="N2821">
        <v>24.11</v>
      </c>
      <c r="O2821">
        <f t="shared" si="175"/>
        <v>4.5654681534E-2</v>
      </c>
      <c r="P2821">
        <f t="shared" si="176"/>
        <v>0.27273782434374993</v>
      </c>
      <c r="Q2821">
        <f t="shared" si="177"/>
        <v>0.28534175958749997</v>
      </c>
      <c r="R2821">
        <v>0.142402366</v>
      </c>
      <c r="S2821">
        <v>0.14494422200000001</v>
      </c>
      <c r="T2821">
        <f t="shared" si="178"/>
        <v>2.0697814631151591E-2</v>
      </c>
      <c r="U2821">
        <v>7.1201183000000001E-2</v>
      </c>
      <c r="V2821">
        <v>7.2472111000000006E-2</v>
      </c>
      <c r="W2821">
        <v>0.85479452099999997</v>
      </c>
      <c r="X2821">
        <v>0.63173076900000003</v>
      </c>
      <c r="Y2821">
        <v>1.486823E-3</v>
      </c>
      <c r="Z2821" s="1">
        <v>43684</v>
      </c>
      <c r="AA2821" s="1" t="s">
        <v>25</v>
      </c>
      <c r="AB2821">
        <v>1</v>
      </c>
    </row>
    <row r="2822" spans="1:28" x14ac:dyDescent="0.25">
      <c r="A2822" t="s">
        <v>19</v>
      </c>
      <c r="B2822">
        <v>3</v>
      </c>
      <c r="C2822" t="s">
        <v>192</v>
      </c>
      <c r="D2822">
        <v>4047</v>
      </c>
      <c r="E2822" t="s">
        <v>181</v>
      </c>
      <c r="F2822" t="s">
        <v>182</v>
      </c>
      <c r="G2822" t="s">
        <v>142</v>
      </c>
      <c r="I2822">
        <v>9.6</v>
      </c>
      <c r="J2822">
        <v>0.33</v>
      </c>
      <c r="K2822">
        <v>11.53344077</v>
      </c>
      <c r="L2822">
        <v>11.069530950000001</v>
      </c>
      <c r="M2822">
        <v>17.2</v>
      </c>
      <c r="N2822">
        <v>17.52</v>
      </c>
      <c r="O2822">
        <f t="shared" si="175"/>
        <v>2.4107884415999998E-2</v>
      </c>
      <c r="P2822">
        <f t="shared" si="176"/>
        <v>0.14523894999999998</v>
      </c>
      <c r="Q2822">
        <f t="shared" si="177"/>
        <v>0.15067427759999999</v>
      </c>
      <c r="R2822">
        <v>6.401888E-2</v>
      </c>
      <c r="S2822">
        <v>6.3757805000000001E-2</v>
      </c>
      <c r="T2822">
        <f t="shared" si="178"/>
        <v>-4.7806014642804047E-3</v>
      </c>
      <c r="U2822">
        <v>3.200944E-2</v>
      </c>
      <c r="V2822">
        <v>3.1878902000000001E-2</v>
      </c>
      <c r="W2822">
        <v>0.85479452099999997</v>
      </c>
      <c r="X2822">
        <v>0.37435897400000001</v>
      </c>
      <c r="Y2822">
        <v>-1.5271300000000001E-4</v>
      </c>
      <c r="Z2822" s="1">
        <v>43684</v>
      </c>
      <c r="AA2822" s="1" t="s">
        <v>25</v>
      </c>
      <c r="AB2822">
        <v>1</v>
      </c>
    </row>
    <row r="2823" spans="1:28" x14ac:dyDescent="0.25">
      <c r="A2823" t="s">
        <v>19</v>
      </c>
      <c r="B2823">
        <v>3</v>
      </c>
      <c r="C2823" t="s">
        <v>192</v>
      </c>
      <c r="D2823">
        <v>4048</v>
      </c>
      <c r="E2823" t="s">
        <v>181</v>
      </c>
      <c r="F2823" t="s">
        <v>182</v>
      </c>
      <c r="G2823" t="s">
        <v>142</v>
      </c>
      <c r="I2823">
        <v>8.3000000000000007</v>
      </c>
      <c r="J2823">
        <v>0.33</v>
      </c>
      <c r="K2823">
        <v>10.5312667</v>
      </c>
      <c r="L2823">
        <v>9.9205556139999995</v>
      </c>
      <c r="M2823">
        <v>14.97</v>
      </c>
      <c r="N2823">
        <v>14.97</v>
      </c>
      <c r="O2823">
        <f t="shared" si="175"/>
        <v>1.7600884686000004E-2</v>
      </c>
      <c r="P2823">
        <f t="shared" si="176"/>
        <v>0.11001953559375</v>
      </c>
      <c r="Q2823">
        <f t="shared" si="177"/>
        <v>0.11000552928750003</v>
      </c>
      <c r="R2823">
        <v>4.4674396999999998E-2</v>
      </c>
      <c r="S2823">
        <v>4.2144096999999998E-2</v>
      </c>
      <c r="T2823">
        <f t="shared" si="178"/>
        <v>-6.8210470293675385E-2</v>
      </c>
      <c r="U2823">
        <v>2.2337198999999999E-2</v>
      </c>
      <c r="V2823">
        <v>2.1072048999999999E-2</v>
      </c>
      <c r="W2823">
        <v>0.85479452099999997</v>
      </c>
      <c r="X2823">
        <v>0</v>
      </c>
      <c r="Y2823">
        <v>-1.480063E-3</v>
      </c>
      <c r="Z2823" s="1">
        <v>43684</v>
      </c>
      <c r="AA2823" s="1" t="s">
        <v>25</v>
      </c>
      <c r="AB2823">
        <v>1</v>
      </c>
    </row>
    <row r="2824" spans="1:28" x14ac:dyDescent="0.25">
      <c r="A2824" t="s">
        <v>19</v>
      </c>
      <c r="B2824">
        <v>3</v>
      </c>
      <c r="C2824" t="s">
        <v>192</v>
      </c>
      <c r="D2824">
        <v>4049</v>
      </c>
      <c r="E2824" t="s">
        <v>73</v>
      </c>
      <c r="F2824" t="s">
        <v>74</v>
      </c>
      <c r="G2824" t="s">
        <v>75</v>
      </c>
      <c r="I2824">
        <v>14.2</v>
      </c>
      <c r="J2824">
        <v>0.64410000000000001</v>
      </c>
      <c r="K2824">
        <v>19.3583994</v>
      </c>
      <c r="L2824">
        <v>19.433132860000001</v>
      </c>
      <c r="M2824">
        <v>46.82</v>
      </c>
      <c r="N2824">
        <v>49.36</v>
      </c>
      <c r="O2824">
        <f t="shared" si="175"/>
        <v>0.191355609984</v>
      </c>
      <c r="P2824">
        <f t="shared" si="176"/>
        <v>1.0761901813750001</v>
      </c>
      <c r="Q2824">
        <f t="shared" si="177"/>
        <v>1.1959725623999999</v>
      </c>
      <c r="R2824">
        <v>1.439528192</v>
      </c>
      <c r="S2824">
        <v>1.601915381</v>
      </c>
      <c r="T2824">
        <f t="shared" si="178"/>
        <v>0.12504129158528127</v>
      </c>
      <c r="U2824">
        <v>0.71976409600000002</v>
      </c>
      <c r="V2824">
        <v>0.80095769000000006</v>
      </c>
      <c r="W2824">
        <v>0.85479452099999997</v>
      </c>
      <c r="X2824">
        <v>2.971474357</v>
      </c>
      <c r="Y2824">
        <v>9.4986095000000006E-2</v>
      </c>
      <c r="Z2824" s="1">
        <v>43684</v>
      </c>
      <c r="AA2824" s="1" t="s">
        <v>25</v>
      </c>
      <c r="AB2824">
        <v>1</v>
      </c>
    </row>
    <row r="2825" spans="1:28" x14ac:dyDescent="0.25">
      <c r="A2825" t="s">
        <v>19</v>
      </c>
      <c r="B2825">
        <v>3</v>
      </c>
      <c r="C2825" t="s">
        <v>192</v>
      </c>
      <c r="D2825">
        <v>4050</v>
      </c>
      <c r="E2825" t="s">
        <v>73</v>
      </c>
      <c r="F2825" t="s">
        <v>74</v>
      </c>
      <c r="G2825" t="s">
        <v>75</v>
      </c>
      <c r="I2825">
        <v>16</v>
      </c>
      <c r="J2825">
        <v>0.64410000000000001</v>
      </c>
      <c r="K2825">
        <v>19.512216429999999</v>
      </c>
      <c r="L2825">
        <v>19.171238410000001</v>
      </c>
      <c r="M2825">
        <v>47.77</v>
      </c>
      <c r="N2825">
        <v>47.77</v>
      </c>
      <c r="O2825">
        <f t="shared" si="175"/>
        <v>0.17922615156600002</v>
      </c>
      <c r="P2825">
        <f t="shared" si="176"/>
        <v>1.12030607059375</v>
      </c>
      <c r="Q2825">
        <f t="shared" si="177"/>
        <v>1.1201634472875002</v>
      </c>
      <c r="R2825">
        <v>1.508703025</v>
      </c>
      <c r="S2825">
        <v>1.482965608</v>
      </c>
      <c r="T2825">
        <f t="shared" si="178"/>
        <v>-2.0129382464592692E-2</v>
      </c>
      <c r="U2825">
        <v>0.75435151300000003</v>
      </c>
      <c r="V2825">
        <v>0.741482804</v>
      </c>
      <c r="W2825">
        <v>0.85479452099999997</v>
      </c>
      <c r="X2825">
        <v>0</v>
      </c>
      <c r="Y2825">
        <v>-1.505474E-2</v>
      </c>
      <c r="Z2825" s="1">
        <v>43684</v>
      </c>
      <c r="AA2825" s="1" t="s">
        <v>25</v>
      </c>
      <c r="AB2825">
        <v>1</v>
      </c>
    </row>
    <row r="2826" spans="1:28" x14ac:dyDescent="0.25">
      <c r="A2826" t="s">
        <v>19</v>
      </c>
      <c r="B2826">
        <v>3</v>
      </c>
      <c r="C2826" t="s">
        <v>192</v>
      </c>
      <c r="D2826">
        <v>4051</v>
      </c>
      <c r="E2826" t="s">
        <v>73</v>
      </c>
      <c r="F2826" t="s">
        <v>74</v>
      </c>
      <c r="G2826" t="s">
        <v>75</v>
      </c>
      <c r="I2826">
        <v>12.5</v>
      </c>
      <c r="J2826">
        <v>0.64410000000000001</v>
      </c>
      <c r="K2826">
        <v>17.366766680000001</v>
      </c>
      <c r="L2826">
        <v>17.329388739999999</v>
      </c>
      <c r="M2826">
        <v>36.31</v>
      </c>
      <c r="N2826">
        <v>38.119999999999997</v>
      </c>
      <c r="O2826">
        <f t="shared" si="175"/>
        <v>0.11412917577599999</v>
      </c>
      <c r="P2826">
        <f t="shared" si="176"/>
        <v>0.64725990409375</v>
      </c>
      <c r="Q2826">
        <f t="shared" si="177"/>
        <v>0.71330734859999989</v>
      </c>
      <c r="R2826">
        <v>0.78829802100000002</v>
      </c>
      <c r="S2826">
        <v>0.86500053399999999</v>
      </c>
      <c r="T2826">
        <f t="shared" si="178"/>
        <v>0.10862716640596795</v>
      </c>
      <c r="U2826">
        <v>0.39414901099999999</v>
      </c>
      <c r="V2826">
        <v>0.43250026699999999</v>
      </c>
      <c r="W2826">
        <v>0.85479452099999997</v>
      </c>
      <c r="X2826">
        <v>2.1174679479999998</v>
      </c>
      <c r="Y2826">
        <v>4.4866053000000003E-2</v>
      </c>
      <c r="Z2826" s="1">
        <v>43684</v>
      </c>
      <c r="AA2826" s="1" t="s">
        <v>25</v>
      </c>
      <c r="AB2826">
        <v>1</v>
      </c>
    </row>
    <row r="2827" spans="1:28" x14ac:dyDescent="0.25">
      <c r="A2827" t="s">
        <v>19</v>
      </c>
      <c r="B2827">
        <v>3</v>
      </c>
      <c r="C2827" t="s">
        <v>192</v>
      </c>
      <c r="D2827">
        <v>4052</v>
      </c>
      <c r="E2827" t="s">
        <v>73</v>
      </c>
      <c r="F2827" t="s">
        <v>74</v>
      </c>
      <c r="G2827" t="s">
        <v>75</v>
      </c>
      <c r="I2827">
        <v>9.3000000000000007</v>
      </c>
      <c r="J2827">
        <v>0.64410000000000001</v>
      </c>
      <c r="K2827">
        <v>14.93104157</v>
      </c>
      <c r="L2827">
        <v>14.412443789999999</v>
      </c>
      <c r="M2827">
        <v>26.75</v>
      </c>
      <c r="N2827">
        <v>26.78</v>
      </c>
      <c r="O2827">
        <f t="shared" si="175"/>
        <v>5.6326406136000005E-2</v>
      </c>
      <c r="P2827">
        <f t="shared" si="176"/>
        <v>0.35129646484374999</v>
      </c>
      <c r="Q2827">
        <f t="shared" si="177"/>
        <v>0.35204003835000003</v>
      </c>
      <c r="R2827">
        <v>0.37462905499999999</v>
      </c>
      <c r="S2827">
        <v>0.36271677800000002</v>
      </c>
      <c r="T2827">
        <f t="shared" si="178"/>
        <v>-3.7803290857594526E-2</v>
      </c>
      <c r="U2827">
        <v>0.18731452800000001</v>
      </c>
      <c r="V2827">
        <v>0.18135838900000001</v>
      </c>
      <c r="W2827">
        <v>0.85479452099999997</v>
      </c>
      <c r="X2827">
        <v>3.5096153999999997E-2</v>
      </c>
      <c r="Y2827">
        <v>-6.9679190000000004E-3</v>
      </c>
      <c r="Z2827" s="1">
        <v>43684</v>
      </c>
      <c r="AA2827" s="1" t="s">
        <v>25</v>
      </c>
      <c r="AB2827">
        <v>1</v>
      </c>
    </row>
    <row r="2828" spans="1:28" x14ac:dyDescent="0.25">
      <c r="A2828" t="s">
        <v>19</v>
      </c>
      <c r="B2828">
        <v>3</v>
      </c>
      <c r="C2828" t="s">
        <v>192</v>
      </c>
      <c r="D2828">
        <v>4053</v>
      </c>
      <c r="E2828" t="s">
        <v>73</v>
      </c>
      <c r="F2828" t="s">
        <v>74</v>
      </c>
      <c r="G2828" t="s">
        <v>75</v>
      </c>
      <c r="I2828">
        <v>7.9</v>
      </c>
      <c r="J2828">
        <v>0.64410000000000001</v>
      </c>
      <c r="K2828">
        <v>12.926326209999999</v>
      </c>
      <c r="L2828">
        <v>12.347467910000001</v>
      </c>
      <c r="M2828">
        <v>20.7</v>
      </c>
      <c r="N2828">
        <v>20.7</v>
      </c>
      <c r="O2828">
        <f t="shared" si="175"/>
        <v>3.3653604599999998E-2</v>
      </c>
      <c r="P2828">
        <f t="shared" si="176"/>
        <v>0.21036180937499996</v>
      </c>
      <c r="Q2828">
        <f t="shared" si="177"/>
        <v>0.21033502874999999</v>
      </c>
      <c r="R2828">
        <v>0.19730010100000001</v>
      </c>
      <c r="S2828">
        <v>0.18867207899999999</v>
      </c>
      <c r="T2828">
        <f t="shared" si="178"/>
        <v>-5.2311342010206159E-2</v>
      </c>
      <c r="U2828">
        <v>9.8650051000000002E-2</v>
      </c>
      <c r="V2828">
        <v>9.4336038999999997E-2</v>
      </c>
      <c r="W2828">
        <v>0.85479452099999997</v>
      </c>
      <c r="X2828">
        <v>0</v>
      </c>
      <c r="Y2828">
        <v>-5.0468409999999998E-3</v>
      </c>
      <c r="Z2828" s="1">
        <v>43684</v>
      </c>
      <c r="AA2828" s="1" t="s">
        <v>25</v>
      </c>
      <c r="AB2828">
        <v>1</v>
      </c>
    </row>
    <row r="2829" spans="1:28" x14ac:dyDescent="0.25">
      <c r="A2829" t="s">
        <v>19</v>
      </c>
      <c r="B2829">
        <v>3</v>
      </c>
      <c r="C2829" t="s">
        <v>192</v>
      </c>
      <c r="D2829">
        <v>4054</v>
      </c>
      <c r="E2829" t="s">
        <v>105</v>
      </c>
      <c r="F2829" t="s">
        <v>106</v>
      </c>
      <c r="G2829" t="s">
        <v>107</v>
      </c>
      <c r="I2829">
        <v>15.2</v>
      </c>
      <c r="J2829">
        <v>0.4017</v>
      </c>
      <c r="K2829">
        <v>17.00804355</v>
      </c>
      <c r="L2829">
        <v>16.553713380000001</v>
      </c>
      <c r="M2829">
        <v>34.71</v>
      </c>
      <c r="N2829">
        <v>34.71</v>
      </c>
      <c r="O2829">
        <f t="shared" si="175"/>
        <v>9.4623743214000008E-2</v>
      </c>
      <c r="P2829">
        <f t="shared" si="176"/>
        <v>0.59147369409374995</v>
      </c>
      <c r="Q2829">
        <f t="shared" si="177"/>
        <v>0.59139839508750003</v>
      </c>
      <c r="R2829">
        <v>0.446179192</v>
      </c>
      <c r="S2829">
        <v>0.43454283999999999</v>
      </c>
      <c r="T2829">
        <f t="shared" si="178"/>
        <v>-3.091516210351351E-2</v>
      </c>
      <c r="U2829">
        <v>0.223089596</v>
      </c>
      <c r="V2829">
        <v>0.21727141999999999</v>
      </c>
      <c r="W2829">
        <v>0.85479452099999997</v>
      </c>
      <c r="X2829">
        <v>0</v>
      </c>
      <c r="Y2829">
        <v>-6.8065199999999999E-3</v>
      </c>
      <c r="Z2829" s="1">
        <v>43684</v>
      </c>
      <c r="AA2829" s="1" t="s">
        <v>25</v>
      </c>
      <c r="AB2829">
        <v>1</v>
      </c>
    </row>
    <row r="2830" spans="1:28" x14ac:dyDescent="0.25">
      <c r="A2830" t="s">
        <v>19</v>
      </c>
      <c r="B2830">
        <v>3</v>
      </c>
      <c r="C2830" t="s">
        <v>192</v>
      </c>
      <c r="D2830">
        <v>4055</v>
      </c>
      <c r="E2830" t="s">
        <v>181</v>
      </c>
      <c r="F2830" t="s">
        <v>182</v>
      </c>
      <c r="G2830" t="s">
        <v>142</v>
      </c>
      <c r="I2830">
        <v>7.2</v>
      </c>
      <c r="J2830">
        <v>0.33</v>
      </c>
      <c r="K2830">
        <v>8.9043046019999998</v>
      </c>
      <c r="L2830">
        <v>8.8233981969999995</v>
      </c>
      <c r="M2830">
        <v>11.78</v>
      </c>
      <c r="N2830">
        <v>12.77</v>
      </c>
      <c r="O2830">
        <f t="shared" si="175"/>
        <v>1.2807745566000001E-2</v>
      </c>
      <c r="P2830">
        <f t="shared" si="176"/>
        <v>6.8126611374999993E-2</v>
      </c>
      <c r="Q2830">
        <f t="shared" si="177"/>
        <v>8.0048409787500011E-2</v>
      </c>
      <c r="R2830">
        <v>2.3755812000000001E-2</v>
      </c>
      <c r="S2830">
        <v>2.7561948999999999E-2</v>
      </c>
      <c r="T2830">
        <f t="shared" si="178"/>
        <v>0.17385341400128038</v>
      </c>
      <c r="U2830">
        <v>1.1877906000000001E-2</v>
      </c>
      <c r="V2830">
        <v>1.3780974E-2</v>
      </c>
      <c r="W2830">
        <v>0.85479452099999997</v>
      </c>
      <c r="X2830">
        <v>1.158173076</v>
      </c>
      <c r="Y2830">
        <v>2.2263460000000001E-3</v>
      </c>
      <c r="Z2830" s="1">
        <v>43684</v>
      </c>
      <c r="AA2830" s="1" t="s">
        <v>25</v>
      </c>
      <c r="AB2830">
        <v>1</v>
      </c>
    </row>
    <row r="2831" spans="1:28" x14ac:dyDescent="0.25">
      <c r="A2831" t="s">
        <v>19</v>
      </c>
      <c r="B2831">
        <v>3</v>
      </c>
      <c r="C2831" t="s">
        <v>192</v>
      </c>
      <c r="D2831">
        <v>4056</v>
      </c>
      <c r="E2831" t="s">
        <v>181</v>
      </c>
      <c r="F2831" t="s">
        <v>182</v>
      </c>
      <c r="G2831" t="s">
        <v>142</v>
      </c>
      <c r="I2831">
        <v>10.3</v>
      </c>
      <c r="J2831">
        <v>0.33</v>
      </c>
      <c r="K2831">
        <v>11.53344077</v>
      </c>
      <c r="L2831">
        <v>11.62323554</v>
      </c>
      <c r="M2831">
        <v>17.2</v>
      </c>
      <c r="N2831">
        <v>18.850000000000001</v>
      </c>
      <c r="O2831">
        <f t="shared" si="175"/>
        <v>2.7907029150000005E-2</v>
      </c>
      <c r="P2831">
        <f t="shared" si="176"/>
        <v>0.14523894999999998</v>
      </c>
      <c r="Q2831">
        <f t="shared" si="177"/>
        <v>0.17441893218750004</v>
      </c>
      <c r="R2831">
        <v>6.401888E-2</v>
      </c>
      <c r="S2831">
        <v>7.7135024999999996E-2</v>
      </c>
      <c r="T2831">
        <f t="shared" si="178"/>
        <v>0.21804002381434057</v>
      </c>
      <c r="U2831">
        <v>3.200944E-2</v>
      </c>
      <c r="V2831">
        <v>3.8567511999999998E-2</v>
      </c>
      <c r="W2831">
        <v>0.85479452099999997</v>
      </c>
      <c r="X2831">
        <v>1.930288461</v>
      </c>
      <c r="Y2831">
        <v>7.6721030000000004E-3</v>
      </c>
      <c r="Z2831" s="1">
        <v>43684</v>
      </c>
      <c r="AA2831" s="1" t="s">
        <v>25</v>
      </c>
      <c r="AB2831">
        <v>1</v>
      </c>
    </row>
    <row r="2832" spans="1:28" x14ac:dyDescent="0.25">
      <c r="A2832" t="s">
        <v>19</v>
      </c>
      <c r="B2832">
        <v>3</v>
      </c>
      <c r="C2832" t="s">
        <v>192</v>
      </c>
      <c r="D2832">
        <v>4057</v>
      </c>
      <c r="E2832" t="s">
        <v>181</v>
      </c>
      <c r="F2832" t="s">
        <v>182</v>
      </c>
      <c r="G2832" t="s">
        <v>142</v>
      </c>
      <c r="I2832">
        <v>6.9</v>
      </c>
      <c r="J2832">
        <v>0.33</v>
      </c>
      <c r="K2832">
        <v>7.7972593909999999</v>
      </c>
      <c r="L2832">
        <v>7.6684320179999999</v>
      </c>
      <c r="M2832">
        <v>9.8699999999999992</v>
      </c>
      <c r="N2832">
        <v>10.67</v>
      </c>
      <c r="O2832">
        <f t="shared" si="175"/>
        <v>8.9416926060000013E-3</v>
      </c>
      <c r="P2832">
        <f t="shared" si="176"/>
        <v>4.7825609343749992E-2</v>
      </c>
      <c r="Q2832">
        <f t="shared" si="177"/>
        <v>5.5885578787500008E-2</v>
      </c>
      <c r="R2832">
        <v>1.4774987999999999E-2</v>
      </c>
      <c r="S2832">
        <v>1.6925255E-2</v>
      </c>
      <c r="T2832">
        <f t="shared" si="178"/>
        <v>0.15895180737297776</v>
      </c>
      <c r="U2832">
        <v>7.3874939999999997E-3</v>
      </c>
      <c r="V2832">
        <v>8.4626279999999998E-3</v>
      </c>
      <c r="W2832">
        <v>0.85479452099999997</v>
      </c>
      <c r="X2832">
        <v>0.935897435</v>
      </c>
      <c r="Y2832">
        <v>1.2577689999999999E-3</v>
      </c>
      <c r="Z2832" s="1">
        <v>43684</v>
      </c>
      <c r="AA2832" s="1" t="s">
        <v>25</v>
      </c>
      <c r="AB2832">
        <v>1</v>
      </c>
    </row>
    <row r="2833" spans="1:28" x14ac:dyDescent="0.25">
      <c r="A2833" t="s">
        <v>19</v>
      </c>
      <c r="B2833">
        <v>3</v>
      </c>
      <c r="C2833" t="s">
        <v>192</v>
      </c>
      <c r="D2833">
        <v>4058</v>
      </c>
      <c r="E2833" t="s">
        <v>158</v>
      </c>
      <c r="F2833" t="s">
        <v>159</v>
      </c>
      <c r="G2833" t="s">
        <v>160</v>
      </c>
      <c r="I2833">
        <v>16</v>
      </c>
      <c r="J2833">
        <v>0.23699999999999999</v>
      </c>
      <c r="K2833">
        <v>7.9906784450000004</v>
      </c>
      <c r="L2833">
        <v>8.0101660559999992</v>
      </c>
      <c r="M2833">
        <v>10.19</v>
      </c>
      <c r="N2833">
        <v>11.27</v>
      </c>
      <c r="O2833">
        <f t="shared" si="175"/>
        <v>9.9755931659999998E-3</v>
      </c>
      <c r="P2833">
        <f t="shared" si="176"/>
        <v>5.0977035343749984E-2</v>
      </c>
      <c r="Q2833">
        <f t="shared" si="177"/>
        <v>6.2347457287499998E-2</v>
      </c>
      <c r="R2833">
        <v>1.1658619E-2</v>
      </c>
      <c r="S2833">
        <v>1.4225877E-2</v>
      </c>
      <c r="T2833">
        <f t="shared" si="178"/>
        <v>0.23282425243020097</v>
      </c>
      <c r="U2833">
        <v>5.8293090000000004E-3</v>
      </c>
      <c r="V2833">
        <v>7.1129390000000004E-3</v>
      </c>
      <c r="W2833">
        <v>0.85479452099999997</v>
      </c>
      <c r="X2833">
        <v>1.2634615380000001</v>
      </c>
      <c r="Y2833">
        <v>1.501683E-3</v>
      </c>
      <c r="Z2833" s="1">
        <v>43684</v>
      </c>
      <c r="AA2833" s="1" t="s">
        <v>25</v>
      </c>
      <c r="AB2833">
        <v>1</v>
      </c>
    </row>
    <row r="2834" spans="1:28" x14ac:dyDescent="0.25">
      <c r="A2834" t="s">
        <v>19</v>
      </c>
      <c r="B2834">
        <v>3</v>
      </c>
      <c r="C2834" t="s">
        <v>192</v>
      </c>
      <c r="D2834">
        <v>4059</v>
      </c>
      <c r="E2834" t="s">
        <v>185</v>
      </c>
      <c r="F2834" t="s">
        <v>223</v>
      </c>
      <c r="G2834" t="s">
        <v>142</v>
      </c>
      <c r="I2834">
        <v>9</v>
      </c>
      <c r="J2834">
        <v>0.38179999999999997</v>
      </c>
      <c r="K2834">
        <v>9.7517092380000001</v>
      </c>
      <c r="L2834">
        <v>9.9963119079999991</v>
      </c>
      <c r="M2834">
        <v>13.38</v>
      </c>
      <c r="N2834">
        <v>15.13</v>
      </c>
      <c r="O2834">
        <f t="shared" si="175"/>
        <v>1.7979133326000003E-2</v>
      </c>
      <c r="P2834">
        <f t="shared" si="176"/>
        <v>8.7889791374999998E-2</v>
      </c>
      <c r="Q2834">
        <f t="shared" si="177"/>
        <v>0.11236958328750002</v>
      </c>
      <c r="R2834">
        <v>3.8377092000000002E-2</v>
      </c>
      <c r="S2834">
        <v>4.9977687E-2</v>
      </c>
      <c r="T2834">
        <f t="shared" si="178"/>
        <v>0.30898177311205105</v>
      </c>
      <c r="U2834">
        <v>1.9188546000000001E-2</v>
      </c>
      <c r="V2834">
        <v>2.4988844E-2</v>
      </c>
      <c r="W2834">
        <v>0.85479452099999997</v>
      </c>
      <c r="X2834">
        <v>2.0472756400000001</v>
      </c>
      <c r="Y2834">
        <v>6.7856050000000001E-3</v>
      </c>
      <c r="Z2834" s="1">
        <v>43684</v>
      </c>
      <c r="AA2834" s="1" t="s">
        <v>25</v>
      </c>
      <c r="AB2834">
        <v>1</v>
      </c>
    </row>
    <row r="2835" spans="1:28" x14ac:dyDescent="0.25">
      <c r="A2835" t="s">
        <v>19</v>
      </c>
      <c r="B2835">
        <v>4</v>
      </c>
      <c r="C2835" t="s">
        <v>192</v>
      </c>
      <c r="D2835">
        <v>4060</v>
      </c>
      <c r="E2835" t="s">
        <v>116</v>
      </c>
      <c r="F2835" t="s">
        <v>117</v>
      </c>
      <c r="G2835" t="s">
        <v>83</v>
      </c>
      <c r="I2835">
        <v>16</v>
      </c>
      <c r="J2835">
        <v>0.5</v>
      </c>
      <c r="K2835">
        <v>19.145070919999998</v>
      </c>
      <c r="L2835">
        <v>18.78587564</v>
      </c>
      <c r="M2835">
        <v>45.54</v>
      </c>
      <c r="N2835">
        <v>45.54</v>
      </c>
      <c r="O2835">
        <f t="shared" si="175"/>
        <v>0.162883446264</v>
      </c>
      <c r="P2835">
        <f t="shared" si="176"/>
        <v>1.0181511573749997</v>
      </c>
      <c r="Q2835">
        <f t="shared" si="177"/>
        <v>1.01802153915</v>
      </c>
      <c r="R2835">
        <v>1.053611707</v>
      </c>
      <c r="S2835">
        <v>1.034314145</v>
      </c>
      <c r="T2835">
        <f t="shared" si="178"/>
        <v>-2.1625592039217767E-2</v>
      </c>
      <c r="U2835">
        <v>0.52680585400000002</v>
      </c>
      <c r="V2835">
        <v>0.51715707300000002</v>
      </c>
      <c r="W2835">
        <v>0.85479452099999997</v>
      </c>
      <c r="X2835">
        <v>0</v>
      </c>
      <c r="Y2835">
        <v>-1.1287837E-2</v>
      </c>
      <c r="Z2835" s="1">
        <v>43684</v>
      </c>
      <c r="AA2835" s="1" t="s">
        <v>25</v>
      </c>
      <c r="AB2835">
        <v>1</v>
      </c>
    </row>
    <row r="2836" spans="1:28" x14ac:dyDescent="0.25">
      <c r="A2836" t="s">
        <v>19</v>
      </c>
      <c r="B2836">
        <v>4</v>
      </c>
      <c r="C2836" t="s">
        <v>192</v>
      </c>
      <c r="D2836">
        <v>4061</v>
      </c>
      <c r="E2836" t="s">
        <v>185</v>
      </c>
      <c r="F2836" t="s">
        <v>273</v>
      </c>
      <c r="G2836" t="s">
        <v>142</v>
      </c>
      <c r="I2836">
        <v>8.1999999999999993</v>
      </c>
      <c r="J2836">
        <v>0.38179999999999997</v>
      </c>
      <c r="K2836">
        <v>9.0792460740000003</v>
      </c>
      <c r="L2836">
        <v>9.3153110689999998</v>
      </c>
      <c r="M2836">
        <v>12.1</v>
      </c>
      <c r="N2836">
        <v>13.73</v>
      </c>
      <c r="O2836">
        <f t="shared" si="175"/>
        <v>1.4805803166000003E-2</v>
      </c>
      <c r="P2836">
        <f t="shared" si="176"/>
        <v>7.1878159374999986E-2</v>
      </c>
      <c r="Q2836">
        <f t="shared" si="177"/>
        <v>9.2536269787500014E-2</v>
      </c>
      <c r="R2836">
        <v>2.9413083999999999E-2</v>
      </c>
      <c r="S2836">
        <v>3.8597257000000003E-2</v>
      </c>
      <c r="T2836">
        <f t="shared" si="178"/>
        <v>0.31790283598414409</v>
      </c>
      <c r="U2836">
        <v>1.4706542E-2</v>
      </c>
      <c r="V2836">
        <v>1.9298628000000002E-2</v>
      </c>
      <c r="W2836">
        <v>0.85479452099999997</v>
      </c>
      <c r="X2836">
        <v>1.906891025</v>
      </c>
      <c r="Y2836">
        <v>5.3721519999999998E-3</v>
      </c>
      <c r="Z2836" s="1">
        <v>43684</v>
      </c>
      <c r="AA2836" s="1" t="s">
        <v>25</v>
      </c>
      <c r="AB2836">
        <v>1</v>
      </c>
    </row>
    <row r="2837" spans="1:28" x14ac:dyDescent="0.25">
      <c r="A2837" t="s">
        <v>19</v>
      </c>
      <c r="B2837">
        <v>4</v>
      </c>
      <c r="C2837" t="s">
        <v>192</v>
      </c>
      <c r="D2837">
        <v>4062</v>
      </c>
      <c r="E2837" t="s">
        <v>181</v>
      </c>
      <c r="F2837" t="s">
        <v>182</v>
      </c>
      <c r="G2837" t="s">
        <v>142</v>
      </c>
      <c r="I2837">
        <v>7.6</v>
      </c>
      <c r="J2837">
        <v>0.33</v>
      </c>
      <c r="K2837">
        <v>8.55138876</v>
      </c>
      <c r="L2837">
        <v>9.2952338060000006</v>
      </c>
      <c r="M2837">
        <v>11.15</v>
      </c>
      <c r="N2837">
        <v>13.69</v>
      </c>
      <c r="O2837">
        <f t="shared" si="175"/>
        <v>1.4719660494E-2</v>
      </c>
      <c r="P2837">
        <f t="shared" si="176"/>
        <v>6.103457734375E-2</v>
      </c>
      <c r="Q2837">
        <f t="shared" si="177"/>
        <v>9.1997878087499999E-2</v>
      </c>
      <c r="R2837">
        <v>2.0513179999999999E-2</v>
      </c>
      <c r="S2837">
        <v>3.3217449000000003E-2</v>
      </c>
      <c r="T2837">
        <f t="shared" si="178"/>
        <v>0.56388721724403434</v>
      </c>
      <c r="U2837">
        <v>1.0256589999999999E-2</v>
      </c>
      <c r="V2837">
        <v>1.6608723999999998E-2</v>
      </c>
      <c r="W2837">
        <v>0.85479452099999997</v>
      </c>
      <c r="X2837">
        <v>2.971474357</v>
      </c>
      <c r="Y2837">
        <v>7.4311819999999997E-3</v>
      </c>
      <c r="Z2837" s="1">
        <v>43684</v>
      </c>
      <c r="AA2837" s="1" t="s">
        <v>25</v>
      </c>
      <c r="AB2837">
        <v>1</v>
      </c>
    </row>
    <row r="2838" spans="1:28" x14ac:dyDescent="0.25">
      <c r="A2838" t="s">
        <v>19</v>
      </c>
      <c r="B2838">
        <v>4</v>
      </c>
      <c r="C2838" t="s">
        <v>192</v>
      </c>
      <c r="D2838">
        <v>4063</v>
      </c>
      <c r="E2838" t="s">
        <v>116</v>
      </c>
      <c r="F2838" t="s">
        <v>117</v>
      </c>
      <c r="G2838" t="s">
        <v>83</v>
      </c>
      <c r="I2838">
        <v>17.600000000000001</v>
      </c>
      <c r="J2838">
        <v>0.5</v>
      </c>
      <c r="K2838">
        <v>17.153589</v>
      </c>
      <c r="L2838">
        <v>16.705129199999998</v>
      </c>
      <c r="M2838">
        <v>35.35</v>
      </c>
      <c r="N2838">
        <v>35.35</v>
      </c>
      <c r="O2838">
        <f t="shared" si="175"/>
        <v>9.8145351150000004E-2</v>
      </c>
      <c r="P2838">
        <f t="shared" si="176"/>
        <v>0.61348654609375008</v>
      </c>
      <c r="Q2838">
        <f t="shared" si="177"/>
        <v>0.6134084446875</v>
      </c>
      <c r="R2838">
        <v>0.57729316100000005</v>
      </c>
      <c r="S2838">
        <v>0.56255809099999998</v>
      </c>
      <c r="T2838">
        <f t="shared" si="178"/>
        <v>-3.0247987322552378E-2</v>
      </c>
      <c r="U2838">
        <v>0.28864658100000001</v>
      </c>
      <c r="V2838">
        <v>0.28127904599999998</v>
      </c>
      <c r="W2838">
        <v>0.85479452099999997</v>
      </c>
      <c r="X2838">
        <v>0</v>
      </c>
      <c r="Y2838">
        <v>-8.6190710000000007E-3</v>
      </c>
      <c r="Z2838" s="1">
        <v>43684</v>
      </c>
      <c r="AA2838" s="1" t="s">
        <v>25</v>
      </c>
      <c r="AB2838">
        <v>1</v>
      </c>
    </row>
    <row r="2839" spans="1:28" x14ac:dyDescent="0.25">
      <c r="A2839" t="s">
        <v>19</v>
      </c>
      <c r="B2839">
        <v>4</v>
      </c>
      <c r="C2839" t="s">
        <v>192</v>
      </c>
      <c r="D2839">
        <v>4064</v>
      </c>
      <c r="E2839" t="s">
        <v>116</v>
      </c>
      <c r="F2839" t="s">
        <v>117</v>
      </c>
      <c r="G2839" t="s">
        <v>83</v>
      </c>
      <c r="I2839">
        <v>12.3</v>
      </c>
      <c r="J2839">
        <v>0.5</v>
      </c>
      <c r="K2839">
        <v>15.7422392</v>
      </c>
      <c r="L2839">
        <v>15.24080169</v>
      </c>
      <c r="M2839">
        <v>29.62</v>
      </c>
      <c r="N2839">
        <v>29.62</v>
      </c>
      <c r="O2839">
        <f t="shared" si="175"/>
        <v>6.8906629176000017E-2</v>
      </c>
      <c r="P2839">
        <f t="shared" si="176"/>
        <v>0.43072126637500008</v>
      </c>
      <c r="Q2839">
        <f t="shared" si="177"/>
        <v>0.43066643235000007</v>
      </c>
      <c r="R2839">
        <v>0.37590727000000002</v>
      </c>
      <c r="S2839">
        <v>0.36421635099999999</v>
      </c>
      <c r="T2839">
        <f t="shared" si="178"/>
        <v>-3.6961430974973244E-2</v>
      </c>
      <c r="U2839">
        <v>0.18795363500000001</v>
      </c>
      <c r="V2839">
        <v>0.18210817500000001</v>
      </c>
      <c r="W2839">
        <v>0.85479452099999997</v>
      </c>
      <c r="X2839">
        <v>0</v>
      </c>
      <c r="Y2839">
        <v>-6.838439E-3</v>
      </c>
      <c r="Z2839" s="1">
        <v>43684</v>
      </c>
      <c r="AA2839" s="1" t="s">
        <v>25</v>
      </c>
      <c r="AB2839">
        <v>1</v>
      </c>
    </row>
    <row r="2840" spans="1:28" x14ac:dyDescent="0.25">
      <c r="A2840" t="s">
        <v>19</v>
      </c>
      <c r="B2840">
        <v>4</v>
      </c>
      <c r="C2840" t="s">
        <v>192</v>
      </c>
      <c r="D2840">
        <v>4065</v>
      </c>
      <c r="E2840" t="s">
        <v>116</v>
      </c>
      <c r="F2840" t="s">
        <v>117</v>
      </c>
      <c r="G2840" t="s">
        <v>83</v>
      </c>
      <c r="I2840">
        <v>7.6</v>
      </c>
      <c r="J2840">
        <v>0.5</v>
      </c>
      <c r="K2840">
        <v>11.25586448</v>
      </c>
      <c r="L2840">
        <v>10.65113509</v>
      </c>
      <c r="M2840">
        <v>16.559999999999999</v>
      </c>
      <c r="N2840">
        <v>16.559999999999999</v>
      </c>
      <c r="O2840">
        <f t="shared" si="175"/>
        <v>2.1538306943999996E-2</v>
      </c>
      <c r="P2840">
        <f t="shared" si="176"/>
        <v>0.13463155799999998</v>
      </c>
      <c r="Q2840">
        <f t="shared" si="177"/>
        <v>0.13461441839999996</v>
      </c>
      <c r="R2840">
        <v>8.7088602000000001E-2</v>
      </c>
      <c r="S2840">
        <v>8.2518998999999996E-2</v>
      </c>
      <c r="T2840">
        <f t="shared" si="178"/>
        <v>-6.3053114117158013E-2</v>
      </c>
      <c r="U2840">
        <v>4.3544301000000001E-2</v>
      </c>
      <c r="V2840">
        <v>4.1259498999999998E-2</v>
      </c>
      <c r="W2840">
        <v>0.85479452099999997</v>
      </c>
      <c r="X2840">
        <v>0</v>
      </c>
      <c r="Y2840">
        <v>-2.672925E-3</v>
      </c>
      <c r="Z2840" s="1">
        <v>43684</v>
      </c>
      <c r="AA2840" s="1" t="s">
        <v>25</v>
      </c>
      <c r="AB2840">
        <v>1</v>
      </c>
    </row>
    <row r="2841" spans="1:28" x14ac:dyDescent="0.25">
      <c r="A2841" t="s">
        <v>19</v>
      </c>
      <c r="B2841">
        <v>4</v>
      </c>
      <c r="C2841" t="s">
        <v>192</v>
      </c>
      <c r="D2841">
        <v>4066</v>
      </c>
      <c r="E2841" t="s">
        <v>116</v>
      </c>
      <c r="F2841" t="s">
        <v>117</v>
      </c>
      <c r="G2841" t="s">
        <v>83</v>
      </c>
      <c r="I2841">
        <v>13.5</v>
      </c>
      <c r="J2841">
        <v>0.5</v>
      </c>
      <c r="K2841">
        <v>15.390079249999999</v>
      </c>
      <c r="L2841">
        <v>15.151192930000001</v>
      </c>
      <c r="M2841">
        <v>28.34</v>
      </c>
      <c r="N2841">
        <v>29.3</v>
      </c>
      <c r="O2841">
        <f t="shared" si="175"/>
        <v>6.7425804600000014E-2</v>
      </c>
      <c r="P2841">
        <f t="shared" si="176"/>
        <v>0.39429920237499994</v>
      </c>
      <c r="Q2841">
        <f t="shared" si="177"/>
        <v>0.42141127875000006</v>
      </c>
      <c r="R2841">
        <v>0.33731943399999997</v>
      </c>
      <c r="S2841">
        <v>0.35452877300000002</v>
      </c>
      <c r="T2841">
        <f t="shared" si="178"/>
        <v>5.8211827174939973E-2</v>
      </c>
      <c r="U2841">
        <v>0.16865971699999999</v>
      </c>
      <c r="V2841">
        <v>0.177264387</v>
      </c>
      <c r="W2841">
        <v>0.85479452099999997</v>
      </c>
      <c r="X2841">
        <v>1.1230769220000001</v>
      </c>
      <c r="Y2841">
        <v>1.0066360999999999E-2</v>
      </c>
      <c r="Z2841" s="1">
        <v>43684</v>
      </c>
      <c r="AA2841" s="1" t="s">
        <v>25</v>
      </c>
      <c r="AB2841">
        <v>1</v>
      </c>
    </row>
    <row r="2842" spans="1:28" x14ac:dyDescent="0.25">
      <c r="A2842" t="s">
        <v>19</v>
      </c>
      <c r="B2842">
        <v>4</v>
      </c>
      <c r="C2842" t="s">
        <v>192</v>
      </c>
      <c r="D2842">
        <v>4067</v>
      </c>
      <c r="E2842" t="s">
        <v>116</v>
      </c>
      <c r="F2842" t="s">
        <v>117</v>
      </c>
      <c r="G2842" t="s">
        <v>83</v>
      </c>
      <c r="I2842">
        <v>14.5</v>
      </c>
      <c r="J2842">
        <v>0.5</v>
      </c>
      <c r="K2842">
        <v>14.345199559999999</v>
      </c>
      <c r="L2842">
        <v>13.800392110000001</v>
      </c>
      <c r="M2842">
        <v>24.84</v>
      </c>
      <c r="N2842">
        <v>24.84</v>
      </c>
      <c r="O2842">
        <f t="shared" si="175"/>
        <v>4.8461190624000006E-2</v>
      </c>
      <c r="P2842">
        <f t="shared" si="176"/>
        <v>0.30292100550000001</v>
      </c>
      <c r="Q2842">
        <f t="shared" si="177"/>
        <v>0.30288244140000004</v>
      </c>
      <c r="R2842">
        <v>0.24349572</v>
      </c>
      <c r="S2842">
        <v>0.23446591999999999</v>
      </c>
      <c r="T2842">
        <f t="shared" si="178"/>
        <v>-4.4208423899904564E-2</v>
      </c>
      <c r="U2842">
        <v>0.12174786</v>
      </c>
      <c r="V2842">
        <v>0.11723296</v>
      </c>
      <c r="W2842">
        <v>0.85479452099999997</v>
      </c>
      <c r="X2842">
        <v>0</v>
      </c>
      <c r="Y2842">
        <v>-5.2818539999999999E-3</v>
      </c>
      <c r="Z2842" s="1">
        <v>43684</v>
      </c>
      <c r="AA2842" s="1" t="s">
        <v>25</v>
      </c>
      <c r="AB2842">
        <v>1</v>
      </c>
    </row>
    <row r="2843" spans="1:28" x14ac:dyDescent="0.25">
      <c r="A2843" t="s">
        <v>19</v>
      </c>
      <c r="B2843">
        <v>4</v>
      </c>
      <c r="C2843" t="s">
        <v>192</v>
      </c>
      <c r="D2843">
        <v>4068</v>
      </c>
      <c r="E2843" t="s">
        <v>185</v>
      </c>
      <c r="F2843" t="s">
        <v>223</v>
      </c>
      <c r="G2843" t="s">
        <v>142</v>
      </c>
      <c r="I2843">
        <v>8.3000000000000007</v>
      </c>
      <c r="J2843">
        <v>0.38179999999999997</v>
      </c>
      <c r="K2843">
        <v>9.7517092380000001</v>
      </c>
      <c r="L2843">
        <v>9.2196255140000005</v>
      </c>
      <c r="M2843">
        <v>13.38</v>
      </c>
      <c r="N2843">
        <v>13.54</v>
      </c>
      <c r="O2843">
        <f t="shared" si="175"/>
        <v>1.4398863864E-2</v>
      </c>
      <c r="P2843">
        <f t="shared" si="176"/>
        <v>8.7889791374999998E-2</v>
      </c>
      <c r="Q2843">
        <f t="shared" si="177"/>
        <v>8.999289915E-2</v>
      </c>
      <c r="R2843">
        <v>3.8377092000000002E-2</v>
      </c>
      <c r="S2843">
        <v>3.7184909000000002E-2</v>
      </c>
      <c r="T2843">
        <f t="shared" si="178"/>
        <v>-3.6918477336081897E-2</v>
      </c>
      <c r="U2843">
        <v>1.9188546000000001E-2</v>
      </c>
      <c r="V2843">
        <v>1.8592454000000001E-2</v>
      </c>
      <c r="W2843">
        <v>0.85479452099999997</v>
      </c>
      <c r="X2843">
        <v>0.18717948700000001</v>
      </c>
      <c r="Y2843">
        <v>-6.9735100000000003E-4</v>
      </c>
      <c r="Z2843" s="1">
        <v>43684</v>
      </c>
      <c r="AA2843" s="1" t="s">
        <v>25</v>
      </c>
      <c r="AB2843">
        <v>1</v>
      </c>
    </row>
    <row r="2844" spans="1:28" x14ac:dyDescent="0.25">
      <c r="A2844" t="s">
        <v>19</v>
      </c>
      <c r="B2844">
        <v>4</v>
      </c>
      <c r="C2844" t="s">
        <v>192</v>
      </c>
      <c r="D2844">
        <v>4069</v>
      </c>
      <c r="E2844" t="s">
        <v>181</v>
      </c>
      <c r="F2844" t="s">
        <v>182</v>
      </c>
      <c r="G2844" t="s">
        <v>142</v>
      </c>
      <c r="I2844">
        <v>16.2</v>
      </c>
      <c r="J2844">
        <v>0.33</v>
      </c>
      <c r="K2844">
        <v>16.934213029999999</v>
      </c>
      <c r="L2844">
        <v>16.553713380000001</v>
      </c>
      <c r="M2844">
        <v>34.39</v>
      </c>
      <c r="N2844">
        <v>34.71</v>
      </c>
      <c r="O2844">
        <f t="shared" si="175"/>
        <v>9.4623743214000008E-2</v>
      </c>
      <c r="P2844">
        <f t="shared" si="176"/>
        <v>0.58061808409374982</v>
      </c>
      <c r="Q2844">
        <f t="shared" si="177"/>
        <v>0.59139839508750003</v>
      </c>
      <c r="R2844">
        <v>0.36014296499999998</v>
      </c>
      <c r="S2844">
        <v>0.358669144</v>
      </c>
      <c r="T2844">
        <f t="shared" si="178"/>
        <v>-4.7973149373165911E-3</v>
      </c>
      <c r="U2844">
        <v>0.180071482</v>
      </c>
      <c r="V2844">
        <v>0.179334572</v>
      </c>
      <c r="W2844">
        <v>0.85479452099999997</v>
      </c>
      <c r="X2844">
        <v>0.37435897400000001</v>
      </c>
      <c r="Y2844">
        <v>-8.6209000000000004E-4</v>
      </c>
      <c r="Z2844" s="1">
        <v>43684</v>
      </c>
      <c r="AA2844" s="1" t="s">
        <v>25</v>
      </c>
      <c r="AB2844">
        <v>1</v>
      </c>
    </row>
    <row r="2845" spans="1:28" x14ac:dyDescent="0.25">
      <c r="A2845" t="s">
        <v>19</v>
      </c>
      <c r="B2845">
        <v>4</v>
      </c>
      <c r="C2845" t="s">
        <v>192</v>
      </c>
      <c r="D2845">
        <v>4070</v>
      </c>
      <c r="E2845" t="s">
        <v>181</v>
      </c>
      <c r="F2845" t="s">
        <v>182</v>
      </c>
      <c r="G2845" t="s">
        <v>142</v>
      </c>
      <c r="I2845">
        <v>9</v>
      </c>
      <c r="J2845">
        <v>0.33</v>
      </c>
      <c r="K2845">
        <v>10.224475699999999</v>
      </c>
      <c r="L2845">
        <v>9.8872486370000008</v>
      </c>
      <c r="M2845">
        <v>14.33</v>
      </c>
      <c r="N2845">
        <v>14.9</v>
      </c>
      <c r="O2845">
        <f t="shared" si="175"/>
        <v>1.7436665399999999E-2</v>
      </c>
      <c r="P2845">
        <f t="shared" si="176"/>
        <v>0.10081347559375001</v>
      </c>
      <c r="Q2845">
        <f t="shared" si="177"/>
        <v>0.10897915874999999</v>
      </c>
      <c r="R2845">
        <v>3.9855374999999998E-2</v>
      </c>
      <c r="S2845">
        <v>4.1623434000000001E-2</v>
      </c>
      <c r="T2845">
        <f t="shared" si="178"/>
        <v>5.0779512457400929E-2</v>
      </c>
      <c r="U2845">
        <v>1.9927686999999999E-2</v>
      </c>
      <c r="V2845">
        <v>2.0811717E-2</v>
      </c>
      <c r="W2845">
        <v>0.85479452099999997</v>
      </c>
      <c r="X2845">
        <v>0.66682692300000002</v>
      </c>
      <c r="Y2845">
        <v>1.0342019999999999E-3</v>
      </c>
      <c r="Z2845" s="1">
        <v>43684</v>
      </c>
      <c r="AA2845" s="1" t="s">
        <v>25</v>
      </c>
      <c r="AB2845">
        <v>1</v>
      </c>
    </row>
    <row r="2846" spans="1:28" x14ac:dyDescent="0.25">
      <c r="A2846" t="s">
        <v>19</v>
      </c>
      <c r="B2846">
        <v>4</v>
      </c>
      <c r="C2846" t="s">
        <v>192</v>
      </c>
      <c r="D2846">
        <v>4071</v>
      </c>
      <c r="E2846" t="s">
        <v>185</v>
      </c>
      <c r="F2846" t="s">
        <v>273</v>
      </c>
      <c r="G2846" t="s">
        <v>142</v>
      </c>
      <c r="I2846">
        <v>7.2</v>
      </c>
      <c r="J2846">
        <v>0.38179999999999997</v>
      </c>
      <c r="K2846">
        <v>8.7264808600000006</v>
      </c>
      <c r="L2846">
        <v>8.9587307440000004</v>
      </c>
      <c r="M2846">
        <v>11.46</v>
      </c>
      <c r="N2846">
        <v>13.03</v>
      </c>
      <c r="O2846">
        <f t="shared" si="175"/>
        <v>1.3334591885999999E-2</v>
      </c>
      <c r="P2846">
        <f t="shared" si="176"/>
        <v>6.4475607375000007E-2</v>
      </c>
      <c r="Q2846">
        <f t="shared" si="177"/>
        <v>8.3341199287499987E-2</v>
      </c>
      <c r="R2846">
        <v>2.544921E-2</v>
      </c>
      <c r="S2846">
        <v>3.3546791999999999E-2</v>
      </c>
      <c r="T2846">
        <f t="shared" si="178"/>
        <v>0.3231847330812469</v>
      </c>
      <c r="U2846">
        <v>1.2724605E-2</v>
      </c>
      <c r="V2846">
        <v>1.6773395999999999E-2</v>
      </c>
      <c r="W2846">
        <v>0.85479452099999997</v>
      </c>
      <c r="X2846">
        <v>1.836698717</v>
      </c>
      <c r="Y2846">
        <v>4.7365660000000002E-3</v>
      </c>
      <c r="Z2846" s="1">
        <v>43684</v>
      </c>
      <c r="AA2846" s="1" t="s">
        <v>25</v>
      </c>
      <c r="AB2846">
        <v>1</v>
      </c>
    </row>
    <row r="2847" spans="1:28" x14ac:dyDescent="0.25">
      <c r="A2847" t="s">
        <v>19</v>
      </c>
      <c r="B2847">
        <v>4</v>
      </c>
      <c r="C2847" t="s">
        <v>192</v>
      </c>
      <c r="D2847">
        <v>4072</v>
      </c>
      <c r="E2847" t="s">
        <v>219</v>
      </c>
      <c r="F2847" t="s">
        <v>220</v>
      </c>
      <c r="G2847" t="s">
        <v>56</v>
      </c>
      <c r="I2847">
        <v>8.9</v>
      </c>
      <c r="J2847">
        <v>0.51780000000000004</v>
      </c>
      <c r="K2847">
        <v>9.5875441339999998</v>
      </c>
      <c r="L2847">
        <v>9.7674731220000002</v>
      </c>
      <c r="M2847">
        <v>13.06</v>
      </c>
      <c r="N2847">
        <v>14.65</v>
      </c>
      <c r="O2847">
        <f t="shared" si="175"/>
        <v>1.6856451150000003E-2</v>
      </c>
      <c r="P2847">
        <f t="shared" si="176"/>
        <v>8.3736067374999987E-2</v>
      </c>
      <c r="Q2847">
        <f t="shared" si="177"/>
        <v>0.10535281968750002</v>
      </c>
      <c r="R2847">
        <v>4.8473535999999998E-2</v>
      </c>
      <c r="S2847">
        <v>6.1770301E-2</v>
      </c>
      <c r="T2847">
        <f t="shared" si="178"/>
        <v>0.28358240152260306</v>
      </c>
      <c r="U2847">
        <v>2.4236767999999999E-2</v>
      </c>
      <c r="V2847">
        <v>3.088515E-2</v>
      </c>
      <c r="W2847">
        <v>0.85479452099999997</v>
      </c>
      <c r="X2847">
        <v>1.860096153</v>
      </c>
      <c r="Y2847">
        <v>7.7777549999999999E-3</v>
      </c>
      <c r="Z2847" s="1">
        <v>43684</v>
      </c>
      <c r="AA2847" s="1" t="s">
        <v>25</v>
      </c>
      <c r="AB2847">
        <v>1</v>
      </c>
    </row>
    <row r="2848" spans="1:28" x14ac:dyDescent="0.25">
      <c r="A2848" t="s">
        <v>19</v>
      </c>
      <c r="B2848">
        <v>4</v>
      </c>
      <c r="C2848" t="s">
        <v>192</v>
      </c>
      <c r="D2848">
        <v>4073</v>
      </c>
      <c r="E2848" t="s">
        <v>219</v>
      </c>
      <c r="F2848" t="s">
        <v>220</v>
      </c>
      <c r="G2848" t="s">
        <v>56</v>
      </c>
      <c r="I2848">
        <v>7</v>
      </c>
      <c r="J2848">
        <v>0.51780000000000004</v>
      </c>
      <c r="K2848">
        <v>10.067605759999999</v>
      </c>
      <c r="L2848">
        <v>10.248215760000001</v>
      </c>
      <c r="M2848">
        <v>14.01</v>
      </c>
      <c r="N2848">
        <v>15.67</v>
      </c>
      <c r="O2848">
        <f t="shared" si="175"/>
        <v>1.9285410606E-2</v>
      </c>
      <c r="P2848">
        <f t="shared" si="176"/>
        <v>9.6361261593749997E-2</v>
      </c>
      <c r="Q2848">
        <f t="shared" si="177"/>
        <v>0.1205338162875</v>
      </c>
      <c r="R2848">
        <v>5.8309649999999998E-2</v>
      </c>
      <c r="S2848">
        <v>7.3825194999999996E-2</v>
      </c>
      <c r="T2848">
        <f t="shared" si="178"/>
        <v>0.2760107375478299</v>
      </c>
      <c r="U2848">
        <v>2.9154824999999999E-2</v>
      </c>
      <c r="V2848">
        <v>3.6912597999999998E-2</v>
      </c>
      <c r="W2848">
        <v>0.85479452099999997</v>
      </c>
      <c r="X2848">
        <v>1.941987178</v>
      </c>
      <c r="Y2848">
        <v>9.0755999999999996E-3</v>
      </c>
      <c r="Z2848" s="1">
        <v>43684</v>
      </c>
      <c r="AA2848" s="1" t="s">
        <v>25</v>
      </c>
      <c r="AB2848">
        <v>1</v>
      </c>
    </row>
    <row r="2849" spans="1:28" x14ac:dyDescent="0.25">
      <c r="A2849" t="s">
        <v>19</v>
      </c>
      <c r="B2849">
        <v>4</v>
      </c>
      <c r="C2849" t="s">
        <v>192</v>
      </c>
      <c r="D2849">
        <v>4074</v>
      </c>
      <c r="E2849" t="s">
        <v>219</v>
      </c>
      <c r="F2849" t="s">
        <v>220</v>
      </c>
      <c r="G2849" t="s">
        <v>56</v>
      </c>
      <c r="I2849">
        <v>8.1</v>
      </c>
      <c r="J2849">
        <v>0.51780000000000004</v>
      </c>
      <c r="K2849">
        <v>12.0622495</v>
      </c>
      <c r="L2849">
        <v>11.46798598</v>
      </c>
      <c r="M2849">
        <v>18.47</v>
      </c>
      <c r="N2849">
        <v>18.47</v>
      </c>
      <c r="O2849">
        <f t="shared" si="175"/>
        <v>2.6793206285999998E-2</v>
      </c>
      <c r="P2849">
        <f t="shared" si="176"/>
        <v>0.16747886059374995</v>
      </c>
      <c r="Q2849">
        <f t="shared" si="177"/>
        <v>0.16745753928749998</v>
      </c>
      <c r="R2849">
        <v>0.11930389700000001</v>
      </c>
      <c r="S2849">
        <v>0.113563838</v>
      </c>
      <c r="T2849">
        <f t="shared" si="178"/>
        <v>-5.7685051509682082E-2</v>
      </c>
      <c r="U2849">
        <v>5.9651948000000003E-2</v>
      </c>
      <c r="V2849">
        <v>5.6781919E-2</v>
      </c>
      <c r="W2849">
        <v>0.85479452099999997</v>
      </c>
      <c r="X2849">
        <v>0</v>
      </c>
      <c r="Y2849">
        <v>-3.3575660000000002E-3</v>
      </c>
      <c r="Z2849" s="1">
        <v>43684</v>
      </c>
      <c r="AA2849" s="1" t="s">
        <v>25</v>
      </c>
      <c r="AB2849">
        <v>1</v>
      </c>
    </row>
    <row r="2850" spans="1:28" x14ac:dyDescent="0.25">
      <c r="A2850" t="s">
        <v>19</v>
      </c>
      <c r="B2850">
        <v>4</v>
      </c>
      <c r="C2850" t="s">
        <v>192</v>
      </c>
      <c r="D2850">
        <v>4075</v>
      </c>
      <c r="E2850" t="s">
        <v>219</v>
      </c>
      <c r="F2850" t="s">
        <v>220</v>
      </c>
      <c r="G2850" t="s">
        <v>56</v>
      </c>
      <c r="I2850">
        <v>10.8</v>
      </c>
      <c r="J2850">
        <v>0.51780000000000004</v>
      </c>
      <c r="K2850">
        <v>11.25586448</v>
      </c>
      <c r="L2850">
        <v>11.44326107</v>
      </c>
      <c r="M2850">
        <v>16.559999999999999</v>
      </c>
      <c r="N2850">
        <v>18.41</v>
      </c>
      <c r="O2850">
        <f t="shared" si="175"/>
        <v>2.6619412974000001E-2</v>
      </c>
      <c r="P2850">
        <f t="shared" si="176"/>
        <v>0.13463155799999998</v>
      </c>
      <c r="Q2850">
        <f t="shared" si="177"/>
        <v>0.16637133108749999</v>
      </c>
      <c r="R2850">
        <v>9.0113270999999995E-2</v>
      </c>
      <c r="S2850">
        <v>0.112607373</v>
      </c>
      <c r="T2850">
        <f t="shared" si="178"/>
        <v>0.26069393520341932</v>
      </c>
      <c r="U2850">
        <v>4.5056634999999998E-2</v>
      </c>
      <c r="V2850">
        <v>5.6303686999999998E-2</v>
      </c>
      <c r="W2850">
        <v>0.85479452099999997</v>
      </c>
      <c r="X2850">
        <v>2.1642628190000002</v>
      </c>
      <c r="Y2850">
        <v>1.3157609000000001E-2</v>
      </c>
      <c r="Z2850" s="1">
        <v>43684</v>
      </c>
      <c r="AA2850" s="1" t="s">
        <v>25</v>
      </c>
      <c r="AB2850">
        <v>1</v>
      </c>
    </row>
    <row r="2851" spans="1:28" x14ac:dyDescent="0.25">
      <c r="A2851" t="s">
        <v>19</v>
      </c>
      <c r="B2851">
        <v>4</v>
      </c>
      <c r="C2851" t="s">
        <v>192</v>
      </c>
      <c r="D2851">
        <v>4076</v>
      </c>
      <c r="E2851" t="s">
        <v>219</v>
      </c>
      <c r="F2851" t="s">
        <v>220</v>
      </c>
      <c r="G2851" t="s">
        <v>56</v>
      </c>
      <c r="I2851">
        <v>8.3000000000000007</v>
      </c>
      <c r="J2851">
        <v>0.51780000000000004</v>
      </c>
      <c r="K2851">
        <v>9.5875441339999998</v>
      </c>
      <c r="L2851">
        <v>9.0206567769999992</v>
      </c>
      <c r="M2851">
        <v>13.06</v>
      </c>
      <c r="N2851">
        <v>13.15</v>
      </c>
      <c r="O2851">
        <f t="shared" si="175"/>
        <v>1.3581333150000001E-2</v>
      </c>
      <c r="P2851">
        <f t="shared" si="176"/>
        <v>8.3736067374999987E-2</v>
      </c>
      <c r="Q2851">
        <f t="shared" si="177"/>
        <v>8.4883332187500007E-2</v>
      </c>
      <c r="R2851">
        <v>4.8473535999999998E-2</v>
      </c>
      <c r="S2851">
        <v>4.6290591999999998E-2</v>
      </c>
      <c r="T2851">
        <f t="shared" si="178"/>
        <v>-5.390682147031417E-2</v>
      </c>
      <c r="U2851">
        <v>2.4236767999999999E-2</v>
      </c>
      <c r="V2851">
        <v>2.3145295999999999E-2</v>
      </c>
      <c r="W2851">
        <v>0.85479452099999997</v>
      </c>
      <c r="X2851">
        <v>0.105288461</v>
      </c>
      <c r="Y2851">
        <v>-1.276882E-3</v>
      </c>
      <c r="Z2851" s="1">
        <v>43684</v>
      </c>
      <c r="AA2851" s="1" t="s">
        <v>25</v>
      </c>
      <c r="AB2851">
        <v>1</v>
      </c>
    </row>
    <row r="2852" spans="1:28" x14ac:dyDescent="0.25">
      <c r="A2852" t="s">
        <v>19</v>
      </c>
      <c r="B2852">
        <v>4</v>
      </c>
      <c r="C2852" t="s">
        <v>192</v>
      </c>
      <c r="D2852">
        <v>4077</v>
      </c>
      <c r="E2852" t="s">
        <v>165</v>
      </c>
      <c r="F2852" t="s">
        <v>166</v>
      </c>
      <c r="G2852" t="s">
        <v>167</v>
      </c>
      <c r="I2852">
        <v>17.100000000000001</v>
      </c>
      <c r="J2852">
        <v>0.67600000000000005</v>
      </c>
      <c r="K2852">
        <v>19.305731810000001</v>
      </c>
      <c r="L2852">
        <v>18.954442570000001</v>
      </c>
      <c r="M2852">
        <v>46.5</v>
      </c>
      <c r="N2852">
        <v>46.5</v>
      </c>
      <c r="O2852">
        <f t="shared" si="175"/>
        <v>0.169823115</v>
      </c>
      <c r="P2852">
        <f t="shared" si="176"/>
        <v>1.061529609375</v>
      </c>
      <c r="Q2852">
        <f t="shared" si="177"/>
        <v>1.0613944687499999</v>
      </c>
      <c r="R2852">
        <v>1.4850497460000001</v>
      </c>
      <c r="S2852">
        <v>1.4586703519999999</v>
      </c>
      <c r="T2852">
        <f t="shared" si="178"/>
        <v>-2.0967574412983286E-2</v>
      </c>
      <c r="U2852">
        <v>0.74252487300000003</v>
      </c>
      <c r="V2852">
        <v>0.72933517599999997</v>
      </c>
      <c r="W2852">
        <v>0.85479452099999997</v>
      </c>
      <c r="X2852">
        <v>0</v>
      </c>
      <c r="Y2852">
        <v>-1.5430253999999999E-2</v>
      </c>
      <c r="Z2852" s="1">
        <v>43684</v>
      </c>
      <c r="AA2852" s="1" t="s">
        <v>25</v>
      </c>
      <c r="AB2852">
        <v>1</v>
      </c>
    </row>
    <row r="2853" spans="1:28" x14ac:dyDescent="0.25">
      <c r="A2853" t="s">
        <v>19</v>
      </c>
      <c r="B2853">
        <v>4</v>
      </c>
      <c r="C2853" t="s">
        <v>192</v>
      </c>
      <c r="D2853">
        <v>4078</v>
      </c>
      <c r="E2853" t="s">
        <v>344</v>
      </c>
      <c r="F2853" t="s">
        <v>348</v>
      </c>
      <c r="G2853" t="s">
        <v>226</v>
      </c>
      <c r="I2853">
        <v>8.4</v>
      </c>
      <c r="J2853">
        <v>0.41760000000000003</v>
      </c>
      <c r="K2853">
        <v>9.9083404270000006</v>
      </c>
      <c r="L2853">
        <v>9.2952338060000006</v>
      </c>
      <c r="M2853">
        <v>13.69</v>
      </c>
      <c r="N2853">
        <v>13.69</v>
      </c>
      <c r="O2853">
        <f t="shared" si="175"/>
        <v>1.4719660494E-2</v>
      </c>
      <c r="P2853">
        <f t="shared" si="176"/>
        <v>9.2009591593749981E-2</v>
      </c>
      <c r="Q2853">
        <f t="shared" si="177"/>
        <v>9.1997878087499999E-2</v>
      </c>
      <c r="R2853">
        <v>4.4487063E-2</v>
      </c>
      <c r="S2853">
        <v>4.1798327000000003E-2</v>
      </c>
      <c r="T2853">
        <f t="shared" si="178"/>
        <v>-7.2932279590259455E-2</v>
      </c>
      <c r="U2853">
        <v>2.2243531E-2</v>
      </c>
      <c r="V2853">
        <v>2.0899164000000001E-2</v>
      </c>
      <c r="W2853">
        <v>0.85479452099999997</v>
      </c>
      <c r="X2853">
        <v>0</v>
      </c>
      <c r="Y2853">
        <v>-1.572737E-3</v>
      </c>
      <c r="Z2853" s="1">
        <v>43684</v>
      </c>
      <c r="AA2853" s="1" t="s">
        <v>25</v>
      </c>
      <c r="AB2853">
        <v>1</v>
      </c>
    </row>
    <row r="2854" spans="1:28" x14ac:dyDescent="0.25">
      <c r="A2854" t="s">
        <v>19</v>
      </c>
      <c r="B2854">
        <v>4</v>
      </c>
      <c r="C2854" t="s">
        <v>192</v>
      </c>
      <c r="D2854">
        <v>4079</v>
      </c>
      <c r="E2854" t="s">
        <v>105</v>
      </c>
      <c r="F2854" t="s">
        <v>106</v>
      </c>
      <c r="G2854" t="s">
        <v>107</v>
      </c>
      <c r="I2854">
        <v>13.1</v>
      </c>
      <c r="J2854">
        <v>0.4017</v>
      </c>
      <c r="K2854">
        <v>17.773467740000001</v>
      </c>
      <c r="L2854">
        <v>17.38551979</v>
      </c>
      <c r="M2854">
        <v>38.22</v>
      </c>
      <c r="N2854">
        <v>38.380000000000003</v>
      </c>
      <c r="O2854">
        <f t="shared" si="175"/>
        <v>0.11569133637600001</v>
      </c>
      <c r="P2854">
        <f t="shared" si="176"/>
        <v>0.71714598637499993</v>
      </c>
      <c r="Q2854">
        <f t="shared" si="177"/>
        <v>0.72307085235000013</v>
      </c>
      <c r="R2854">
        <v>0.562124226</v>
      </c>
      <c r="S2854">
        <v>0.55465039900000002</v>
      </c>
      <c r="T2854">
        <f t="shared" si="178"/>
        <v>-1.5658575582974517E-2</v>
      </c>
      <c r="U2854">
        <v>0.281062113</v>
      </c>
      <c r="V2854">
        <v>0.27732519900000002</v>
      </c>
      <c r="W2854">
        <v>0.85479452099999997</v>
      </c>
      <c r="X2854">
        <v>0.18717948700000001</v>
      </c>
      <c r="Y2854">
        <v>-4.37171E-3</v>
      </c>
      <c r="Z2854" s="1">
        <v>43684</v>
      </c>
      <c r="AA2854" s="1" t="s">
        <v>25</v>
      </c>
      <c r="AB2854">
        <v>1</v>
      </c>
    </row>
    <row r="2855" spans="1:28" x14ac:dyDescent="0.25">
      <c r="A2855" t="s">
        <v>19</v>
      </c>
      <c r="B2855">
        <v>4</v>
      </c>
      <c r="C2855" t="s">
        <v>76</v>
      </c>
      <c r="D2855">
        <v>4080</v>
      </c>
      <c r="E2855" t="s">
        <v>105</v>
      </c>
      <c r="F2855" t="s">
        <v>106</v>
      </c>
      <c r="G2855" t="s">
        <v>107</v>
      </c>
      <c r="I2855">
        <v>19.2</v>
      </c>
      <c r="J2855">
        <v>0.4017</v>
      </c>
      <c r="K2855">
        <v>21.725539059999999</v>
      </c>
      <c r="L2855">
        <v>21.75223132</v>
      </c>
      <c r="M2855">
        <v>64.650000000000006</v>
      </c>
      <c r="N2855">
        <v>66.88</v>
      </c>
      <c r="O2855">
        <f t="shared" si="175"/>
        <v>0.35130426777599993</v>
      </c>
      <c r="P2855">
        <f t="shared" si="176"/>
        <v>2.0519334210937505</v>
      </c>
      <c r="Q2855">
        <f t="shared" si="177"/>
        <v>2.1956516735999996</v>
      </c>
      <c r="R2855">
        <v>1.9078151299999999</v>
      </c>
      <c r="S2855">
        <v>2.0408227249999999</v>
      </c>
      <c r="T2855">
        <f t="shared" si="178"/>
        <v>7.8842745441900688E-2</v>
      </c>
      <c r="U2855">
        <v>0.95390756499999996</v>
      </c>
      <c r="V2855">
        <v>1.020411363</v>
      </c>
      <c r="W2855">
        <v>0.85479452099999997</v>
      </c>
      <c r="X2855">
        <v>2.6088141010000001</v>
      </c>
      <c r="Y2855">
        <v>7.7800916999999997E-2</v>
      </c>
      <c r="Z2855" s="1">
        <v>43684</v>
      </c>
      <c r="AA2855" s="1" t="s">
        <v>25</v>
      </c>
      <c r="AB2855">
        <v>1</v>
      </c>
    </row>
    <row r="2856" spans="1:28" x14ac:dyDescent="0.25">
      <c r="A2856" t="s">
        <v>19</v>
      </c>
      <c r="B2856">
        <v>1</v>
      </c>
      <c r="C2856" t="s">
        <v>76</v>
      </c>
      <c r="D2856">
        <v>4081</v>
      </c>
      <c r="E2856" t="s">
        <v>116</v>
      </c>
      <c r="F2856" t="s">
        <v>117</v>
      </c>
      <c r="G2856" t="s">
        <v>83</v>
      </c>
      <c r="I2856">
        <v>9.1999999999999993</v>
      </c>
      <c r="J2856">
        <v>0.5</v>
      </c>
      <c r="K2856">
        <v>12.8070342</v>
      </c>
      <c r="L2856">
        <v>12.336123349999999</v>
      </c>
      <c r="M2856">
        <v>20.38</v>
      </c>
      <c r="N2856">
        <v>20.67</v>
      </c>
      <c r="O2856">
        <f t="shared" si="175"/>
        <v>3.3556128606000005E-2</v>
      </c>
      <c r="P2856">
        <f t="shared" si="176"/>
        <v>0.20390814137499993</v>
      </c>
      <c r="Q2856">
        <f t="shared" si="177"/>
        <v>0.20972580378750003</v>
      </c>
      <c r="R2856">
        <v>0.14813106700000001</v>
      </c>
      <c r="S2856">
        <v>0.14680634100000001</v>
      </c>
      <c r="T2856">
        <f t="shared" si="178"/>
        <v>-1.0509145074372905E-2</v>
      </c>
      <c r="U2856">
        <v>7.4065533000000003E-2</v>
      </c>
      <c r="V2856">
        <v>7.3403170000000004E-2</v>
      </c>
      <c r="W2856">
        <v>0.85479452099999997</v>
      </c>
      <c r="X2856">
        <v>0.33926282000000002</v>
      </c>
      <c r="Y2856">
        <v>-7.7488000000000003E-4</v>
      </c>
      <c r="Z2856" s="1">
        <v>43684</v>
      </c>
      <c r="AA2856" s="1" t="s">
        <v>25</v>
      </c>
      <c r="AB2856">
        <v>1</v>
      </c>
    </row>
    <row r="2857" spans="1:28" x14ac:dyDescent="0.25">
      <c r="A2857" t="s">
        <v>19</v>
      </c>
      <c r="B2857">
        <v>1</v>
      </c>
      <c r="C2857" t="s">
        <v>76</v>
      </c>
      <c r="D2857">
        <v>4082</v>
      </c>
      <c r="E2857" t="s">
        <v>116</v>
      </c>
      <c r="F2857" t="s">
        <v>117</v>
      </c>
      <c r="G2857" t="s">
        <v>83</v>
      </c>
      <c r="I2857">
        <v>8.6999999999999993</v>
      </c>
      <c r="J2857">
        <v>0.5</v>
      </c>
      <c r="K2857">
        <v>10.681301059999999</v>
      </c>
      <c r="L2857">
        <v>10.56636387</v>
      </c>
      <c r="M2857">
        <v>15.29</v>
      </c>
      <c r="N2857">
        <v>16.37</v>
      </c>
      <c r="O2857">
        <f t="shared" si="175"/>
        <v>2.1046905726000004E-2</v>
      </c>
      <c r="P2857">
        <f t="shared" si="176"/>
        <v>0.11477338159374997</v>
      </c>
      <c r="Q2857">
        <f t="shared" si="177"/>
        <v>0.13154316078750003</v>
      </c>
      <c r="R2857">
        <v>7.0812573000000004E-2</v>
      </c>
      <c r="S2857">
        <v>8.0054207000000002E-2</v>
      </c>
      <c r="T2857">
        <f t="shared" si="178"/>
        <v>0.14350515828351415</v>
      </c>
      <c r="U2857">
        <v>3.5406287000000002E-2</v>
      </c>
      <c r="V2857">
        <v>4.0027103000000001E-2</v>
      </c>
      <c r="W2857">
        <v>0.85479452099999997</v>
      </c>
      <c r="X2857">
        <v>1.2634615380000001</v>
      </c>
      <c r="Y2857">
        <v>5.4057619999999997E-3</v>
      </c>
      <c r="Z2857" s="1">
        <v>43684</v>
      </c>
      <c r="AA2857" s="1" t="s">
        <v>25</v>
      </c>
      <c r="AB2857">
        <v>1</v>
      </c>
    </row>
    <row r="2858" spans="1:28" x14ac:dyDescent="0.25">
      <c r="A2858" t="s">
        <v>19</v>
      </c>
      <c r="B2858">
        <v>1</v>
      </c>
      <c r="C2858" t="s">
        <v>76</v>
      </c>
      <c r="D2858">
        <v>4083</v>
      </c>
      <c r="E2858" t="s">
        <v>116</v>
      </c>
      <c r="F2858" t="s">
        <v>117</v>
      </c>
      <c r="G2858" t="s">
        <v>83</v>
      </c>
      <c r="I2858">
        <v>14.5</v>
      </c>
      <c r="J2858">
        <v>0.5</v>
      </c>
      <c r="K2858">
        <v>17.00804355</v>
      </c>
      <c r="L2858">
        <v>16.809926369999999</v>
      </c>
      <c r="M2858">
        <v>34.71</v>
      </c>
      <c r="N2858">
        <v>35.799999999999997</v>
      </c>
      <c r="O2858">
        <f t="shared" si="175"/>
        <v>0.10066000559999999</v>
      </c>
      <c r="P2858">
        <f t="shared" si="176"/>
        <v>0.59147369409374995</v>
      </c>
      <c r="Q2858">
        <f t="shared" si="177"/>
        <v>0.62912503499999994</v>
      </c>
      <c r="R2858">
        <v>0.55245365199999996</v>
      </c>
      <c r="S2858">
        <v>0.58015185899999999</v>
      </c>
      <c r="T2858">
        <f t="shared" si="178"/>
        <v>5.7230541188505353E-2</v>
      </c>
      <c r="U2858">
        <v>0.27622682599999998</v>
      </c>
      <c r="V2858">
        <v>0.29007592999999998</v>
      </c>
      <c r="W2858">
        <v>0.85479452099999997</v>
      </c>
      <c r="X2858">
        <v>1.2751602559999999</v>
      </c>
      <c r="Y2858">
        <v>1.6201676000000002E-2</v>
      </c>
      <c r="Z2858" s="1">
        <v>43684</v>
      </c>
      <c r="AA2858" s="1" t="s">
        <v>25</v>
      </c>
      <c r="AB2858">
        <v>1</v>
      </c>
    </row>
    <row r="2859" spans="1:28" x14ac:dyDescent="0.25">
      <c r="A2859" t="s">
        <v>19</v>
      </c>
      <c r="B2859">
        <v>1</v>
      </c>
      <c r="C2859" t="s">
        <v>76</v>
      </c>
      <c r="D2859">
        <v>4084</v>
      </c>
      <c r="E2859" t="s">
        <v>116</v>
      </c>
      <c r="F2859" t="s">
        <v>117</v>
      </c>
      <c r="G2859" t="s">
        <v>83</v>
      </c>
      <c r="I2859">
        <v>19</v>
      </c>
      <c r="J2859">
        <v>0.5</v>
      </c>
      <c r="K2859">
        <v>20.583337820000001</v>
      </c>
      <c r="L2859">
        <v>20.430704800000001</v>
      </c>
      <c r="M2859">
        <v>55.1</v>
      </c>
      <c r="N2859">
        <v>56.05</v>
      </c>
      <c r="O2859">
        <f t="shared" si="175"/>
        <v>0.24674146035</v>
      </c>
      <c r="P2859">
        <f t="shared" si="176"/>
        <v>1.4904911593750001</v>
      </c>
      <c r="Q2859">
        <f t="shared" si="177"/>
        <v>1.5421341271875</v>
      </c>
      <c r="R2859">
        <v>1.6403220839999999</v>
      </c>
      <c r="S2859">
        <v>1.683704766</v>
      </c>
      <c r="T2859">
        <f t="shared" si="178"/>
        <v>3.0538296011892802E-2</v>
      </c>
      <c r="U2859">
        <v>0.82016104199999995</v>
      </c>
      <c r="V2859">
        <v>0.84185238299999998</v>
      </c>
      <c r="W2859">
        <v>0.85479452099999997</v>
      </c>
      <c r="X2859">
        <v>1.1113782050000001</v>
      </c>
      <c r="Y2859">
        <v>2.5376088000000002E-2</v>
      </c>
      <c r="Z2859" s="1">
        <v>43684</v>
      </c>
      <c r="AA2859" s="1" t="s">
        <v>25</v>
      </c>
      <c r="AB2859">
        <v>1</v>
      </c>
    </row>
    <row r="2860" spans="1:28" x14ac:dyDescent="0.25">
      <c r="A2860" t="s">
        <v>19</v>
      </c>
      <c r="B2860">
        <v>1</v>
      </c>
      <c r="C2860" t="s">
        <v>76</v>
      </c>
      <c r="D2860">
        <v>4085</v>
      </c>
      <c r="E2860" t="s">
        <v>116</v>
      </c>
      <c r="F2860" t="s">
        <v>117</v>
      </c>
      <c r="G2860" t="s">
        <v>83</v>
      </c>
      <c r="I2860">
        <v>12.3</v>
      </c>
      <c r="J2860">
        <v>0.5</v>
      </c>
      <c r="K2860">
        <v>14.545907639999999</v>
      </c>
      <c r="L2860">
        <v>14.345019369999999</v>
      </c>
      <c r="M2860">
        <v>25.48</v>
      </c>
      <c r="N2860">
        <v>26.56</v>
      </c>
      <c r="O2860">
        <f t="shared" si="175"/>
        <v>5.5404754943999997E-2</v>
      </c>
      <c r="P2860">
        <f t="shared" si="176"/>
        <v>0.31873154950000004</v>
      </c>
      <c r="Q2860">
        <f t="shared" si="177"/>
        <v>0.34627971839999999</v>
      </c>
      <c r="R2860">
        <v>0.25938574800000003</v>
      </c>
      <c r="S2860">
        <v>0.27748741700000001</v>
      </c>
      <c r="T2860">
        <f t="shared" si="178"/>
        <v>7.8918685319404006E-2</v>
      </c>
      <c r="U2860">
        <v>0.12969287400000001</v>
      </c>
      <c r="V2860">
        <v>0.13874370799999999</v>
      </c>
      <c r="W2860">
        <v>0.85479452099999997</v>
      </c>
      <c r="X2860">
        <v>1.2634615380000001</v>
      </c>
      <c r="Y2860">
        <v>1.0588314999999999E-2</v>
      </c>
      <c r="Z2860" s="1">
        <v>43684</v>
      </c>
      <c r="AA2860" s="1" t="s">
        <v>25</v>
      </c>
      <c r="AB2860">
        <v>1</v>
      </c>
    </row>
    <row r="2861" spans="1:28" x14ac:dyDescent="0.25">
      <c r="A2861" t="s">
        <v>19</v>
      </c>
      <c r="B2861">
        <v>1</v>
      </c>
      <c r="C2861" t="s">
        <v>76</v>
      </c>
      <c r="D2861">
        <v>4086</v>
      </c>
      <c r="E2861" t="s">
        <v>219</v>
      </c>
      <c r="F2861" t="s">
        <v>220</v>
      </c>
      <c r="G2861" t="s">
        <v>56</v>
      </c>
      <c r="I2861">
        <v>8</v>
      </c>
      <c r="J2861">
        <v>0.51780000000000004</v>
      </c>
      <c r="K2861">
        <v>7.8762426640000003</v>
      </c>
      <c r="L2861">
        <v>9.2801524539999996</v>
      </c>
      <c r="M2861">
        <v>10</v>
      </c>
      <c r="N2861">
        <v>13.66</v>
      </c>
      <c r="O2861">
        <f t="shared" si="175"/>
        <v>1.4655218423999999E-2</v>
      </c>
      <c r="P2861">
        <f t="shared" si="176"/>
        <v>4.9093750000000005E-2</v>
      </c>
      <c r="Q2861">
        <f t="shared" si="177"/>
        <v>9.1595115149999989E-2</v>
      </c>
      <c r="R2861">
        <v>2.3759901999999999E-2</v>
      </c>
      <c r="S2861">
        <v>5.1259076000000001E-2</v>
      </c>
      <c r="T2861">
        <f t="shared" si="178"/>
        <v>0.89950661384219721</v>
      </c>
      <c r="U2861">
        <v>1.1879951E-2</v>
      </c>
      <c r="V2861">
        <v>2.5629538E-2</v>
      </c>
      <c r="W2861">
        <v>0.85479452099999997</v>
      </c>
      <c r="X2861">
        <v>4.281730767</v>
      </c>
      <c r="Y2861">
        <v>1.6085254E-2</v>
      </c>
      <c r="Z2861" s="1">
        <v>43684</v>
      </c>
      <c r="AA2861" s="1" t="s">
        <v>25</v>
      </c>
      <c r="AB2861">
        <v>1</v>
      </c>
    </row>
    <row r="2862" spans="1:28" x14ac:dyDescent="0.25">
      <c r="A2862" t="s">
        <v>19</v>
      </c>
      <c r="B2862">
        <v>1</v>
      </c>
      <c r="C2862" t="s">
        <v>76</v>
      </c>
      <c r="D2862">
        <v>4087</v>
      </c>
      <c r="E2862" t="s">
        <v>219</v>
      </c>
      <c r="F2862" t="s">
        <v>220</v>
      </c>
      <c r="G2862" t="s">
        <v>56</v>
      </c>
      <c r="I2862">
        <v>8.4</v>
      </c>
      <c r="J2862">
        <v>0.51780000000000004</v>
      </c>
      <c r="K2862">
        <v>13.044127850000001</v>
      </c>
      <c r="L2862">
        <v>12.46769145</v>
      </c>
      <c r="M2862">
        <v>21.02</v>
      </c>
      <c r="N2862">
        <v>21.02</v>
      </c>
      <c r="O2862">
        <f t="shared" si="175"/>
        <v>3.4702145016000004E-2</v>
      </c>
      <c r="P2862">
        <f t="shared" si="176"/>
        <v>0.21691602137500002</v>
      </c>
      <c r="Q2862">
        <f t="shared" si="177"/>
        <v>0.21688840635000001</v>
      </c>
      <c r="R2862">
        <v>0.16575298599999999</v>
      </c>
      <c r="S2862">
        <v>0.15860009899999999</v>
      </c>
      <c r="T2862">
        <f t="shared" si="178"/>
        <v>-5.1606215868868488E-2</v>
      </c>
      <c r="U2862">
        <v>8.2876492999999996E-2</v>
      </c>
      <c r="V2862">
        <v>7.9300049999999997E-2</v>
      </c>
      <c r="W2862">
        <v>0.85479452099999997</v>
      </c>
      <c r="X2862">
        <v>0</v>
      </c>
      <c r="Y2862">
        <v>-4.1839800000000003E-3</v>
      </c>
      <c r="Z2862" s="1">
        <v>43684</v>
      </c>
      <c r="AA2862" s="1" t="s">
        <v>25</v>
      </c>
      <c r="AB2862">
        <v>1</v>
      </c>
    </row>
    <row r="2863" spans="1:28" x14ac:dyDescent="0.25">
      <c r="A2863" t="s">
        <v>19</v>
      </c>
      <c r="B2863">
        <v>1</v>
      </c>
      <c r="C2863" t="s">
        <v>76</v>
      </c>
      <c r="D2863">
        <v>4088</v>
      </c>
      <c r="E2863" t="s">
        <v>165</v>
      </c>
      <c r="F2863" t="s">
        <v>166</v>
      </c>
      <c r="G2863" t="s">
        <v>167</v>
      </c>
      <c r="I2863">
        <v>11</v>
      </c>
      <c r="J2863">
        <v>0.67600000000000005</v>
      </c>
      <c r="K2863">
        <v>13.044127850000001</v>
      </c>
      <c r="L2863">
        <v>12.703914640000001</v>
      </c>
      <c r="M2863">
        <v>21.02</v>
      </c>
      <c r="N2863">
        <v>21.66</v>
      </c>
      <c r="O2863">
        <f t="shared" si="175"/>
        <v>3.6847480824000002E-2</v>
      </c>
      <c r="P2863">
        <f t="shared" si="176"/>
        <v>0.21691602137500002</v>
      </c>
      <c r="Q2863">
        <f t="shared" si="177"/>
        <v>0.23029675515</v>
      </c>
      <c r="R2863">
        <v>0.21501421800000001</v>
      </c>
      <c r="S2863">
        <v>0.222173064</v>
      </c>
      <c r="T2863">
        <f t="shared" si="178"/>
        <v>3.8316213729177803E-2</v>
      </c>
      <c r="U2863">
        <v>0.107507109</v>
      </c>
      <c r="V2863">
        <v>0.111086532</v>
      </c>
      <c r="W2863">
        <v>0.85479452099999997</v>
      </c>
      <c r="X2863">
        <v>0.74871794800000002</v>
      </c>
      <c r="Y2863">
        <v>4.1874659999999999E-3</v>
      </c>
      <c r="Z2863" s="1">
        <v>43684</v>
      </c>
      <c r="AA2863" s="1" t="s">
        <v>25</v>
      </c>
      <c r="AB2863">
        <v>1</v>
      </c>
    </row>
    <row r="2864" spans="1:28" x14ac:dyDescent="0.25">
      <c r="A2864" t="s">
        <v>19</v>
      </c>
      <c r="B2864">
        <v>1</v>
      </c>
      <c r="C2864" t="s">
        <v>76</v>
      </c>
      <c r="D2864">
        <v>4089</v>
      </c>
      <c r="E2864" t="s">
        <v>105</v>
      </c>
      <c r="F2864" t="s">
        <v>106</v>
      </c>
      <c r="G2864" t="s">
        <v>107</v>
      </c>
      <c r="I2864">
        <v>8.4</v>
      </c>
      <c r="J2864">
        <v>0.4017</v>
      </c>
      <c r="K2864">
        <v>11.79931317</v>
      </c>
      <c r="L2864">
        <v>11.598875290000001</v>
      </c>
      <c r="M2864">
        <v>17.829999999999998</v>
      </c>
      <c r="N2864">
        <v>18.79</v>
      </c>
      <c r="O2864">
        <f t="shared" si="175"/>
        <v>2.7729654414E-2</v>
      </c>
      <c r="P2864">
        <f t="shared" si="176"/>
        <v>0.15607340059374997</v>
      </c>
      <c r="Q2864">
        <f t="shared" si="177"/>
        <v>0.17331034008749999</v>
      </c>
      <c r="R2864">
        <v>8.5075173000000004E-2</v>
      </c>
      <c r="S2864">
        <v>9.2682603000000002E-2</v>
      </c>
      <c r="T2864">
        <f t="shared" si="178"/>
        <v>0.10019429122188063</v>
      </c>
      <c r="U2864">
        <v>4.2537586000000002E-2</v>
      </c>
      <c r="V2864">
        <v>4.6341302000000001E-2</v>
      </c>
      <c r="W2864">
        <v>0.85479452099999997</v>
      </c>
      <c r="X2864">
        <v>1.1230769220000001</v>
      </c>
      <c r="Y2864">
        <v>4.4498599999999999E-3</v>
      </c>
      <c r="Z2864" s="1">
        <v>43684</v>
      </c>
      <c r="AA2864" s="1" t="s">
        <v>25</v>
      </c>
      <c r="AB2864">
        <v>1</v>
      </c>
    </row>
    <row r="2865" spans="1:28" x14ac:dyDescent="0.25">
      <c r="A2865" t="s">
        <v>19</v>
      </c>
      <c r="B2865">
        <v>1</v>
      </c>
      <c r="C2865" t="s">
        <v>76</v>
      </c>
      <c r="D2865">
        <v>4090</v>
      </c>
      <c r="E2865" t="s">
        <v>181</v>
      </c>
      <c r="F2865" t="s">
        <v>182</v>
      </c>
      <c r="G2865" t="s">
        <v>142</v>
      </c>
      <c r="I2865">
        <v>13.5</v>
      </c>
      <c r="J2865">
        <v>0.33</v>
      </c>
      <c r="K2865">
        <v>19.460823919999999</v>
      </c>
      <c r="L2865">
        <v>19.226448869999999</v>
      </c>
      <c r="M2865">
        <v>47.45</v>
      </c>
      <c r="N2865">
        <v>48.1</v>
      </c>
      <c r="O2865">
        <f t="shared" si="175"/>
        <v>0.18171092940000003</v>
      </c>
      <c r="P2865">
        <f t="shared" si="176"/>
        <v>1.10534700859375</v>
      </c>
      <c r="Q2865">
        <f t="shared" si="177"/>
        <v>1.1356933087500001</v>
      </c>
      <c r="R2865">
        <v>0.77324855800000003</v>
      </c>
      <c r="S2865">
        <v>0.78472476400000002</v>
      </c>
      <c r="T2865">
        <f t="shared" si="178"/>
        <v>1.7235125078163431E-2</v>
      </c>
      <c r="U2865">
        <v>0.38662427900000002</v>
      </c>
      <c r="V2865">
        <v>0.39236238200000001</v>
      </c>
      <c r="W2865">
        <v>0.85479452099999997</v>
      </c>
      <c r="X2865">
        <v>0.76041666600000002</v>
      </c>
      <c r="Y2865">
        <v>6.7128450000000003E-3</v>
      </c>
      <c r="Z2865" s="1">
        <v>43684</v>
      </c>
      <c r="AA2865" s="1" t="s">
        <v>25</v>
      </c>
      <c r="AB2865">
        <v>1</v>
      </c>
    </row>
    <row r="2866" spans="1:28" x14ac:dyDescent="0.25">
      <c r="A2866" t="s">
        <v>19</v>
      </c>
      <c r="B2866">
        <v>1</v>
      </c>
      <c r="C2866" t="s">
        <v>76</v>
      </c>
      <c r="D2866">
        <v>4091</v>
      </c>
      <c r="E2866" t="s">
        <v>116</v>
      </c>
      <c r="F2866" t="s">
        <v>117</v>
      </c>
      <c r="G2866" t="s">
        <v>83</v>
      </c>
      <c r="I2866">
        <v>7.9</v>
      </c>
      <c r="J2866">
        <v>0.5</v>
      </c>
      <c r="K2866">
        <v>9.0792460740000003</v>
      </c>
      <c r="L2866">
        <v>8.974243714</v>
      </c>
      <c r="M2866">
        <v>12.1</v>
      </c>
      <c r="N2866">
        <v>13.06</v>
      </c>
      <c r="O2866">
        <f t="shared" si="175"/>
        <v>1.3396065144000002E-2</v>
      </c>
      <c r="P2866">
        <f t="shared" si="176"/>
        <v>7.1878159374999986E-2</v>
      </c>
      <c r="Q2866">
        <f t="shared" si="177"/>
        <v>8.3725407150000014E-2</v>
      </c>
      <c r="R2866">
        <v>3.8270436999999997E-2</v>
      </c>
      <c r="S2866">
        <v>4.3919438999999998E-2</v>
      </c>
      <c r="T2866">
        <f t="shared" si="178"/>
        <v>0.16106713634081038</v>
      </c>
      <c r="U2866">
        <v>1.9135218999999998E-2</v>
      </c>
      <c r="V2866">
        <v>2.1959718999999999E-2</v>
      </c>
      <c r="W2866">
        <v>0.85479452099999997</v>
      </c>
      <c r="X2866">
        <v>1.1230769220000001</v>
      </c>
      <c r="Y2866">
        <v>3.3043030000000002E-3</v>
      </c>
      <c r="Z2866" s="1">
        <v>43684</v>
      </c>
      <c r="AA2866" s="1" t="s">
        <v>25</v>
      </c>
      <c r="AB2866">
        <v>1</v>
      </c>
    </row>
    <row r="2867" spans="1:28" x14ac:dyDescent="0.25">
      <c r="A2867" t="s">
        <v>19</v>
      </c>
      <c r="B2867">
        <v>1</v>
      </c>
      <c r="C2867" t="s">
        <v>76</v>
      </c>
      <c r="D2867">
        <v>4092</v>
      </c>
      <c r="E2867" t="s">
        <v>185</v>
      </c>
      <c r="F2867" t="s">
        <v>273</v>
      </c>
      <c r="G2867" t="s">
        <v>142</v>
      </c>
      <c r="I2867">
        <v>14.3</v>
      </c>
      <c r="J2867">
        <v>0.38179999999999997</v>
      </c>
      <c r="K2867">
        <v>15.390079249999999</v>
      </c>
      <c r="L2867">
        <v>15.19611055</v>
      </c>
      <c r="M2867">
        <v>28.34</v>
      </c>
      <c r="N2867">
        <v>29.46</v>
      </c>
      <c r="O2867">
        <f t="shared" si="175"/>
        <v>6.8164206264000007E-2</v>
      </c>
      <c r="P2867">
        <f t="shared" si="176"/>
        <v>0.39429920237499994</v>
      </c>
      <c r="Q2867">
        <f t="shared" si="177"/>
        <v>0.42602628915000001</v>
      </c>
      <c r="R2867">
        <v>0.25924984200000001</v>
      </c>
      <c r="S2867">
        <v>0.27618501099999998</v>
      </c>
      <c r="T2867">
        <f t="shared" si="178"/>
        <v>7.4028005143908782E-2</v>
      </c>
      <c r="U2867">
        <v>0.129624921</v>
      </c>
      <c r="V2867">
        <v>0.138092506</v>
      </c>
      <c r="W2867">
        <v>0.85479452099999997</v>
      </c>
      <c r="X2867">
        <v>1.31025641</v>
      </c>
      <c r="Y2867">
        <v>9.9059890000000005E-3</v>
      </c>
      <c r="Z2867" s="1">
        <v>43684</v>
      </c>
      <c r="AA2867" s="1" t="s">
        <v>25</v>
      </c>
      <c r="AB2867">
        <v>1</v>
      </c>
    </row>
    <row r="2868" spans="1:28" x14ac:dyDescent="0.25">
      <c r="A2868" t="s">
        <v>19</v>
      </c>
      <c r="B2868">
        <v>1</v>
      </c>
      <c r="C2868" t="s">
        <v>76</v>
      </c>
      <c r="D2868">
        <v>4093</v>
      </c>
      <c r="E2868" t="s">
        <v>163</v>
      </c>
      <c r="F2868" t="s">
        <v>164</v>
      </c>
      <c r="G2868" t="s">
        <v>79</v>
      </c>
      <c r="I2868">
        <v>16.2</v>
      </c>
      <c r="J2868">
        <v>0.50749999999999995</v>
      </c>
      <c r="K2868">
        <v>15.6555898</v>
      </c>
      <c r="L2868">
        <v>15.151192930000001</v>
      </c>
      <c r="M2868">
        <v>29.3</v>
      </c>
      <c r="N2868">
        <v>29.3</v>
      </c>
      <c r="O2868">
        <f t="shared" si="175"/>
        <v>6.7425804600000014E-2</v>
      </c>
      <c r="P2868">
        <f t="shared" si="176"/>
        <v>0.42146493437499999</v>
      </c>
      <c r="Q2868">
        <f t="shared" si="177"/>
        <v>0.42141127875000006</v>
      </c>
      <c r="R2868">
        <v>0.37140146099999999</v>
      </c>
      <c r="S2868">
        <v>0.35971814499999999</v>
      </c>
      <c r="T2868">
        <f t="shared" si="178"/>
        <v>-3.7392364650637312E-2</v>
      </c>
      <c r="U2868">
        <v>0.18570073000000001</v>
      </c>
      <c r="V2868">
        <v>0.17985907300000001</v>
      </c>
      <c r="W2868">
        <v>0.85479452099999997</v>
      </c>
      <c r="X2868">
        <v>0</v>
      </c>
      <c r="Y2868">
        <v>-6.8339899999999999E-3</v>
      </c>
      <c r="Z2868" s="1">
        <v>43684</v>
      </c>
      <c r="AA2868" s="1" t="s">
        <v>25</v>
      </c>
      <c r="AB2868">
        <v>1</v>
      </c>
    </row>
    <row r="2869" spans="1:28" x14ac:dyDescent="0.25">
      <c r="A2869" t="s">
        <v>19</v>
      </c>
      <c r="B2869">
        <v>1</v>
      </c>
      <c r="C2869" t="s">
        <v>76</v>
      </c>
      <c r="D2869">
        <v>4094</v>
      </c>
      <c r="E2869" t="s">
        <v>105</v>
      </c>
      <c r="F2869" t="s">
        <v>106</v>
      </c>
      <c r="G2869" t="s">
        <v>107</v>
      </c>
      <c r="I2869">
        <v>7.6</v>
      </c>
      <c r="J2869">
        <v>0.4017</v>
      </c>
      <c r="K2869">
        <v>7.7972593909999999</v>
      </c>
      <c r="L2869">
        <v>7.3878257940000003</v>
      </c>
      <c r="M2869">
        <v>9.8699999999999992</v>
      </c>
      <c r="N2869">
        <v>10.19</v>
      </c>
      <c r="O2869">
        <f t="shared" si="175"/>
        <v>8.1552872940000003E-3</v>
      </c>
      <c r="P2869">
        <f t="shared" si="176"/>
        <v>4.7825609343749992E-2</v>
      </c>
      <c r="Q2869">
        <f t="shared" si="177"/>
        <v>5.0970545587499999E-2</v>
      </c>
      <c r="R2869">
        <v>1.7900523000000002E-2</v>
      </c>
      <c r="S2869">
        <v>1.8073885000000001E-2</v>
      </c>
      <c r="T2869">
        <f t="shared" si="178"/>
        <v>1.1275397998902988E-2</v>
      </c>
      <c r="U2869">
        <v>8.9502609999999993E-3</v>
      </c>
      <c r="V2869">
        <v>9.0369419999999992E-3</v>
      </c>
      <c r="W2869">
        <v>0.85479452099999997</v>
      </c>
      <c r="X2869">
        <v>0.37435897400000001</v>
      </c>
      <c r="Y2869">
        <v>1.01406E-4</v>
      </c>
      <c r="Z2869" s="1">
        <v>43684</v>
      </c>
      <c r="AA2869" s="1" t="s">
        <v>25</v>
      </c>
      <c r="AB2869">
        <v>1</v>
      </c>
    </row>
    <row r="2870" spans="1:28" x14ac:dyDescent="0.25">
      <c r="A2870" t="s">
        <v>19</v>
      </c>
      <c r="B2870">
        <v>1</v>
      </c>
      <c r="C2870" t="s">
        <v>76</v>
      </c>
      <c r="D2870">
        <v>4095</v>
      </c>
      <c r="E2870" t="s">
        <v>163</v>
      </c>
      <c r="F2870" t="s">
        <v>164</v>
      </c>
      <c r="G2870" t="s">
        <v>79</v>
      </c>
      <c r="I2870">
        <v>8</v>
      </c>
      <c r="J2870">
        <v>0.50749999999999995</v>
      </c>
      <c r="K2870">
        <v>8.7264808600000006</v>
      </c>
      <c r="L2870">
        <v>8.1552418160000002</v>
      </c>
      <c r="M2870">
        <v>11.46</v>
      </c>
      <c r="N2870">
        <v>11.53</v>
      </c>
      <c r="O2870">
        <f t="shared" si="175"/>
        <v>1.0441178285999999E-2</v>
      </c>
      <c r="P2870">
        <f t="shared" si="176"/>
        <v>6.4475607375000007E-2</v>
      </c>
      <c r="Q2870">
        <f t="shared" si="177"/>
        <v>6.5257364287499994E-2</v>
      </c>
      <c r="R2870">
        <v>3.3597582000000001E-2</v>
      </c>
      <c r="S2870">
        <v>3.1825395999999999E-2</v>
      </c>
      <c r="T2870">
        <f t="shared" si="178"/>
        <v>-6.3394782428555535E-2</v>
      </c>
      <c r="U2870">
        <v>1.6798791E-2</v>
      </c>
      <c r="V2870">
        <v>1.5912697999999999E-2</v>
      </c>
      <c r="W2870">
        <v>0.85479452099999997</v>
      </c>
      <c r="X2870">
        <v>8.1891026000000006E-2</v>
      </c>
      <c r="Y2870">
        <v>-1.0366150000000001E-3</v>
      </c>
      <c r="Z2870" s="1">
        <v>43684</v>
      </c>
      <c r="AA2870" s="1" t="s">
        <v>25</v>
      </c>
      <c r="AB2870">
        <v>1</v>
      </c>
    </row>
    <row r="2871" spans="1:28" x14ac:dyDescent="0.25">
      <c r="A2871" t="s">
        <v>19</v>
      </c>
      <c r="B2871">
        <v>1</v>
      </c>
      <c r="C2871" t="s">
        <v>76</v>
      </c>
      <c r="D2871">
        <v>4096</v>
      </c>
      <c r="E2871" t="s">
        <v>181</v>
      </c>
      <c r="F2871" t="s">
        <v>182</v>
      </c>
      <c r="G2871" t="s">
        <v>142</v>
      </c>
      <c r="I2871">
        <v>7</v>
      </c>
      <c r="J2871">
        <v>0.33</v>
      </c>
      <c r="K2871">
        <v>7.6004201890000003</v>
      </c>
      <c r="L2871">
        <v>7.5581415979999997</v>
      </c>
      <c r="M2871">
        <v>9.5500000000000007</v>
      </c>
      <c r="N2871">
        <v>10.48</v>
      </c>
      <c r="O2871">
        <f t="shared" si="175"/>
        <v>8.626079616000001E-3</v>
      </c>
      <c r="P2871">
        <f t="shared" si="176"/>
        <v>4.4774727343750001E-2</v>
      </c>
      <c r="Q2871">
        <f t="shared" si="177"/>
        <v>5.3912997600000005E-2</v>
      </c>
      <c r="R2871">
        <v>1.3512906E-2</v>
      </c>
      <c r="S2871">
        <v>1.6112501000000001E-2</v>
      </c>
      <c r="T2871">
        <f t="shared" si="178"/>
        <v>0.20583917799995219</v>
      </c>
      <c r="U2871">
        <v>6.7564529999999999E-3</v>
      </c>
      <c r="V2871">
        <v>8.0562499999999992E-3</v>
      </c>
      <c r="W2871">
        <v>0.85479452099999997</v>
      </c>
      <c r="X2871">
        <v>1.0879807690000001</v>
      </c>
      <c r="Y2871">
        <v>1.5205959999999999E-3</v>
      </c>
      <c r="Z2871" s="1">
        <v>43684</v>
      </c>
      <c r="AA2871" s="1" t="s">
        <v>25</v>
      </c>
      <c r="AB2871">
        <v>1</v>
      </c>
    </row>
    <row r="2872" spans="1:28" x14ac:dyDescent="0.25">
      <c r="A2872" t="s">
        <v>19</v>
      </c>
      <c r="B2872">
        <v>1</v>
      </c>
      <c r="C2872" t="s">
        <v>76</v>
      </c>
      <c r="D2872">
        <v>4097</v>
      </c>
      <c r="E2872" t="s">
        <v>181</v>
      </c>
      <c r="F2872" t="s">
        <v>182</v>
      </c>
      <c r="G2872" t="s">
        <v>142</v>
      </c>
      <c r="I2872">
        <v>15.4</v>
      </c>
      <c r="J2872">
        <v>0.33</v>
      </c>
      <c r="K2872">
        <v>19.305731810000001</v>
      </c>
      <c r="L2872">
        <v>19.112181410000002</v>
      </c>
      <c r="M2872">
        <v>46.5</v>
      </c>
      <c r="N2872">
        <v>47.42</v>
      </c>
      <c r="O2872">
        <f t="shared" si="175"/>
        <v>0.17660947365600002</v>
      </c>
      <c r="P2872">
        <f t="shared" si="176"/>
        <v>1.061529609375</v>
      </c>
      <c r="Q2872">
        <f t="shared" si="177"/>
        <v>1.1038092103500001</v>
      </c>
      <c r="R2872">
        <v>0.73753499499999997</v>
      </c>
      <c r="S2872">
        <v>0.75878795300000002</v>
      </c>
      <c r="T2872">
        <f t="shared" si="178"/>
        <v>3.3234681455553694E-2</v>
      </c>
      <c r="U2872">
        <v>0.36876749800000003</v>
      </c>
      <c r="V2872">
        <v>0.37939397699999999</v>
      </c>
      <c r="W2872">
        <v>0.85479452099999997</v>
      </c>
      <c r="X2872">
        <v>1.076282051</v>
      </c>
      <c r="Y2872">
        <v>1.2431618E-2</v>
      </c>
      <c r="Z2872" s="1">
        <v>43684</v>
      </c>
      <c r="AA2872" s="1" t="s">
        <v>25</v>
      </c>
      <c r="AB2872">
        <v>1</v>
      </c>
    </row>
    <row r="2873" spans="1:28" x14ac:dyDescent="0.25">
      <c r="A2873" t="s">
        <v>19</v>
      </c>
      <c r="B2873">
        <v>1</v>
      </c>
      <c r="C2873" t="s">
        <v>76</v>
      </c>
      <c r="D2873">
        <v>4098</v>
      </c>
      <c r="E2873" t="s">
        <v>181</v>
      </c>
      <c r="F2873" t="s">
        <v>182</v>
      </c>
      <c r="G2873" t="s">
        <v>142</v>
      </c>
      <c r="I2873">
        <v>7.2</v>
      </c>
      <c r="J2873">
        <v>0.33</v>
      </c>
      <c r="K2873">
        <v>8.3676495840000005</v>
      </c>
      <c r="L2873">
        <v>8.6386688859999996</v>
      </c>
      <c r="M2873">
        <v>10.83</v>
      </c>
      <c r="N2873">
        <v>12.42</v>
      </c>
      <c r="O2873">
        <f t="shared" si="175"/>
        <v>1.2115297656000001E-2</v>
      </c>
      <c r="P2873">
        <f t="shared" si="176"/>
        <v>5.7581519343750005E-2</v>
      </c>
      <c r="Q2873">
        <f t="shared" si="177"/>
        <v>7.5720610350000009E-2</v>
      </c>
      <c r="R2873">
        <v>1.8973192999999999E-2</v>
      </c>
      <c r="S2873">
        <v>2.5573027000000002E-2</v>
      </c>
      <c r="T2873">
        <f t="shared" si="178"/>
        <v>0.34921968695131878</v>
      </c>
      <c r="U2873">
        <v>9.4865959999999999E-3</v>
      </c>
      <c r="V2873">
        <v>1.2786512999999999E-2</v>
      </c>
      <c r="W2873">
        <v>0.85479452099999997</v>
      </c>
      <c r="X2873">
        <v>1.860096153</v>
      </c>
      <c r="Y2873">
        <v>3.8604799999999999E-3</v>
      </c>
      <c r="Z2873" s="1">
        <v>43684</v>
      </c>
      <c r="AA2873" s="1" t="s">
        <v>25</v>
      </c>
      <c r="AB2873">
        <v>1</v>
      </c>
    </row>
    <row r="2874" spans="1:28" x14ac:dyDescent="0.25">
      <c r="A2874" t="s">
        <v>19</v>
      </c>
      <c r="B2874">
        <v>1</v>
      </c>
      <c r="C2874" t="s">
        <v>76</v>
      </c>
      <c r="D2874">
        <v>4099</v>
      </c>
      <c r="E2874" t="s">
        <v>73</v>
      </c>
      <c r="F2874" t="s">
        <v>74</v>
      </c>
      <c r="G2874" t="s">
        <v>75</v>
      </c>
      <c r="I2874">
        <v>8.1</v>
      </c>
      <c r="J2874">
        <v>0.64410000000000001</v>
      </c>
      <c r="K2874">
        <v>10.224475699999999</v>
      </c>
      <c r="L2874">
        <v>10.038697880000001</v>
      </c>
      <c r="M2874">
        <v>14.33</v>
      </c>
      <c r="N2874">
        <v>15.22</v>
      </c>
      <c r="O2874">
        <f t="shared" si="175"/>
        <v>1.8193665336E-2</v>
      </c>
      <c r="P2874">
        <f t="shared" si="176"/>
        <v>0.10081347559375001</v>
      </c>
      <c r="Q2874">
        <f t="shared" si="177"/>
        <v>0.11371040835</v>
      </c>
      <c r="R2874">
        <v>7.6551853000000003E-2</v>
      </c>
      <c r="S2874">
        <v>8.4579286000000004E-2</v>
      </c>
      <c r="T2874">
        <f t="shared" si="178"/>
        <v>0.11666085782615199</v>
      </c>
      <c r="U2874">
        <v>3.8275927000000001E-2</v>
      </c>
      <c r="V2874">
        <v>4.2289643000000002E-2</v>
      </c>
      <c r="W2874">
        <v>0.85479452099999997</v>
      </c>
      <c r="X2874">
        <v>1.0411858970000001</v>
      </c>
      <c r="Y2874">
        <v>4.695533E-3</v>
      </c>
      <c r="Z2874" s="1">
        <v>43684</v>
      </c>
      <c r="AA2874" s="1" t="s">
        <v>25</v>
      </c>
      <c r="AB2874">
        <v>1</v>
      </c>
    </row>
    <row r="2875" spans="1:28" x14ac:dyDescent="0.25">
      <c r="A2875" t="s">
        <v>19</v>
      </c>
      <c r="B2875">
        <v>1</v>
      </c>
      <c r="C2875" t="s">
        <v>76</v>
      </c>
      <c r="D2875">
        <v>4100</v>
      </c>
      <c r="E2875" t="s">
        <v>185</v>
      </c>
      <c r="F2875" t="s">
        <v>223</v>
      </c>
      <c r="G2875" t="s">
        <v>142</v>
      </c>
      <c r="I2875">
        <v>7.3</v>
      </c>
      <c r="J2875">
        <v>0.38179999999999997</v>
      </c>
      <c r="K2875">
        <v>8.9043046019999998</v>
      </c>
      <c r="L2875">
        <v>9.2196255140000005</v>
      </c>
      <c r="M2875">
        <v>11.78</v>
      </c>
      <c r="N2875">
        <v>13.54</v>
      </c>
      <c r="O2875">
        <f t="shared" si="175"/>
        <v>1.4398863864E-2</v>
      </c>
      <c r="P2875">
        <f t="shared" si="176"/>
        <v>6.8126611374999993E-2</v>
      </c>
      <c r="Q2875">
        <f t="shared" si="177"/>
        <v>8.999289915E-2</v>
      </c>
      <c r="R2875">
        <v>2.7388745999999999E-2</v>
      </c>
      <c r="S2875">
        <v>3.7184909000000002E-2</v>
      </c>
      <c r="T2875">
        <f t="shared" si="178"/>
        <v>0.35771264359162797</v>
      </c>
      <c r="U2875">
        <v>1.3694372999999999E-2</v>
      </c>
      <c r="V2875">
        <v>1.8592454000000001E-2</v>
      </c>
      <c r="W2875">
        <v>0.85479452099999997</v>
      </c>
      <c r="X2875">
        <v>2.0589743579999999</v>
      </c>
      <c r="Y2875">
        <v>5.7301269999999998E-3</v>
      </c>
      <c r="Z2875" s="1">
        <v>43684</v>
      </c>
      <c r="AA2875" s="1" t="s">
        <v>25</v>
      </c>
      <c r="AB2875">
        <v>1</v>
      </c>
    </row>
    <row r="2876" spans="1:28" x14ac:dyDescent="0.25">
      <c r="A2876" t="s">
        <v>19</v>
      </c>
      <c r="B2876">
        <v>2</v>
      </c>
      <c r="C2876" t="s">
        <v>76</v>
      </c>
      <c r="D2876">
        <v>4101</v>
      </c>
      <c r="E2876" t="s">
        <v>185</v>
      </c>
      <c r="F2876" t="s">
        <v>223</v>
      </c>
      <c r="G2876" t="s">
        <v>142</v>
      </c>
      <c r="I2876">
        <v>8.5</v>
      </c>
      <c r="J2876">
        <v>0.38179999999999997</v>
      </c>
      <c r="K2876">
        <v>9.0792460740000003</v>
      </c>
      <c r="L2876">
        <v>8.9587307440000004</v>
      </c>
      <c r="M2876">
        <v>12.1</v>
      </c>
      <c r="N2876">
        <v>13.03</v>
      </c>
      <c r="O2876">
        <f t="shared" si="175"/>
        <v>1.3334591885999999E-2</v>
      </c>
      <c r="P2876">
        <f t="shared" si="176"/>
        <v>7.1878159374999986E-2</v>
      </c>
      <c r="Q2876">
        <f t="shared" si="177"/>
        <v>8.3341199287499987E-2</v>
      </c>
      <c r="R2876">
        <v>2.9413083999999999E-2</v>
      </c>
      <c r="S2876">
        <v>3.3546791999999999E-2</v>
      </c>
      <c r="T2876">
        <f t="shared" si="178"/>
        <v>0.15384004901231271</v>
      </c>
      <c r="U2876">
        <v>1.4706542E-2</v>
      </c>
      <c r="V2876">
        <v>1.6773395999999999E-2</v>
      </c>
      <c r="W2876">
        <v>0.85479452099999997</v>
      </c>
      <c r="X2876">
        <v>1.0879807690000001</v>
      </c>
      <c r="Y2876">
        <v>2.4179539999999999E-3</v>
      </c>
      <c r="Z2876" s="1">
        <v>43684</v>
      </c>
      <c r="AA2876" s="1" t="s">
        <v>25</v>
      </c>
      <c r="AB2876">
        <v>1</v>
      </c>
    </row>
    <row r="2877" spans="1:28" x14ac:dyDescent="0.25">
      <c r="A2877" t="s">
        <v>19</v>
      </c>
      <c r="B2877">
        <v>2</v>
      </c>
      <c r="C2877" t="s">
        <v>76</v>
      </c>
      <c r="D2877">
        <v>4102</v>
      </c>
      <c r="E2877" t="s">
        <v>116</v>
      </c>
      <c r="F2877" t="s">
        <v>117</v>
      </c>
      <c r="G2877" t="s">
        <v>83</v>
      </c>
      <c r="I2877">
        <v>11.1</v>
      </c>
      <c r="J2877">
        <v>0.5</v>
      </c>
      <c r="K2877">
        <v>15.5680234</v>
      </c>
      <c r="L2877">
        <v>15.37353345</v>
      </c>
      <c r="M2877">
        <v>28.98</v>
      </c>
      <c r="N2877">
        <v>30.1</v>
      </c>
      <c r="O2877">
        <f t="shared" si="175"/>
        <v>7.1158025400000019E-2</v>
      </c>
      <c r="P2877">
        <f t="shared" si="176"/>
        <v>0.41230914637499999</v>
      </c>
      <c r="Q2877">
        <f t="shared" si="177"/>
        <v>0.4447376587500001</v>
      </c>
      <c r="R2877">
        <v>0.35632451300000001</v>
      </c>
      <c r="S2877">
        <v>0.37902051399999998</v>
      </c>
      <c r="T2877">
        <f t="shared" si="178"/>
        <v>7.223778316234554E-2</v>
      </c>
      <c r="U2877">
        <v>0.17816225699999999</v>
      </c>
      <c r="V2877">
        <v>0.18951025699999999</v>
      </c>
      <c r="W2877">
        <v>0.85479452099999997</v>
      </c>
      <c r="X2877">
        <v>1.31025641</v>
      </c>
      <c r="Y2877">
        <v>1.3275705E-2</v>
      </c>
      <c r="Z2877" s="1">
        <v>43684</v>
      </c>
      <c r="AA2877" s="1" t="s">
        <v>25</v>
      </c>
      <c r="AB2877">
        <v>1</v>
      </c>
    </row>
    <row r="2878" spans="1:28" x14ac:dyDescent="0.25">
      <c r="A2878" t="s">
        <v>19</v>
      </c>
      <c r="B2878">
        <v>2</v>
      </c>
      <c r="C2878" t="s">
        <v>76</v>
      </c>
      <c r="D2878">
        <v>4103</v>
      </c>
      <c r="E2878" t="s">
        <v>116</v>
      </c>
      <c r="F2878" t="s">
        <v>117</v>
      </c>
      <c r="G2878" t="s">
        <v>83</v>
      </c>
      <c r="I2878">
        <v>8.6999999999999993</v>
      </c>
      <c r="J2878">
        <v>0.5</v>
      </c>
      <c r="K2878">
        <v>10.5312667</v>
      </c>
      <c r="L2878">
        <v>10.220509760000001</v>
      </c>
      <c r="M2878">
        <v>14.97</v>
      </c>
      <c r="N2878">
        <v>15.61</v>
      </c>
      <c r="O2878">
        <f t="shared" si="175"/>
        <v>1.9138006733999999E-2</v>
      </c>
      <c r="P2878">
        <f t="shared" si="176"/>
        <v>0.11001953559375</v>
      </c>
      <c r="Q2878">
        <f t="shared" si="177"/>
        <v>0.1196125420875</v>
      </c>
      <c r="R2878">
        <v>6.7016820000000005E-2</v>
      </c>
      <c r="S2878">
        <v>7.0628092000000003E-2</v>
      </c>
      <c r="T2878">
        <f t="shared" si="178"/>
        <v>6.1399944769440926E-2</v>
      </c>
      <c r="U2878">
        <v>3.3508410000000002E-2</v>
      </c>
      <c r="V2878">
        <v>3.5314046000000002E-2</v>
      </c>
      <c r="W2878">
        <v>0.85479452099999997</v>
      </c>
      <c r="X2878">
        <v>0.74871794800000002</v>
      </c>
      <c r="Y2878">
        <v>2.1123629999999999E-3</v>
      </c>
      <c r="Z2878" s="1">
        <v>43684</v>
      </c>
      <c r="AA2878" s="1" t="s">
        <v>25</v>
      </c>
      <c r="AB2878">
        <v>1</v>
      </c>
    </row>
    <row r="2879" spans="1:28" x14ac:dyDescent="0.25">
      <c r="A2879" t="s">
        <v>19</v>
      </c>
      <c r="B2879">
        <v>2</v>
      </c>
      <c r="C2879" t="s">
        <v>76</v>
      </c>
      <c r="D2879">
        <v>4104</v>
      </c>
      <c r="E2879" t="s">
        <v>116</v>
      </c>
      <c r="F2879" t="s">
        <v>117</v>
      </c>
      <c r="G2879" t="s">
        <v>83</v>
      </c>
      <c r="I2879">
        <v>9.4</v>
      </c>
      <c r="J2879">
        <v>0.5</v>
      </c>
      <c r="K2879">
        <v>11.93166323</v>
      </c>
      <c r="L2879">
        <v>11.46798598</v>
      </c>
      <c r="M2879">
        <v>18.149999999999999</v>
      </c>
      <c r="N2879">
        <v>18.47</v>
      </c>
      <c r="O2879">
        <f t="shared" si="175"/>
        <v>2.6793206285999998E-2</v>
      </c>
      <c r="P2879">
        <f t="shared" si="176"/>
        <v>0.16172585859374999</v>
      </c>
      <c r="Q2879">
        <f t="shared" si="177"/>
        <v>0.16745753928749998</v>
      </c>
      <c r="R2879">
        <v>0.11025470499999999</v>
      </c>
      <c r="S2879">
        <v>0.10975204700000001</v>
      </c>
      <c r="T2879">
        <f t="shared" si="178"/>
        <v>-5.3457126585298312E-3</v>
      </c>
      <c r="U2879">
        <v>5.5127352999999997E-2</v>
      </c>
      <c r="V2879">
        <v>5.4876024000000002E-2</v>
      </c>
      <c r="W2879">
        <v>0.85479452099999997</v>
      </c>
      <c r="X2879">
        <v>0.37435897400000001</v>
      </c>
      <c r="Y2879">
        <v>-2.9402299999999997E-4</v>
      </c>
      <c r="Z2879" s="1">
        <v>43684</v>
      </c>
      <c r="AA2879" s="1" t="s">
        <v>25</v>
      </c>
      <c r="AB2879">
        <v>1</v>
      </c>
    </row>
    <row r="2880" spans="1:28" x14ac:dyDescent="0.25">
      <c r="A2880" t="s">
        <v>19</v>
      </c>
      <c r="B2880">
        <v>2</v>
      </c>
      <c r="C2880" t="s">
        <v>76</v>
      </c>
      <c r="D2880">
        <v>4105</v>
      </c>
      <c r="E2880" t="s">
        <v>158</v>
      </c>
      <c r="F2880" t="s">
        <v>159</v>
      </c>
      <c r="G2880" t="s">
        <v>160</v>
      </c>
      <c r="I2880">
        <v>8</v>
      </c>
      <c r="J2880">
        <v>0.23699999999999999</v>
      </c>
      <c r="K2880">
        <v>8.55138876</v>
      </c>
      <c r="L2880">
        <v>9.2801524539999996</v>
      </c>
      <c r="M2880">
        <v>11.15</v>
      </c>
      <c r="N2880">
        <v>13.66</v>
      </c>
      <c r="O2880">
        <f t="shared" si="175"/>
        <v>1.4655218423999999E-2</v>
      </c>
      <c r="P2880">
        <f t="shared" si="176"/>
        <v>6.103457734375E-2</v>
      </c>
      <c r="Q2880">
        <f t="shared" si="177"/>
        <v>9.1595115149999989E-2</v>
      </c>
      <c r="R2880">
        <v>1.4849703000000001E-2</v>
      </c>
      <c r="S2880">
        <v>2.3905784999999999E-2</v>
      </c>
      <c r="T2880">
        <f t="shared" si="178"/>
        <v>0.55702347536284491</v>
      </c>
      <c r="U2880">
        <v>7.4248509999999997E-3</v>
      </c>
      <c r="V2880">
        <v>1.1952892E-2</v>
      </c>
      <c r="W2880">
        <v>0.85479452099999997</v>
      </c>
      <c r="X2880">
        <v>2.9363782039999999</v>
      </c>
      <c r="Y2880">
        <v>5.2972269999999998E-3</v>
      </c>
      <c r="Z2880" s="1">
        <v>43684</v>
      </c>
      <c r="AA2880" s="1" t="s">
        <v>25</v>
      </c>
      <c r="AB2880">
        <v>1</v>
      </c>
    </row>
    <row r="2881" spans="1:28" x14ac:dyDescent="0.25">
      <c r="A2881" t="s">
        <v>19</v>
      </c>
      <c r="B2881">
        <v>2</v>
      </c>
      <c r="C2881" t="s">
        <v>76</v>
      </c>
      <c r="D2881">
        <v>4106</v>
      </c>
      <c r="E2881" t="s">
        <v>185</v>
      </c>
      <c r="F2881" t="s">
        <v>223</v>
      </c>
      <c r="G2881" t="s">
        <v>142</v>
      </c>
      <c r="I2881">
        <v>7.2</v>
      </c>
      <c r="J2881">
        <v>0.38179999999999997</v>
      </c>
      <c r="K2881">
        <v>7.7972593909999999</v>
      </c>
      <c r="L2881">
        <v>8.1163583670000001</v>
      </c>
      <c r="M2881">
        <v>9.8699999999999992</v>
      </c>
      <c r="N2881">
        <v>11.46</v>
      </c>
      <c r="O2881">
        <f t="shared" si="175"/>
        <v>1.0314783864000003E-2</v>
      </c>
      <c r="P2881">
        <f t="shared" si="176"/>
        <v>4.7825609343749992E-2</v>
      </c>
      <c r="Q2881">
        <f t="shared" si="177"/>
        <v>6.4467399150000021E-2</v>
      </c>
      <c r="R2881">
        <v>1.7034500000000001E-2</v>
      </c>
      <c r="S2881">
        <v>2.3711108000000002E-2</v>
      </c>
      <c r="T2881">
        <f t="shared" si="178"/>
        <v>0.38688003122535497</v>
      </c>
      <c r="U2881">
        <v>8.5172500000000005E-3</v>
      </c>
      <c r="V2881">
        <v>1.1855554000000001E-2</v>
      </c>
      <c r="W2881">
        <v>0.85479452099999997</v>
      </c>
      <c r="X2881">
        <v>1.860096153</v>
      </c>
      <c r="Y2881">
        <v>3.9053880000000001E-3</v>
      </c>
      <c r="Z2881" s="1">
        <v>43684</v>
      </c>
      <c r="AA2881" s="1" t="s">
        <v>25</v>
      </c>
      <c r="AB2881">
        <v>1</v>
      </c>
    </row>
    <row r="2882" spans="1:28" x14ac:dyDescent="0.25">
      <c r="A2882" t="s">
        <v>19</v>
      </c>
      <c r="B2882">
        <v>2</v>
      </c>
      <c r="C2882" t="s">
        <v>76</v>
      </c>
      <c r="D2882">
        <v>4107</v>
      </c>
      <c r="E2882" t="s">
        <v>158</v>
      </c>
      <c r="F2882" t="s">
        <v>159</v>
      </c>
      <c r="G2882" t="s">
        <v>160</v>
      </c>
      <c r="I2882">
        <v>7.9</v>
      </c>
      <c r="J2882">
        <v>0.23699999999999999</v>
      </c>
      <c r="K2882">
        <v>10.9703927</v>
      </c>
      <c r="L2882">
        <v>10.79242034</v>
      </c>
      <c r="M2882">
        <v>15.92</v>
      </c>
      <c r="N2882">
        <v>16.88</v>
      </c>
      <c r="O2882">
        <f t="shared" si="175"/>
        <v>2.2378747775999998E-2</v>
      </c>
      <c r="P2882">
        <f t="shared" si="176"/>
        <v>0.12442634200000001</v>
      </c>
      <c r="Q2882">
        <f t="shared" si="177"/>
        <v>0.13986717359999998</v>
      </c>
      <c r="R2882">
        <v>3.7950643999999999E-2</v>
      </c>
      <c r="S2882">
        <v>4.1872072000000003E-2</v>
      </c>
      <c r="T2882">
        <f t="shared" si="178"/>
        <v>0.11503652574050825</v>
      </c>
      <c r="U2882">
        <v>1.8975321999999999E-2</v>
      </c>
      <c r="V2882">
        <v>2.0936036000000002E-2</v>
      </c>
      <c r="W2882">
        <v>0.85479452099999997</v>
      </c>
      <c r="X2882">
        <v>1.1230769220000001</v>
      </c>
      <c r="Y2882">
        <v>2.2937840000000001E-3</v>
      </c>
      <c r="Z2882" s="1">
        <v>43684</v>
      </c>
      <c r="AA2882" s="1" t="s">
        <v>25</v>
      </c>
      <c r="AB2882">
        <v>1</v>
      </c>
    </row>
    <row r="2883" spans="1:28" x14ac:dyDescent="0.25">
      <c r="A2883" t="s">
        <v>19</v>
      </c>
      <c r="B2883">
        <v>2</v>
      </c>
      <c r="C2883" t="s">
        <v>76</v>
      </c>
      <c r="D2883">
        <v>4108</v>
      </c>
      <c r="E2883" t="s">
        <v>181</v>
      </c>
      <c r="F2883" t="s">
        <v>182</v>
      </c>
      <c r="G2883" t="s">
        <v>142</v>
      </c>
      <c r="I2883">
        <v>7</v>
      </c>
      <c r="J2883">
        <v>0.33</v>
      </c>
      <c r="K2883">
        <v>8.7264808600000006</v>
      </c>
      <c r="L2883">
        <v>8.4671523670000006</v>
      </c>
      <c r="M2883">
        <v>11.46</v>
      </c>
      <c r="N2883">
        <v>12.1</v>
      </c>
      <c r="O2883">
        <f t="shared" ref="O2883:O2946" si="179">(0.00007854*N2883*N2883)</f>
        <v>1.14990414E-2</v>
      </c>
      <c r="P2883">
        <f t="shared" ref="P2883:P2946" si="180">(3.142*(M2883/200)^2)/0.16</f>
        <v>6.4475607375000007E-2</v>
      </c>
      <c r="Q2883">
        <f t="shared" ref="Q2883:Q2946" si="181">O2883/0.16</f>
        <v>7.1869008750000005E-2</v>
      </c>
      <c r="R2883">
        <v>2.2073543000000001E-2</v>
      </c>
      <c r="S2883">
        <v>2.383161E-2</v>
      </c>
      <c r="T2883">
        <f t="shared" ref="T2883:T2946" si="182">(LN(S2883)-LN(R2883))/W2883</f>
        <v>8.9650912348845813E-2</v>
      </c>
      <c r="U2883">
        <v>1.1036771000000001E-2</v>
      </c>
      <c r="V2883">
        <v>1.1915805E-2</v>
      </c>
      <c r="W2883">
        <v>0.85479452099999997</v>
      </c>
      <c r="X2883">
        <v>0.74871794800000002</v>
      </c>
      <c r="Y2883">
        <v>1.0283569999999999E-3</v>
      </c>
      <c r="Z2883" s="1">
        <v>43684</v>
      </c>
      <c r="AA2883" s="1" t="s">
        <v>25</v>
      </c>
      <c r="AB2883">
        <v>1</v>
      </c>
    </row>
    <row r="2884" spans="1:28" x14ac:dyDescent="0.25">
      <c r="A2884" t="s">
        <v>19</v>
      </c>
      <c r="B2884">
        <v>2</v>
      </c>
      <c r="C2884" t="s">
        <v>76</v>
      </c>
      <c r="D2884">
        <v>4109</v>
      </c>
      <c r="E2884" t="s">
        <v>105</v>
      </c>
      <c r="F2884" t="s">
        <v>106</v>
      </c>
      <c r="G2884" t="s">
        <v>107</v>
      </c>
      <c r="I2884">
        <v>13</v>
      </c>
      <c r="J2884">
        <v>0.4017</v>
      </c>
      <c r="K2884">
        <v>14.345199559999999</v>
      </c>
      <c r="L2884">
        <v>13.90413324</v>
      </c>
      <c r="M2884">
        <v>24.84</v>
      </c>
      <c r="N2884">
        <v>25.16</v>
      </c>
      <c r="O2884">
        <f t="shared" si="179"/>
        <v>4.9717830624000002E-2</v>
      </c>
      <c r="P2884">
        <f t="shared" si="180"/>
        <v>0.30292100550000001</v>
      </c>
      <c r="Q2884">
        <f t="shared" si="181"/>
        <v>0.31073644140000001</v>
      </c>
      <c r="R2884">
        <v>0.19665490999999999</v>
      </c>
      <c r="S2884">
        <v>0.19557749599999999</v>
      </c>
      <c r="T2884">
        <f t="shared" si="182"/>
        <v>-6.4270029717223964E-3</v>
      </c>
      <c r="U2884">
        <v>9.8327454999999994E-2</v>
      </c>
      <c r="V2884">
        <v>9.7788747999999995E-2</v>
      </c>
      <c r="W2884">
        <v>0.85479452099999997</v>
      </c>
      <c r="X2884">
        <v>0.37435897400000001</v>
      </c>
      <c r="Y2884">
        <v>-6.3021799999999999E-4</v>
      </c>
      <c r="Z2884" s="1">
        <v>43684</v>
      </c>
      <c r="AA2884" s="1" t="s">
        <v>25</v>
      </c>
      <c r="AB2884">
        <v>1</v>
      </c>
    </row>
    <row r="2885" spans="1:28" x14ac:dyDescent="0.25">
      <c r="A2885" t="s">
        <v>19</v>
      </c>
      <c r="B2885">
        <v>2</v>
      </c>
      <c r="C2885" t="s">
        <v>76</v>
      </c>
      <c r="D2885">
        <v>4110</v>
      </c>
      <c r="E2885" t="s">
        <v>181</v>
      </c>
      <c r="F2885" t="s">
        <v>182</v>
      </c>
      <c r="G2885" t="s">
        <v>142</v>
      </c>
      <c r="I2885">
        <v>9.4</v>
      </c>
      <c r="J2885">
        <v>0.33</v>
      </c>
      <c r="K2885">
        <v>12.191110200000001</v>
      </c>
      <c r="L2885">
        <v>11.85582142</v>
      </c>
      <c r="M2885">
        <v>18.79</v>
      </c>
      <c r="N2885">
        <v>19.43</v>
      </c>
      <c r="O2885">
        <f t="shared" si="179"/>
        <v>2.9650805646000002E-2</v>
      </c>
      <c r="P2885">
        <f t="shared" si="180"/>
        <v>0.17333240659374996</v>
      </c>
      <c r="Q2885">
        <f t="shared" si="181"/>
        <v>0.1853175352875</v>
      </c>
      <c r="R2885">
        <v>8.0309693000000001E-2</v>
      </c>
      <c r="S2885">
        <v>8.3433577999999994E-2</v>
      </c>
      <c r="T2885">
        <f t="shared" si="182"/>
        <v>4.4642914528420168E-2</v>
      </c>
      <c r="U2885">
        <v>4.0154846000000001E-2</v>
      </c>
      <c r="V2885">
        <v>4.1716788999999997E-2</v>
      </c>
      <c r="W2885">
        <v>0.85479452099999997</v>
      </c>
      <c r="X2885">
        <v>0.74871794800000002</v>
      </c>
      <c r="Y2885">
        <v>1.8272729999999999E-3</v>
      </c>
      <c r="Z2885" s="1">
        <v>43684</v>
      </c>
      <c r="AA2885" s="1" t="s">
        <v>25</v>
      </c>
      <c r="AB2885">
        <v>1</v>
      </c>
    </row>
    <row r="2886" spans="1:28" x14ac:dyDescent="0.25">
      <c r="A2886" t="s">
        <v>19</v>
      </c>
      <c r="B2886">
        <v>2</v>
      </c>
      <c r="C2886" t="s">
        <v>76</v>
      </c>
      <c r="D2886">
        <v>4111</v>
      </c>
      <c r="E2886" t="s">
        <v>77</v>
      </c>
      <c r="F2886" t="s">
        <v>78</v>
      </c>
      <c r="G2886" t="s">
        <v>79</v>
      </c>
      <c r="I2886">
        <v>19.600000000000001</v>
      </c>
      <c r="J2886">
        <v>0.69669999999999999</v>
      </c>
      <c r="K2886">
        <v>24.026714720000001</v>
      </c>
      <c r="L2886">
        <v>24.147846909999998</v>
      </c>
      <c r="M2886">
        <v>93.31</v>
      </c>
      <c r="N2886">
        <v>96.5</v>
      </c>
      <c r="O2886">
        <f t="shared" si="179"/>
        <v>0.731384115</v>
      </c>
      <c r="P2886">
        <f t="shared" si="180"/>
        <v>4.2744730728437501</v>
      </c>
      <c r="Q2886">
        <f t="shared" si="181"/>
        <v>4.5711507187500002</v>
      </c>
      <c r="R2886">
        <v>7.373697677</v>
      </c>
      <c r="S2886">
        <v>7.9125127510000004</v>
      </c>
      <c r="T2886">
        <f t="shared" si="182"/>
        <v>8.2506493401549821E-2</v>
      </c>
      <c r="U2886">
        <v>3.686848838</v>
      </c>
      <c r="V2886">
        <v>3.9562563759999998</v>
      </c>
      <c r="W2886">
        <v>0.85479452099999997</v>
      </c>
      <c r="X2886">
        <v>3.7318910239999998</v>
      </c>
      <c r="Y2886">
        <v>0.31517228000000003</v>
      </c>
      <c r="Z2886" s="1">
        <v>43684</v>
      </c>
      <c r="AA2886" s="1" t="s">
        <v>25</v>
      </c>
      <c r="AB2886">
        <v>1</v>
      </c>
    </row>
    <row r="2887" spans="1:28" x14ac:dyDescent="0.25">
      <c r="A2887" t="s">
        <v>19</v>
      </c>
      <c r="B2887">
        <v>2</v>
      </c>
      <c r="C2887" t="s">
        <v>76</v>
      </c>
      <c r="D2887">
        <v>4112</v>
      </c>
      <c r="E2887" t="s">
        <v>158</v>
      </c>
      <c r="F2887" t="s">
        <v>159</v>
      </c>
      <c r="G2887" t="s">
        <v>160</v>
      </c>
      <c r="I2887">
        <v>8.4</v>
      </c>
      <c r="J2887">
        <v>0.23699999999999999</v>
      </c>
      <c r="K2887">
        <v>9.7517092380000001</v>
      </c>
      <c r="L2887">
        <v>9.6901351429999991</v>
      </c>
      <c r="M2887">
        <v>13.38</v>
      </c>
      <c r="N2887">
        <v>14.49</v>
      </c>
      <c r="O2887">
        <f t="shared" si="179"/>
        <v>1.6490266254000002E-2</v>
      </c>
      <c r="P2887">
        <f t="shared" si="180"/>
        <v>8.7889791374999998E-2</v>
      </c>
      <c r="Q2887">
        <f t="shared" si="181"/>
        <v>0.10306416408750001</v>
      </c>
      <c r="R2887">
        <v>2.4096534999999999E-2</v>
      </c>
      <c r="S2887">
        <v>2.7979042999999999E-2</v>
      </c>
      <c r="T2887">
        <f t="shared" si="182"/>
        <v>0.17476447000296744</v>
      </c>
      <c r="U2887">
        <v>1.2048267E-2</v>
      </c>
      <c r="V2887">
        <v>1.3989522000000001E-2</v>
      </c>
      <c r="W2887">
        <v>0.85479452099999997</v>
      </c>
      <c r="X2887">
        <v>1.2985576919999999</v>
      </c>
      <c r="Y2887">
        <v>2.271019E-3</v>
      </c>
      <c r="Z2887" s="1">
        <v>43684</v>
      </c>
      <c r="AA2887" s="1" t="s">
        <v>25</v>
      </c>
      <c r="AB2887">
        <v>1</v>
      </c>
    </row>
    <row r="2888" spans="1:28" x14ac:dyDescent="0.25">
      <c r="A2888" t="s">
        <v>19</v>
      </c>
      <c r="B2888">
        <v>2</v>
      </c>
      <c r="C2888" t="s">
        <v>76</v>
      </c>
      <c r="D2888">
        <v>4113</v>
      </c>
      <c r="E2888" t="s">
        <v>105</v>
      </c>
      <c r="F2888" t="s">
        <v>106</v>
      </c>
      <c r="G2888" t="s">
        <v>107</v>
      </c>
      <c r="I2888">
        <v>7.6</v>
      </c>
      <c r="J2888">
        <v>0.4017</v>
      </c>
      <c r="K2888">
        <v>9.4207920789999999</v>
      </c>
      <c r="L2888">
        <v>9.2952338060000006</v>
      </c>
      <c r="M2888">
        <v>12.74</v>
      </c>
      <c r="N2888">
        <v>13.69</v>
      </c>
      <c r="O2888">
        <f t="shared" si="179"/>
        <v>1.4719660494E-2</v>
      </c>
      <c r="P2888">
        <f t="shared" si="180"/>
        <v>7.9682887375000011E-2</v>
      </c>
      <c r="Q2888">
        <f t="shared" si="181"/>
        <v>9.1997878087499999E-2</v>
      </c>
      <c r="R2888">
        <v>3.5434253999999998E-2</v>
      </c>
      <c r="S2888">
        <v>4.0244344000000001E-2</v>
      </c>
      <c r="T2888">
        <f t="shared" si="182"/>
        <v>0.14891355725279254</v>
      </c>
      <c r="U2888">
        <v>1.7717126999999999E-2</v>
      </c>
      <c r="V2888">
        <v>2.0122172000000001E-2</v>
      </c>
      <c r="W2888">
        <v>0.85479452099999997</v>
      </c>
      <c r="X2888">
        <v>1.1113782050000001</v>
      </c>
      <c r="Y2888">
        <v>2.813594E-3</v>
      </c>
      <c r="Z2888" s="1">
        <v>43684</v>
      </c>
      <c r="AA2888" s="1" t="s">
        <v>25</v>
      </c>
      <c r="AB2888">
        <v>1</v>
      </c>
    </row>
    <row r="2889" spans="1:28" x14ac:dyDescent="0.25">
      <c r="A2889" t="s">
        <v>19</v>
      </c>
      <c r="B2889">
        <v>2</v>
      </c>
      <c r="C2889" t="s">
        <v>76</v>
      </c>
      <c r="D2889">
        <v>4114</v>
      </c>
      <c r="E2889" t="s">
        <v>181</v>
      </c>
      <c r="F2889" t="s">
        <v>182</v>
      </c>
      <c r="G2889" t="s">
        <v>142</v>
      </c>
      <c r="I2889">
        <v>8.1999999999999993</v>
      </c>
      <c r="J2889">
        <v>0.33</v>
      </c>
      <c r="K2889">
        <v>7.9906784450000004</v>
      </c>
      <c r="L2889">
        <v>8.6386688859999996</v>
      </c>
      <c r="M2889">
        <v>10.19</v>
      </c>
      <c r="N2889">
        <v>12.42</v>
      </c>
      <c r="O2889">
        <f t="shared" si="179"/>
        <v>1.2115297656000001E-2</v>
      </c>
      <c r="P2889">
        <f t="shared" si="180"/>
        <v>5.0977035343749984E-2</v>
      </c>
      <c r="Q2889">
        <f t="shared" si="181"/>
        <v>7.5720610350000009E-2</v>
      </c>
      <c r="R2889">
        <v>1.6105059000000001E-2</v>
      </c>
      <c r="S2889">
        <v>2.5573027000000002E-2</v>
      </c>
      <c r="T2889">
        <f t="shared" si="182"/>
        <v>0.54095423592070291</v>
      </c>
      <c r="U2889">
        <v>8.0525300000000005E-3</v>
      </c>
      <c r="V2889">
        <v>1.2786512999999999E-2</v>
      </c>
      <c r="W2889">
        <v>0.85479452099999997</v>
      </c>
      <c r="X2889">
        <v>2.6088141010000001</v>
      </c>
      <c r="Y2889">
        <v>5.5381529999999997E-3</v>
      </c>
      <c r="Z2889" s="1">
        <v>43684</v>
      </c>
      <c r="AA2889" s="1" t="s">
        <v>25</v>
      </c>
      <c r="AB2889">
        <v>1</v>
      </c>
    </row>
    <row r="2890" spans="1:28" x14ac:dyDescent="0.25">
      <c r="A2890" t="s">
        <v>19</v>
      </c>
      <c r="B2890">
        <v>2</v>
      </c>
      <c r="C2890" t="s">
        <v>76</v>
      </c>
      <c r="D2890">
        <v>4115</v>
      </c>
      <c r="E2890" t="s">
        <v>165</v>
      </c>
      <c r="F2890" t="s">
        <v>166</v>
      </c>
      <c r="G2890" t="s">
        <v>167</v>
      </c>
      <c r="I2890">
        <v>7</v>
      </c>
      <c r="J2890">
        <v>0.67600000000000005</v>
      </c>
      <c r="K2890">
        <v>8.55138876</v>
      </c>
      <c r="L2890">
        <v>8.2766156380000009</v>
      </c>
      <c r="M2890">
        <v>11.15</v>
      </c>
      <c r="N2890">
        <v>11.75</v>
      </c>
      <c r="O2890">
        <f t="shared" si="179"/>
        <v>1.084342875E-2</v>
      </c>
      <c r="P2890">
        <f t="shared" si="180"/>
        <v>6.103457734375E-2</v>
      </c>
      <c r="Q2890">
        <f t="shared" si="181"/>
        <v>6.7771429687499996E-2</v>
      </c>
      <c r="R2890">
        <v>4.1303927999999997E-2</v>
      </c>
      <c r="S2890">
        <v>4.4318114999999998E-2</v>
      </c>
      <c r="T2890">
        <f t="shared" si="182"/>
        <v>8.2400979197236254E-2</v>
      </c>
      <c r="U2890">
        <v>2.0651963999999998E-2</v>
      </c>
      <c r="V2890">
        <v>2.2159056999999999E-2</v>
      </c>
      <c r="W2890">
        <v>0.85479452099999997</v>
      </c>
      <c r="X2890">
        <v>0.70192307700000001</v>
      </c>
      <c r="Y2890">
        <v>1.763106E-3</v>
      </c>
      <c r="Z2890" s="1">
        <v>43684</v>
      </c>
      <c r="AA2890" s="1" t="s">
        <v>25</v>
      </c>
      <c r="AB2890">
        <v>1</v>
      </c>
    </row>
    <row r="2891" spans="1:28" x14ac:dyDescent="0.25">
      <c r="A2891" t="s">
        <v>19</v>
      </c>
      <c r="B2891">
        <v>2</v>
      </c>
      <c r="C2891" t="s">
        <v>76</v>
      </c>
      <c r="D2891">
        <v>4116</v>
      </c>
      <c r="E2891" t="s">
        <v>105</v>
      </c>
      <c r="F2891" t="s">
        <v>106</v>
      </c>
      <c r="G2891" t="s">
        <v>107</v>
      </c>
      <c r="I2891">
        <v>12.3</v>
      </c>
      <c r="J2891">
        <v>0.4017</v>
      </c>
      <c r="K2891">
        <v>13.826047020000001</v>
      </c>
      <c r="L2891">
        <v>13.832933199999999</v>
      </c>
      <c r="M2891">
        <v>23.25</v>
      </c>
      <c r="N2891">
        <v>24.94</v>
      </c>
      <c r="O2891">
        <f t="shared" si="179"/>
        <v>4.8852162744000005E-2</v>
      </c>
      <c r="P2891">
        <f t="shared" si="180"/>
        <v>0.26538240234374999</v>
      </c>
      <c r="Q2891">
        <f t="shared" si="181"/>
        <v>0.30532601715000002</v>
      </c>
      <c r="R2891">
        <v>0.166725543</v>
      </c>
      <c r="S2891">
        <v>0.19129228600000001</v>
      </c>
      <c r="T2891">
        <f t="shared" si="182"/>
        <v>0.16080302667467444</v>
      </c>
      <c r="U2891">
        <v>8.3362772000000002E-2</v>
      </c>
      <c r="V2891">
        <v>9.5646143000000003E-2</v>
      </c>
      <c r="W2891">
        <v>0.85479452099999997</v>
      </c>
      <c r="X2891">
        <v>1.9770833320000001</v>
      </c>
      <c r="Y2891">
        <v>1.4369969E-2</v>
      </c>
      <c r="Z2891" s="1">
        <v>43684</v>
      </c>
      <c r="AA2891" s="1" t="s">
        <v>25</v>
      </c>
      <c r="AB2891">
        <v>1</v>
      </c>
    </row>
    <row r="2892" spans="1:28" x14ac:dyDescent="0.25">
      <c r="A2892" t="s">
        <v>19</v>
      </c>
      <c r="B2892">
        <v>2</v>
      </c>
      <c r="C2892" t="s">
        <v>76</v>
      </c>
      <c r="D2892">
        <v>4117</v>
      </c>
      <c r="E2892" t="s">
        <v>105</v>
      </c>
      <c r="F2892" t="s">
        <v>106</v>
      </c>
      <c r="G2892" t="s">
        <v>107</v>
      </c>
      <c r="I2892">
        <v>19.8</v>
      </c>
      <c r="J2892">
        <v>0.4017</v>
      </c>
      <c r="K2892">
        <v>19.460823919999999</v>
      </c>
      <c r="L2892">
        <v>19.32567542</v>
      </c>
      <c r="M2892">
        <v>47.45</v>
      </c>
      <c r="N2892">
        <v>48.7</v>
      </c>
      <c r="O2892">
        <f t="shared" si="179"/>
        <v>0.18627253260000001</v>
      </c>
      <c r="P2892">
        <f t="shared" si="180"/>
        <v>1.10534700859375</v>
      </c>
      <c r="Q2892">
        <f t="shared" si="181"/>
        <v>1.16420332875</v>
      </c>
      <c r="R2892">
        <v>0.93682333699999998</v>
      </c>
      <c r="S2892">
        <v>0.978920071</v>
      </c>
      <c r="T2892">
        <f t="shared" si="182"/>
        <v>5.1422033284150598E-2</v>
      </c>
      <c r="U2892">
        <v>0.46841166899999997</v>
      </c>
      <c r="V2892">
        <v>0.48946003599999999</v>
      </c>
      <c r="W2892">
        <v>0.85479452099999997</v>
      </c>
      <c r="X2892">
        <v>1.462339743</v>
      </c>
      <c r="Y2892">
        <v>2.4623890999999998E-2</v>
      </c>
      <c r="Z2892" s="1">
        <v>43684</v>
      </c>
      <c r="AA2892" s="1" t="s">
        <v>25</v>
      </c>
      <c r="AB2892">
        <v>1</v>
      </c>
    </row>
    <row r="2893" spans="1:28" x14ac:dyDescent="0.25">
      <c r="A2893" t="s">
        <v>19</v>
      </c>
      <c r="B2893">
        <v>2</v>
      </c>
      <c r="C2893" t="s">
        <v>76</v>
      </c>
      <c r="D2893">
        <v>4118</v>
      </c>
      <c r="E2893" t="s">
        <v>181</v>
      </c>
      <c r="F2893" t="s">
        <v>182</v>
      </c>
      <c r="G2893" t="s">
        <v>142</v>
      </c>
      <c r="I2893">
        <v>6</v>
      </c>
      <c r="J2893">
        <v>0.33</v>
      </c>
      <c r="K2893">
        <v>8.55138876</v>
      </c>
      <c r="L2893">
        <v>8.293069676</v>
      </c>
      <c r="M2893">
        <v>11.15</v>
      </c>
      <c r="N2893">
        <v>11.78</v>
      </c>
      <c r="O2893">
        <f t="shared" si="179"/>
        <v>1.0898870135999999E-2</v>
      </c>
      <c r="P2893">
        <f t="shared" si="180"/>
        <v>6.103457734375E-2</v>
      </c>
      <c r="Q2893">
        <f t="shared" si="181"/>
        <v>6.811793834999999E-2</v>
      </c>
      <c r="R2893">
        <v>2.0513179999999999E-2</v>
      </c>
      <c r="S2893">
        <v>2.2162892E-2</v>
      </c>
      <c r="T2893">
        <f t="shared" si="182"/>
        <v>9.0491633362300095E-2</v>
      </c>
      <c r="U2893">
        <v>1.0256589999999999E-2</v>
      </c>
      <c r="V2893">
        <v>1.1081446E-2</v>
      </c>
      <c r="W2893">
        <v>0.85479452099999997</v>
      </c>
      <c r="X2893">
        <v>0.73701923000000003</v>
      </c>
      <c r="Y2893">
        <v>9.6497599999999998E-4</v>
      </c>
      <c r="Z2893" s="1">
        <v>43684</v>
      </c>
      <c r="AA2893" s="1" t="s">
        <v>25</v>
      </c>
      <c r="AB2893">
        <v>1</v>
      </c>
    </row>
    <row r="2894" spans="1:28" x14ac:dyDescent="0.25">
      <c r="A2894" t="s">
        <v>19</v>
      </c>
      <c r="B2894">
        <v>2</v>
      </c>
      <c r="C2894" t="s">
        <v>76</v>
      </c>
      <c r="D2894">
        <v>4119</v>
      </c>
      <c r="E2894" t="s">
        <v>185</v>
      </c>
      <c r="F2894" t="s">
        <v>273</v>
      </c>
      <c r="G2894" t="s">
        <v>142</v>
      </c>
      <c r="I2894">
        <v>8.4</v>
      </c>
      <c r="J2894">
        <v>0.38179999999999997</v>
      </c>
      <c r="K2894">
        <v>10.224475699999999</v>
      </c>
      <c r="L2894">
        <v>10.63779424</v>
      </c>
      <c r="M2894">
        <v>14.33</v>
      </c>
      <c r="N2894">
        <v>16.53</v>
      </c>
      <c r="O2894">
        <f t="shared" si="179"/>
        <v>2.1460340286000006E-2</v>
      </c>
      <c r="P2894">
        <f t="shared" si="180"/>
        <v>0.10081347559375001</v>
      </c>
      <c r="Q2894">
        <f t="shared" si="181"/>
        <v>0.13412712678750002</v>
      </c>
      <c r="R2894">
        <v>4.5950385000000003E-2</v>
      </c>
      <c r="S2894">
        <v>6.3119374000000006E-2</v>
      </c>
      <c r="T2894">
        <f t="shared" si="182"/>
        <v>0.37139397087003134</v>
      </c>
      <c r="U2894">
        <v>2.2975191999999998E-2</v>
      </c>
      <c r="V2894">
        <v>3.1559687000000003E-2</v>
      </c>
      <c r="W2894">
        <v>0.85479452099999997</v>
      </c>
      <c r="X2894">
        <v>2.573717947</v>
      </c>
      <c r="Y2894">
        <v>1.0042759E-2</v>
      </c>
      <c r="Z2894" s="1">
        <v>43684</v>
      </c>
      <c r="AA2894" s="1" t="s">
        <v>25</v>
      </c>
      <c r="AB2894">
        <v>1</v>
      </c>
    </row>
    <row r="2895" spans="1:28" x14ac:dyDescent="0.25">
      <c r="A2895" t="s">
        <v>19</v>
      </c>
      <c r="B2895">
        <v>2</v>
      </c>
      <c r="C2895" t="s">
        <v>76</v>
      </c>
      <c r="D2895">
        <v>4120</v>
      </c>
      <c r="E2895" t="s">
        <v>73</v>
      </c>
      <c r="F2895" t="s">
        <v>74</v>
      </c>
      <c r="G2895" t="s">
        <v>75</v>
      </c>
      <c r="I2895">
        <v>5.0999999999999996</v>
      </c>
      <c r="J2895">
        <v>0.64410000000000001</v>
      </c>
      <c r="K2895">
        <v>8.55138876</v>
      </c>
      <c r="L2895">
        <v>7.9426018589999998</v>
      </c>
      <c r="M2895">
        <v>11.15</v>
      </c>
      <c r="N2895">
        <v>11.15</v>
      </c>
      <c r="O2895">
        <f t="shared" si="179"/>
        <v>9.7642891500000009E-3</v>
      </c>
      <c r="P2895">
        <f t="shared" si="180"/>
        <v>6.103457734375E-2</v>
      </c>
      <c r="Q2895">
        <f t="shared" si="181"/>
        <v>6.1026807187500004E-2</v>
      </c>
      <c r="R2895">
        <v>3.9400506000000002E-2</v>
      </c>
      <c r="S2895">
        <v>3.6660443000000001E-2</v>
      </c>
      <c r="T2895">
        <f t="shared" si="182"/>
        <v>-8.4324747920550877E-2</v>
      </c>
      <c r="U2895">
        <v>1.9700253000000001E-2</v>
      </c>
      <c r="V2895">
        <v>1.8330222E-2</v>
      </c>
      <c r="W2895">
        <v>0.85479452099999997</v>
      </c>
      <c r="X2895">
        <v>0</v>
      </c>
      <c r="Y2895">
        <v>-1.6027610000000001E-3</v>
      </c>
      <c r="Z2895" s="1">
        <v>43684</v>
      </c>
      <c r="AA2895" s="1" t="s">
        <v>25</v>
      </c>
      <c r="AB2895">
        <v>1</v>
      </c>
    </row>
    <row r="2896" spans="1:28" x14ac:dyDescent="0.25">
      <c r="A2896" t="s">
        <v>19</v>
      </c>
      <c r="B2896">
        <v>2</v>
      </c>
      <c r="C2896" t="s">
        <v>76</v>
      </c>
      <c r="D2896">
        <v>4121</v>
      </c>
      <c r="E2896" t="s">
        <v>181</v>
      </c>
      <c r="F2896" t="s">
        <v>182</v>
      </c>
      <c r="G2896" t="s">
        <v>142</v>
      </c>
      <c r="I2896">
        <v>7</v>
      </c>
      <c r="J2896">
        <v>0.33</v>
      </c>
      <c r="K2896">
        <v>7.9906784450000004</v>
      </c>
      <c r="L2896">
        <v>7.5406341709999998</v>
      </c>
      <c r="M2896">
        <v>10.19</v>
      </c>
      <c r="N2896">
        <v>10.45</v>
      </c>
      <c r="O2896">
        <f t="shared" si="179"/>
        <v>8.5767643499999983E-3</v>
      </c>
      <c r="P2896">
        <f t="shared" si="180"/>
        <v>5.0977035343749984E-2</v>
      </c>
      <c r="Q2896">
        <f t="shared" si="181"/>
        <v>5.3604777187499987E-2</v>
      </c>
      <c r="R2896">
        <v>1.6105059000000001E-2</v>
      </c>
      <c r="S2896">
        <v>1.5986365999999998E-2</v>
      </c>
      <c r="T2896">
        <f t="shared" si="182"/>
        <v>-8.6537899792070837E-3</v>
      </c>
      <c r="U2896">
        <v>8.0525300000000005E-3</v>
      </c>
      <c r="V2896">
        <v>7.9931829999999992E-3</v>
      </c>
      <c r="W2896">
        <v>0.85479452099999997</v>
      </c>
      <c r="X2896">
        <v>0.304166667</v>
      </c>
      <c r="Y2896" s="2">
        <v>-6.9428400000000001E-5</v>
      </c>
      <c r="Z2896" s="1">
        <v>43684</v>
      </c>
      <c r="AA2896" s="1" t="s">
        <v>25</v>
      </c>
      <c r="AB2896">
        <v>1</v>
      </c>
    </row>
    <row r="2897" spans="1:28" x14ac:dyDescent="0.25">
      <c r="A2897" t="s">
        <v>19</v>
      </c>
      <c r="B2897">
        <v>2</v>
      </c>
      <c r="C2897" t="s">
        <v>76</v>
      </c>
      <c r="D2897">
        <v>4122</v>
      </c>
      <c r="E2897" t="s">
        <v>163</v>
      </c>
      <c r="F2897" t="s">
        <v>164</v>
      </c>
      <c r="G2897" t="s">
        <v>79</v>
      </c>
      <c r="I2897">
        <v>6</v>
      </c>
      <c r="J2897">
        <v>0.50749999999999995</v>
      </c>
      <c r="K2897">
        <v>10.681301059999999</v>
      </c>
      <c r="L2897">
        <v>10.62443691</v>
      </c>
      <c r="M2897">
        <v>15.29</v>
      </c>
      <c r="N2897">
        <v>16.5</v>
      </c>
      <c r="O2897">
        <f t="shared" si="179"/>
        <v>2.1382515000000001E-2</v>
      </c>
      <c r="P2897">
        <f t="shared" si="180"/>
        <v>0.11477338159374997</v>
      </c>
      <c r="Q2897">
        <f t="shared" si="181"/>
        <v>0.13364071875</v>
      </c>
      <c r="R2897">
        <v>7.1849083999999994E-2</v>
      </c>
      <c r="S2897">
        <v>8.2932332999999997E-2</v>
      </c>
      <c r="T2897">
        <f t="shared" si="182"/>
        <v>0.16782646945099081</v>
      </c>
      <c r="U2897">
        <v>3.5924541999999997E-2</v>
      </c>
      <c r="V2897">
        <v>4.1466166999999998E-2</v>
      </c>
      <c r="W2897">
        <v>0.85479452099999997</v>
      </c>
      <c r="X2897">
        <v>1.415544871</v>
      </c>
      <c r="Y2897">
        <v>6.4829909999999996E-3</v>
      </c>
      <c r="Z2897" s="1">
        <v>43684</v>
      </c>
      <c r="AA2897" s="1" t="s">
        <v>25</v>
      </c>
      <c r="AB2897">
        <v>1</v>
      </c>
    </row>
    <row r="2898" spans="1:28" x14ac:dyDescent="0.25">
      <c r="A2898" t="s">
        <v>19</v>
      </c>
      <c r="B2898">
        <v>3</v>
      </c>
      <c r="C2898" t="s">
        <v>76</v>
      </c>
      <c r="D2898">
        <v>4123</v>
      </c>
      <c r="E2898" t="s">
        <v>105</v>
      </c>
      <c r="F2898" t="s">
        <v>106</v>
      </c>
      <c r="G2898" t="s">
        <v>107</v>
      </c>
      <c r="I2898">
        <v>9</v>
      </c>
      <c r="J2898">
        <v>0.4017</v>
      </c>
      <c r="K2898">
        <v>11.53344077</v>
      </c>
      <c r="L2898">
        <v>11.069530950000001</v>
      </c>
      <c r="M2898">
        <v>17.2</v>
      </c>
      <c r="N2898">
        <v>17.52</v>
      </c>
      <c r="O2898">
        <f t="shared" si="179"/>
        <v>2.4107884415999998E-2</v>
      </c>
      <c r="P2898">
        <f t="shared" si="180"/>
        <v>0.14523894999999998</v>
      </c>
      <c r="Q2898">
        <f t="shared" si="181"/>
        <v>0.15067427759999999</v>
      </c>
      <c r="R2898">
        <v>7.7561582000000004E-2</v>
      </c>
      <c r="S2898">
        <v>7.7245277000000001E-2</v>
      </c>
      <c r="T2898">
        <f t="shared" si="182"/>
        <v>-4.7806255512272524E-3</v>
      </c>
      <c r="U2898">
        <v>3.8780791000000002E-2</v>
      </c>
      <c r="V2898">
        <v>3.8622639E-2</v>
      </c>
      <c r="W2898">
        <v>0.85479452099999997</v>
      </c>
      <c r="X2898">
        <v>0.37435897400000001</v>
      </c>
      <c r="Y2898">
        <v>-1.8501800000000001E-4</v>
      </c>
      <c r="Z2898" s="1">
        <v>43684</v>
      </c>
      <c r="AA2898" s="1" t="s">
        <v>25</v>
      </c>
      <c r="AB2898">
        <v>1</v>
      </c>
    </row>
    <row r="2899" spans="1:28" x14ac:dyDescent="0.25">
      <c r="A2899" t="s">
        <v>19</v>
      </c>
      <c r="B2899">
        <v>3</v>
      </c>
      <c r="C2899" t="s">
        <v>76</v>
      </c>
      <c r="D2899">
        <v>4124</v>
      </c>
      <c r="E2899" t="s">
        <v>181</v>
      </c>
      <c r="F2899" t="s">
        <v>182</v>
      </c>
      <c r="G2899" t="s">
        <v>142</v>
      </c>
      <c r="I2899">
        <v>5</v>
      </c>
      <c r="J2899">
        <v>0.33</v>
      </c>
      <c r="K2899">
        <v>8.9043046019999998</v>
      </c>
      <c r="L2899">
        <v>8.4671523670000006</v>
      </c>
      <c r="M2899">
        <v>11.78</v>
      </c>
      <c r="N2899">
        <v>12.1</v>
      </c>
      <c r="O2899">
        <f t="shared" si="179"/>
        <v>1.14990414E-2</v>
      </c>
      <c r="P2899">
        <f t="shared" si="180"/>
        <v>6.8126611374999993E-2</v>
      </c>
      <c r="Q2899">
        <f t="shared" si="181"/>
        <v>7.1869008750000005E-2</v>
      </c>
      <c r="R2899">
        <v>2.3755812000000001E-2</v>
      </c>
      <c r="S2899">
        <v>2.383161E-2</v>
      </c>
      <c r="T2899">
        <f t="shared" si="182"/>
        <v>3.7267838233116762E-3</v>
      </c>
      <c r="U2899">
        <v>1.1877906000000001E-2</v>
      </c>
      <c r="V2899">
        <v>1.1915805E-2</v>
      </c>
      <c r="W2899">
        <v>0.85479452099999997</v>
      </c>
      <c r="X2899">
        <v>0.37435897400000001</v>
      </c>
      <c r="Y2899" s="2">
        <v>4.4336999999999999E-5</v>
      </c>
      <c r="Z2899" s="1">
        <v>43684</v>
      </c>
      <c r="AA2899" s="1" t="s">
        <v>25</v>
      </c>
      <c r="AB2899">
        <v>1</v>
      </c>
    </row>
    <row r="2900" spans="1:28" x14ac:dyDescent="0.25">
      <c r="A2900" t="s">
        <v>19</v>
      </c>
      <c r="B2900">
        <v>3</v>
      </c>
      <c r="C2900" t="s">
        <v>76</v>
      </c>
      <c r="D2900">
        <v>4125</v>
      </c>
      <c r="E2900" t="s">
        <v>163</v>
      </c>
      <c r="F2900" t="s">
        <v>164</v>
      </c>
      <c r="G2900" t="s">
        <v>79</v>
      </c>
      <c r="I2900">
        <v>17.100000000000001</v>
      </c>
      <c r="J2900">
        <v>0.50749999999999995</v>
      </c>
      <c r="K2900">
        <v>10.224475699999999</v>
      </c>
      <c r="L2900">
        <v>10.80118942</v>
      </c>
      <c r="M2900">
        <v>14.33</v>
      </c>
      <c r="N2900">
        <v>16.899999999999999</v>
      </c>
      <c r="O2900">
        <f t="shared" si="179"/>
        <v>2.2431809399999999E-2</v>
      </c>
      <c r="P2900">
        <f t="shared" si="180"/>
        <v>0.10081347559375001</v>
      </c>
      <c r="Q2900">
        <f t="shared" si="181"/>
        <v>0.14019880874999999</v>
      </c>
      <c r="R2900">
        <v>6.0662859E-2</v>
      </c>
      <c r="S2900">
        <v>8.8312821E-2</v>
      </c>
      <c r="T2900">
        <f t="shared" si="182"/>
        <v>0.43934963705151858</v>
      </c>
      <c r="U2900">
        <v>3.0331429E-2</v>
      </c>
      <c r="V2900">
        <v>4.415641E-2</v>
      </c>
      <c r="W2900">
        <v>0.85479452099999997</v>
      </c>
      <c r="X2900">
        <v>3.0065705110000001</v>
      </c>
      <c r="Y2900">
        <v>1.6173455E-2</v>
      </c>
      <c r="Z2900" s="1">
        <v>43684</v>
      </c>
      <c r="AA2900" s="1" t="s">
        <v>25</v>
      </c>
      <c r="AB2900">
        <v>1</v>
      </c>
    </row>
    <row r="2901" spans="1:28" x14ac:dyDescent="0.25">
      <c r="A2901" t="s">
        <v>19</v>
      </c>
      <c r="B2901">
        <v>3</v>
      </c>
      <c r="C2901" t="s">
        <v>76</v>
      </c>
      <c r="D2901">
        <v>4126</v>
      </c>
      <c r="E2901" t="s">
        <v>116</v>
      </c>
      <c r="F2901" t="s">
        <v>117</v>
      </c>
      <c r="G2901" t="s">
        <v>83</v>
      </c>
      <c r="I2901">
        <v>8.9</v>
      </c>
      <c r="J2901">
        <v>0.5</v>
      </c>
      <c r="K2901">
        <v>13.9329693</v>
      </c>
      <c r="L2901">
        <v>13.589457489999999</v>
      </c>
      <c r="M2901">
        <v>23.57</v>
      </c>
      <c r="N2901">
        <v>24.2</v>
      </c>
      <c r="O2901">
        <f t="shared" si="179"/>
        <v>4.59961656E-2</v>
      </c>
      <c r="P2901">
        <f t="shared" si="180"/>
        <v>0.27273782434374993</v>
      </c>
      <c r="Q2901">
        <f t="shared" si="181"/>
        <v>0.28747603500000002</v>
      </c>
      <c r="R2901">
        <v>0.21362020400000001</v>
      </c>
      <c r="S2901">
        <v>0.219493999</v>
      </c>
      <c r="T2901">
        <f t="shared" si="182"/>
        <v>3.1733008857102701E-2</v>
      </c>
      <c r="U2901">
        <v>0.106810102</v>
      </c>
      <c r="V2901">
        <v>0.109747</v>
      </c>
      <c r="W2901">
        <v>0.85479452099999997</v>
      </c>
      <c r="X2901">
        <v>0.73701923000000003</v>
      </c>
      <c r="Y2901">
        <v>3.4357939999999998E-3</v>
      </c>
      <c r="Z2901" s="1">
        <v>43684</v>
      </c>
      <c r="AA2901" s="1" t="s">
        <v>25</v>
      </c>
      <c r="AB2901">
        <v>1</v>
      </c>
    </row>
    <row r="2902" spans="1:28" x14ac:dyDescent="0.25">
      <c r="A2902" t="s">
        <v>19</v>
      </c>
      <c r="B2902">
        <v>3</v>
      </c>
      <c r="C2902" t="s">
        <v>76</v>
      </c>
      <c r="D2902">
        <v>4127</v>
      </c>
      <c r="E2902" t="s">
        <v>105</v>
      </c>
      <c r="F2902" t="s">
        <v>106</v>
      </c>
      <c r="G2902" t="s">
        <v>107</v>
      </c>
      <c r="I2902">
        <v>10.5</v>
      </c>
      <c r="J2902">
        <v>0.4017</v>
      </c>
      <c r="K2902">
        <v>10.9703927</v>
      </c>
      <c r="L2902">
        <v>11.026703360000001</v>
      </c>
      <c r="M2902">
        <v>15.92</v>
      </c>
      <c r="N2902">
        <v>17.420000000000002</v>
      </c>
      <c r="O2902">
        <f t="shared" si="179"/>
        <v>2.3833465656000006E-2</v>
      </c>
      <c r="P2902">
        <f t="shared" si="180"/>
        <v>0.12442634200000001</v>
      </c>
      <c r="Q2902">
        <f t="shared" si="181"/>
        <v>0.14895916035000004</v>
      </c>
      <c r="R2902">
        <v>6.3514509999999996E-2</v>
      </c>
      <c r="S2902">
        <v>7.6098525E-2</v>
      </c>
      <c r="T2902">
        <f t="shared" si="182"/>
        <v>0.21146660877533133</v>
      </c>
      <c r="U2902">
        <v>3.1757254999999998E-2</v>
      </c>
      <c r="V2902">
        <v>3.8049262E-2</v>
      </c>
      <c r="W2902">
        <v>0.85479452099999997</v>
      </c>
      <c r="X2902">
        <v>1.7548076909999999</v>
      </c>
      <c r="Y2902">
        <v>7.3608420000000003E-3</v>
      </c>
      <c r="Z2902" s="1">
        <v>43684</v>
      </c>
      <c r="AA2902" s="1" t="s">
        <v>25</v>
      </c>
      <c r="AB2902">
        <v>1</v>
      </c>
    </row>
    <row r="2903" spans="1:28" x14ac:dyDescent="0.25">
      <c r="A2903" t="s">
        <v>19</v>
      </c>
      <c r="B2903">
        <v>3</v>
      </c>
      <c r="C2903" t="s">
        <v>76</v>
      </c>
      <c r="D2903">
        <v>4128</v>
      </c>
      <c r="E2903" t="s">
        <v>181</v>
      </c>
      <c r="F2903" t="s">
        <v>182</v>
      </c>
      <c r="G2903" t="s">
        <v>142</v>
      </c>
      <c r="I2903">
        <v>13</v>
      </c>
      <c r="J2903">
        <v>0.33</v>
      </c>
      <c r="K2903">
        <v>13.717849510000001</v>
      </c>
      <c r="L2903">
        <v>13.472109400000001</v>
      </c>
      <c r="M2903">
        <v>22.93</v>
      </c>
      <c r="N2903">
        <v>23.85</v>
      </c>
      <c r="O2903">
        <f t="shared" si="179"/>
        <v>4.467531915000001E-2</v>
      </c>
      <c r="P2903">
        <f t="shared" si="180"/>
        <v>0.25812752434374997</v>
      </c>
      <c r="Q2903">
        <f t="shared" si="181"/>
        <v>0.27922074468750008</v>
      </c>
      <c r="R2903">
        <v>0.132918231</v>
      </c>
      <c r="S2903">
        <v>0.141016893</v>
      </c>
      <c r="T2903">
        <f t="shared" si="182"/>
        <v>6.9192718973518252E-2</v>
      </c>
      <c r="U2903">
        <v>6.6459115999999999E-2</v>
      </c>
      <c r="V2903">
        <v>7.0508446000000002E-2</v>
      </c>
      <c r="W2903">
        <v>0.85479452099999997</v>
      </c>
      <c r="X2903">
        <v>1.076282051</v>
      </c>
      <c r="Y2903">
        <v>4.7371970000000003E-3</v>
      </c>
      <c r="Z2903" s="1">
        <v>43684</v>
      </c>
      <c r="AA2903" s="1" t="s">
        <v>25</v>
      </c>
      <c r="AB2903">
        <v>1</v>
      </c>
    </row>
    <row r="2904" spans="1:28" x14ac:dyDescent="0.25">
      <c r="A2904" t="s">
        <v>19</v>
      </c>
      <c r="B2904">
        <v>3</v>
      </c>
      <c r="C2904" t="s">
        <v>76</v>
      </c>
      <c r="D2904">
        <v>4129</v>
      </c>
      <c r="E2904" t="s">
        <v>181</v>
      </c>
      <c r="F2904" t="s">
        <v>182</v>
      </c>
      <c r="G2904" t="s">
        <v>142</v>
      </c>
      <c r="I2904">
        <v>8</v>
      </c>
      <c r="J2904">
        <v>0.33</v>
      </c>
      <c r="K2904">
        <v>10.37901012</v>
      </c>
      <c r="L2904">
        <v>10.308006110000001</v>
      </c>
      <c r="M2904">
        <v>14.65</v>
      </c>
      <c r="N2904">
        <v>15.8</v>
      </c>
      <c r="O2904">
        <f t="shared" si="179"/>
        <v>1.9606725600000003E-2</v>
      </c>
      <c r="P2904">
        <f t="shared" si="180"/>
        <v>0.10536623359375</v>
      </c>
      <c r="Q2904">
        <f t="shared" si="181"/>
        <v>0.12254203500000002</v>
      </c>
      <c r="R2904">
        <v>4.2224829999999998E-2</v>
      </c>
      <c r="S2904">
        <v>4.8609569999999998E-2</v>
      </c>
      <c r="T2904">
        <f t="shared" si="182"/>
        <v>0.16473197360014341</v>
      </c>
      <c r="U2904">
        <v>2.1112414999999999E-2</v>
      </c>
      <c r="V2904">
        <v>2.4304784999999999E-2</v>
      </c>
      <c r="W2904">
        <v>0.85479452099999997</v>
      </c>
      <c r="X2904">
        <v>1.3453525630000001</v>
      </c>
      <c r="Y2904">
        <v>3.734664E-3</v>
      </c>
      <c r="Z2904" s="1">
        <v>43684</v>
      </c>
      <c r="AA2904" s="1" t="s">
        <v>25</v>
      </c>
      <c r="AB2904">
        <v>1</v>
      </c>
    </row>
    <row r="2905" spans="1:28" x14ac:dyDescent="0.25">
      <c r="A2905" t="s">
        <v>19</v>
      </c>
      <c r="B2905">
        <v>3</v>
      </c>
      <c r="C2905" t="s">
        <v>76</v>
      </c>
      <c r="D2905">
        <v>4130</v>
      </c>
      <c r="E2905" t="s">
        <v>219</v>
      </c>
      <c r="F2905" t="s">
        <v>220</v>
      </c>
      <c r="G2905" t="s">
        <v>56</v>
      </c>
      <c r="I2905">
        <v>5.4</v>
      </c>
      <c r="J2905">
        <v>0.51780000000000004</v>
      </c>
      <c r="K2905">
        <v>9.5875441339999998</v>
      </c>
      <c r="L2905">
        <v>9.5829138199999999</v>
      </c>
      <c r="M2905">
        <v>13.06</v>
      </c>
      <c r="N2905">
        <v>14.27</v>
      </c>
      <c r="O2905">
        <f t="shared" si="179"/>
        <v>1.5993327966E-2</v>
      </c>
      <c r="P2905">
        <f t="shared" si="180"/>
        <v>8.3736067374999987E-2</v>
      </c>
      <c r="Q2905">
        <f t="shared" si="181"/>
        <v>9.9958299787499996E-2</v>
      </c>
      <c r="R2905">
        <v>4.8473535999999998E-2</v>
      </c>
      <c r="S2905">
        <v>5.7598936000000003E-2</v>
      </c>
      <c r="T2905">
        <f t="shared" si="182"/>
        <v>0.20178661834329056</v>
      </c>
      <c r="U2905">
        <v>2.4236767999999999E-2</v>
      </c>
      <c r="V2905">
        <v>2.8799468000000002E-2</v>
      </c>
      <c r="W2905">
        <v>0.85479452099999997</v>
      </c>
      <c r="X2905">
        <v>1.415544871</v>
      </c>
      <c r="Y2905">
        <v>5.337774E-3</v>
      </c>
      <c r="Z2905" s="1">
        <v>43684</v>
      </c>
      <c r="AA2905" s="1" t="s">
        <v>25</v>
      </c>
      <c r="AB2905">
        <v>1</v>
      </c>
    </row>
    <row r="2906" spans="1:28" x14ac:dyDescent="0.25">
      <c r="A2906" t="s">
        <v>19</v>
      </c>
      <c r="B2906">
        <v>3</v>
      </c>
      <c r="C2906" t="s">
        <v>76</v>
      </c>
      <c r="D2906">
        <v>4131</v>
      </c>
      <c r="E2906" t="s">
        <v>219</v>
      </c>
      <c r="F2906" t="s">
        <v>220</v>
      </c>
      <c r="G2906" t="s">
        <v>56</v>
      </c>
      <c r="I2906">
        <v>6.3</v>
      </c>
      <c r="J2906">
        <v>0.51780000000000004</v>
      </c>
      <c r="K2906">
        <v>10.224475699999999</v>
      </c>
      <c r="L2906">
        <v>9.9062934429999991</v>
      </c>
      <c r="M2906">
        <v>14.33</v>
      </c>
      <c r="N2906">
        <v>14.94</v>
      </c>
      <c r="O2906">
        <f t="shared" si="179"/>
        <v>1.7530410744E-2</v>
      </c>
      <c r="P2906">
        <f t="shared" si="180"/>
        <v>0.10081347559375001</v>
      </c>
      <c r="Q2906">
        <f t="shared" si="181"/>
        <v>0.10956506715</v>
      </c>
      <c r="R2906">
        <v>6.1864206999999997E-2</v>
      </c>
      <c r="S2906">
        <v>6.5069715E-2</v>
      </c>
      <c r="T2906">
        <f t="shared" si="182"/>
        <v>5.9098951861665965E-2</v>
      </c>
      <c r="U2906">
        <v>3.0932102999999999E-2</v>
      </c>
      <c r="V2906">
        <v>3.2534858E-2</v>
      </c>
      <c r="W2906">
        <v>0.85479452099999997</v>
      </c>
      <c r="X2906">
        <v>0.71362179400000003</v>
      </c>
      <c r="Y2906">
        <v>1.875018E-3</v>
      </c>
      <c r="Z2906" s="1">
        <v>43684</v>
      </c>
      <c r="AA2906" s="1" t="s">
        <v>25</v>
      </c>
      <c r="AB2906">
        <v>1</v>
      </c>
    </row>
    <row r="2907" spans="1:28" x14ac:dyDescent="0.25">
      <c r="A2907" t="s">
        <v>19</v>
      </c>
      <c r="B2907">
        <v>3</v>
      </c>
      <c r="C2907" t="s">
        <v>76</v>
      </c>
      <c r="D2907">
        <v>4132</v>
      </c>
      <c r="E2907" t="s">
        <v>116</v>
      </c>
      <c r="F2907" t="s">
        <v>117</v>
      </c>
      <c r="G2907" t="s">
        <v>83</v>
      </c>
      <c r="I2907">
        <v>17</v>
      </c>
      <c r="J2907">
        <v>0.5</v>
      </c>
      <c r="K2907">
        <v>18.220988670000001</v>
      </c>
      <c r="L2907">
        <v>17.8183352</v>
      </c>
      <c r="M2907">
        <v>40.450000000000003</v>
      </c>
      <c r="N2907">
        <v>40.450000000000003</v>
      </c>
      <c r="O2907">
        <f t="shared" si="179"/>
        <v>0.12850734435000002</v>
      </c>
      <c r="P2907">
        <f t="shared" si="180"/>
        <v>0.80327316484375011</v>
      </c>
      <c r="Q2907">
        <f t="shared" si="181"/>
        <v>0.80317090218750009</v>
      </c>
      <c r="R2907">
        <v>0.79658653800000001</v>
      </c>
      <c r="S2907">
        <v>0.77940118999999997</v>
      </c>
      <c r="T2907">
        <f t="shared" si="182"/>
        <v>-2.5514730181205026E-2</v>
      </c>
      <c r="U2907">
        <v>0.39829326900000001</v>
      </c>
      <c r="V2907">
        <v>0.38970059499999998</v>
      </c>
      <c r="W2907">
        <v>0.85479452099999997</v>
      </c>
      <c r="X2907">
        <v>0</v>
      </c>
      <c r="Y2907">
        <v>-1.0052327E-2</v>
      </c>
      <c r="Z2907" s="1">
        <v>43684</v>
      </c>
      <c r="AA2907" s="1" t="s">
        <v>25</v>
      </c>
      <c r="AB2907">
        <v>1</v>
      </c>
    </row>
    <row r="2908" spans="1:28" x14ac:dyDescent="0.25">
      <c r="A2908" t="s">
        <v>19</v>
      </c>
      <c r="B2908">
        <v>3</v>
      </c>
      <c r="C2908" t="s">
        <v>76</v>
      </c>
      <c r="D2908">
        <v>4133</v>
      </c>
      <c r="E2908" t="s">
        <v>116</v>
      </c>
      <c r="F2908" t="s">
        <v>117</v>
      </c>
      <c r="G2908" t="s">
        <v>83</v>
      </c>
      <c r="I2908">
        <v>16</v>
      </c>
      <c r="J2908">
        <v>0.5</v>
      </c>
      <c r="K2908">
        <v>15.11880055</v>
      </c>
      <c r="L2908">
        <v>14.876831989999999</v>
      </c>
      <c r="M2908">
        <v>27.39</v>
      </c>
      <c r="N2908">
        <v>28.34</v>
      </c>
      <c r="O2908">
        <f t="shared" si="179"/>
        <v>6.3079840824000005E-2</v>
      </c>
      <c r="P2908">
        <f t="shared" si="180"/>
        <v>0.36830725284375004</v>
      </c>
      <c r="Q2908">
        <f t="shared" si="181"/>
        <v>0.39424900515</v>
      </c>
      <c r="R2908">
        <v>0.31016897700000001</v>
      </c>
      <c r="S2908">
        <v>0.32633563100000001</v>
      </c>
      <c r="T2908">
        <f t="shared" si="182"/>
        <v>5.9440201565908561E-2</v>
      </c>
      <c r="U2908">
        <v>0.15508448799999999</v>
      </c>
      <c r="V2908">
        <v>0.16316781599999999</v>
      </c>
      <c r="W2908">
        <v>0.85479452099999997</v>
      </c>
      <c r="X2908">
        <v>1.1113782050000001</v>
      </c>
      <c r="Y2908">
        <v>9.4564569999999997E-3</v>
      </c>
      <c r="Z2908" s="1">
        <v>43684</v>
      </c>
      <c r="AA2908" s="1" t="s">
        <v>25</v>
      </c>
      <c r="AB2908">
        <v>1</v>
      </c>
    </row>
    <row r="2909" spans="1:28" x14ac:dyDescent="0.25">
      <c r="A2909" t="s">
        <v>19</v>
      </c>
      <c r="B2909">
        <v>3</v>
      </c>
      <c r="C2909" t="s">
        <v>76</v>
      </c>
      <c r="D2909">
        <v>4134</v>
      </c>
      <c r="E2909" t="s">
        <v>158</v>
      </c>
      <c r="F2909" t="s">
        <v>159</v>
      </c>
      <c r="G2909" t="s">
        <v>160</v>
      </c>
      <c r="I2909">
        <v>8.4</v>
      </c>
      <c r="J2909">
        <v>0.23699999999999999</v>
      </c>
      <c r="K2909">
        <v>8.3676495840000005</v>
      </c>
      <c r="L2909">
        <v>8.2766156380000009</v>
      </c>
      <c r="M2909">
        <v>10.83</v>
      </c>
      <c r="N2909">
        <v>11.75</v>
      </c>
      <c r="O2909">
        <f t="shared" si="179"/>
        <v>1.084342875E-2</v>
      </c>
      <c r="P2909">
        <f t="shared" si="180"/>
        <v>5.7581519343750005E-2</v>
      </c>
      <c r="Q2909">
        <f t="shared" si="181"/>
        <v>6.7771429687499996E-2</v>
      </c>
      <c r="R2909">
        <v>1.373489E-2</v>
      </c>
      <c r="S2909">
        <v>1.5933372000000001E-2</v>
      </c>
      <c r="T2909">
        <f t="shared" si="182"/>
        <v>0.17369843065037141</v>
      </c>
      <c r="U2909">
        <v>6.8674449999999998E-3</v>
      </c>
      <c r="V2909">
        <v>7.9666860000000006E-3</v>
      </c>
      <c r="W2909">
        <v>0.85479452099999997</v>
      </c>
      <c r="X2909">
        <v>1.076282051</v>
      </c>
      <c r="Y2909">
        <v>1.2859709999999999E-3</v>
      </c>
      <c r="Z2909" s="1">
        <v>43684</v>
      </c>
      <c r="AA2909" s="1" t="s">
        <v>25</v>
      </c>
      <c r="AB2909">
        <v>1</v>
      </c>
    </row>
    <row r="2910" spans="1:28" x14ac:dyDescent="0.25">
      <c r="A2910" t="s">
        <v>19</v>
      </c>
      <c r="B2910">
        <v>3</v>
      </c>
      <c r="C2910" t="s">
        <v>76</v>
      </c>
      <c r="D2910">
        <v>4135</v>
      </c>
      <c r="E2910" t="s">
        <v>219</v>
      </c>
      <c r="F2910" t="s">
        <v>220</v>
      </c>
      <c r="G2910" t="s">
        <v>56</v>
      </c>
      <c r="I2910">
        <v>6.2</v>
      </c>
      <c r="J2910">
        <v>0.51780000000000004</v>
      </c>
      <c r="K2910">
        <v>14.644567759999999</v>
      </c>
      <c r="L2910">
        <v>14.500575449999999</v>
      </c>
      <c r="M2910">
        <v>25.8</v>
      </c>
      <c r="N2910">
        <v>27.07</v>
      </c>
      <c r="O2910">
        <f t="shared" si="179"/>
        <v>5.7552926046E-2</v>
      </c>
      <c r="P2910">
        <f t="shared" si="180"/>
        <v>0.32678763749999995</v>
      </c>
      <c r="Q2910">
        <f t="shared" si="181"/>
        <v>0.35970578778750001</v>
      </c>
      <c r="R2910">
        <v>0.27683385999999999</v>
      </c>
      <c r="S2910">
        <v>0.30113850399999997</v>
      </c>
      <c r="T2910">
        <f t="shared" si="182"/>
        <v>9.8447942955014189E-2</v>
      </c>
      <c r="U2910">
        <v>0.13841692999999999</v>
      </c>
      <c r="V2910">
        <v>0.15056925199999999</v>
      </c>
      <c r="W2910">
        <v>0.85479452099999997</v>
      </c>
      <c r="X2910">
        <v>1.485737179</v>
      </c>
      <c r="Y2910">
        <v>1.4216659E-2</v>
      </c>
      <c r="Z2910" s="1">
        <v>43684</v>
      </c>
      <c r="AA2910" s="1" t="s">
        <v>25</v>
      </c>
      <c r="AB2910">
        <v>1</v>
      </c>
    </row>
    <row r="2911" spans="1:28" x14ac:dyDescent="0.25">
      <c r="A2911" t="s">
        <v>19</v>
      </c>
      <c r="B2911">
        <v>3</v>
      </c>
      <c r="C2911" t="s">
        <v>76</v>
      </c>
      <c r="D2911">
        <v>4136</v>
      </c>
      <c r="E2911" t="s">
        <v>73</v>
      </c>
      <c r="F2911" t="s">
        <v>74</v>
      </c>
      <c r="G2911" t="s">
        <v>75</v>
      </c>
      <c r="I2911">
        <v>16</v>
      </c>
      <c r="J2911">
        <v>0.64410000000000001</v>
      </c>
      <c r="K2911">
        <v>10.067605759999999</v>
      </c>
      <c r="L2911">
        <v>10.262042539999999</v>
      </c>
      <c r="M2911">
        <v>14.01</v>
      </c>
      <c r="N2911">
        <v>15.7</v>
      </c>
      <c r="O2911">
        <f t="shared" si="179"/>
        <v>1.9359324600000002E-2</v>
      </c>
      <c r="P2911">
        <f t="shared" si="180"/>
        <v>9.6361261593749997E-2</v>
      </c>
      <c r="Q2911">
        <f t="shared" si="181"/>
        <v>0.12099577875</v>
      </c>
      <c r="R2911">
        <v>7.2153383000000001E-2</v>
      </c>
      <c r="S2911">
        <v>9.1815035000000003E-2</v>
      </c>
      <c r="T2911">
        <f t="shared" si="182"/>
        <v>0.28191791793768239</v>
      </c>
      <c r="U2911">
        <v>3.6076691000000001E-2</v>
      </c>
      <c r="V2911">
        <v>4.5907518000000001E-2</v>
      </c>
      <c r="W2911">
        <v>0.85479452099999997</v>
      </c>
      <c r="X2911">
        <v>1.9770833320000001</v>
      </c>
      <c r="Y2911">
        <v>1.1500807E-2</v>
      </c>
      <c r="Z2911" s="1">
        <v>43684</v>
      </c>
      <c r="AA2911" s="1" t="s">
        <v>25</v>
      </c>
      <c r="AB2911">
        <v>1</v>
      </c>
    </row>
    <row r="2912" spans="1:28" x14ac:dyDescent="0.25">
      <c r="A2912" t="s">
        <v>19</v>
      </c>
      <c r="B2912">
        <v>3</v>
      </c>
      <c r="C2912" t="s">
        <v>76</v>
      </c>
      <c r="D2912">
        <v>4137</v>
      </c>
      <c r="E2912" t="s">
        <v>181</v>
      </c>
      <c r="F2912" t="s">
        <v>182</v>
      </c>
      <c r="G2912" t="s">
        <v>142</v>
      </c>
      <c r="I2912">
        <v>8</v>
      </c>
      <c r="J2912">
        <v>0.33</v>
      </c>
      <c r="K2912">
        <v>10.224475699999999</v>
      </c>
      <c r="L2912">
        <v>9.9821470489999999</v>
      </c>
      <c r="M2912">
        <v>14.33</v>
      </c>
      <c r="N2912">
        <v>15.1</v>
      </c>
      <c r="O2912">
        <f t="shared" si="179"/>
        <v>1.79079054E-2</v>
      </c>
      <c r="P2912">
        <f t="shared" si="180"/>
        <v>0.10081347559375001</v>
      </c>
      <c r="Q2912">
        <f t="shared" si="181"/>
        <v>0.11192440875</v>
      </c>
      <c r="R2912">
        <v>3.9855374999999998E-2</v>
      </c>
      <c r="S2912">
        <v>4.3121142000000001E-2</v>
      </c>
      <c r="T2912">
        <f t="shared" si="182"/>
        <v>9.2134579248734569E-2</v>
      </c>
      <c r="U2912">
        <v>1.9927686999999999E-2</v>
      </c>
      <c r="V2912">
        <v>2.1560571000000001E-2</v>
      </c>
      <c r="W2912">
        <v>0.85479452099999997</v>
      </c>
      <c r="X2912">
        <v>0.90080128199999998</v>
      </c>
      <c r="Y2912">
        <v>1.910265E-3</v>
      </c>
      <c r="Z2912" s="1">
        <v>43684</v>
      </c>
      <c r="AA2912" s="1" t="s">
        <v>25</v>
      </c>
      <c r="AB2912">
        <v>1</v>
      </c>
    </row>
    <row r="2913" spans="1:28" x14ac:dyDescent="0.25">
      <c r="A2913" t="s">
        <v>19</v>
      </c>
      <c r="B2913">
        <v>3</v>
      </c>
      <c r="C2913" t="s">
        <v>76</v>
      </c>
      <c r="D2913">
        <v>4138</v>
      </c>
      <c r="E2913" t="s">
        <v>116</v>
      </c>
      <c r="F2913" t="s">
        <v>117</v>
      </c>
      <c r="G2913" t="s">
        <v>83</v>
      </c>
      <c r="I2913">
        <v>12</v>
      </c>
      <c r="J2913">
        <v>0.5</v>
      </c>
      <c r="K2913">
        <v>15.390079249999999</v>
      </c>
      <c r="L2913">
        <v>15.114529409999999</v>
      </c>
      <c r="M2913">
        <v>28.34</v>
      </c>
      <c r="N2913">
        <v>29.17</v>
      </c>
      <c r="O2913">
        <f t="shared" si="179"/>
        <v>6.6828814206000009E-2</v>
      </c>
      <c r="P2913">
        <f t="shared" si="180"/>
        <v>0.39429920237499994</v>
      </c>
      <c r="Q2913">
        <f t="shared" si="181"/>
        <v>0.41768008878750007</v>
      </c>
      <c r="R2913">
        <v>0.33731943399999997</v>
      </c>
      <c r="S2913">
        <v>0.35063467100000001</v>
      </c>
      <c r="T2913">
        <f t="shared" si="182"/>
        <v>4.5291003097303044E-2</v>
      </c>
      <c r="U2913">
        <v>0.16865971699999999</v>
      </c>
      <c r="V2913">
        <v>0.17531733499999999</v>
      </c>
      <c r="W2913">
        <v>0.85479452099999997</v>
      </c>
      <c r="X2913">
        <v>0.97099358899999999</v>
      </c>
      <c r="Y2913">
        <v>7.7885599999999999E-3</v>
      </c>
      <c r="Z2913" s="1">
        <v>43684</v>
      </c>
      <c r="AA2913" s="1" t="s">
        <v>25</v>
      </c>
      <c r="AB2913">
        <v>1</v>
      </c>
    </row>
    <row r="2914" spans="1:28" x14ac:dyDescent="0.25">
      <c r="A2914" t="s">
        <v>19</v>
      </c>
      <c r="B2914">
        <v>3</v>
      </c>
      <c r="C2914" t="s">
        <v>76</v>
      </c>
      <c r="D2914">
        <v>4139</v>
      </c>
      <c r="E2914" t="s">
        <v>105</v>
      </c>
      <c r="F2914" t="s">
        <v>106</v>
      </c>
      <c r="G2914" t="s">
        <v>107</v>
      </c>
      <c r="I2914">
        <v>19</v>
      </c>
      <c r="J2914">
        <v>0.4017</v>
      </c>
      <c r="K2914">
        <v>19.563189210000001</v>
      </c>
      <c r="L2914">
        <v>19.433132860000001</v>
      </c>
      <c r="M2914">
        <v>48.09</v>
      </c>
      <c r="N2914">
        <v>49.36</v>
      </c>
      <c r="O2914">
        <f t="shared" si="179"/>
        <v>0.191355609984</v>
      </c>
      <c r="P2914">
        <f t="shared" si="180"/>
        <v>1.1353656765937501</v>
      </c>
      <c r="Q2914">
        <f t="shared" si="181"/>
        <v>1.1959725623999999</v>
      </c>
      <c r="R2914">
        <v>0.96658328400000004</v>
      </c>
      <c r="S2914">
        <v>1.0104372290000001</v>
      </c>
      <c r="T2914">
        <f t="shared" si="182"/>
        <v>5.1908323481335984E-2</v>
      </c>
      <c r="U2914">
        <v>0.48329164200000002</v>
      </c>
      <c r="V2914">
        <v>0.50521861400000001</v>
      </c>
      <c r="W2914">
        <v>0.85479452099999997</v>
      </c>
      <c r="X2914">
        <v>1.485737179</v>
      </c>
      <c r="Y2914">
        <v>2.5651746E-2</v>
      </c>
      <c r="Z2914" s="1">
        <v>43684</v>
      </c>
      <c r="AA2914" s="1" t="s">
        <v>25</v>
      </c>
      <c r="AB2914">
        <v>1</v>
      </c>
    </row>
    <row r="2915" spans="1:28" x14ac:dyDescent="0.25">
      <c r="A2915" t="s">
        <v>19</v>
      </c>
      <c r="B2915">
        <v>3</v>
      </c>
      <c r="C2915" t="s">
        <v>76</v>
      </c>
      <c r="D2915">
        <v>4140</v>
      </c>
      <c r="E2915" t="s">
        <v>163</v>
      </c>
      <c r="F2915" t="s">
        <v>164</v>
      </c>
      <c r="G2915" t="s">
        <v>79</v>
      </c>
      <c r="I2915">
        <v>6</v>
      </c>
      <c r="J2915">
        <v>0.50749999999999995</v>
      </c>
      <c r="K2915">
        <v>9.2513834989999992</v>
      </c>
      <c r="L2915">
        <v>8.7761783649999998</v>
      </c>
      <c r="M2915">
        <v>12.42</v>
      </c>
      <c r="N2915">
        <v>12.68</v>
      </c>
      <c r="O2915">
        <f t="shared" si="179"/>
        <v>1.2627849696000001E-2</v>
      </c>
      <c r="P2915">
        <f t="shared" si="180"/>
        <v>7.5730251375000002E-2</v>
      </c>
      <c r="Q2915">
        <f t="shared" si="181"/>
        <v>7.8924060599999998E-2</v>
      </c>
      <c r="R2915">
        <v>4.1616325000000003E-2</v>
      </c>
      <c r="S2915">
        <v>4.1160016000000001E-2</v>
      </c>
      <c r="T2915">
        <f t="shared" si="182"/>
        <v>-1.2898092124594715E-2</v>
      </c>
      <c r="U2915">
        <v>2.0808162000000002E-2</v>
      </c>
      <c r="V2915">
        <v>2.0580008E-2</v>
      </c>
      <c r="W2915">
        <v>0.85479452099999997</v>
      </c>
      <c r="X2915">
        <v>0.304166667</v>
      </c>
      <c r="Y2915">
        <v>-2.6691099999999999E-4</v>
      </c>
      <c r="Z2915" s="1">
        <v>43684</v>
      </c>
      <c r="AA2915" s="1" t="s">
        <v>25</v>
      </c>
      <c r="AB2915">
        <v>1</v>
      </c>
    </row>
    <row r="2916" spans="1:28" x14ac:dyDescent="0.25">
      <c r="A2916" t="s">
        <v>19</v>
      </c>
      <c r="B2916">
        <v>3</v>
      </c>
      <c r="C2916" t="s">
        <v>76</v>
      </c>
      <c r="D2916">
        <v>4141</v>
      </c>
      <c r="E2916" t="s">
        <v>105</v>
      </c>
      <c r="F2916" t="s">
        <v>106</v>
      </c>
      <c r="G2916" t="s">
        <v>107</v>
      </c>
      <c r="I2916">
        <v>13</v>
      </c>
      <c r="J2916">
        <v>0.4017</v>
      </c>
      <c r="K2916">
        <v>18.698004189999999</v>
      </c>
      <c r="L2916">
        <v>18.556407149999998</v>
      </c>
      <c r="M2916">
        <v>42.99</v>
      </c>
      <c r="N2916">
        <v>44.27</v>
      </c>
      <c r="O2916">
        <f t="shared" si="179"/>
        <v>0.15392527596600003</v>
      </c>
      <c r="P2916">
        <f t="shared" si="180"/>
        <v>0.90732128034374993</v>
      </c>
      <c r="Q2916">
        <f t="shared" si="181"/>
        <v>0.96203297478750016</v>
      </c>
      <c r="R2916">
        <v>0.74306819300000004</v>
      </c>
      <c r="S2916">
        <v>0.78105043500000004</v>
      </c>
      <c r="T2916">
        <f t="shared" si="182"/>
        <v>5.832033648956024E-2</v>
      </c>
      <c r="U2916">
        <v>0.37153409599999998</v>
      </c>
      <c r="V2916">
        <v>0.39052521699999998</v>
      </c>
      <c r="W2916">
        <v>0.85479452099999997</v>
      </c>
      <c r="X2916">
        <v>1.4974358969999999</v>
      </c>
      <c r="Y2916">
        <v>2.2217177000000001E-2</v>
      </c>
      <c r="Z2916" s="1">
        <v>43684</v>
      </c>
      <c r="AA2916" s="1" t="s">
        <v>25</v>
      </c>
      <c r="AB2916">
        <v>1</v>
      </c>
    </row>
    <row r="2917" spans="1:28" x14ac:dyDescent="0.25">
      <c r="A2917" t="s">
        <v>19</v>
      </c>
      <c r="B2917">
        <v>4</v>
      </c>
      <c r="C2917" t="s">
        <v>76</v>
      </c>
      <c r="D2917">
        <v>4142</v>
      </c>
      <c r="E2917" t="s">
        <v>163</v>
      </c>
      <c r="F2917" t="s">
        <v>164</v>
      </c>
      <c r="G2917" t="s">
        <v>79</v>
      </c>
      <c r="I2917">
        <v>5.8</v>
      </c>
      <c r="J2917">
        <v>0.50749999999999995</v>
      </c>
      <c r="K2917">
        <v>9.4207920789999999</v>
      </c>
      <c r="L2917">
        <v>9.5338355660000005</v>
      </c>
      <c r="M2917">
        <v>12.74</v>
      </c>
      <c r="N2917">
        <v>14.17</v>
      </c>
      <c r="O2917">
        <f t="shared" si="179"/>
        <v>1.5769960206000001E-2</v>
      </c>
      <c r="P2917">
        <f t="shared" si="180"/>
        <v>7.9682887375000011E-2</v>
      </c>
      <c r="Q2917">
        <f t="shared" si="181"/>
        <v>9.85622512875E-2</v>
      </c>
      <c r="R2917">
        <v>4.4516466999999997E-2</v>
      </c>
      <c r="S2917">
        <v>5.5431908000000002E-2</v>
      </c>
      <c r="T2917">
        <f t="shared" si="182"/>
        <v>0.25654846115500463</v>
      </c>
      <c r="U2917">
        <v>2.2258233999999998E-2</v>
      </c>
      <c r="V2917">
        <v>2.7715954000000001E-2</v>
      </c>
      <c r="W2917">
        <v>0.85479452099999997</v>
      </c>
      <c r="X2917">
        <v>1.6729166660000001</v>
      </c>
      <c r="Y2917">
        <v>6.3848330000000003E-3</v>
      </c>
      <c r="Z2917" s="1">
        <v>43684</v>
      </c>
      <c r="AA2917" s="1" t="s">
        <v>25</v>
      </c>
      <c r="AB2917">
        <v>1</v>
      </c>
    </row>
    <row r="2918" spans="1:28" x14ac:dyDescent="0.25">
      <c r="A2918" t="s">
        <v>19</v>
      </c>
      <c r="B2918">
        <v>4</v>
      </c>
      <c r="C2918" t="s">
        <v>76</v>
      </c>
      <c r="D2918">
        <v>4143</v>
      </c>
      <c r="E2918" t="s">
        <v>181</v>
      </c>
      <c r="F2918" t="s">
        <v>182</v>
      </c>
      <c r="G2918" t="s">
        <v>142</v>
      </c>
      <c r="I2918">
        <v>12.9</v>
      </c>
      <c r="J2918">
        <v>0.33</v>
      </c>
      <c r="K2918">
        <v>13.385358220000001</v>
      </c>
      <c r="L2918">
        <v>13.39761045</v>
      </c>
      <c r="M2918">
        <v>21.97</v>
      </c>
      <c r="N2918">
        <v>23.63</v>
      </c>
      <c r="O2918">
        <f t="shared" si="179"/>
        <v>4.3854921726000001E-2</v>
      </c>
      <c r="P2918">
        <f t="shared" si="180"/>
        <v>0.23696615434374999</v>
      </c>
      <c r="Q2918">
        <f t="shared" si="181"/>
        <v>0.27409326078750001</v>
      </c>
      <c r="R2918">
        <v>0.119378968</v>
      </c>
      <c r="S2918">
        <v>0.13774141600000001</v>
      </c>
      <c r="T2918">
        <f t="shared" si="182"/>
        <v>0.16737951489841138</v>
      </c>
      <c r="U2918">
        <v>5.9689484000000001E-2</v>
      </c>
      <c r="V2918">
        <v>6.8870708000000003E-2</v>
      </c>
      <c r="W2918">
        <v>0.85479452099999997</v>
      </c>
      <c r="X2918">
        <v>1.941987178</v>
      </c>
      <c r="Y2918">
        <v>1.0740855000000001E-2</v>
      </c>
      <c r="Z2918" s="1">
        <v>43684</v>
      </c>
      <c r="AA2918" s="1" t="s">
        <v>25</v>
      </c>
      <c r="AB2918">
        <v>1</v>
      </c>
    </row>
    <row r="2919" spans="1:28" x14ac:dyDescent="0.25">
      <c r="A2919" t="s">
        <v>19</v>
      </c>
      <c r="B2919">
        <v>4</v>
      </c>
      <c r="C2919" t="s">
        <v>76</v>
      </c>
      <c r="D2919">
        <v>4144</v>
      </c>
      <c r="E2919" t="s">
        <v>181</v>
      </c>
      <c r="F2919" t="s">
        <v>182</v>
      </c>
      <c r="G2919" t="s">
        <v>142</v>
      </c>
      <c r="I2919">
        <v>6.2</v>
      </c>
      <c r="J2919">
        <v>0.33</v>
      </c>
      <c r="K2919">
        <v>7.9906784450000004</v>
      </c>
      <c r="L2919">
        <v>7.4820910969999996</v>
      </c>
      <c r="M2919">
        <v>10.19</v>
      </c>
      <c r="N2919">
        <v>10.35</v>
      </c>
      <c r="O2919">
        <f t="shared" si="179"/>
        <v>8.4134011499999994E-3</v>
      </c>
      <c r="P2919">
        <f t="shared" si="180"/>
        <v>5.0977035343749984E-2</v>
      </c>
      <c r="Q2919">
        <f t="shared" si="181"/>
        <v>5.2583757187499996E-2</v>
      </c>
      <c r="R2919">
        <v>1.6105059000000001E-2</v>
      </c>
      <c r="S2919">
        <v>1.5570217000000001E-2</v>
      </c>
      <c r="T2919">
        <f t="shared" si="182"/>
        <v>-3.9510692450696466E-2</v>
      </c>
      <c r="U2919">
        <v>8.0525300000000005E-3</v>
      </c>
      <c r="V2919">
        <v>7.7851090000000001E-3</v>
      </c>
      <c r="W2919">
        <v>0.85479452099999997</v>
      </c>
      <c r="X2919">
        <v>0.18717948700000001</v>
      </c>
      <c r="Y2919">
        <v>-3.1284800000000001E-4</v>
      </c>
      <c r="Z2919" s="1">
        <v>43684</v>
      </c>
      <c r="AA2919" s="1" t="s">
        <v>25</v>
      </c>
      <c r="AB2919">
        <v>1</v>
      </c>
    </row>
    <row r="2920" spans="1:28" x14ac:dyDescent="0.25">
      <c r="A2920" t="s">
        <v>19</v>
      </c>
      <c r="B2920">
        <v>4</v>
      </c>
      <c r="C2920" t="s">
        <v>76</v>
      </c>
      <c r="D2920">
        <v>4145</v>
      </c>
      <c r="E2920" t="s">
        <v>116</v>
      </c>
      <c r="F2920" t="s">
        <v>117</v>
      </c>
      <c r="G2920" t="s">
        <v>83</v>
      </c>
      <c r="I2920">
        <v>8.3000000000000007</v>
      </c>
      <c r="J2920">
        <v>0.5</v>
      </c>
      <c r="K2920">
        <v>15.91020681</v>
      </c>
      <c r="L2920">
        <v>15.552820369999999</v>
      </c>
      <c r="M2920">
        <v>30.25</v>
      </c>
      <c r="N2920">
        <v>30.76</v>
      </c>
      <c r="O2920">
        <f t="shared" si="179"/>
        <v>7.4312788704000002E-2</v>
      </c>
      <c r="P2920">
        <f t="shared" si="180"/>
        <v>0.44923849609374999</v>
      </c>
      <c r="Q2920">
        <f t="shared" si="181"/>
        <v>0.46445492939999999</v>
      </c>
      <c r="R2920">
        <v>0.39575037299999999</v>
      </c>
      <c r="S2920">
        <v>0.39991237499999999</v>
      </c>
      <c r="T2920">
        <f t="shared" si="182"/>
        <v>1.2238987357052696E-2</v>
      </c>
      <c r="U2920">
        <v>0.19787518700000001</v>
      </c>
      <c r="V2920">
        <v>0.19995618700000001</v>
      </c>
      <c r="W2920">
        <v>0.85479452099999997</v>
      </c>
      <c r="X2920">
        <v>0.59663461500000003</v>
      </c>
      <c r="Y2920">
        <v>2.4345030000000002E-3</v>
      </c>
      <c r="Z2920" s="1">
        <v>43684</v>
      </c>
      <c r="AA2920" s="1" t="s">
        <v>25</v>
      </c>
      <c r="AB2920">
        <v>1</v>
      </c>
    </row>
    <row r="2921" spans="1:28" x14ac:dyDescent="0.25">
      <c r="A2921" t="s">
        <v>19</v>
      </c>
      <c r="B2921">
        <v>4</v>
      </c>
      <c r="C2921" t="s">
        <v>76</v>
      </c>
      <c r="D2921">
        <v>4146</v>
      </c>
      <c r="E2921" t="s">
        <v>116</v>
      </c>
      <c r="F2921" t="s">
        <v>117</v>
      </c>
      <c r="G2921" t="s">
        <v>83</v>
      </c>
      <c r="I2921">
        <v>14</v>
      </c>
      <c r="J2921">
        <v>0.5</v>
      </c>
      <c r="K2921">
        <v>17.225323929999998</v>
      </c>
      <c r="L2921">
        <v>17.363978979999999</v>
      </c>
      <c r="M2921">
        <v>35.67</v>
      </c>
      <c r="N2921">
        <v>38.28</v>
      </c>
      <c r="O2921">
        <f t="shared" si="179"/>
        <v>0.11508924873600002</v>
      </c>
      <c r="P2921">
        <f t="shared" si="180"/>
        <v>0.6246437880937501</v>
      </c>
      <c r="Q2921">
        <f t="shared" si="181"/>
        <v>0.7193078046000001</v>
      </c>
      <c r="R2921">
        <v>0.58993591700000003</v>
      </c>
      <c r="S2921">
        <v>0.68244658300000005</v>
      </c>
      <c r="T2921">
        <f t="shared" si="182"/>
        <v>0.17041562387715486</v>
      </c>
      <c r="U2921">
        <v>0.294967959</v>
      </c>
      <c r="V2921">
        <v>0.34122329099999998</v>
      </c>
      <c r="W2921">
        <v>0.85479452099999997</v>
      </c>
      <c r="X2921">
        <v>3.053365383</v>
      </c>
      <c r="Y2921">
        <v>5.4112807999999998E-2</v>
      </c>
      <c r="Z2921" s="1">
        <v>43684</v>
      </c>
      <c r="AA2921" s="1" t="s">
        <v>25</v>
      </c>
      <c r="AB2921">
        <v>1</v>
      </c>
    </row>
    <row r="2922" spans="1:28" x14ac:dyDescent="0.25">
      <c r="A2922" t="s">
        <v>19</v>
      </c>
      <c r="B2922">
        <v>4</v>
      </c>
      <c r="C2922" t="s">
        <v>76</v>
      </c>
      <c r="D2922">
        <v>4147</v>
      </c>
      <c r="E2922" t="s">
        <v>116</v>
      </c>
      <c r="F2922" t="s">
        <v>117</v>
      </c>
      <c r="G2922" t="s">
        <v>83</v>
      </c>
      <c r="I2922">
        <v>21</v>
      </c>
      <c r="J2922">
        <v>0.5</v>
      </c>
      <c r="K2922">
        <v>16.241144169999998</v>
      </c>
      <c r="L2922">
        <v>16.07695949</v>
      </c>
      <c r="M2922">
        <v>31.53</v>
      </c>
      <c r="N2922">
        <v>32.770000000000003</v>
      </c>
      <c r="O2922">
        <f t="shared" si="179"/>
        <v>8.4341977566000023E-2</v>
      </c>
      <c r="P2922">
        <f t="shared" si="180"/>
        <v>0.48806104809375001</v>
      </c>
      <c r="Q2922">
        <f t="shared" si="181"/>
        <v>0.52713735978750009</v>
      </c>
      <c r="R2922">
        <v>0.43780508600000001</v>
      </c>
      <c r="S2922">
        <v>0.46738505899999999</v>
      </c>
      <c r="T2922">
        <f t="shared" si="182"/>
        <v>7.6485812196465108E-2</v>
      </c>
      <c r="U2922">
        <v>0.218902543</v>
      </c>
      <c r="V2922">
        <v>0.23369253000000001</v>
      </c>
      <c r="W2922">
        <v>0.85479452099999997</v>
      </c>
      <c r="X2922">
        <v>1.4506410249999999</v>
      </c>
      <c r="Y2922">
        <v>1.7302389000000001E-2</v>
      </c>
      <c r="Z2922" s="1">
        <v>43684</v>
      </c>
      <c r="AA2922" s="1" t="s">
        <v>25</v>
      </c>
      <c r="AB2922">
        <v>1</v>
      </c>
    </row>
    <row r="2923" spans="1:28" x14ac:dyDescent="0.25">
      <c r="A2923" t="s">
        <v>19</v>
      </c>
      <c r="B2923">
        <v>4</v>
      </c>
      <c r="C2923" t="s">
        <v>76</v>
      </c>
      <c r="D2923">
        <v>4148</v>
      </c>
      <c r="E2923" t="s">
        <v>116</v>
      </c>
      <c r="F2923" t="s">
        <v>117</v>
      </c>
      <c r="G2923" t="s">
        <v>83</v>
      </c>
      <c r="I2923">
        <v>23</v>
      </c>
      <c r="J2923">
        <v>0.5</v>
      </c>
      <c r="K2923">
        <v>20.54047967</v>
      </c>
      <c r="L2923">
        <v>20.561345490000001</v>
      </c>
      <c r="M2923">
        <v>54.78</v>
      </c>
      <c r="N2923">
        <v>57.01</v>
      </c>
      <c r="O2923">
        <f t="shared" si="179"/>
        <v>0.25526600345400002</v>
      </c>
      <c r="P2923">
        <f t="shared" si="180"/>
        <v>1.4732290113750002</v>
      </c>
      <c r="Q2923">
        <f t="shared" si="181"/>
        <v>1.5954125215875001</v>
      </c>
      <c r="R2923">
        <v>1.618482151</v>
      </c>
      <c r="S2923">
        <v>1.751315996</v>
      </c>
      <c r="T2923">
        <f t="shared" si="182"/>
        <v>9.2278009383961551E-2</v>
      </c>
      <c r="U2923">
        <v>0.80924107599999995</v>
      </c>
      <c r="V2923">
        <v>0.87565799799999999</v>
      </c>
      <c r="W2923">
        <v>0.85479452099999997</v>
      </c>
      <c r="X2923">
        <v>2.6088141010000001</v>
      </c>
      <c r="Y2923">
        <v>7.7699283999999993E-2</v>
      </c>
      <c r="Z2923" s="1">
        <v>43684</v>
      </c>
      <c r="AA2923" s="1" t="s">
        <v>25</v>
      </c>
      <c r="AB2923">
        <v>1</v>
      </c>
    </row>
    <row r="2924" spans="1:28" x14ac:dyDescent="0.25">
      <c r="A2924" t="s">
        <v>19</v>
      </c>
      <c r="B2924">
        <v>4</v>
      </c>
      <c r="C2924" t="s">
        <v>76</v>
      </c>
      <c r="D2924">
        <v>4149</v>
      </c>
      <c r="E2924" t="s">
        <v>116</v>
      </c>
      <c r="F2924" t="s">
        <v>117</v>
      </c>
      <c r="G2924" t="s">
        <v>83</v>
      </c>
      <c r="I2924">
        <v>17</v>
      </c>
      <c r="J2924">
        <v>0.5</v>
      </c>
      <c r="K2924">
        <v>11.79931317</v>
      </c>
      <c r="L2924">
        <v>11.574458030000001</v>
      </c>
      <c r="M2924">
        <v>17.829999999999998</v>
      </c>
      <c r="N2924">
        <v>18.73</v>
      </c>
      <c r="O2924">
        <f t="shared" si="179"/>
        <v>2.7552845166000005E-2</v>
      </c>
      <c r="P2924">
        <f t="shared" si="180"/>
        <v>0.15607340059374997</v>
      </c>
      <c r="Q2924">
        <f t="shared" si="181"/>
        <v>0.17220528228750004</v>
      </c>
      <c r="R2924">
        <v>0.10533904500000001</v>
      </c>
      <c r="S2924">
        <v>0.113809936</v>
      </c>
      <c r="T2924">
        <f t="shared" si="182"/>
        <v>9.0484530399388446E-2</v>
      </c>
      <c r="U2924">
        <v>5.2669523000000003E-2</v>
      </c>
      <c r="V2924">
        <v>5.6904968E-2</v>
      </c>
      <c r="W2924">
        <v>0.85479452099999997</v>
      </c>
      <c r="X2924">
        <v>1.052884615</v>
      </c>
      <c r="Y2924">
        <v>4.9549279999999999E-3</v>
      </c>
      <c r="Z2924" s="1">
        <v>43684</v>
      </c>
      <c r="AA2924" s="1" t="s">
        <v>25</v>
      </c>
      <c r="AB2924">
        <v>1</v>
      </c>
    </row>
    <row r="2925" spans="1:28" x14ac:dyDescent="0.25">
      <c r="A2925" t="s">
        <v>19</v>
      </c>
      <c r="B2925">
        <v>4</v>
      </c>
      <c r="C2925" t="s">
        <v>76</v>
      </c>
      <c r="D2925">
        <v>4150</v>
      </c>
      <c r="E2925" t="s">
        <v>116</v>
      </c>
      <c r="F2925" t="s">
        <v>117</v>
      </c>
      <c r="G2925" t="s">
        <v>83</v>
      </c>
      <c r="I2925">
        <v>18</v>
      </c>
      <c r="J2925">
        <v>0.5</v>
      </c>
      <c r="K2925">
        <v>18.095418930000001</v>
      </c>
      <c r="L2925">
        <v>18.134656450000001</v>
      </c>
      <c r="M2925">
        <v>39.81</v>
      </c>
      <c r="N2925">
        <v>42.04</v>
      </c>
      <c r="O2925">
        <f t="shared" si="179"/>
        <v>0.13880858006400001</v>
      </c>
      <c r="P2925">
        <f t="shared" si="180"/>
        <v>0.77805547284374998</v>
      </c>
      <c r="Q2925">
        <f t="shared" si="181"/>
        <v>0.86755362540000003</v>
      </c>
      <c r="R2925">
        <v>0.76697554000000001</v>
      </c>
      <c r="S2925">
        <v>0.85487871000000004</v>
      </c>
      <c r="T2925">
        <f t="shared" si="182"/>
        <v>0.12693657502779049</v>
      </c>
      <c r="U2925">
        <v>0.38348777000000001</v>
      </c>
      <c r="V2925">
        <v>0.42743935500000002</v>
      </c>
      <c r="W2925">
        <v>0.85479452099999997</v>
      </c>
      <c r="X2925">
        <v>2.6088141010000001</v>
      </c>
      <c r="Y2925">
        <v>5.141772E-2</v>
      </c>
      <c r="Z2925" s="1">
        <v>43684</v>
      </c>
      <c r="AA2925" s="1" t="s">
        <v>25</v>
      </c>
      <c r="AB2925">
        <v>1</v>
      </c>
    </row>
    <row r="2926" spans="1:28" x14ac:dyDescent="0.25">
      <c r="A2926" t="s">
        <v>19</v>
      </c>
      <c r="B2926">
        <v>4</v>
      </c>
      <c r="C2926" t="s">
        <v>76</v>
      </c>
      <c r="D2926">
        <v>4151</v>
      </c>
      <c r="E2926" t="s">
        <v>181</v>
      </c>
      <c r="F2926" t="s">
        <v>182</v>
      </c>
      <c r="G2926" t="s">
        <v>142</v>
      </c>
      <c r="I2926">
        <v>6.5</v>
      </c>
      <c r="J2926">
        <v>0.33</v>
      </c>
      <c r="K2926">
        <v>7.9906784450000004</v>
      </c>
      <c r="L2926">
        <v>7.5756235160000003</v>
      </c>
      <c r="M2926">
        <v>10.19</v>
      </c>
      <c r="N2926">
        <v>10.51</v>
      </c>
      <c r="O2926">
        <f t="shared" si="179"/>
        <v>8.6755362540000009E-3</v>
      </c>
      <c r="P2926">
        <f t="shared" si="180"/>
        <v>5.0977035343749984E-2</v>
      </c>
      <c r="Q2926">
        <f t="shared" si="181"/>
        <v>5.4222101587500002E-2</v>
      </c>
      <c r="R2926">
        <v>1.6105059000000001E-2</v>
      </c>
      <c r="S2926">
        <v>1.6239232999999999E-2</v>
      </c>
      <c r="T2926">
        <f t="shared" si="182"/>
        <v>9.706026554141425E-3</v>
      </c>
      <c r="U2926">
        <v>8.0525300000000005E-3</v>
      </c>
      <c r="V2926">
        <v>8.1196170000000008E-3</v>
      </c>
      <c r="W2926">
        <v>0.85479452099999997</v>
      </c>
      <c r="X2926">
        <v>0.37435897400000001</v>
      </c>
      <c r="Y2926" s="2">
        <v>7.8483200000000001E-5</v>
      </c>
      <c r="Z2926" s="1">
        <v>43684</v>
      </c>
      <c r="AA2926" s="1" t="s">
        <v>25</v>
      </c>
      <c r="AB2926">
        <v>1</v>
      </c>
    </row>
    <row r="2927" spans="1:28" x14ac:dyDescent="0.25">
      <c r="A2927" t="s">
        <v>19</v>
      </c>
      <c r="B2927">
        <v>4</v>
      </c>
      <c r="C2927" t="s">
        <v>76</v>
      </c>
      <c r="D2927">
        <v>4152</v>
      </c>
      <c r="E2927" t="s">
        <v>105</v>
      </c>
      <c r="F2927" t="s">
        <v>106</v>
      </c>
      <c r="G2927" t="s">
        <v>107</v>
      </c>
      <c r="I2927">
        <v>28</v>
      </c>
      <c r="J2927">
        <v>0.4017</v>
      </c>
      <c r="K2927">
        <v>21.691154659999999</v>
      </c>
      <c r="L2927">
        <v>21.714284620000001</v>
      </c>
      <c r="M2927">
        <v>64.33</v>
      </c>
      <c r="N2927">
        <v>66.53</v>
      </c>
      <c r="O2927">
        <f t="shared" si="179"/>
        <v>0.347636960286</v>
      </c>
      <c r="P2927">
        <f t="shared" si="180"/>
        <v>2.0316706630937498</v>
      </c>
      <c r="Q2927">
        <f t="shared" si="181"/>
        <v>2.1727310017875001</v>
      </c>
      <c r="R2927">
        <v>1.8865068700000001</v>
      </c>
      <c r="S2927">
        <v>2.0165875940000002</v>
      </c>
      <c r="T2927">
        <f t="shared" si="182"/>
        <v>7.8006900256082062E-2</v>
      </c>
      <c r="U2927">
        <v>0.94325343500000003</v>
      </c>
      <c r="V2927">
        <v>1.0082937970000001</v>
      </c>
      <c r="W2927">
        <v>0.85479452099999997</v>
      </c>
      <c r="X2927">
        <v>2.573717947</v>
      </c>
      <c r="Y2927">
        <v>7.6088884999999995E-2</v>
      </c>
      <c r="Z2927" s="1">
        <v>43684</v>
      </c>
      <c r="AA2927" s="1" t="s">
        <v>25</v>
      </c>
      <c r="AB2927">
        <v>1</v>
      </c>
    </row>
    <row r="2928" spans="1:28" x14ac:dyDescent="0.25">
      <c r="A2928" t="s">
        <v>19</v>
      </c>
      <c r="B2928">
        <v>4</v>
      </c>
      <c r="C2928" t="s">
        <v>76</v>
      </c>
      <c r="D2928">
        <v>4153</v>
      </c>
      <c r="E2928" t="s">
        <v>77</v>
      </c>
      <c r="F2928" t="s">
        <v>78</v>
      </c>
      <c r="G2928" t="s">
        <v>79</v>
      </c>
      <c r="I2928">
        <v>7</v>
      </c>
      <c r="J2928">
        <v>0.69669999999999999</v>
      </c>
      <c r="K2928">
        <v>9.0792460740000003</v>
      </c>
      <c r="L2928">
        <v>9.2650509920000008</v>
      </c>
      <c r="M2928">
        <v>12.1</v>
      </c>
      <c r="N2928">
        <v>13.63</v>
      </c>
      <c r="O2928">
        <f t="shared" si="179"/>
        <v>1.4590917726000003E-2</v>
      </c>
      <c r="P2928">
        <f t="shared" si="180"/>
        <v>7.1878159374999986E-2</v>
      </c>
      <c r="Q2928">
        <f t="shared" si="181"/>
        <v>9.1193235787500021E-2</v>
      </c>
      <c r="R2928">
        <v>5.2903134999999997E-2</v>
      </c>
      <c r="S2928">
        <v>6.8078056999999997E-2</v>
      </c>
      <c r="T2928">
        <f t="shared" si="182"/>
        <v>0.29503271001504183</v>
      </c>
      <c r="U2928">
        <v>2.6451568000000002E-2</v>
      </c>
      <c r="V2928">
        <v>3.4039028999999998E-2</v>
      </c>
      <c r="W2928">
        <v>0.85479452099999997</v>
      </c>
      <c r="X2928">
        <v>1.789903845</v>
      </c>
      <c r="Y2928">
        <v>8.8763569999999997E-3</v>
      </c>
      <c r="Z2928" s="1">
        <v>43684</v>
      </c>
      <c r="AA2928" s="1" t="s">
        <v>25</v>
      </c>
      <c r="AB2928">
        <v>1</v>
      </c>
    </row>
    <row r="2929" spans="1:28" x14ac:dyDescent="0.25">
      <c r="A2929" t="s">
        <v>19</v>
      </c>
      <c r="B2929">
        <v>4</v>
      </c>
      <c r="C2929" t="s">
        <v>76</v>
      </c>
      <c r="D2929">
        <v>4154</v>
      </c>
      <c r="E2929" t="s">
        <v>219</v>
      </c>
      <c r="F2929" t="s">
        <v>220</v>
      </c>
      <c r="G2929" t="s">
        <v>56</v>
      </c>
      <c r="I2929">
        <v>6.5</v>
      </c>
      <c r="J2929">
        <v>0.51780000000000004</v>
      </c>
      <c r="K2929">
        <v>9.2513834989999992</v>
      </c>
      <c r="L2929">
        <v>9.5190701499999992</v>
      </c>
      <c r="M2929">
        <v>12.42</v>
      </c>
      <c r="N2929">
        <v>14.14</v>
      </c>
      <c r="O2929">
        <f t="shared" si="179"/>
        <v>1.5703256184000002E-2</v>
      </c>
      <c r="P2929">
        <f t="shared" si="180"/>
        <v>7.5730251375000002E-2</v>
      </c>
      <c r="Q2929">
        <f t="shared" si="181"/>
        <v>9.8145351150000004E-2</v>
      </c>
      <c r="R2929">
        <v>4.2440481000000002E-2</v>
      </c>
      <c r="S2929">
        <v>5.6211182999999998E-2</v>
      </c>
      <c r="T2929">
        <f t="shared" si="182"/>
        <v>0.32874927089134798</v>
      </c>
      <c r="U2929">
        <v>2.1220241000000001E-2</v>
      </c>
      <c r="V2929">
        <v>2.8105591999999999E-2</v>
      </c>
      <c r="W2929">
        <v>0.85479452099999997</v>
      </c>
      <c r="X2929">
        <v>2.012179486</v>
      </c>
      <c r="Y2929">
        <v>8.0549780000000008E-3</v>
      </c>
      <c r="Z2929" s="1">
        <v>43684</v>
      </c>
      <c r="AA2929" s="1" t="s">
        <v>25</v>
      </c>
      <c r="AB2929">
        <v>1</v>
      </c>
    </row>
    <row r="2930" spans="1:28" x14ac:dyDescent="0.25">
      <c r="A2930" t="s">
        <v>19</v>
      </c>
      <c r="B2930">
        <v>4</v>
      </c>
      <c r="C2930" t="s">
        <v>76</v>
      </c>
      <c r="D2930">
        <v>4155</v>
      </c>
      <c r="E2930" t="s">
        <v>73</v>
      </c>
      <c r="F2930" t="s">
        <v>74</v>
      </c>
      <c r="G2930" t="s">
        <v>75</v>
      </c>
      <c r="I2930">
        <v>19.600000000000001</v>
      </c>
      <c r="J2930">
        <v>0.64410000000000001</v>
      </c>
      <c r="K2930">
        <v>15.827986279999999</v>
      </c>
      <c r="L2930">
        <v>15.67297686</v>
      </c>
      <c r="M2930">
        <v>29.94</v>
      </c>
      <c r="N2930">
        <v>31.21</v>
      </c>
      <c r="O2930">
        <f t="shared" si="179"/>
        <v>7.6502994414000006E-2</v>
      </c>
      <c r="P2930">
        <f t="shared" si="180"/>
        <v>0.44007814237499998</v>
      </c>
      <c r="Q2930">
        <f t="shared" si="181"/>
        <v>0.47814371508750003</v>
      </c>
      <c r="R2930">
        <v>0.49412455799999999</v>
      </c>
      <c r="S2930">
        <v>0.53074116999999998</v>
      </c>
      <c r="T2930">
        <f t="shared" si="182"/>
        <v>8.3630433686826031E-2</v>
      </c>
      <c r="U2930">
        <v>0.247062279</v>
      </c>
      <c r="V2930">
        <v>0.26537058499999999</v>
      </c>
      <c r="W2930">
        <v>0.85479452099999997</v>
      </c>
      <c r="X2930">
        <v>1.485737179</v>
      </c>
      <c r="Y2930">
        <v>2.1418370999999999E-2</v>
      </c>
      <c r="Z2930" s="1">
        <v>43684</v>
      </c>
      <c r="AA2930" s="1" t="s">
        <v>25</v>
      </c>
      <c r="AB2930">
        <v>1</v>
      </c>
    </row>
    <row r="2931" spans="1:28" x14ac:dyDescent="0.25">
      <c r="A2931" t="s">
        <v>19</v>
      </c>
      <c r="B2931">
        <v>4</v>
      </c>
      <c r="C2931" t="s">
        <v>76</v>
      </c>
      <c r="D2931">
        <v>4156</v>
      </c>
      <c r="E2931" t="s">
        <v>163</v>
      </c>
      <c r="F2931" t="s">
        <v>164</v>
      </c>
      <c r="G2931" t="s">
        <v>79</v>
      </c>
      <c r="I2931">
        <v>14</v>
      </c>
      <c r="J2931">
        <v>0.50749999999999995</v>
      </c>
      <c r="K2931">
        <v>14.038640060000001</v>
      </c>
      <c r="L2931">
        <v>13.87183587</v>
      </c>
      <c r="M2931">
        <v>23.89</v>
      </c>
      <c r="N2931">
        <v>25.06</v>
      </c>
      <c r="O2931">
        <f t="shared" si="179"/>
        <v>4.9323402744000003E-2</v>
      </c>
      <c r="P2931">
        <f t="shared" si="180"/>
        <v>0.28019379034374997</v>
      </c>
      <c r="Q2931">
        <f t="shared" si="181"/>
        <v>0.30827126715000003</v>
      </c>
      <c r="R2931">
        <v>0.22417532500000001</v>
      </c>
      <c r="S2931">
        <v>0.243250877</v>
      </c>
      <c r="T2931">
        <f t="shared" si="182"/>
        <v>9.553743946683399E-2</v>
      </c>
      <c r="U2931">
        <v>0.112087663</v>
      </c>
      <c r="V2931">
        <v>0.121625439</v>
      </c>
      <c r="W2931">
        <v>0.85479452099999997</v>
      </c>
      <c r="X2931">
        <v>1.3687499990000001</v>
      </c>
      <c r="Y2931">
        <v>1.1157975000000001E-2</v>
      </c>
      <c r="Z2931" s="1">
        <v>43684</v>
      </c>
      <c r="AA2931" s="1" t="s">
        <v>25</v>
      </c>
      <c r="AB2931">
        <v>1</v>
      </c>
    </row>
    <row r="2932" spans="1:28" x14ac:dyDescent="0.25">
      <c r="A2932" t="s">
        <v>19</v>
      </c>
      <c r="B2932">
        <v>4</v>
      </c>
      <c r="C2932" t="s">
        <v>76</v>
      </c>
      <c r="D2932">
        <v>4157</v>
      </c>
      <c r="E2932" t="s">
        <v>181</v>
      </c>
      <c r="F2932" t="s">
        <v>182</v>
      </c>
      <c r="G2932" t="s">
        <v>142</v>
      </c>
      <c r="I2932">
        <v>5</v>
      </c>
      <c r="J2932">
        <v>0.33</v>
      </c>
      <c r="K2932">
        <v>7.9906784450000004</v>
      </c>
      <c r="L2932">
        <v>7.7605254500000003</v>
      </c>
      <c r="M2932">
        <v>10.19</v>
      </c>
      <c r="N2932">
        <v>10.83</v>
      </c>
      <c r="O2932">
        <f t="shared" si="179"/>
        <v>9.2118702060000005E-3</v>
      </c>
      <c r="P2932">
        <f t="shared" si="180"/>
        <v>5.0977035343749984E-2</v>
      </c>
      <c r="Q2932">
        <f t="shared" si="181"/>
        <v>5.7574188787500001E-2</v>
      </c>
      <c r="R2932">
        <v>1.6105059000000001E-2</v>
      </c>
      <c r="S2932">
        <v>1.7628411E-2</v>
      </c>
      <c r="T2932">
        <f t="shared" si="182"/>
        <v>0.10573115928212184</v>
      </c>
      <c r="U2932">
        <v>8.0525300000000005E-3</v>
      </c>
      <c r="V2932">
        <v>8.8142050000000003E-3</v>
      </c>
      <c r="W2932">
        <v>0.85479452099999997</v>
      </c>
      <c r="X2932">
        <v>0.74871794800000002</v>
      </c>
      <c r="Y2932">
        <v>8.9106199999999997E-4</v>
      </c>
      <c r="Z2932" s="1">
        <v>43684</v>
      </c>
      <c r="AA2932" s="1" t="s">
        <v>25</v>
      </c>
      <c r="AB2932">
        <v>1</v>
      </c>
    </row>
    <row r="2933" spans="1:28" x14ac:dyDescent="0.25">
      <c r="A2933" t="s">
        <v>19</v>
      </c>
      <c r="B2933">
        <v>4</v>
      </c>
      <c r="C2933" t="s">
        <v>76</v>
      </c>
      <c r="D2933">
        <v>4158</v>
      </c>
      <c r="E2933" t="s">
        <v>181</v>
      </c>
      <c r="F2933" t="s">
        <v>182</v>
      </c>
      <c r="G2933" t="s">
        <v>142</v>
      </c>
      <c r="I2933">
        <v>5.6</v>
      </c>
      <c r="J2933">
        <v>0.33</v>
      </c>
      <c r="K2933">
        <v>8.7264808600000006</v>
      </c>
      <c r="L2933">
        <v>8.4347091889999994</v>
      </c>
      <c r="M2933">
        <v>11.46</v>
      </c>
      <c r="N2933">
        <v>12.04</v>
      </c>
      <c r="O2933">
        <f t="shared" si="179"/>
        <v>1.1385284063999999E-2</v>
      </c>
      <c r="P2933">
        <f t="shared" si="180"/>
        <v>6.4475607375000007E-2</v>
      </c>
      <c r="Q2933">
        <f t="shared" si="181"/>
        <v>7.1158025399999991E-2</v>
      </c>
      <c r="R2933">
        <v>2.2073543000000001E-2</v>
      </c>
      <c r="S2933">
        <v>2.3513214000000001E-2</v>
      </c>
      <c r="T2933">
        <f t="shared" si="182"/>
        <v>7.3915797765705976E-2</v>
      </c>
      <c r="U2933">
        <v>1.1036771000000001E-2</v>
      </c>
      <c r="V2933">
        <v>1.1756607000000001E-2</v>
      </c>
      <c r="W2933">
        <v>0.85479452099999997</v>
      </c>
      <c r="X2933">
        <v>0.67852564100000001</v>
      </c>
      <c r="Y2933">
        <v>8.4211599999999996E-4</v>
      </c>
      <c r="Z2933" s="1">
        <v>43684</v>
      </c>
      <c r="AA2933" s="1" t="s">
        <v>25</v>
      </c>
      <c r="AB2933">
        <v>1</v>
      </c>
    </row>
    <row r="2934" spans="1:28" x14ac:dyDescent="0.25">
      <c r="A2934" t="s">
        <v>19</v>
      </c>
      <c r="B2934">
        <v>4</v>
      </c>
      <c r="C2934" t="s">
        <v>76</v>
      </c>
      <c r="D2934">
        <v>4159</v>
      </c>
      <c r="E2934" t="s">
        <v>181</v>
      </c>
      <c r="F2934" t="s">
        <v>182</v>
      </c>
      <c r="G2934" t="s">
        <v>142</v>
      </c>
      <c r="I2934">
        <v>8</v>
      </c>
      <c r="J2934">
        <v>0.33</v>
      </c>
      <c r="K2934">
        <v>15.827986279999999</v>
      </c>
      <c r="L2934">
        <v>15.329511439999999</v>
      </c>
      <c r="M2934">
        <v>29.94</v>
      </c>
      <c r="N2934">
        <v>29.94</v>
      </c>
      <c r="O2934">
        <f t="shared" si="179"/>
        <v>7.0403538744000016E-2</v>
      </c>
      <c r="P2934">
        <f t="shared" si="180"/>
        <v>0.44007814237499998</v>
      </c>
      <c r="Q2934">
        <f t="shared" si="181"/>
        <v>0.44002211715000011</v>
      </c>
      <c r="R2934">
        <v>0.25725725100000002</v>
      </c>
      <c r="S2934">
        <v>0.249346806</v>
      </c>
      <c r="T2934">
        <f t="shared" si="182"/>
        <v>-3.6537246709780029E-2</v>
      </c>
      <c r="U2934">
        <v>0.128628625</v>
      </c>
      <c r="V2934">
        <v>0.124673403</v>
      </c>
      <c r="W2934">
        <v>0.85479452099999997</v>
      </c>
      <c r="X2934">
        <v>0</v>
      </c>
      <c r="Y2934">
        <v>-4.6271029999999996E-3</v>
      </c>
      <c r="Z2934" s="1">
        <v>43684</v>
      </c>
      <c r="AA2934" s="1" t="s">
        <v>25</v>
      </c>
      <c r="AB2934">
        <v>1</v>
      </c>
    </row>
    <row r="2935" spans="1:28" x14ac:dyDescent="0.25">
      <c r="A2935" t="s">
        <v>19</v>
      </c>
      <c r="B2935">
        <v>4</v>
      </c>
      <c r="C2935" t="s">
        <v>76</v>
      </c>
      <c r="D2935">
        <v>4160</v>
      </c>
      <c r="E2935" t="s">
        <v>158</v>
      </c>
      <c r="F2935" t="s">
        <v>159</v>
      </c>
      <c r="G2935" t="s">
        <v>160</v>
      </c>
      <c r="I2935">
        <v>9</v>
      </c>
      <c r="J2935">
        <v>0.23699999999999999</v>
      </c>
      <c r="K2935">
        <v>8.9043046019999998</v>
      </c>
      <c r="L2935">
        <v>8.293069676</v>
      </c>
      <c r="M2935">
        <v>11.78</v>
      </c>
      <c r="N2935">
        <v>11.78</v>
      </c>
      <c r="O2935">
        <f t="shared" si="179"/>
        <v>1.0898870135999999E-2</v>
      </c>
      <c r="P2935">
        <f t="shared" si="180"/>
        <v>6.8126611374999993E-2</v>
      </c>
      <c r="Q2935">
        <f t="shared" si="181"/>
        <v>6.811793834999999E-2</v>
      </c>
      <c r="R2935">
        <v>1.7197078000000001E-2</v>
      </c>
      <c r="S2935">
        <v>1.6043946E-2</v>
      </c>
      <c r="T2935">
        <f t="shared" si="182"/>
        <v>-8.1198348613029089E-2</v>
      </c>
      <c r="U2935">
        <v>8.5985390000000005E-3</v>
      </c>
      <c r="V2935">
        <v>8.021973E-3</v>
      </c>
      <c r="W2935">
        <v>0.85479452099999997</v>
      </c>
      <c r="X2935">
        <v>0</v>
      </c>
      <c r="Y2935">
        <v>-6.7450799999999999E-4</v>
      </c>
      <c r="Z2935" s="1">
        <v>43684</v>
      </c>
      <c r="AA2935" s="1" t="s">
        <v>25</v>
      </c>
      <c r="AB2935">
        <v>1</v>
      </c>
    </row>
    <row r="2936" spans="1:28" x14ac:dyDescent="0.25">
      <c r="A2936" t="s">
        <v>19</v>
      </c>
      <c r="B2936">
        <v>4</v>
      </c>
      <c r="C2936" t="s">
        <v>76</v>
      </c>
      <c r="D2936">
        <v>4161</v>
      </c>
      <c r="E2936" t="s">
        <v>105</v>
      </c>
      <c r="F2936" t="s">
        <v>106</v>
      </c>
      <c r="G2936" t="s">
        <v>107</v>
      </c>
      <c r="I2936">
        <v>13</v>
      </c>
      <c r="J2936">
        <v>0.4017</v>
      </c>
      <c r="K2936">
        <v>9.5875441339999998</v>
      </c>
      <c r="L2936">
        <v>9.4548616209999992</v>
      </c>
      <c r="M2936">
        <v>13.06</v>
      </c>
      <c r="N2936">
        <v>14.01</v>
      </c>
      <c r="O2936">
        <f t="shared" si="179"/>
        <v>1.5415839054000001E-2</v>
      </c>
      <c r="P2936">
        <f t="shared" si="180"/>
        <v>8.3736067374999987E-2</v>
      </c>
      <c r="Q2936">
        <f t="shared" si="181"/>
        <v>9.6348994087500001E-2</v>
      </c>
      <c r="R2936">
        <v>3.7834738E-2</v>
      </c>
      <c r="S2936">
        <v>4.2806522E-2</v>
      </c>
      <c r="T2936">
        <f t="shared" si="182"/>
        <v>0.14443564600100037</v>
      </c>
      <c r="U2936">
        <v>1.8917369E-2</v>
      </c>
      <c r="V2936">
        <v>2.1403261E-2</v>
      </c>
      <c r="W2936">
        <v>0.85479452099999997</v>
      </c>
      <c r="X2936">
        <v>1.1113782050000001</v>
      </c>
      <c r="Y2936">
        <v>2.9081749999999998E-3</v>
      </c>
      <c r="Z2936" s="1">
        <v>43684</v>
      </c>
      <c r="AA2936" s="1" t="s">
        <v>25</v>
      </c>
      <c r="AB2936">
        <v>1</v>
      </c>
    </row>
    <row r="2937" spans="1:28" x14ac:dyDescent="0.25">
      <c r="A2937" t="s">
        <v>19</v>
      </c>
      <c r="B2937">
        <v>4</v>
      </c>
      <c r="C2937" t="s">
        <v>76</v>
      </c>
      <c r="D2937">
        <v>4162</v>
      </c>
      <c r="E2937" t="s">
        <v>32</v>
      </c>
      <c r="F2937" t="s">
        <v>32</v>
      </c>
      <c r="G2937" t="s">
        <v>160</v>
      </c>
      <c r="I2937">
        <v>6</v>
      </c>
      <c r="J2937">
        <v>0.44359999999999999</v>
      </c>
      <c r="K2937">
        <v>9.5875441339999998</v>
      </c>
      <c r="L2937">
        <v>8.974243714</v>
      </c>
      <c r="M2937">
        <v>13.06</v>
      </c>
      <c r="N2937">
        <v>13.06</v>
      </c>
      <c r="O2937">
        <f t="shared" si="179"/>
        <v>1.3396065144000002E-2</v>
      </c>
      <c r="P2937">
        <f t="shared" si="180"/>
        <v>8.3736067374999987E-2</v>
      </c>
      <c r="Q2937">
        <f t="shared" si="181"/>
        <v>8.3725407150000014E-2</v>
      </c>
      <c r="R2937">
        <v>4.1681783E-2</v>
      </c>
      <c r="S2937">
        <v>3.9077411999999999E-2</v>
      </c>
      <c r="T2937">
        <f t="shared" si="182"/>
        <v>-7.5479628619881695E-2</v>
      </c>
      <c r="U2937">
        <v>2.0840891E-2</v>
      </c>
      <c r="V2937">
        <v>1.9538705999999999E-2</v>
      </c>
      <c r="W2937">
        <v>0.85479452099999997</v>
      </c>
      <c r="X2937">
        <v>0</v>
      </c>
      <c r="Y2937">
        <v>-1.5233899999999999E-3</v>
      </c>
      <c r="Z2937" s="1">
        <v>43684</v>
      </c>
      <c r="AA2937" s="1" t="s">
        <v>25</v>
      </c>
      <c r="AB2937">
        <v>1</v>
      </c>
    </row>
    <row r="2938" spans="1:28" x14ac:dyDescent="0.25">
      <c r="A2938" t="s">
        <v>19</v>
      </c>
      <c r="B2938">
        <v>4</v>
      </c>
      <c r="C2938" t="s">
        <v>76</v>
      </c>
      <c r="D2938">
        <v>4163</v>
      </c>
      <c r="E2938" t="s">
        <v>32</v>
      </c>
      <c r="F2938" t="s">
        <v>32</v>
      </c>
      <c r="G2938" t="s">
        <v>160</v>
      </c>
      <c r="I2938">
        <v>5</v>
      </c>
      <c r="J2938">
        <v>0.44359999999999999</v>
      </c>
      <c r="K2938">
        <v>8.3676495840000005</v>
      </c>
      <c r="L2938">
        <v>8.1718668739999991</v>
      </c>
      <c r="M2938">
        <v>10.83</v>
      </c>
      <c r="N2938">
        <v>11.56</v>
      </c>
      <c r="O2938">
        <f t="shared" si="179"/>
        <v>1.0495582944000001E-2</v>
      </c>
      <c r="P2938">
        <f t="shared" si="180"/>
        <v>5.7581519343750005E-2</v>
      </c>
      <c r="Q2938">
        <f t="shared" si="181"/>
        <v>6.5597393400000009E-2</v>
      </c>
      <c r="R2938">
        <v>2.5324131E-2</v>
      </c>
      <c r="S2938">
        <v>2.8105937000000001E-2</v>
      </c>
      <c r="T2938">
        <f t="shared" si="182"/>
        <v>0.12192766445541453</v>
      </c>
      <c r="U2938">
        <v>1.2662066E-2</v>
      </c>
      <c r="V2938">
        <v>1.4052969E-2</v>
      </c>
      <c r="W2938">
        <v>0.85479452099999997</v>
      </c>
      <c r="X2938">
        <v>0.85400640999999999</v>
      </c>
      <c r="Y2938">
        <v>1.627178E-3</v>
      </c>
      <c r="Z2938" s="1">
        <v>43684</v>
      </c>
      <c r="AA2938" s="1" t="s">
        <v>25</v>
      </c>
      <c r="AB2938">
        <v>1</v>
      </c>
    </row>
    <row r="2939" spans="1:28" x14ac:dyDescent="0.25">
      <c r="A2939" t="s">
        <v>19</v>
      </c>
      <c r="B2939">
        <v>4</v>
      </c>
      <c r="C2939" t="s">
        <v>76</v>
      </c>
      <c r="D2939">
        <v>4164</v>
      </c>
      <c r="E2939" t="s">
        <v>215</v>
      </c>
      <c r="F2939" t="s">
        <v>216</v>
      </c>
      <c r="G2939" t="s">
        <v>142</v>
      </c>
      <c r="I2939">
        <v>16</v>
      </c>
      <c r="J2939">
        <v>0.55100000000000005</v>
      </c>
      <c r="K2939">
        <v>19.61374704</v>
      </c>
      <c r="L2939">
        <v>19.433132860000001</v>
      </c>
      <c r="M2939">
        <v>48.41</v>
      </c>
      <c r="N2939">
        <v>49.36</v>
      </c>
      <c r="O2939">
        <f t="shared" si="179"/>
        <v>0.191355609984</v>
      </c>
      <c r="P2939">
        <f t="shared" si="180"/>
        <v>1.1505258265937499</v>
      </c>
      <c r="Q2939">
        <f t="shared" si="181"/>
        <v>1.1959725623999999</v>
      </c>
      <c r="R2939">
        <v>1.3363229350000001</v>
      </c>
      <c r="S2939">
        <v>1.3755143059999999</v>
      </c>
      <c r="T2939">
        <f t="shared" si="182"/>
        <v>3.381624177517617E-2</v>
      </c>
      <c r="U2939">
        <v>0.66816146700000001</v>
      </c>
      <c r="V2939">
        <v>0.68775715299999995</v>
      </c>
      <c r="W2939">
        <v>0.85479452099999997</v>
      </c>
      <c r="X2939">
        <v>1.1113782050000001</v>
      </c>
      <c r="Y2939">
        <v>2.2924440000000001E-2</v>
      </c>
      <c r="Z2939" s="1">
        <v>43684</v>
      </c>
      <c r="AA2939" s="1" t="s">
        <v>25</v>
      </c>
      <c r="AB2939">
        <v>1</v>
      </c>
    </row>
    <row r="2940" spans="1:28" x14ac:dyDescent="0.25">
      <c r="A2940" t="s">
        <v>19</v>
      </c>
      <c r="B2940">
        <v>4</v>
      </c>
      <c r="C2940" t="s">
        <v>76</v>
      </c>
      <c r="D2940">
        <v>4165</v>
      </c>
      <c r="E2940" t="s">
        <v>73</v>
      </c>
      <c r="F2940" t="s">
        <v>74</v>
      </c>
      <c r="G2940" t="s">
        <v>75</v>
      </c>
      <c r="I2940">
        <v>13</v>
      </c>
      <c r="J2940">
        <v>0.64410000000000001</v>
      </c>
      <c r="K2940">
        <v>15.21115309</v>
      </c>
      <c r="L2940">
        <v>14.99790069</v>
      </c>
      <c r="M2940">
        <v>27.71</v>
      </c>
      <c r="N2940">
        <v>28.76</v>
      </c>
      <c r="O2940">
        <f t="shared" si="179"/>
        <v>6.4963387104E-2</v>
      </c>
      <c r="P2940">
        <f t="shared" si="180"/>
        <v>0.37696346284375004</v>
      </c>
      <c r="Q2940">
        <f t="shared" si="181"/>
        <v>0.40602116939999999</v>
      </c>
      <c r="R2940">
        <v>0.40866762000000001</v>
      </c>
      <c r="S2940">
        <v>0.43342616299999998</v>
      </c>
      <c r="T2940">
        <f t="shared" si="182"/>
        <v>6.8811032460984842E-2</v>
      </c>
      <c r="U2940">
        <v>0.20433381</v>
      </c>
      <c r="V2940">
        <v>0.216713082</v>
      </c>
      <c r="W2940">
        <v>0.85479452099999997</v>
      </c>
      <c r="X2940">
        <v>1.2283653839999999</v>
      </c>
      <c r="Y2940">
        <v>1.4482161E-2</v>
      </c>
      <c r="Z2940" s="1">
        <v>43684</v>
      </c>
      <c r="AA2940" s="1" t="s">
        <v>25</v>
      </c>
      <c r="AB2940">
        <v>1</v>
      </c>
    </row>
    <row r="2941" spans="1:28" x14ac:dyDescent="0.25">
      <c r="A2941" t="s">
        <v>19</v>
      </c>
      <c r="B2941">
        <v>1</v>
      </c>
      <c r="C2941" t="s">
        <v>139</v>
      </c>
      <c r="D2941">
        <v>4166</v>
      </c>
      <c r="E2941" t="s">
        <v>219</v>
      </c>
      <c r="F2941" t="s">
        <v>220</v>
      </c>
      <c r="G2941" t="s">
        <v>56</v>
      </c>
      <c r="I2941">
        <v>4</v>
      </c>
      <c r="J2941">
        <v>0.51780000000000004</v>
      </c>
      <c r="K2941">
        <v>9.5875441339999998</v>
      </c>
      <c r="L2941">
        <v>9.6122579990000006</v>
      </c>
      <c r="M2941">
        <v>13.06</v>
      </c>
      <c r="N2941">
        <v>14.33</v>
      </c>
      <c r="O2941">
        <f t="shared" si="179"/>
        <v>1.6128102606000002E-2</v>
      </c>
      <c r="P2941">
        <f t="shared" si="180"/>
        <v>8.3736067374999987E-2</v>
      </c>
      <c r="Q2941">
        <f t="shared" si="181"/>
        <v>0.10080064128750001</v>
      </c>
      <c r="R2941">
        <v>4.8473535999999998E-2</v>
      </c>
      <c r="S2941">
        <v>5.8246172999999998E-2</v>
      </c>
      <c r="T2941">
        <f t="shared" si="182"/>
        <v>0.21485911136137981</v>
      </c>
      <c r="U2941">
        <v>2.4236767999999999E-2</v>
      </c>
      <c r="V2941">
        <v>2.9123085999999999E-2</v>
      </c>
      <c r="W2941">
        <v>0.85479452099999997</v>
      </c>
      <c r="X2941">
        <v>1.485737179</v>
      </c>
      <c r="Y2941">
        <v>5.7163659999999996E-3</v>
      </c>
      <c r="Z2941" s="1">
        <v>43684</v>
      </c>
      <c r="AA2941" s="1" t="s">
        <v>25</v>
      </c>
      <c r="AB2941">
        <v>1</v>
      </c>
    </row>
    <row r="2942" spans="1:28" x14ac:dyDescent="0.25">
      <c r="A2942" t="s">
        <v>19</v>
      </c>
      <c r="B2942">
        <v>1</v>
      </c>
      <c r="C2942" t="s">
        <v>139</v>
      </c>
      <c r="D2942">
        <v>4167</v>
      </c>
      <c r="E2942" t="s">
        <v>181</v>
      </c>
      <c r="F2942" t="s">
        <v>182</v>
      </c>
      <c r="G2942" t="s">
        <v>142</v>
      </c>
      <c r="I2942">
        <v>6.2</v>
      </c>
      <c r="J2942">
        <v>0.33</v>
      </c>
      <c r="K2942">
        <v>9.7517092380000001</v>
      </c>
      <c r="L2942">
        <v>9.4894809870000003</v>
      </c>
      <c r="M2942">
        <v>13.38</v>
      </c>
      <c r="N2942">
        <v>14.08</v>
      </c>
      <c r="O2942">
        <f t="shared" si="179"/>
        <v>1.5570272256000002E-2</v>
      </c>
      <c r="P2942">
        <f t="shared" si="180"/>
        <v>8.7889791374999998E-2</v>
      </c>
      <c r="Q2942">
        <f t="shared" si="181"/>
        <v>9.7314201600000011E-2</v>
      </c>
      <c r="R2942">
        <v>3.3286627999999999E-2</v>
      </c>
      <c r="S2942">
        <v>3.5805165999999999E-2</v>
      </c>
      <c r="T2942">
        <f t="shared" si="182"/>
        <v>8.5326272107381737E-2</v>
      </c>
      <c r="U2942">
        <v>1.6643313999999999E-2</v>
      </c>
      <c r="V2942">
        <v>1.7902583E-2</v>
      </c>
      <c r="W2942">
        <v>0.85479452099999997</v>
      </c>
      <c r="X2942">
        <v>0.818910256</v>
      </c>
      <c r="Y2942">
        <v>1.4731830000000001E-3</v>
      </c>
      <c r="Z2942" s="1">
        <v>43684</v>
      </c>
      <c r="AA2942" s="1" t="s">
        <v>25</v>
      </c>
      <c r="AB2942">
        <v>1</v>
      </c>
    </row>
    <row r="2943" spans="1:28" x14ac:dyDescent="0.25">
      <c r="A2943" t="s">
        <v>19</v>
      </c>
      <c r="B2943">
        <v>1</v>
      </c>
      <c r="C2943" t="s">
        <v>139</v>
      </c>
      <c r="D2943">
        <v>4168</v>
      </c>
      <c r="E2943" t="s">
        <v>105</v>
      </c>
      <c r="F2943" t="s">
        <v>106</v>
      </c>
      <c r="G2943" t="s">
        <v>107</v>
      </c>
      <c r="I2943">
        <v>22.9</v>
      </c>
      <c r="J2943">
        <v>0.4017</v>
      </c>
      <c r="K2943">
        <v>16.934213029999999</v>
      </c>
      <c r="L2943">
        <v>16.667538539999999</v>
      </c>
      <c r="M2943">
        <v>34.39</v>
      </c>
      <c r="N2943">
        <v>35.19</v>
      </c>
      <c r="O2943">
        <f t="shared" si="179"/>
        <v>9.7258917293999991E-2</v>
      </c>
      <c r="P2943">
        <f t="shared" si="180"/>
        <v>0.58061808409374982</v>
      </c>
      <c r="Q2943">
        <f t="shared" si="181"/>
        <v>0.60786823308749993</v>
      </c>
      <c r="R2943">
        <v>0.43632843599999999</v>
      </c>
      <c r="S2943">
        <v>0.44934531</v>
      </c>
      <c r="T2943">
        <f t="shared" si="182"/>
        <v>3.4390023199247569E-2</v>
      </c>
      <c r="U2943">
        <v>0.21816421799999999</v>
      </c>
      <c r="V2943">
        <v>0.224672655</v>
      </c>
      <c r="W2943">
        <v>0.85479452099999997</v>
      </c>
      <c r="X2943">
        <v>0.935897435</v>
      </c>
      <c r="Y2943">
        <v>7.6140369999999997E-3</v>
      </c>
      <c r="Z2943" s="1">
        <v>43684</v>
      </c>
      <c r="AA2943" s="1" t="s">
        <v>25</v>
      </c>
      <c r="AB2943">
        <v>1</v>
      </c>
    </row>
    <row r="2944" spans="1:28" x14ac:dyDescent="0.25">
      <c r="A2944" t="s">
        <v>19</v>
      </c>
      <c r="B2944">
        <v>1</v>
      </c>
      <c r="C2944" t="s">
        <v>139</v>
      </c>
      <c r="D2944">
        <v>4169</v>
      </c>
      <c r="E2944" t="s">
        <v>165</v>
      </c>
      <c r="F2944" t="s">
        <v>166</v>
      </c>
      <c r="G2944" t="s">
        <v>167</v>
      </c>
      <c r="I2944">
        <v>15.7</v>
      </c>
      <c r="J2944">
        <v>0.67600000000000005</v>
      </c>
      <c r="K2944">
        <v>12.8070342</v>
      </c>
      <c r="L2944">
        <v>12.46769145</v>
      </c>
      <c r="M2944">
        <v>20.38</v>
      </c>
      <c r="N2944">
        <v>21.02</v>
      </c>
      <c r="O2944">
        <f t="shared" si="179"/>
        <v>3.4702145016000004E-2</v>
      </c>
      <c r="P2944">
        <f t="shared" si="180"/>
        <v>0.20390814137499993</v>
      </c>
      <c r="Q2944">
        <f t="shared" si="181"/>
        <v>0.21688840635000001</v>
      </c>
      <c r="R2944">
        <v>0.198828851</v>
      </c>
      <c r="S2944">
        <v>0.20573551800000001</v>
      </c>
      <c r="T2944">
        <f t="shared" si="182"/>
        <v>3.9947660405525685E-2</v>
      </c>
      <c r="U2944">
        <v>9.9414425000000001E-2</v>
      </c>
      <c r="V2944">
        <v>0.102867759</v>
      </c>
      <c r="W2944">
        <v>0.85479452099999997</v>
      </c>
      <c r="X2944">
        <v>0.74871794800000002</v>
      </c>
      <c r="Y2944">
        <v>4.0399579999999997E-3</v>
      </c>
      <c r="Z2944" s="1">
        <v>43684</v>
      </c>
      <c r="AA2944" s="1" t="s">
        <v>25</v>
      </c>
      <c r="AB2944">
        <v>1</v>
      </c>
    </row>
    <row r="2945" spans="1:28" x14ac:dyDescent="0.25">
      <c r="A2945" t="s">
        <v>19</v>
      </c>
      <c r="B2945">
        <v>1</v>
      </c>
      <c r="C2945" t="s">
        <v>139</v>
      </c>
      <c r="D2945">
        <v>4170</v>
      </c>
      <c r="E2945" t="s">
        <v>181</v>
      </c>
      <c r="F2945" t="s">
        <v>182</v>
      </c>
      <c r="G2945" t="s">
        <v>142</v>
      </c>
      <c r="I2945">
        <v>23.1</v>
      </c>
      <c r="J2945">
        <v>0.33</v>
      </c>
      <c r="K2945">
        <v>13.385358220000001</v>
      </c>
      <c r="L2945">
        <v>12.909697700000001</v>
      </c>
      <c r="M2945">
        <v>21.97</v>
      </c>
      <c r="N2945">
        <v>22.23</v>
      </c>
      <c r="O2945">
        <f t="shared" si="179"/>
        <v>3.8812339566000005E-2</v>
      </c>
      <c r="P2945">
        <f t="shared" si="180"/>
        <v>0.23696615434374999</v>
      </c>
      <c r="Q2945">
        <f t="shared" si="181"/>
        <v>0.24257712228750003</v>
      </c>
      <c r="R2945">
        <v>0.119378968</v>
      </c>
      <c r="S2945">
        <v>0.11791378700000001</v>
      </c>
      <c r="T2945">
        <f t="shared" si="182"/>
        <v>-1.4447096870569489E-2</v>
      </c>
      <c r="U2945">
        <v>5.9689484000000001E-2</v>
      </c>
      <c r="V2945">
        <v>5.8956894000000003E-2</v>
      </c>
      <c r="W2945">
        <v>0.85479452099999997</v>
      </c>
      <c r="X2945">
        <v>0.304166667</v>
      </c>
      <c r="Y2945">
        <v>-8.5703600000000004E-4</v>
      </c>
      <c r="Z2945" s="1">
        <v>43684</v>
      </c>
      <c r="AA2945" s="1" t="s">
        <v>25</v>
      </c>
      <c r="AB2945">
        <v>1</v>
      </c>
    </row>
    <row r="2946" spans="1:28" x14ac:dyDescent="0.25">
      <c r="A2946" t="s">
        <v>19</v>
      </c>
      <c r="B2946">
        <v>1</v>
      </c>
      <c r="C2946" t="s">
        <v>139</v>
      </c>
      <c r="D2946">
        <v>4171</v>
      </c>
      <c r="E2946" t="s">
        <v>46</v>
      </c>
      <c r="F2946" t="s">
        <v>47</v>
      </c>
      <c r="G2946" t="s">
        <v>48</v>
      </c>
      <c r="I2946">
        <v>19</v>
      </c>
      <c r="J2946">
        <v>0.60970000000000002</v>
      </c>
      <c r="K2946">
        <v>17.225323929999998</v>
      </c>
      <c r="L2946">
        <v>16.997444990000002</v>
      </c>
      <c r="M2946">
        <v>35.67</v>
      </c>
      <c r="N2946">
        <v>36.619999999999997</v>
      </c>
      <c r="O2946">
        <f t="shared" si="179"/>
        <v>0.10532405637599999</v>
      </c>
      <c r="P2946">
        <f t="shared" si="180"/>
        <v>0.6246437880937501</v>
      </c>
      <c r="Q2946">
        <f t="shared" si="181"/>
        <v>0.6582753523499999</v>
      </c>
      <c r="R2946">
        <v>0.71595136299999995</v>
      </c>
      <c r="S2946">
        <v>0.74391121699999996</v>
      </c>
      <c r="T2946">
        <f t="shared" si="182"/>
        <v>4.4817156520805271E-2</v>
      </c>
      <c r="U2946">
        <v>0.35797568200000002</v>
      </c>
      <c r="V2946">
        <v>0.37195560799999999</v>
      </c>
      <c r="W2946">
        <v>0.85479452099999997</v>
      </c>
      <c r="X2946">
        <v>1.1113782050000001</v>
      </c>
      <c r="Y2946">
        <v>1.6354720999999999E-2</v>
      </c>
      <c r="Z2946" s="1">
        <v>43684</v>
      </c>
      <c r="AA2946" s="1" t="s">
        <v>25</v>
      </c>
      <c r="AB2946">
        <v>1</v>
      </c>
    </row>
    <row r="2947" spans="1:28" x14ac:dyDescent="0.25">
      <c r="A2947" t="s">
        <v>19</v>
      </c>
      <c r="B2947">
        <v>1</v>
      </c>
      <c r="C2947" t="s">
        <v>139</v>
      </c>
      <c r="D2947">
        <v>4172</v>
      </c>
      <c r="E2947" t="s">
        <v>268</v>
      </c>
      <c r="F2947" t="s">
        <v>220</v>
      </c>
      <c r="G2947" t="s">
        <v>269</v>
      </c>
      <c r="I2947">
        <v>4.2</v>
      </c>
      <c r="J2947">
        <v>0.56000000000000005</v>
      </c>
      <c r="K2947">
        <v>7.6004201890000003</v>
      </c>
      <c r="L2947">
        <v>7.5756235160000003</v>
      </c>
      <c r="M2947">
        <v>9.5500000000000007</v>
      </c>
      <c r="N2947">
        <v>10.51</v>
      </c>
      <c r="O2947">
        <f t="shared" ref="O2947:O3010" si="183">(0.00007854*N2947*N2947)</f>
        <v>8.6755362540000009E-3</v>
      </c>
      <c r="P2947">
        <f t="shared" ref="P2947:P3010" si="184">(3.142*(M2947/200)^2)/0.16</f>
        <v>4.4774727343750001E-2</v>
      </c>
      <c r="Q2947">
        <f t="shared" ref="Q2947:Q3010" si="185">O2947/0.16</f>
        <v>5.4222101587500002E-2</v>
      </c>
      <c r="R2947">
        <v>2.2641785000000001E-2</v>
      </c>
      <c r="S2947">
        <v>2.720993E-2</v>
      </c>
      <c r="T2947">
        <f t="shared" ref="T2947:T3010" si="186">(LN(S2947)-LN(R2947))/W2947</f>
        <v>0.21500475577451397</v>
      </c>
      <c r="U2947">
        <v>1.1320892000000001E-2</v>
      </c>
      <c r="V2947">
        <v>1.3604965E-2</v>
      </c>
      <c r="W2947">
        <v>0.85479452099999997</v>
      </c>
      <c r="X2947">
        <v>1.1230769220000001</v>
      </c>
      <c r="Y2947">
        <v>2.6720730000000001E-3</v>
      </c>
      <c r="Z2947" s="1">
        <v>43684</v>
      </c>
      <c r="AA2947" s="1" t="s">
        <v>25</v>
      </c>
      <c r="AB2947">
        <v>1</v>
      </c>
    </row>
    <row r="2948" spans="1:28" x14ac:dyDescent="0.25">
      <c r="A2948" t="s">
        <v>19</v>
      </c>
      <c r="B2948">
        <v>1</v>
      </c>
      <c r="C2948" t="s">
        <v>139</v>
      </c>
      <c r="D2948">
        <v>4173</v>
      </c>
      <c r="E2948" t="s">
        <v>181</v>
      </c>
      <c r="F2948" t="s">
        <v>182</v>
      </c>
      <c r="G2948" t="s">
        <v>142</v>
      </c>
      <c r="I2948">
        <v>12.8</v>
      </c>
      <c r="J2948">
        <v>0.33</v>
      </c>
      <c r="K2948">
        <v>12.3182823</v>
      </c>
      <c r="L2948">
        <v>12.49007484</v>
      </c>
      <c r="M2948">
        <v>19.11</v>
      </c>
      <c r="N2948">
        <v>21.08</v>
      </c>
      <c r="O2948">
        <f t="shared" si="183"/>
        <v>3.4900537055999999E-2</v>
      </c>
      <c r="P2948">
        <f t="shared" si="184"/>
        <v>0.17928649659374998</v>
      </c>
      <c r="Q2948">
        <f t="shared" si="185"/>
        <v>0.21812835659999999</v>
      </c>
      <c r="R2948">
        <v>8.3846025000000005E-2</v>
      </c>
      <c r="S2948">
        <v>0.102926587</v>
      </c>
      <c r="T2948">
        <f t="shared" si="186"/>
        <v>0.23986338287290676</v>
      </c>
      <c r="U2948">
        <v>4.1923013000000002E-2</v>
      </c>
      <c r="V2948">
        <v>5.1463294E-2</v>
      </c>
      <c r="W2948">
        <v>0.85479452099999997</v>
      </c>
      <c r="X2948">
        <v>2.3046474350000001</v>
      </c>
      <c r="Y2948">
        <v>1.1160906E-2</v>
      </c>
      <c r="Z2948" s="1">
        <v>43684</v>
      </c>
      <c r="AA2948" s="1" t="s">
        <v>25</v>
      </c>
      <c r="AB2948">
        <v>1</v>
      </c>
    </row>
    <row r="2949" spans="1:28" x14ac:dyDescent="0.25">
      <c r="A2949" t="s">
        <v>19</v>
      </c>
      <c r="B2949">
        <v>1</v>
      </c>
      <c r="C2949" t="s">
        <v>139</v>
      </c>
      <c r="D2949">
        <v>4174</v>
      </c>
      <c r="E2949" t="s">
        <v>181</v>
      </c>
      <c r="F2949" t="s">
        <v>182</v>
      </c>
      <c r="G2949" t="s">
        <v>142</v>
      </c>
      <c r="I2949">
        <v>14.3</v>
      </c>
      <c r="J2949">
        <v>0.33</v>
      </c>
      <c r="K2949">
        <v>14.644567759999999</v>
      </c>
      <c r="L2949">
        <v>14.205559989999999</v>
      </c>
      <c r="M2949">
        <v>25.8</v>
      </c>
      <c r="N2949">
        <v>26.11</v>
      </c>
      <c r="O2949">
        <f t="shared" si="183"/>
        <v>5.3543239133999991E-2</v>
      </c>
      <c r="P2949">
        <f t="shared" si="184"/>
        <v>0.32678763749999995</v>
      </c>
      <c r="Q2949">
        <f t="shared" si="185"/>
        <v>0.33464524458749995</v>
      </c>
      <c r="R2949">
        <v>0.17834734799999999</v>
      </c>
      <c r="S2949">
        <v>0.17721114900000001</v>
      </c>
      <c r="T2949">
        <f t="shared" si="186"/>
        <v>-7.4767538864704474E-3</v>
      </c>
      <c r="U2949">
        <v>8.9173673999999994E-2</v>
      </c>
      <c r="V2949">
        <v>8.8605574000000006E-2</v>
      </c>
      <c r="W2949">
        <v>0.85479452099999997</v>
      </c>
      <c r="X2949">
        <v>0.36266025600000001</v>
      </c>
      <c r="Y2949">
        <v>-6.6460399999999995E-4</v>
      </c>
      <c r="Z2949" s="1">
        <v>43684</v>
      </c>
      <c r="AA2949" s="1" t="s">
        <v>25</v>
      </c>
      <c r="AB2949">
        <v>1</v>
      </c>
    </row>
    <row r="2950" spans="1:28" x14ac:dyDescent="0.25">
      <c r="A2950" t="s">
        <v>19</v>
      </c>
      <c r="B2950">
        <v>1</v>
      </c>
      <c r="C2950" t="s">
        <v>139</v>
      </c>
      <c r="D2950">
        <v>4175</v>
      </c>
      <c r="E2950" t="s">
        <v>181</v>
      </c>
      <c r="F2950" t="s">
        <v>182</v>
      </c>
      <c r="G2950" t="s">
        <v>142</v>
      </c>
      <c r="I2950">
        <v>23.6</v>
      </c>
      <c r="J2950">
        <v>0.33</v>
      </c>
      <c r="K2950">
        <v>17.225323929999998</v>
      </c>
      <c r="L2950">
        <v>17.127462479999998</v>
      </c>
      <c r="M2950">
        <v>35.67</v>
      </c>
      <c r="N2950">
        <v>37.200000000000003</v>
      </c>
      <c r="O2950">
        <f t="shared" si="183"/>
        <v>0.10868679360000003</v>
      </c>
      <c r="P2950">
        <f t="shared" si="184"/>
        <v>0.6246437880937501</v>
      </c>
      <c r="Q2950">
        <f t="shared" si="185"/>
        <v>0.6792924600000001</v>
      </c>
      <c r="R2950">
        <v>0.39325995000000002</v>
      </c>
      <c r="S2950">
        <v>0.424491385</v>
      </c>
      <c r="T2950">
        <f t="shared" si="186"/>
        <v>8.9402617371639542E-2</v>
      </c>
      <c r="U2950">
        <v>0.19662997500000001</v>
      </c>
      <c r="V2950">
        <v>0.21224569200000001</v>
      </c>
      <c r="W2950">
        <v>0.85479452099999997</v>
      </c>
      <c r="X2950">
        <v>1.789903845</v>
      </c>
      <c r="Y2950">
        <v>1.8268387000000001E-2</v>
      </c>
      <c r="Z2950" s="1">
        <v>43684</v>
      </c>
      <c r="AA2950" s="1" t="s">
        <v>25</v>
      </c>
      <c r="AB2950">
        <v>1</v>
      </c>
    </row>
    <row r="2951" spans="1:28" x14ac:dyDescent="0.25">
      <c r="A2951" t="s">
        <v>19</v>
      </c>
      <c r="B2951">
        <v>1</v>
      </c>
      <c r="C2951" t="s">
        <v>139</v>
      </c>
      <c r="D2951">
        <v>4176</v>
      </c>
      <c r="E2951" t="s">
        <v>181</v>
      </c>
      <c r="F2951" t="s">
        <v>182</v>
      </c>
      <c r="G2951" t="s">
        <v>142</v>
      </c>
      <c r="I2951">
        <v>7.1</v>
      </c>
      <c r="J2951">
        <v>0.33</v>
      </c>
      <c r="K2951">
        <v>11.53344077</v>
      </c>
      <c r="L2951">
        <v>11.20121063</v>
      </c>
      <c r="M2951">
        <v>17.2</v>
      </c>
      <c r="N2951">
        <v>17.829999999999998</v>
      </c>
      <c r="O2951">
        <f t="shared" si="183"/>
        <v>2.4968565005999997E-2</v>
      </c>
      <c r="P2951">
        <f t="shared" si="184"/>
        <v>0.14523894999999998</v>
      </c>
      <c r="Q2951">
        <f t="shared" si="185"/>
        <v>0.15605353128749999</v>
      </c>
      <c r="R2951">
        <v>6.401888E-2</v>
      </c>
      <c r="S2951">
        <v>6.6744379000000006E-2</v>
      </c>
      <c r="T2951">
        <f t="shared" si="186"/>
        <v>4.8774346485270639E-2</v>
      </c>
      <c r="U2951">
        <v>3.200944E-2</v>
      </c>
      <c r="V2951">
        <v>3.3372188999999997E-2</v>
      </c>
      <c r="W2951">
        <v>0.85479452099999997</v>
      </c>
      <c r="X2951">
        <v>0.73701923000000003</v>
      </c>
      <c r="Y2951">
        <v>1.5942420000000001E-3</v>
      </c>
      <c r="Z2951" s="1">
        <v>43684</v>
      </c>
      <c r="AA2951" s="1" t="s">
        <v>25</v>
      </c>
      <c r="AB2951">
        <v>1</v>
      </c>
    </row>
    <row r="2952" spans="1:28" x14ac:dyDescent="0.25">
      <c r="A2952" t="s">
        <v>19</v>
      </c>
      <c r="B2952">
        <v>1</v>
      </c>
      <c r="C2952" t="s">
        <v>139</v>
      </c>
      <c r="D2952">
        <v>4177</v>
      </c>
      <c r="E2952" t="s">
        <v>77</v>
      </c>
      <c r="F2952" t="s">
        <v>78</v>
      </c>
      <c r="G2952" t="s">
        <v>79</v>
      </c>
      <c r="I2952">
        <v>7.9</v>
      </c>
      <c r="J2952">
        <v>0.69669999999999999</v>
      </c>
      <c r="K2952">
        <v>8.9043046019999998</v>
      </c>
      <c r="L2952">
        <v>8.6386688859999996</v>
      </c>
      <c r="M2952">
        <v>11.78</v>
      </c>
      <c r="N2952">
        <v>12.42</v>
      </c>
      <c r="O2952">
        <f t="shared" si="183"/>
        <v>1.2115297656000001E-2</v>
      </c>
      <c r="P2952">
        <f t="shared" si="184"/>
        <v>6.8126611374999993E-2</v>
      </c>
      <c r="Q2952">
        <f t="shared" si="185"/>
        <v>7.5720610350000009E-2</v>
      </c>
      <c r="R2952">
        <v>4.9262107999999999E-2</v>
      </c>
      <c r="S2952">
        <v>5.3030439999999998E-2</v>
      </c>
      <c r="T2952">
        <f t="shared" si="186"/>
        <v>8.6232306566984329E-2</v>
      </c>
      <c r="U2952">
        <v>2.4631053999999999E-2</v>
      </c>
      <c r="V2952">
        <v>2.6515219999999999E-2</v>
      </c>
      <c r="W2952">
        <v>0.85479452099999997</v>
      </c>
      <c r="X2952">
        <v>0.74871794800000002</v>
      </c>
      <c r="Y2952">
        <v>2.2042329999999999E-3</v>
      </c>
      <c r="Z2952" s="1">
        <v>43684</v>
      </c>
      <c r="AA2952" s="1" t="s">
        <v>25</v>
      </c>
      <c r="AB2952">
        <v>1</v>
      </c>
    </row>
    <row r="2953" spans="1:28" x14ac:dyDescent="0.25">
      <c r="A2953" t="s">
        <v>19</v>
      </c>
      <c r="B2953">
        <v>1</v>
      </c>
      <c r="C2953" t="s">
        <v>139</v>
      </c>
      <c r="D2953">
        <v>4178</v>
      </c>
      <c r="E2953" t="s">
        <v>181</v>
      </c>
      <c r="F2953" t="s">
        <v>182</v>
      </c>
      <c r="G2953" t="s">
        <v>142</v>
      </c>
      <c r="I2953">
        <v>8.3000000000000007</v>
      </c>
      <c r="J2953">
        <v>0.33</v>
      </c>
      <c r="K2953">
        <v>12.567702929999999</v>
      </c>
      <c r="L2953">
        <v>11.981941190000001</v>
      </c>
      <c r="M2953">
        <v>19.75</v>
      </c>
      <c r="N2953">
        <v>19.75</v>
      </c>
      <c r="O2953">
        <f t="shared" si="183"/>
        <v>3.0635508749999998E-2</v>
      </c>
      <c r="P2953">
        <f t="shared" si="184"/>
        <v>0.19149630859375003</v>
      </c>
      <c r="Q2953">
        <f t="shared" si="185"/>
        <v>0.19147192968749999</v>
      </c>
      <c r="R2953">
        <v>9.1181223000000006E-2</v>
      </c>
      <c r="S2953">
        <v>8.7031041000000003E-2</v>
      </c>
      <c r="T2953">
        <f t="shared" si="186"/>
        <v>-5.4497470979935882E-2</v>
      </c>
      <c r="U2953">
        <v>4.5590612000000003E-2</v>
      </c>
      <c r="V2953">
        <v>4.3515521000000001E-2</v>
      </c>
      <c r="W2953">
        <v>0.85479452099999997</v>
      </c>
      <c r="X2953">
        <v>0</v>
      </c>
      <c r="Y2953">
        <v>-2.4275899999999999E-3</v>
      </c>
      <c r="Z2953" s="1">
        <v>43684</v>
      </c>
      <c r="AA2953" s="1" t="s">
        <v>25</v>
      </c>
      <c r="AB2953">
        <v>1</v>
      </c>
    </row>
    <row r="2954" spans="1:28" x14ac:dyDescent="0.25">
      <c r="A2954" t="s">
        <v>19</v>
      </c>
      <c r="B2954">
        <v>1</v>
      </c>
      <c r="C2954" t="s">
        <v>139</v>
      </c>
      <c r="D2954">
        <v>4179</v>
      </c>
      <c r="E2954" t="s">
        <v>116</v>
      </c>
      <c r="F2954" t="s">
        <v>117</v>
      </c>
      <c r="G2954" t="s">
        <v>83</v>
      </c>
      <c r="I2954">
        <v>17.5</v>
      </c>
      <c r="J2954">
        <v>0.5</v>
      </c>
      <c r="K2954">
        <v>16.634006329999998</v>
      </c>
      <c r="L2954">
        <v>16.476940129999999</v>
      </c>
      <c r="M2954">
        <v>33.119999999999997</v>
      </c>
      <c r="N2954">
        <v>34.39</v>
      </c>
      <c r="O2954">
        <f t="shared" si="183"/>
        <v>9.2887066734000004E-2</v>
      </c>
      <c r="P2954">
        <f t="shared" si="184"/>
        <v>0.53852623199999994</v>
      </c>
      <c r="Q2954">
        <f t="shared" si="185"/>
        <v>0.58054416708750001</v>
      </c>
      <c r="R2954">
        <v>0.49330900900000002</v>
      </c>
      <c r="S2954">
        <v>0.52601353799999995</v>
      </c>
      <c r="T2954">
        <f t="shared" si="186"/>
        <v>7.5095450051092139E-2</v>
      </c>
      <c r="U2954">
        <v>0.246654504</v>
      </c>
      <c r="V2954">
        <v>0.26300676899999997</v>
      </c>
      <c r="W2954">
        <v>0.85479452099999997</v>
      </c>
      <c r="X2954">
        <v>1.485737179</v>
      </c>
      <c r="Y2954">
        <v>1.9130054000000001E-2</v>
      </c>
      <c r="Z2954" s="1">
        <v>43684</v>
      </c>
      <c r="AA2954" s="1" t="s">
        <v>25</v>
      </c>
      <c r="AB2954">
        <v>1</v>
      </c>
    </row>
    <row r="2955" spans="1:28" x14ac:dyDescent="0.25">
      <c r="A2955" t="s">
        <v>19</v>
      </c>
      <c r="B2955">
        <v>1</v>
      </c>
      <c r="C2955" t="s">
        <v>139</v>
      </c>
      <c r="D2955">
        <v>4180</v>
      </c>
      <c r="E2955" t="s">
        <v>116</v>
      </c>
      <c r="F2955" t="s">
        <v>117</v>
      </c>
      <c r="G2955" t="s">
        <v>83</v>
      </c>
      <c r="I2955">
        <v>19.399999999999999</v>
      </c>
      <c r="J2955">
        <v>0.5</v>
      </c>
      <c r="K2955">
        <v>17.225323929999998</v>
      </c>
      <c r="L2955">
        <v>16.997444990000002</v>
      </c>
      <c r="M2955">
        <v>35.67</v>
      </c>
      <c r="N2955">
        <v>36.619999999999997</v>
      </c>
      <c r="O2955">
        <f t="shared" si="183"/>
        <v>0.10532405637599999</v>
      </c>
      <c r="P2955">
        <f t="shared" si="184"/>
        <v>0.6246437880937501</v>
      </c>
      <c r="Q2955">
        <f t="shared" si="185"/>
        <v>0.6582753523499999</v>
      </c>
      <c r="R2955">
        <v>0.58993591700000003</v>
      </c>
      <c r="S2955">
        <v>0.61297452399999997</v>
      </c>
      <c r="T2955">
        <f t="shared" si="186"/>
        <v>4.4817156453083443E-2</v>
      </c>
      <c r="U2955">
        <v>0.294967959</v>
      </c>
      <c r="V2955">
        <v>0.30648726199999998</v>
      </c>
      <c r="W2955">
        <v>0.85479452099999997</v>
      </c>
      <c r="X2955">
        <v>1.1113782050000001</v>
      </c>
      <c r="Y2955">
        <v>1.3476108000000001E-2</v>
      </c>
      <c r="Z2955" s="1">
        <v>43684</v>
      </c>
      <c r="AA2955" s="1" t="s">
        <v>25</v>
      </c>
      <c r="AB2955">
        <v>1</v>
      </c>
    </row>
    <row r="2956" spans="1:28" x14ac:dyDescent="0.25">
      <c r="A2956" t="s">
        <v>19</v>
      </c>
      <c r="B2956">
        <v>1</v>
      </c>
      <c r="C2956" t="s">
        <v>139</v>
      </c>
      <c r="D2956">
        <v>4181</v>
      </c>
      <c r="E2956" t="s">
        <v>181</v>
      </c>
      <c r="F2956" t="s">
        <v>182</v>
      </c>
      <c r="G2956" t="s">
        <v>142</v>
      </c>
      <c r="I2956">
        <v>19.8</v>
      </c>
      <c r="J2956">
        <v>0.33</v>
      </c>
      <c r="K2956">
        <v>15.302510379999999</v>
      </c>
      <c r="L2956">
        <v>15.06067127</v>
      </c>
      <c r="M2956">
        <v>28.03</v>
      </c>
      <c r="N2956">
        <v>28.98</v>
      </c>
      <c r="O2956">
        <f t="shared" si="183"/>
        <v>6.5961065016000006E-2</v>
      </c>
      <c r="P2956">
        <f t="shared" si="184"/>
        <v>0.38572021684374996</v>
      </c>
      <c r="Q2956">
        <f t="shared" si="185"/>
        <v>0.41225665635000003</v>
      </c>
      <c r="R2956">
        <v>0.21886349699999999</v>
      </c>
      <c r="S2956">
        <v>0.22997296</v>
      </c>
      <c r="T2956">
        <f t="shared" si="186"/>
        <v>5.7924450221048501E-2</v>
      </c>
      <c r="U2956">
        <v>0.10943174899999999</v>
      </c>
      <c r="V2956">
        <v>0.11498648</v>
      </c>
      <c r="W2956">
        <v>0.85479452099999997</v>
      </c>
      <c r="X2956">
        <v>1.1113782050000001</v>
      </c>
      <c r="Y2956">
        <v>6.4983230000000003E-3</v>
      </c>
      <c r="Z2956" s="1">
        <v>43684</v>
      </c>
      <c r="AA2956" s="1" t="s">
        <v>25</v>
      </c>
      <c r="AB2956">
        <v>1</v>
      </c>
    </row>
    <row r="2957" spans="1:28" x14ac:dyDescent="0.25">
      <c r="A2957" t="s">
        <v>19</v>
      </c>
      <c r="B2957">
        <v>1</v>
      </c>
      <c r="C2957" t="s">
        <v>139</v>
      </c>
      <c r="D2957">
        <v>4182</v>
      </c>
      <c r="E2957" t="s">
        <v>140</v>
      </c>
      <c r="F2957" t="s">
        <v>141</v>
      </c>
      <c r="G2957" t="s">
        <v>30</v>
      </c>
      <c r="I2957">
        <v>4.5</v>
      </c>
      <c r="J2957">
        <v>0.46899999999999997</v>
      </c>
      <c r="K2957">
        <v>8.3676495840000005</v>
      </c>
      <c r="L2957">
        <v>8.1884684429999997</v>
      </c>
      <c r="M2957">
        <v>10.83</v>
      </c>
      <c r="N2957">
        <v>11.59</v>
      </c>
      <c r="O2957">
        <f t="shared" si="183"/>
        <v>1.0550128974000001E-2</v>
      </c>
      <c r="P2957">
        <f t="shared" si="184"/>
        <v>5.7581519343750005E-2</v>
      </c>
      <c r="Q2957">
        <f t="shared" si="185"/>
        <v>6.5938306087500009E-2</v>
      </c>
      <c r="R2957">
        <v>2.6738405999999999E-2</v>
      </c>
      <c r="S2957">
        <v>2.9885219000000001E-2</v>
      </c>
      <c r="T2957">
        <f t="shared" si="186"/>
        <v>0.13016350570753654</v>
      </c>
      <c r="U2957">
        <v>1.3369203E-2</v>
      </c>
      <c r="V2957">
        <v>1.4942609000000001E-2</v>
      </c>
      <c r="W2957">
        <v>0.85479452099999997</v>
      </c>
      <c r="X2957">
        <v>0.88910256399999998</v>
      </c>
      <c r="Y2957">
        <v>1.8406830000000001E-3</v>
      </c>
      <c r="Z2957" s="1">
        <v>43684</v>
      </c>
      <c r="AA2957" s="1" t="s">
        <v>25</v>
      </c>
      <c r="AB2957">
        <v>1</v>
      </c>
    </row>
    <row r="2958" spans="1:28" x14ac:dyDescent="0.25">
      <c r="A2958" t="s">
        <v>19</v>
      </c>
      <c r="B2958">
        <v>1</v>
      </c>
      <c r="C2958" t="s">
        <v>139</v>
      </c>
      <c r="D2958">
        <v>4183</v>
      </c>
      <c r="E2958" t="s">
        <v>181</v>
      </c>
      <c r="F2958" t="s">
        <v>182</v>
      </c>
      <c r="G2958" t="s">
        <v>142</v>
      </c>
      <c r="I2958">
        <v>12.8</v>
      </c>
      <c r="J2958">
        <v>0.33</v>
      </c>
      <c r="K2958">
        <v>15.5680234</v>
      </c>
      <c r="L2958">
        <v>15.329511439999999</v>
      </c>
      <c r="M2958">
        <v>28.98</v>
      </c>
      <c r="N2958">
        <v>29.94</v>
      </c>
      <c r="O2958">
        <f t="shared" si="183"/>
        <v>7.0403538744000016E-2</v>
      </c>
      <c r="P2958">
        <f t="shared" si="184"/>
        <v>0.41230914637499999</v>
      </c>
      <c r="Q2958">
        <f t="shared" si="185"/>
        <v>0.44002211715000011</v>
      </c>
      <c r="R2958">
        <v>0.23753115599999999</v>
      </c>
      <c r="S2958">
        <v>0.249346806</v>
      </c>
      <c r="T2958">
        <f t="shared" si="186"/>
        <v>5.6792507888650916E-2</v>
      </c>
      <c r="U2958">
        <v>0.118765578</v>
      </c>
      <c r="V2958">
        <v>0.124673403</v>
      </c>
      <c r="W2958">
        <v>0.85479452099999997</v>
      </c>
      <c r="X2958">
        <v>1.1230769220000001</v>
      </c>
      <c r="Y2958">
        <v>6.911398E-3</v>
      </c>
      <c r="Z2958" s="1">
        <v>43684</v>
      </c>
      <c r="AA2958" s="1" t="s">
        <v>25</v>
      </c>
      <c r="AB2958">
        <v>1</v>
      </c>
    </row>
    <row r="2959" spans="1:28" x14ac:dyDescent="0.25">
      <c r="A2959" t="s">
        <v>19</v>
      </c>
      <c r="B2959">
        <v>1</v>
      </c>
      <c r="C2959" t="s">
        <v>139</v>
      </c>
      <c r="D2959">
        <v>4184</v>
      </c>
      <c r="E2959" t="s">
        <v>181</v>
      </c>
      <c r="F2959" t="s">
        <v>182</v>
      </c>
      <c r="G2959" t="s">
        <v>142</v>
      </c>
      <c r="I2959">
        <v>11.3</v>
      </c>
      <c r="J2959">
        <v>0.33</v>
      </c>
      <c r="K2959">
        <v>9.7517092380000001</v>
      </c>
      <c r="L2959">
        <v>9.2952338060000006</v>
      </c>
      <c r="M2959">
        <v>13.38</v>
      </c>
      <c r="N2959">
        <v>13.69</v>
      </c>
      <c r="O2959">
        <f t="shared" si="183"/>
        <v>1.4719660494E-2</v>
      </c>
      <c r="P2959">
        <f t="shared" si="184"/>
        <v>8.7889791374999998E-2</v>
      </c>
      <c r="Q2959">
        <f t="shared" si="185"/>
        <v>9.1997878087499999E-2</v>
      </c>
      <c r="R2959">
        <v>3.3286627999999999E-2</v>
      </c>
      <c r="S2959">
        <v>3.3217449000000003E-2</v>
      </c>
      <c r="T2959">
        <f t="shared" si="186"/>
        <v>-2.4338534927795669E-3</v>
      </c>
      <c r="U2959">
        <v>1.6643313999999999E-2</v>
      </c>
      <c r="V2959">
        <v>1.6608723999999998E-2</v>
      </c>
      <c r="W2959">
        <v>0.85479452099999997</v>
      </c>
      <c r="X2959">
        <v>0.36266025600000001</v>
      </c>
      <c r="Y2959" s="2">
        <v>-4.0465900000000002E-5</v>
      </c>
      <c r="Z2959" s="1">
        <v>43684</v>
      </c>
      <c r="AA2959" s="1" t="s">
        <v>25</v>
      </c>
      <c r="AB2959">
        <v>1</v>
      </c>
    </row>
    <row r="2960" spans="1:28" x14ac:dyDescent="0.25">
      <c r="A2960" t="s">
        <v>19</v>
      </c>
      <c r="B2960">
        <v>1</v>
      </c>
      <c r="C2960" t="s">
        <v>139</v>
      </c>
      <c r="D2960">
        <v>4185</v>
      </c>
      <c r="E2960" t="s">
        <v>199</v>
      </c>
      <c r="F2960" t="s">
        <v>200</v>
      </c>
      <c r="G2960" t="s">
        <v>201</v>
      </c>
      <c r="I2960">
        <v>24.6</v>
      </c>
      <c r="J2960">
        <v>0.56999999999999995</v>
      </c>
      <c r="K2960">
        <v>17.225323929999998</v>
      </c>
      <c r="L2960">
        <v>17.485964890000002</v>
      </c>
      <c r="M2960">
        <v>35.67</v>
      </c>
      <c r="N2960">
        <v>38.85</v>
      </c>
      <c r="O2960">
        <f t="shared" si="183"/>
        <v>0.11854218915</v>
      </c>
      <c r="P2960">
        <f t="shared" si="184"/>
        <v>0.6246437880937501</v>
      </c>
      <c r="Q2960">
        <f t="shared" si="185"/>
        <v>0.74088868218750004</v>
      </c>
      <c r="R2960">
        <v>0.67041538599999995</v>
      </c>
      <c r="S2960">
        <v>0.80372088200000003</v>
      </c>
      <c r="T2960">
        <f t="shared" si="186"/>
        <v>0.21216157026702756</v>
      </c>
      <c r="U2960">
        <v>0.33520769299999997</v>
      </c>
      <c r="V2960">
        <v>0.40186044100000001</v>
      </c>
      <c r="W2960">
        <v>0.85479452099999997</v>
      </c>
      <c r="X2960">
        <v>3.7201923059999999</v>
      </c>
      <c r="Y2960">
        <v>7.7975169999999996E-2</v>
      </c>
      <c r="Z2960" s="1">
        <v>43684</v>
      </c>
      <c r="AA2960" s="1" t="s">
        <v>25</v>
      </c>
      <c r="AB2960">
        <v>1</v>
      </c>
    </row>
    <row r="2961" spans="1:28" x14ac:dyDescent="0.25">
      <c r="A2961" t="s">
        <v>19</v>
      </c>
      <c r="B2961">
        <v>1</v>
      </c>
      <c r="C2961" t="s">
        <v>139</v>
      </c>
      <c r="D2961">
        <v>4186</v>
      </c>
      <c r="E2961" t="s">
        <v>268</v>
      </c>
      <c r="F2961" t="s">
        <v>220</v>
      </c>
      <c r="G2961" t="s">
        <v>269</v>
      </c>
      <c r="I2961">
        <v>14.5</v>
      </c>
      <c r="J2961">
        <v>0.56000000000000005</v>
      </c>
      <c r="K2961">
        <v>15.7422392</v>
      </c>
      <c r="L2961">
        <v>15.41460455</v>
      </c>
      <c r="M2961">
        <v>29.62</v>
      </c>
      <c r="N2961">
        <v>30.25</v>
      </c>
      <c r="O2961">
        <f t="shared" si="183"/>
        <v>7.1869008750000005E-2</v>
      </c>
      <c r="P2961">
        <f t="shared" si="184"/>
        <v>0.43072126637500008</v>
      </c>
      <c r="Q2961">
        <f t="shared" si="185"/>
        <v>0.4491813046875</v>
      </c>
      <c r="R2961">
        <v>0.41987258199999999</v>
      </c>
      <c r="S2961">
        <v>0.42859246200000001</v>
      </c>
      <c r="T2961">
        <f t="shared" si="186"/>
        <v>2.4046956112363672E-2</v>
      </c>
      <c r="U2961">
        <v>0.209936291</v>
      </c>
      <c r="V2961">
        <v>0.214296231</v>
      </c>
      <c r="W2961">
        <v>0.85479452099999997</v>
      </c>
      <c r="X2961">
        <v>0.73701923000000003</v>
      </c>
      <c r="Y2961">
        <v>5.1005709999999999E-3</v>
      </c>
      <c r="Z2961" s="1">
        <v>43684</v>
      </c>
      <c r="AA2961" s="1" t="s">
        <v>25</v>
      </c>
      <c r="AB2961">
        <v>1</v>
      </c>
    </row>
    <row r="2962" spans="1:28" x14ac:dyDescent="0.25">
      <c r="A2962" t="s">
        <v>19</v>
      </c>
      <c r="B2962">
        <v>2</v>
      </c>
      <c r="C2962" t="s">
        <v>139</v>
      </c>
      <c r="D2962">
        <v>4187</v>
      </c>
      <c r="E2962" t="s">
        <v>105</v>
      </c>
      <c r="F2962" t="s">
        <v>106</v>
      </c>
      <c r="G2962" t="s">
        <v>107</v>
      </c>
      <c r="I2962">
        <v>14.2</v>
      </c>
      <c r="J2962">
        <v>0.4017</v>
      </c>
      <c r="K2962">
        <v>17.503420120000001</v>
      </c>
      <c r="L2962">
        <v>17.224686089999999</v>
      </c>
      <c r="M2962">
        <v>36.94</v>
      </c>
      <c r="N2962">
        <v>37.64</v>
      </c>
      <c r="O2962">
        <f t="shared" si="183"/>
        <v>0.11127308438400002</v>
      </c>
      <c r="P2962">
        <f t="shared" si="184"/>
        <v>0.66991544237499978</v>
      </c>
      <c r="Q2962">
        <f t="shared" si="185"/>
        <v>0.69545677740000011</v>
      </c>
      <c r="R2962">
        <v>0.51816151099999996</v>
      </c>
      <c r="S2962">
        <v>0.52914534999999996</v>
      </c>
      <c r="T2962">
        <f t="shared" si="186"/>
        <v>2.4539425966518036E-2</v>
      </c>
      <c r="U2962">
        <v>0.259080755</v>
      </c>
      <c r="V2962">
        <v>0.26457267499999998</v>
      </c>
      <c r="W2962">
        <v>0.85479452099999997</v>
      </c>
      <c r="X2962">
        <v>0.818910256</v>
      </c>
      <c r="Y2962">
        <v>6.4248420000000001E-3</v>
      </c>
      <c r="Z2962" s="1">
        <v>43684</v>
      </c>
      <c r="AA2962" s="1" t="s">
        <v>25</v>
      </c>
      <c r="AB2962">
        <v>1</v>
      </c>
    </row>
    <row r="2963" spans="1:28" x14ac:dyDescent="0.25">
      <c r="A2963" t="s">
        <v>19</v>
      </c>
      <c r="B2963">
        <v>2</v>
      </c>
      <c r="C2963" t="s">
        <v>139</v>
      </c>
      <c r="D2963">
        <v>4188</v>
      </c>
      <c r="E2963" t="s">
        <v>268</v>
      </c>
      <c r="F2963" t="s">
        <v>220</v>
      </c>
      <c r="G2963" t="s">
        <v>269</v>
      </c>
      <c r="I2963">
        <v>9.6999999999999993</v>
      </c>
      <c r="J2963">
        <v>0.56000000000000005</v>
      </c>
      <c r="K2963">
        <v>8.55138876</v>
      </c>
      <c r="L2963">
        <v>9.4548616209999992</v>
      </c>
      <c r="M2963">
        <v>11.15</v>
      </c>
      <c r="N2963">
        <v>14.01</v>
      </c>
      <c r="O2963">
        <f t="shared" si="183"/>
        <v>1.5415839054000001E-2</v>
      </c>
      <c r="P2963">
        <f t="shared" si="184"/>
        <v>6.103457734375E-2</v>
      </c>
      <c r="Q2963">
        <f t="shared" si="185"/>
        <v>9.6348994087500001E-2</v>
      </c>
      <c r="R2963">
        <v>3.4371214999999997E-2</v>
      </c>
      <c r="S2963">
        <v>5.9201575999999999E-2</v>
      </c>
      <c r="T2963">
        <f t="shared" si="186"/>
        <v>0.6360928959719635</v>
      </c>
      <c r="U2963">
        <v>1.7185608000000002E-2</v>
      </c>
      <c r="V2963">
        <v>2.9600787999999999E-2</v>
      </c>
      <c r="W2963">
        <v>0.85479452099999997</v>
      </c>
      <c r="X2963">
        <v>3.3458333320000002</v>
      </c>
      <c r="Y2963">
        <v>1.4524169E-2</v>
      </c>
      <c r="Z2963" s="1">
        <v>43684</v>
      </c>
      <c r="AA2963" s="1" t="s">
        <v>25</v>
      </c>
      <c r="AB2963">
        <v>1</v>
      </c>
    </row>
    <row r="2964" spans="1:28" x14ac:dyDescent="0.25">
      <c r="A2964" t="s">
        <v>19</v>
      </c>
      <c r="B2964">
        <v>2</v>
      </c>
      <c r="C2964" t="s">
        <v>139</v>
      </c>
      <c r="D2964">
        <v>4189</v>
      </c>
      <c r="E2964" t="s">
        <v>268</v>
      </c>
      <c r="F2964" t="s">
        <v>220</v>
      </c>
      <c r="G2964" t="s">
        <v>269</v>
      </c>
      <c r="I2964">
        <v>11.3</v>
      </c>
      <c r="J2964">
        <v>0.56000000000000005</v>
      </c>
      <c r="K2964">
        <v>10.37901012</v>
      </c>
      <c r="L2964">
        <v>9.7674731220000002</v>
      </c>
      <c r="M2964">
        <v>14.65</v>
      </c>
      <c r="N2964">
        <v>14.65</v>
      </c>
      <c r="O2964">
        <f t="shared" si="183"/>
        <v>1.6856451150000003E-2</v>
      </c>
      <c r="P2964">
        <f t="shared" si="184"/>
        <v>0.10536623359375</v>
      </c>
      <c r="Q2964">
        <f t="shared" si="185"/>
        <v>0.10535281968750002</v>
      </c>
      <c r="R2964">
        <v>7.0750548999999996E-2</v>
      </c>
      <c r="S2964">
        <v>6.6678999000000003E-2</v>
      </c>
      <c r="T2964">
        <f t="shared" si="186"/>
        <v>-6.9338594226018901E-2</v>
      </c>
      <c r="U2964">
        <v>3.5375274999999998E-2</v>
      </c>
      <c r="V2964">
        <v>3.3339500000000001E-2</v>
      </c>
      <c r="W2964">
        <v>0.85479452099999997</v>
      </c>
      <c r="X2964">
        <v>0</v>
      </c>
      <c r="Y2964">
        <v>-2.3815960000000001E-3</v>
      </c>
      <c r="Z2964" s="1">
        <v>43684</v>
      </c>
      <c r="AA2964" s="1" t="s">
        <v>25</v>
      </c>
      <c r="AB2964">
        <v>1</v>
      </c>
    </row>
    <row r="2965" spans="1:28" x14ac:dyDescent="0.25">
      <c r="A2965" t="s">
        <v>19</v>
      </c>
      <c r="B2965">
        <v>2</v>
      </c>
      <c r="C2965" t="s">
        <v>139</v>
      </c>
      <c r="D2965">
        <v>4190</v>
      </c>
      <c r="E2965" t="s">
        <v>181</v>
      </c>
      <c r="F2965" t="s">
        <v>182</v>
      </c>
      <c r="G2965" t="s">
        <v>142</v>
      </c>
      <c r="I2965">
        <v>15.1</v>
      </c>
      <c r="J2965">
        <v>0.33</v>
      </c>
      <c r="K2965">
        <v>16.401631609999999</v>
      </c>
      <c r="L2965">
        <v>15.923839470000001</v>
      </c>
      <c r="M2965">
        <v>32.17</v>
      </c>
      <c r="N2965">
        <v>32.17</v>
      </c>
      <c r="O2965">
        <f t="shared" si="183"/>
        <v>8.1281745006000022E-2</v>
      </c>
      <c r="P2965">
        <f t="shared" si="184"/>
        <v>0.50807558809375009</v>
      </c>
      <c r="Q2965">
        <f t="shared" si="185"/>
        <v>0.50801090628750012</v>
      </c>
      <c r="R2965">
        <v>0.30644949100000002</v>
      </c>
      <c r="S2965">
        <v>0.29773355600000001</v>
      </c>
      <c r="T2965">
        <f t="shared" si="186"/>
        <v>-3.3755445425721002E-2</v>
      </c>
      <c r="U2965">
        <v>0.153224745</v>
      </c>
      <c r="V2965">
        <v>0.14886677800000001</v>
      </c>
      <c r="W2965">
        <v>0.85479452099999997</v>
      </c>
      <c r="X2965">
        <v>0</v>
      </c>
      <c r="Y2965">
        <v>-5.0982629999999996E-3</v>
      </c>
      <c r="Z2965" s="1">
        <v>43684</v>
      </c>
      <c r="AA2965" s="1" t="s">
        <v>25</v>
      </c>
      <c r="AB2965">
        <v>1</v>
      </c>
    </row>
    <row r="2966" spans="1:28" x14ac:dyDescent="0.25">
      <c r="A2966" t="s">
        <v>19</v>
      </c>
      <c r="B2966">
        <v>2</v>
      </c>
      <c r="C2966" t="s">
        <v>139</v>
      </c>
      <c r="D2966">
        <v>4191</v>
      </c>
      <c r="E2966" t="s">
        <v>163</v>
      </c>
      <c r="F2966" t="s">
        <v>164</v>
      </c>
      <c r="G2966" t="s">
        <v>79</v>
      </c>
      <c r="I2966">
        <v>13.1</v>
      </c>
      <c r="J2966">
        <v>0.50749999999999995</v>
      </c>
      <c r="K2966">
        <v>7.9906784450000004</v>
      </c>
      <c r="L2966">
        <v>7.5756235160000003</v>
      </c>
      <c r="M2966">
        <v>10.19</v>
      </c>
      <c r="N2966">
        <v>10.51</v>
      </c>
      <c r="O2966">
        <f t="shared" si="183"/>
        <v>8.6755362540000009E-3</v>
      </c>
      <c r="P2966">
        <f t="shared" si="184"/>
        <v>5.0977035343749984E-2</v>
      </c>
      <c r="Q2966">
        <f t="shared" si="185"/>
        <v>5.4222101587500002E-2</v>
      </c>
      <c r="R2966">
        <v>2.4513104000000001E-2</v>
      </c>
      <c r="S2966">
        <v>2.4717326000000001E-2</v>
      </c>
      <c r="T2966">
        <f t="shared" si="186"/>
        <v>9.7059858307798463E-3</v>
      </c>
      <c r="U2966">
        <v>1.2256552E-2</v>
      </c>
      <c r="V2966">
        <v>1.2358663000000001E-2</v>
      </c>
      <c r="W2966">
        <v>0.85479452099999997</v>
      </c>
      <c r="X2966">
        <v>0.37435897400000001</v>
      </c>
      <c r="Y2966">
        <v>1.1945700000000001E-4</v>
      </c>
      <c r="Z2966" s="1">
        <v>43684</v>
      </c>
      <c r="AA2966" s="1" t="s">
        <v>25</v>
      </c>
      <c r="AB2966">
        <v>1</v>
      </c>
    </row>
    <row r="2967" spans="1:28" x14ac:dyDescent="0.25">
      <c r="A2967" t="s">
        <v>19</v>
      </c>
      <c r="B2967">
        <v>2</v>
      </c>
      <c r="C2967" t="s">
        <v>139</v>
      </c>
      <c r="D2967">
        <v>4192</v>
      </c>
      <c r="E2967" t="s">
        <v>73</v>
      </c>
      <c r="F2967" t="s">
        <v>74</v>
      </c>
      <c r="G2967" t="s">
        <v>75</v>
      </c>
      <c r="I2967">
        <v>8.6</v>
      </c>
      <c r="J2967">
        <v>0.64410000000000001</v>
      </c>
      <c r="K2967">
        <v>12.8070342</v>
      </c>
      <c r="L2967">
        <v>12.286816460000001</v>
      </c>
      <c r="M2967">
        <v>20.38</v>
      </c>
      <c r="N2967">
        <v>20.54</v>
      </c>
      <c r="O2967">
        <f t="shared" si="183"/>
        <v>3.3135366264000002E-2</v>
      </c>
      <c r="P2967">
        <f t="shared" si="184"/>
        <v>0.20390814137499993</v>
      </c>
      <c r="Q2967">
        <f t="shared" si="185"/>
        <v>0.20709603914999999</v>
      </c>
      <c r="R2967">
        <v>0.189666158</v>
      </c>
      <c r="S2967">
        <v>0.18494490299999999</v>
      </c>
      <c r="T2967">
        <f t="shared" si="186"/>
        <v>-2.9489548468364029E-2</v>
      </c>
      <c r="U2967">
        <v>9.4833079000000001E-2</v>
      </c>
      <c r="V2967">
        <v>9.2472451999999997E-2</v>
      </c>
      <c r="W2967">
        <v>0.85479452099999997</v>
      </c>
      <c r="X2967">
        <v>0.18717948700000001</v>
      </c>
      <c r="Y2967">
        <v>-2.7616310000000001E-3</v>
      </c>
      <c r="Z2967" s="1">
        <v>43684</v>
      </c>
      <c r="AA2967" s="1" t="s">
        <v>25</v>
      </c>
      <c r="AB2967">
        <v>1</v>
      </c>
    </row>
    <row r="2968" spans="1:28" x14ac:dyDescent="0.25">
      <c r="A2968" t="s">
        <v>19</v>
      </c>
      <c r="B2968">
        <v>2</v>
      </c>
      <c r="C2968" t="s">
        <v>139</v>
      </c>
      <c r="D2968">
        <v>4193</v>
      </c>
      <c r="E2968" t="s">
        <v>185</v>
      </c>
      <c r="F2968" t="s">
        <v>273</v>
      </c>
      <c r="G2968" t="s">
        <v>142</v>
      </c>
      <c r="I2968">
        <v>18.600000000000001</v>
      </c>
      <c r="J2968">
        <v>0.38179999999999997</v>
      </c>
      <c r="K2968">
        <v>11.114138649999999</v>
      </c>
      <c r="L2968">
        <v>10.579793009999999</v>
      </c>
      <c r="M2968">
        <v>16.239999999999998</v>
      </c>
      <c r="N2968">
        <v>16.399999999999999</v>
      </c>
      <c r="O2968">
        <f t="shared" si="183"/>
        <v>2.1124118399999996E-2</v>
      </c>
      <c r="P2968">
        <f t="shared" si="184"/>
        <v>0.12947867799999996</v>
      </c>
      <c r="Q2968">
        <f t="shared" si="185"/>
        <v>0.13202573999999997</v>
      </c>
      <c r="R2968">
        <v>6.3639336000000005E-2</v>
      </c>
      <c r="S2968">
        <v>6.1823251000000003E-2</v>
      </c>
      <c r="T2968">
        <f t="shared" si="186"/>
        <v>-3.3870416262550967E-2</v>
      </c>
      <c r="U2968">
        <v>3.1819668000000002E-2</v>
      </c>
      <c r="V2968">
        <v>3.0911625000000002E-2</v>
      </c>
      <c r="W2968">
        <v>0.85479452099999997</v>
      </c>
      <c r="X2968">
        <v>0.18717948700000001</v>
      </c>
      <c r="Y2968">
        <v>-1.0622940000000001E-3</v>
      </c>
      <c r="Z2968" s="1">
        <v>43684</v>
      </c>
      <c r="AA2968" s="1" t="s">
        <v>25</v>
      </c>
      <c r="AB2968">
        <v>1</v>
      </c>
    </row>
    <row r="2969" spans="1:28" x14ac:dyDescent="0.25">
      <c r="A2969" t="s">
        <v>19</v>
      </c>
      <c r="B2969">
        <v>2</v>
      </c>
      <c r="C2969" t="s">
        <v>139</v>
      </c>
      <c r="D2969">
        <v>4194</v>
      </c>
      <c r="E2969" t="s">
        <v>77</v>
      </c>
      <c r="F2969" t="s">
        <v>78</v>
      </c>
      <c r="G2969" t="s">
        <v>79</v>
      </c>
      <c r="I2969">
        <v>7</v>
      </c>
      <c r="J2969">
        <v>0.69669999999999999</v>
      </c>
      <c r="K2969">
        <v>8.3676495840000005</v>
      </c>
      <c r="L2969">
        <v>8.0829271640000009</v>
      </c>
      <c r="M2969">
        <v>10.83</v>
      </c>
      <c r="N2969">
        <v>11.4</v>
      </c>
      <c r="O2969">
        <f t="shared" si="183"/>
        <v>1.02070584E-2</v>
      </c>
      <c r="P2969">
        <f t="shared" si="184"/>
        <v>5.7581519343750005E-2</v>
      </c>
      <c r="Q2969">
        <f t="shared" si="185"/>
        <v>6.3794114999999998E-2</v>
      </c>
      <c r="R2969">
        <v>3.9344454000000001E-2</v>
      </c>
      <c r="S2969">
        <v>4.2042938000000002E-2</v>
      </c>
      <c r="T2969">
        <f t="shared" si="186"/>
        <v>7.7605088836338834E-2</v>
      </c>
      <c r="U2969">
        <v>1.9672227E-2</v>
      </c>
      <c r="V2969">
        <v>2.1021469000000001E-2</v>
      </c>
      <c r="W2969">
        <v>0.85479452099999997</v>
      </c>
      <c r="X2969">
        <v>0.66682692300000002</v>
      </c>
      <c r="Y2969">
        <v>1.57844E-3</v>
      </c>
      <c r="Z2969" s="1">
        <v>43684</v>
      </c>
      <c r="AA2969" s="1" t="s">
        <v>25</v>
      </c>
      <c r="AB2969">
        <v>1</v>
      </c>
    </row>
    <row r="2970" spans="1:28" x14ac:dyDescent="0.25">
      <c r="A2970" t="s">
        <v>19</v>
      </c>
      <c r="B2970">
        <v>2</v>
      </c>
      <c r="C2970" t="s">
        <v>139</v>
      </c>
      <c r="D2970">
        <v>4195</v>
      </c>
      <c r="E2970" t="s">
        <v>77</v>
      </c>
      <c r="F2970" t="s">
        <v>78</v>
      </c>
      <c r="G2970" t="s">
        <v>79</v>
      </c>
      <c r="I2970">
        <v>9.1</v>
      </c>
      <c r="J2970">
        <v>0.69669999999999999</v>
      </c>
      <c r="K2970">
        <v>13.717849510000001</v>
      </c>
      <c r="L2970">
        <v>13.26756649</v>
      </c>
      <c r="M2970">
        <v>22.93</v>
      </c>
      <c r="N2970">
        <v>23.25</v>
      </c>
      <c r="O2970">
        <f t="shared" si="183"/>
        <v>4.2455778749999999E-2</v>
      </c>
      <c r="P2970">
        <f t="shared" si="184"/>
        <v>0.25812752434374997</v>
      </c>
      <c r="Q2970">
        <f t="shared" si="185"/>
        <v>0.26534861718749997</v>
      </c>
      <c r="R2970">
        <v>0.27563074500000001</v>
      </c>
      <c r="S2970">
        <v>0.27411302399999998</v>
      </c>
      <c r="T2970">
        <f t="shared" si="186"/>
        <v>-6.4595311509930628E-3</v>
      </c>
      <c r="U2970">
        <v>0.13781537299999999</v>
      </c>
      <c r="V2970">
        <v>0.13705651199999999</v>
      </c>
      <c r="W2970">
        <v>0.85479452099999997</v>
      </c>
      <c r="X2970">
        <v>0.37435897400000001</v>
      </c>
      <c r="Y2970">
        <v>-8.8776999999999997E-4</v>
      </c>
      <c r="Z2970" s="1">
        <v>43684</v>
      </c>
      <c r="AA2970" s="1" t="s">
        <v>25</v>
      </c>
      <c r="AB2970">
        <v>1</v>
      </c>
    </row>
    <row r="2971" spans="1:28" x14ac:dyDescent="0.25">
      <c r="A2971" t="s">
        <v>19</v>
      </c>
      <c r="B2971">
        <v>2</v>
      </c>
      <c r="C2971" t="s">
        <v>139</v>
      </c>
      <c r="D2971">
        <v>4196</v>
      </c>
      <c r="E2971" t="s">
        <v>77</v>
      </c>
      <c r="F2971" t="s">
        <v>78</v>
      </c>
      <c r="G2971" t="s">
        <v>79</v>
      </c>
      <c r="I2971">
        <v>11</v>
      </c>
      <c r="J2971">
        <v>0.69669999999999999</v>
      </c>
      <c r="K2971">
        <v>15.025435829999999</v>
      </c>
      <c r="L2971">
        <v>14.692128439999999</v>
      </c>
      <c r="M2971">
        <v>27.07</v>
      </c>
      <c r="N2971">
        <v>27.71</v>
      </c>
      <c r="O2971">
        <f t="shared" si="183"/>
        <v>6.0306475614000002E-2</v>
      </c>
      <c r="P2971">
        <f t="shared" si="184"/>
        <v>0.35975158684374997</v>
      </c>
      <c r="Q2971">
        <f t="shared" si="185"/>
        <v>0.37691547258750002</v>
      </c>
      <c r="R2971">
        <v>0.41651253700000002</v>
      </c>
      <c r="S2971">
        <v>0.426509743</v>
      </c>
      <c r="T2971">
        <f t="shared" si="186"/>
        <v>2.7747778177813247E-2</v>
      </c>
      <c r="U2971">
        <v>0.20825626899999999</v>
      </c>
      <c r="V2971">
        <v>0.21325487200000001</v>
      </c>
      <c r="W2971">
        <v>0.85479452099999997</v>
      </c>
      <c r="X2971">
        <v>0.74871794800000002</v>
      </c>
      <c r="Y2971">
        <v>5.8477249999999998E-3</v>
      </c>
      <c r="Z2971" s="1">
        <v>43684</v>
      </c>
      <c r="AA2971" s="1" t="s">
        <v>25</v>
      </c>
      <c r="AB2971">
        <v>1</v>
      </c>
    </row>
    <row r="2972" spans="1:28" x14ac:dyDescent="0.25">
      <c r="A2972" t="s">
        <v>19</v>
      </c>
      <c r="B2972">
        <v>2</v>
      </c>
      <c r="C2972" t="s">
        <v>139</v>
      </c>
      <c r="D2972">
        <v>4197</v>
      </c>
      <c r="E2972" t="s">
        <v>116</v>
      </c>
      <c r="F2972" t="s">
        <v>117</v>
      </c>
      <c r="G2972" t="s">
        <v>83</v>
      </c>
      <c r="I2972">
        <v>16.2</v>
      </c>
      <c r="J2972">
        <v>0.5</v>
      </c>
      <c r="K2972">
        <v>15.5680234</v>
      </c>
      <c r="L2972">
        <v>15.501583869999999</v>
      </c>
      <c r="M2972">
        <v>28.98</v>
      </c>
      <c r="N2972">
        <v>30.57</v>
      </c>
      <c r="O2972">
        <f t="shared" si="183"/>
        <v>7.3397585646000005E-2</v>
      </c>
      <c r="P2972">
        <f t="shared" si="184"/>
        <v>0.41230914637499999</v>
      </c>
      <c r="Q2972">
        <f t="shared" si="185"/>
        <v>0.45873491028750002</v>
      </c>
      <c r="R2972">
        <v>0.35632451300000001</v>
      </c>
      <c r="S2972">
        <v>0.393834297</v>
      </c>
      <c r="T2972">
        <f t="shared" si="186"/>
        <v>0.1170905795207558</v>
      </c>
      <c r="U2972">
        <v>0.17816225699999999</v>
      </c>
      <c r="V2972">
        <v>0.19691714799999999</v>
      </c>
      <c r="W2972">
        <v>0.85479452099999997</v>
      </c>
      <c r="X2972">
        <v>1.860096153</v>
      </c>
      <c r="Y2972">
        <v>2.1940818000000001E-2</v>
      </c>
      <c r="Z2972" s="1">
        <v>43684</v>
      </c>
      <c r="AA2972" s="1" t="s">
        <v>25</v>
      </c>
      <c r="AB2972">
        <v>1</v>
      </c>
    </row>
    <row r="2973" spans="1:28" x14ac:dyDescent="0.25">
      <c r="A2973" t="s">
        <v>19</v>
      </c>
      <c r="B2973">
        <v>2</v>
      </c>
      <c r="C2973" t="s">
        <v>139</v>
      </c>
      <c r="D2973">
        <v>4198</v>
      </c>
      <c r="E2973" t="s">
        <v>116</v>
      </c>
      <c r="F2973" t="s">
        <v>117</v>
      </c>
      <c r="G2973" t="s">
        <v>83</v>
      </c>
      <c r="I2973">
        <v>15.6</v>
      </c>
      <c r="J2973">
        <v>0.5</v>
      </c>
      <c r="K2973">
        <v>14.83559999</v>
      </c>
      <c r="L2973">
        <v>15.052137549999999</v>
      </c>
      <c r="M2973">
        <v>26.43</v>
      </c>
      <c r="N2973">
        <v>28.95</v>
      </c>
      <c r="O2973">
        <f t="shared" si="183"/>
        <v>6.582457035E-2</v>
      </c>
      <c r="P2973">
        <f t="shared" si="184"/>
        <v>0.34294188684374993</v>
      </c>
      <c r="Q2973">
        <f t="shared" si="185"/>
        <v>0.4114035646875</v>
      </c>
      <c r="R2973">
        <v>0.28401236200000002</v>
      </c>
      <c r="S2973">
        <v>0.34409916200000001</v>
      </c>
      <c r="T2973">
        <f t="shared" si="186"/>
        <v>0.22451256689677349</v>
      </c>
      <c r="U2973">
        <v>0.14200618100000001</v>
      </c>
      <c r="V2973">
        <v>0.17204958100000001</v>
      </c>
      <c r="W2973">
        <v>0.85479452099999997</v>
      </c>
      <c r="X2973">
        <v>2.9480769219999998</v>
      </c>
      <c r="Y2973">
        <v>3.5146926000000002E-2</v>
      </c>
      <c r="Z2973" s="1">
        <v>43684</v>
      </c>
      <c r="AA2973" s="1" t="s">
        <v>25</v>
      </c>
      <c r="AB2973">
        <v>1</v>
      </c>
    </row>
    <row r="2974" spans="1:28" x14ac:dyDescent="0.25">
      <c r="A2974" t="s">
        <v>19</v>
      </c>
      <c r="B2974">
        <v>2</v>
      </c>
      <c r="C2974" t="s">
        <v>139</v>
      </c>
      <c r="D2974">
        <v>4199</v>
      </c>
      <c r="E2974" t="s">
        <v>105</v>
      </c>
      <c r="F2974" t="s">
        <v>106</v>
      </c>
      <c r="G2974" t="s">
        <v>107</v>
      </c>
      <c r="I2974">
        <v>12.4</v>
      </c>
      <c r="J2974">
        <v>0.4017</v>
      </c>
      <c r="K2974">
        <v>15.302510379999999</v>
      </c>
      <c r="L2974">
        <v>14.786416669999999</v>
      </c>
      <c r="M2974">
        <v>28.03</v>
      </c>
      <c r="N2974">
        <v>28.03</v>
      </c>
      <c r="O2974">
        <f t="shared" si="183"/>
        <v>6.1707377886000003E-2</v>
      </c>
      <c r="P2974">
        <f t="shared" si="184"/>
        <v>0.38572021684374996</v>
      </c>
      <c r="Q2974">
        <f t="shared" si="185"/>
        <v>0.38567111178750002</v>
      </c>
      <c r="R2974">
        <v>0.265162385</v>
      </c>
      <c r="S2974">
        <v>0.25643055300000001</v>
      </c>
      <c r="T2974">
        <f t="shared" si="186"/>
        <v>-3.9172610101751527E-2</v>
      </c>
      <c r="U2974">
        <v>0.13258119300000001</v>
      </c>
      <c r="V2974">
        <v>0.12821527599999999</v>
      </c>
      <c r="W2974">
        <v>0.85479452099999997</v>
      </c>
      <c r="X2974">
        <v>0</v>
      </c>
      <c r="Y2974">
        <v>-5.1075629999999999E-3</v>
      </c>
      <c r="Z2974" s="1">
        <v>43684</v>
      </c>
      <c r="AA2974" s="1" t="s">
        <v>25</v>
      </c>
      <c r="AB2974">
        <v>1</v>
      </c>
    </row>
    <row r="2975" spans="1:28" x14ac:dyDescent="0.25">
      <c r="A2975" t="s">
        <v>19</v>
      </c>
      <c r="B2975">
        <v>2</v>
      </c>
      <c r="C2975" t="s">
        <v>139</v>
      </c>
      <c r="D2975">
        <v>4200</v>
      </c>
      <c r="E2975" t="s">
        <v>105</v>
      </c>
      <c r="F2975" t="s">
        <v>106</v>
      </c>
      <c r="G2975" t="s">
        <v>107</v>
      </c>
      <c r="I2975">
        <v>24.3</v>
      </c>
      <c r="J2975">
        <v>0.4017</v>
      </c>
      <c r="K2975">
        <v>21.261010420000002</v>
      </c>
      <c r="L2975">
        <v>21.208108800000002</v>
      </c>
      <c r="M2975">
        <v>60.51</v>
      </c>
      <c r="N2975">
        <v>62.1</v>
      </c>
      <c r="O2975">
        <f t="shared" si="183"/>
        <v>0.30288244140000004</v>
      </c>
      <c r="P2975">
        <f t="shared" si="184"/>
        <v>1.7975480678437499</v>
      </c>
      <c r="Q2975">
        <f t="shared" si="185"/>
        <v>1.8930152587500002</v>
      </c>
      <c r="R2975">
        <v>1.641616623</v>
      </c>
      <c r="S2975">
        <v>1.7226773820000001</v>
      </c>
      <c r="T2975">
        <f t="shared" si="186"/>
        <v>5.638570998111031E-2</v>
      </c>
      <c r="U2975">
        <v>0.82080831200000004</v>
      </c>
      <c r="V2975">
        <v>0.86133869100000005</v>
      </c>
      <c r="W2975">
        <v>0.85479452099999997</v>
      </c>
      <c r="X2975">
        <v>1.860096153</v>
      </c>
      <c r="Y2975">
        <v>4.7415346999999997E-2</v>
      </c>
      <c r="Z2975" s="1">
        <v>43684</v>
      </c>
      <c r="AA2975" s="1" t="s">
        <v>25</v>
      </c>
      <c r="AB2975">
        <v>1</v>
      </c>
    </row>
    <row r="2976" spans="1:28" x14ac:dyDescent="0.25">
      <c r="A2976" t="s">
        <v>19</v>
      </c>
      <c r="B2976">
        <v>2</v>
      </c>
      <c r="C2976" t="s">
        <v>139</v>
      </c>
      <c r="D2976">
        <v>4201</v>
      </c>
      <c r="E2976" t="s">
        <v>140</v>
      </c>
      <c r="F2976" t="s">
        <v>141</v>
      </c>
      <c r="G2976" t="s">
        <v>30</v>
      </c>
      <c r="I2976">
        <v>5.8</v>
      </c>
      <c r="J2976">
        <v>0.46899999999999997</v>
      </c>
      <c r="K2976">
        <v>8.3676495840000005</v>
      </c>
      <c r="L2976">
        <v>7.7605254500000003</v>
      </c>
      <c r="M2976">
        <v>10.83</v>
      </c>
      <c r="N2976">
        <v>10.83</v>
      </c>
      <c r="O2976">
        <f t="shared" si="183"/>
        <v>9.2118702060000005E-3</v>
      </c>
      <c r="P2976">
        <f t="shared" si="184"/>
        <v>5.7581519343750005E-2</v>
      </c>
      <c r="Q2976">
        <f t="shared" si="185"/>
        <v>5.7574188787500001E-2</v>
      </c>
      <c r="R2976">
        <v>2.6738405999999999E-2</v>
      </c>
      <c r="S2976">
        <v>2.4843240999999999E-2</v>
      </c>
      <c r="T2976">
        <f t="shared" si="186"/>
        <v>-8.6003400146992953E-2</v>
      </c>
      <c r="U2976">
        <v>1.3369203E-2</v>
      </c>
      <c r="V2976">
        <v>1.242162E-2</v>
      </c>
      <c r="W2976">
        <v>0.85479452099999997</v>
      </c>
      <c r="X2976">
        <v>0</v>
      </c>
      <c r="Y2976">
        <v>-1.1085509999999999E-3</v>
      </c>
      <c r="Z2976" s="1">
        <v>43684</v>
      </c>
      <c r="AA2976" s="1" t="s">
        <v>25</v>
      </c>
      <c r="AB2976">
        <v>1</v>
      </c>
    </row>
    <row r="2977" spans="1:28" x14ac:dyDescent="0.25">
      <c r="A2977" t="s">
        <v>19</v>
      </c>
      <c r="B2977">
        <v>2</v>
      </c>
      <c r="C2977" t="s">
        <v>139</v>
      </c>
      <c r="D2977">
        <v>4202</v>
      </c>
      <c r="E2977" t="s">
        <v>77</v>
      </c>
      <c r="F2977" t="s">
        <v>78</v>
      </c>
      <c r="G2977" t="s">
        <v>79</v>
      </c>
      <c r="I2977">
        <v>8.1999999999999993</v>
      </c>
      <c r="J2977">
        <v>0.69669999999999999</v>
      </c>
      <c r="K2977">
        <v>16.159674429999999</v>
      </c>
      <c r="L2977">
        <v>16.16501319</v>
      </c>
      <c r="M2977">
        <v>31.21</v>
      </c>
      <c r="N2977">
        <v>33.119999999999997</v>
      </c>
      <c r="O2977">
        <f t="shared" si="183"/>
        <v>8.6153227775999985E-2</v>
      </c>
      <c r="P2977">
        <f t="shared" si="184"/>
        <v>0.47820459409374999</v>
      </c>
      <c r="Q2977">
        <f t="shared" si="185"/>
        <v>0.53845767359999985</v>
      </c>
      <c r="R2977">
        <v>0.590363415</v>
      </c>
      <c r="S2977">
        <v>0.66315390799999996</v>
      </c>
      <c r="T2977">
        <f t="shared" si="186"/>
        <v>0.13601958628625679</v>
      </c>
      <c r="U2977">
        <v>0.29518170700000002</v>
      </c>
      <c r="V2977">
        <v>0.33157695399999998</v>
      </c>
      <c r="W2977">
        <v>0.85479452099999997</v>
      </c>
      <c r="X2977">
        <v>2.2344551269999999</v>
      </c>
      <c r="Y2977">
        <v>4.2577772999999999E-2</v>
      </c>
      <c r="Z2977" s="1">
        <v>43684</v>
      </c>
      <c r="AA2977" s="1" t="s">
        <v>25</v>
      </c>
      <c r="AB2977">
        <v>1</v>
      </c>
    </row>
    <row r="2978" spans="1:28" x14ac:dyDescent="0.25">
      <c r="A2978" t="s">
        <v>19</v>
      </c>
      <c r="B2978">
        <v>2</v>
      </c>
      <c r="C2978" t="s">
        <v>139</v>
      </c>
      <c r="D2978">
        <v>4203</v>
      </c>
      <c r="E2978" t="s">
        <v>199</v>
      </c>
      <c r="F2978" t="s">
        <v>200</v>
      </c>
      <c r="G2978" t="s">
        <v>201</v>
      </c>
      <c r="I2978">
        <v>13.5</v>
      </c>
      <c r="J2978">
        <v>0.56999999999999995</v>
      </c>
      <c r="K2978">
        <v>13.044127850000001</v>
      </c>
      <c r="L2978">
        <v>12.772983200000001</v>
      </c>
      <c r="M2978">
        <v>21.02</v>
      </c>
      <c r="N2978">
        <v>21.85</v>
      </c>
      <c r="O2978">
        <f t="shared" si="183"/>
        <v>3.7496763150000008E-2</v>
      </c>
      <c r="P2978">
        <f t="shared" si="184"/>
        <v>0.21691602137500002</v>
      </c>
      <c r="Q2978">
        <f t="shared" si="185"/>
        <v>0.23435476968750005</v>
      </c>
      <c r="R2978">
        <v>0.18204261399999999</v>
      </c>
      <c r="S2978">
        <v>0.19235321999999999</v>
      </c>
      <c r="T2978">
        <f t="shared" si="186"/>
        <v>6.445124002911029E-2</v>
      </c>
      <c r="U2978">
        <v>9.1021306999999996E-2</v>
      </c>
      <c r="V2978">
        <v>9.6176609999999996E-2</v>
      </c>
      <c r="W2978">
        <v>0.85479452099999997</v>
      </c>
      <c r="X2978">
        <v>0.97099358899999999</v>
      </c>
      <c r="Y2978">
        <v>6.0310440000000002E-3</v>
      </c>
      <c r="Z2978" s="1">
        <v>43684</v>
      </c>
      <c r="AA2978" s="1" t="s">
        <v>25</v>
      </c>
      <c r="AB2978">
        <v>1</v>
      </c>
    </row>
    <row r="2979" spans="1:28" x14ac:dyDescent="0.25">
      <c r="A2979" t="s">
        <v>19</v>
      </c>
      <c r="B2979">
        <v>2</v>
      </c>
      <c r="C2979" t="s">
        <v>139</v>
      </c>
      <c r="D2979">
        <v>4204</v>
      </c>
      <c r="E2979" t="s">
        <v>105</v>
      </c>
      <c r="F2979" t="s">
        <v>106</v>
      </c>
      <c r="G2979" t="s">
        <v>107</v>
      </c>
      <c r="I2979">
        <v>12.4</v>
      </c>
      <c r="J2979">
        <v>0.4017</v>
      </c>
      <c r="K2979">
        <v>14.24311065</v>
      </c>
      <c r="L2979">
        <v>13.695506780000001</v>
      </c>
      <c r="M2979">
        <v>24.52</v>
      </c>
      <c r="N2979">
        <v>24.52</v>
      </c>
      <c r="O2979">
        <f t="shared" si="183"/>
        <v>4.7220635616000005E-2</v>
      </c>
      <c r="P2979">
        <f t="shared" si="184"/>
        <v>0.29516654950000004</v>
      </c>
      <c r="Q2979">
        <f t="shared" si="185"/>
        <v>0.29512897260000004</v>
      </c>
      <c r="R2979">
        <v>0.19040815</v>
      </c>
      <c r="S2979">
        <v>0.18325989500000001</v>
      </c>
      <c r="T2979">
        <f t="shared" si="186"/>
        <v>-4.476466395433782E-2</v>
      </c>
      <c r="U2979">
        <v>9.5204074999999999E-2</v>
      </c>
      <c r="V2979">
        <v>9.1629948000000003E-2</v>
      </c>
      <c r="W2979">
        <v>0.85479452099999997</v>
      </c>
      <c r="X2979">
        <v>0</v>
      </c>
      <c r="Y2979">
        <v>-4.18127E-3</v>
      </c>
      <c r="Z2979" s="1">
        <v>43684</v>
      </c>
      <c r="AA2979" s="1" t="s">
        <v>25</v>
      </c>
      <c r="AB2979">
        <v>1</v>
      </c>
    </row>
    <row r="2980" spans="1:28" x14ac:dyDescent="0.25">
      <c r="A2980" t="s">
        <v>19</v>
      </c>
      <c r="B2980">
        <v>2</v>
      </c>
      <c r="C2980" t="s">
        <v>139</v>
      </c>
      <c r="D2980">
        <v>4205</v>
      </c>
      <c r="E2980" t="s">
        <v>105</v>
      </c>
      <c r="F2980" t="s">
        <v>106</v>
      </c>
      <c r="G2980" t="s">
        <v>107</v>
      </c>
      <c r="I2980">
        <v>13</v>
      </c>
      <c r="J2980">
        <v>0.4017</v>
      </c>
      <c r="K2980">
        <v>11.114138649999999</v>
      </c>
      <c r="L2980">
        <v>11.62323554</v>
      </c>
      <c r="M2980">
        <v>16.239999999999998</v>
      </c>
      <c r="N2980">
        <v>18.850000000000001</v>
      </c>
      <c r="O2980">
        <f t="shared" si="183"/>
        <v>2.7907029150000005E-2</v>
      </c>
      <c r="P2980">
        <f t="shared" si="184"/>
        <v>0.12947867799999996</v>
      </c>
      <c r="Q2980">
        <f t="shared" si="185"/>
        <v>0.17441893218750004</v>
      </c>
      <c r="R2980">
        <v>6.6874718E-2</v>
      </c>
      <c r="S2980">
        <v>9.3452345000000006E-2</v>
      </c>
      <c r="T2980">
        <f t="shared" si="186"/>
        <v>0.39147494586578052</v>
      </c>
      <c r="U2980">
        <v>3.3437359E-2</v>
      </c>
      <c r="V2980">
        <v>4.6726173000000003E-2</v>
      </c>
      <c r="W2980">
        <v>0.85479452099999997</v>
      </c>
      <c r="X2980">
        <v>3.053365383</v>
      </c>
      <c r="Y2980">
        <v>1.5546209E-2</v>
      </c>
      <c r="Z2980" s="1">
        <v>43684</v>
      </c>
      <c r="AA2980" s="1" t="s">
        <v>25</v>
      </c>
      <c r="AB2980">
        <v>1</v>
      </c>
    </row>
    <row r="2981" spans="1:28" x14ac:dyDescent="0.25">
      <c r="A2981" t="s">
        <v>19</v>
      </c>
      <c r="B2981">
        <v>2</v>
      </c>
      <c r="C2981" t="s">
        <v>139</v>
      </c>
      <c r="D2981">
        <v>4206</v>
      </c>
      <c r="E2981" t="s">
        <v>199</v>
      </c>
      <c r="F2981" t="s">
        <v>200</v>
      </c>
      <c r="G2981" t="s">
        <v>201</v>
      </c>
      <c r="I2981">
        <v>16.7</v>
      </c>
      <c r="J2981">
        <v>0.56999999999999995</v>
      </c>
      <c r="K2981">
        <v>16.478215899999999</v>
      </c>
      <c r="L2981">
        <v>16.39214067</v>
      </c>
      <c r="M2981">
        <v>32.479999999999997</v>
      </c>
      <c r="N2981">
        <v>34.04</v>
      </c>
      <c r="O2981">
        <f t="shared" si="183"/>
        <v>9.1005994463999998E-2</v>
      </c>
      <c r="P2981">
        <f t="shared" si="184"/>
        <v>0.51791471199999983</v>
      </c>
      <c r="Q2981">
        <f t="shared" si="185"/>
        <v>0.56878746540000003</v>
      </c>
      <c r="R2981">
        <v>0.53472161500000004</v>
      </c>
      <c r="S2981">
        <v>0.58301126199999997</v>
      </c>
      <c r="T2981">
        <f t="shared" si="186"/>
        <v>0.10114739354224341</v>
      </c>
      <c r="U2981">
        <v>0.26736080699999998</v>
      </c>
      <c r="V2981">
        <v>0.29150563099999999</v>
      </c>
      <c r="W2981">
        <v>0.85479452099999997</v>
      </c>
      <c r="X2981">
        <v>1.8249999990000001</v>
      </c>
      <c r="Y2981">
        <v>2.8246349E-2</v>
      </c>
      <c r="Z2981" s="1">
        <v>43684</v>
      </c>
      <c r="AA2981" s="1" t="s">
        <v>25</v>
      </c>
      <c r="AB2981">
        <v>1</v>
      </c>
    </row>
    <row r="2982" spans="1:28" x14ac:dyDescent="0.25">
      <c r="A2982" t="s">
        <v>19</v>
      </c>
      <c r="B2982">
        <v>3</v>
      </c>
      <c r="C2982" t="s">
        <v>139</v>
      </c>
      <c r="D2982">
        <v>4207</v>
      </c>
      <c r="E2982" t="s">
        <v>105</v>
      </c>
      <c r="F2982" t="s">
        <v>106</v>
      </c>
      <c r="G2982" t="s">
        <v>107</v>
      </c>
      <c r="I2982">
        <v>9.1</v>
      </c>
      <c r="J2982">
        <v>0.4017</v>
      </c>
      <c r="K2982">
        <v>13.27537837</v>
      </c>
      <c r="L2982">
        <v>12.931112880000001</v>
      </c>
      <c r="M2982">
        <v>21.66</v>
      </c>
      <c r="N2982">
        <v>22.29</v>
      </c>
      <c r="O2982">
        <f t="shared" si="183"/>
        <v>3.9022135613999996E-2</v>
      </c>
      <c r="P2982">
        <f t="shared" si="184"/>
        <v>0.23032607737500002</v>
      </c>
      <c r="Q2982">
        <f t="shared" si="185"/>
        <v>0.24388834758749997</v>
      </c>
      <c r="R2982">
        <v>0.139547588</v>
      </c>
      <c r="S2982">
        <v>0.14384366700000001</v>
      </c>
      <c r="T2982">
        <f t="shared" si="186"/>
        <v>3.5472136931200791E-2</v>
      </c>
      <c r="U2982">
        <v>6.9773794E-2</v>
      </c>
      <c r="V2982">
        <v>7.1921834000000004E-2</v>
      </c>
      <c r="W2982">
        <v>0.85479452099999997</v>
      </c>
      <c r="X2982">
        <v>0.73701923000000003</v>
      </c>
      <c r="Y2982">
        <v>2.5129309999999999E-3</v>
      </c>
      <c r="Z2982" s="1">
        <v>43684</v>
      </c>
      <c r="AA2982" s="1" t="s">
        <v>25</v>
      </c>
      <c r="AB2982">
        <v>1</v>
      </c>
    </row>
    <row r="2983" spans="1:28" x14ac:dyDescent="0.25">
      <c r="A2983" t="s">
        <v>19</v>
      </c>
      <c r="B2983">
        <v>3</v>
      </c>
      <c r="C2983" t="s">
        <v>139</v>
      </c>
      <c r="D2983">
        <v>4208</v>
      </c>
      <c r="E2983" t="s">
        <v>77</v>
      </c>
      <c r="F2983" t="s">
        <v>78</v>
      </c>
      <c r="G2983" t="s">
        <v>79</v>
      </c>
      <c r="I2983">
        <v>11.6</v>
      </c>
      <c r="J2983">
        <v>0.69669999999999999</v>
      </c>
      <c r="K2983">
        <v>14.644567759999999</v>
      </c>
      <c r="L2983">
        <v>14.82152351</v>
      </c>
      <c r="M2983">
        <v>25.8</v>
      </c>
      <c r="N2983">
        <v>28.15</v>
      </c>
      <c r="O2983">
        <f t="shared" si="183"/>
        <v>6.2236863149999995E-2</v>
      </c>
      <c r="P2983">
        <f t="shared" si="184"/>
        <v>0.32678763749999995</v>
      </c>
      <c r="Q2983">
        <f t="shared" si="185"/>
        <v>0.38898039468749995</v>
      </c>
      <c r="R2983">
        <v>0.36983649299999999</v>
      </c>
      <c r="S2983">
        <v>0.44360969500000003</v>
      </c>
      <c r="T2983">
        <f t="shared" si="186"/>
        <v>0.21278109403828338</v>
      </c>
      <c r="U2983">
        <v>0.18491824600000001</v>
      </c>
      <c r="V2983">
        <v>0.221804848</v>
      </c>
      <c r="W2983">
        <v>0.85479452099999997</v>
      </c>
      <c r="X2983">
        <v>2.749198716</v>
      </c>
      <c r="Y2983">
        <v>4.3152595000000002E-2</v>
      </c>
      <c r="Z2983" s="1">
        <v>43684</v>
      </c>
      <c r="AA2983" s="1" t="s">
        <v>25</v>
      </c>
      <c r="AB2983">
        <v>1</v>
      </c>
    </row>
    <row r="2984" spans="1:28" x14ac:dyDescent="0.25">
      <c r="A2984" t="s">
        <v>19</v>
      </c>
      <c r="B2984">
        <v>3</v>
      </c>
      <c r="C2984" t="s">
        <v>139</v>
      </c>
      <c r="D2984">
        <v>4209</v>
      </c>
      <c r="E2984" t="s">
        <v>111</v>
      </c>
      <c r="F2984" t="s">
        <v>112</v>
      </c>
      <c r="G2984" t="s">
        <v>113</v>
      </c>
      <c r="I2984">
        <v>7.5</v>
      </c>
      <c r="J2984">
        <v>0.45229999999999998</v>
      </c>
      <c r="K2984">
        <v>12.926326209999999</v>
      </c>
      <c r="L2984">
        <v>12.619661049999999</v>
      </c>
      <c r="M2984">
        <v>20.7</v>
      </c>
      <c r="N2984">
        <v>21.43</v>
      </c>
      <c r="O2984">
        <f t="shared" si="183"/>
        <v>3.6069094446000004E-2</v>
      </c>
      <c r="P2984">
        <f t="shared" si="184"/>
        <v>0.21036180937499996</v>
      </c>
      <c r="Q2984">
        <f t="shared" si="185"/>
        <v>0.22543184028750002</v>
      </c>
      <c r="R2984">
        <v>0.13972857699999999</v>
      </c>
      <c r="S2984">
        <v>0.146045856</v>
      </c>
      <c r="T2984">
        <f t="shared" si="186"/>
        <v>5.1730384771937948E-2</v>
      </c>
      <c r="U2984">
        <v>6.9864288999999996E-2</v>
      </c>
      <c r="V2984">
        <v>7.3022928000000001E-2</v>
      </c>
      <c r="W2984">
        <v>0.85479452099999997</v>
      </c>
      <c r="X2984">
        <v>0.85400640999999999</v>
      </c>
      <c r="Y2984">
        <v>3.6952030000000002E-3</v>
      </c>
      <c r="Z2984" s="1">
        <v>43684</v>
      </c>
      <c r="AA2984" s="1" t="s">
        <v>25</v>
      </c>
      <c r="AB2984">
        <v>1</v>
      </c>
    </row>
    <row r="2985" spans="1:28" x14ac:dyDescent="0.25">
      <c r="A2985" t="s">
        <v>19</v>
      </c>
      <c r="B2985">
        <v>3</v>
      </c>
      <c r="C2985" t="s">
        <v>139</v>
      </c>
      <c r="D2985">
        <v>4210</v>
      </c>
      <c r="E2985" t="s">
        <v>140</v>
      </c>
      <c r="F2985" t="s">
        <v>141</v>
      </c>
      <c r="G2985" t="s">
        <v>30</v>
      </c>
      <c r="I2985">
        <v>19.8</v>
      </c>
      <c r="J2985">
        <v>0.46899999999999997</v>
      </c>
      <c r="K2985">
        <v>22.271653300000001</v>
      </c>
      <c r="L2985">
        <v>22.334811519999999</v>
      </c>
      <c r="M2985">
        <v>70.06</v>
      </c>
      <c r="N2985">
        <v>72.61</v>
      </c>
      <c r="O2985">
        <f t="shared" si="183"/>
        <v>0.41407953833399996</v>
      </c>
      <c r="P2985">
        <f t="shared" si="184"/>
        <v>2.409719392375</v>
      </c>
      <c r="Q2985">
        <f t="shared" si="185"/>
        <v>2.5879971145874996</v>
      </c>
      <c r="R2985">
        <v>2.6597686129999998</v>
      </c>
      <c r="S2985">
        <v>2.8599044280000001</v>
      </c>
      <c r="T2985">
        <f t="shared" si="186"/>
        <v>8.4873117798340211E-2</v>
      </c>
      <c r="U2985">
        <v>1.3298843069999999</v>
      </c>
      <c r="V2985">
        <v>1.4299522140000001</v>
      </c>
      <c r="W2985">
        <v>0.85479452099999997</v>
      </c>
      <c r="X2985">
        <v>2.9831730749999998</v>
      </c>
      <c r="Y2985">
        <v>0.117066622</v>
      </c>
      <c r="Z2985" s="1">
        <v>43684</v>
      </c>
      <c r="AA2985" s="1" t="s">
        <v>25</v>
      </c>
      <c r="AB2985">
        <v>1</v>
      </c>
    </row>
    <row r="2986" spans="1:28" x14ac:dyDescent="0.25">
      <c r="A2986" t="s">
        <v>19</v>
      </c>
      <c r="B2986">
        <v>3</v>
      </c>
      <c r="C2986" t="s">
        <v>139</v>
      </c>
      <c r="D2986">
        <v>4211</v>
      </c>
      <c r="E2986" t="s">
        <v>207</v>
      </c>
      <c r="F2986" t="s">
        <v>208</v>
      </c>
      <c r="G2986" t="s">
        <v>209</v>
      </c>
      <c r="I2986">
        <v>6.4</v>
      </c>
      <c r="J2986">
        <v>0.58399999999999996</v>
      </c>
      <c r="K2986">
        <v>7.7972593909999999</v>
      </c>
      <c r="L2986">
        <v>7.1970600490000001</v>
      </c>
      <c r="M2986">
        <v>9.8699999999999992</v>
      </c>
      <c r="N2986">
        <v>9.8699999999999992</v>
      </c>
      <c r="O2986">
        <f t="shared" si="183"/>
        <v>7.6511233259999988E-3</v>
      </c>
      <c r="P2986">
        <f t="shared" si="184"/>
        <v>4.7825609343749992E-2</v>
      </c>
      <c r="Q2986">
        <f t="shared" si="185"/>
        <v>4.7819520787499993E-2</v>
      </c>
      <c r="R2986">
        <v>2.5791491999999999E-2</v>
      </c>
      <c r="S2986">
        <v>2.3851983E-2</v>
      </c>
      <c r="T2986">
        <f t="shared" si="186"/>
        <v>-9.1457431754360566E-2</v>
      </c>
      <c r="U2986">
        <v>1.2895746E-2</v>
      </c>
      <c r="V2986">
        <v>1.1925991E-2</v>
      </c>
      <c r="W2986">
        <v>0.85479452099999997</v>
      </c>
      <c r="X2986">
        <v>0</v>
      </c>
      <c r="Y2986">
        <v>-1.134489E-3</v>
      </c>
      <c r="Z2986" s="1">
        <v>43684</v>
      </c>
      <c r="AA2986" s="1" t="s">
        <v>25</v>
      </c>
      <c r="AB2986">
        <v>1</v>
      </c>
    </row>
    <row r="2987" spans="1:28" x14ac:dyDescent="0.25">
      <c r="A2987" t="s">
        <v>19</v>
      </c>
      <c r="B2987">
        <v>3</v>
      </c>
      <c r="C2987" t="s">
        <v>139</v>
      </c>
      <c r="D2987">
        <v>4212</v>
      </c>
      <c r="E2987" t="s">
        <v>185</v>
      </c>
      <c r="F2987" t="s">
        <v>273</v>
      </c>
      <c r="G2987" t="s">
        <v>142</v>
      </c>
      <c r="I2987">
        <v>7.2</v>
      </c>
      <c r="J2987">
        <v>0.38179999999999997</v>
      </c>
      <c r="K2987">
        <v>8.9043046019999998</v>
      </c>
      <c r="L2987">
        <v>8.4671523670000006</v>
      </c>
      <c r="M2987">
        <v>11.78</v>
      </c>
      <c r="N2987">
        <v>12.1</v>
      </c>
      <c r="O2987">
        <f t="shared" si="183"/>
        <v>1.14990414E-2</v>
      </c>
      <c r="P2987">
        <f t="shared" si="184"/>
        <v>6.8126611374999993E-2</v>
      </c>
      <c r="Q2987">
        <f t="shared" si="185"/>
        <v>7.1869008750000005E-2</v>
      </c>
      <c r="R2987">
        <v>2.7388745999999999E-2</v>
      </c>
      <c r="S2987">
        <v>2.7476134999999999E-2</v>
      </c>
      <c r="T2987">
        <f t="shared" si="186"/>
        <v>3.7267560166501807E-3</v>
      </c>
      <c r="U2987">
        <v>1.3694372999999999E-2</v>
      </c>
      <c r="V2987">
        <v>1.3738068000000001E-2</v>
      </c>
      <c r="W2987">
        <v>0.85479452099999997</v>
      </c>
      <c r="X2987">
        <v>0.37435897400000001</v>
      </c>
      <c r="Y2987" s="2">
        <v>5.11175E-5</v>
      </c>
      <c r="Z2987" s="1">
        <v>43684</v>
      </c>
      <c r="AA2987" s="1" t="s">
        <v>25</v>
      </c>
      <c r="AB2987">
        <v>1</v>
      </c>
    </row>
    <row r="2988" spans="1:28" x14ac:dyDescent="0.25">
      <c r="A2988" t="s">
        <v>19</v>
      </c>
      <c r="B2988">
        <v>3</v>
      </c>
      <c r="C2988" t="s">
        <v>139</v>
      </c>
      <c r="D2988">
        <v>4213</v>
      </c>
      <c r="E2988" t="s">
        <v>105</v>
      </c>
      <c r="F2988" t="s">
        <v>106</v>
      </c>
      <c r="G2988" t="s">
        <v>107</v>
      </c>
      <c r="I2988">
        <v>9.6</v>
      </c>
      <c r="J2988">
        <v>0.4017</v>
      </c>
      <c r="K2988">
        <v>12.3182823</v>
      </c>
      <c r="L2988">
        <v>11.981941190000001</v>
      </c>
      <c r="M2988">
        <v>19.11</v>
      </c>
      <c r="N2988">
        <v>19.75</v>
      </c>
      <c r="O2988">
        <f t="shared" si="183"/>
        <v>3.0635508749999998E-2</v>
      </c>
      <c r="P2988">
        <f t="shared" si="184"/>
        <v>0.17928649659374998</v>
      </c>
      <c r="Q2988">
        <f t="shared" si="185"/>
        <v>0.19147192968749999</v>
      </c>
      <c r="R2988">
        <v>0.101583006</v>
      </c>
      <c r="S2988">
        <v>0.10544178799999999</v>
      </c>
      <c r="T2988">
        <f t="shared" si="186"/>
        <v>4.3616061908629239E-2</v>
      </c>
      <c r="U2988">
        <v>5.0791503000000002E-2</v>
      </c>
      <c r="V2988">
        <v>5.2720893999999997E-2</v>
      </c>
      <c r="W2988">
        <v>0.85479452099999997</v>
      </c>
      <c r="X2988">
        <v>0.74871794800000002</v>
      </c>
      <c r="Y2988">
        <v>2.2571399999999999E-3</v>
      </c>
      <c r="Z2988" s="1">
        <v>43684</v>
      </c>
      <c r="AA2988" s="1" t="s">
        <v>25</v>
      </c>
      <c r="AB2988">
        <v>1</v>
      </c>
    </row>
    <row r="2989" spans="1:28" x14ac:dyDescent="0.25">
      <c r="A2989" t="s">
        <v>19</v>
      </c>
      <c r="B2989">
        <v>3</v>
      </c>
      <c r="C2989" t="s">
        <v>139</v>
      </c>
      <c r="D2989">
        <v>4214</v>
      </c>
      <c r="E2989" t="s">
        <v>105</v>
      </c>
      <c r="F2989" t="s">
        <v>106</v>
      </c>
      <c r="G2989" t="s">
        <v>107</v>
      </c>
      <c r="I2989">
        <v>7.3</v>
      </c>
      <c r="J2989">
        <v>0.4017</v>
      </c>
      <c r="K2989">
        <v>14.345199559999999</v>
      </c>
      <c r="L2989">
        <v>14.26780035</v>
      </c>
      <c r="M2989">
        <v>24.84</v>
      </c>
      <c r="N2989">
        <v>26.31</v>
      </c>
      <c r="O2989">
        <f t="shared" si="183"/>
        <v>5.4366652493999995E-2</v>
      </c>
      <c r="P2989">
        <f t="shared" si="184"/>
        <v>0.30292100550000001</v>
      </c>
      <c r="Q2989">
        <f t="shared" si="185"/>
        <v>0.33979157808749993</v>
      </c>
      <c r="R2989">
        <v>0.19665490999999999</v>
      </c>
      <c r="S2989">
        <v>0.21885254600000001</v>
      </c>
      <c r="T2989">
        <f t="shared" si="186"/>
        <v>0.12511513316593395</v>
      </c>
      <c r="U2989">
        <v>9.8327454999999994E-2</v>
      </c>
      <c r="V2989">
        <v>0.109426273</v>
      </c>
      <c r="W2989">
        <v>0.85479452099999997</v>
      </c>
      <c r="X2989">
        <v>1.7197115380000001</v>
      </c>
      <c r="Y2989">
        <v>1.2984193999999999E-2</v>
      </c>
      <c r="Z2989" s="1">
        <v>43684</v>
      </c>
      <c r="AA2989" s="1" t="s">
        <v>25</v>
      </c>
      <c r="AB2989">
        <v>1</v>
      </c>
    </row>
    <row r="2990" spans="1:28" x14ac:dyDescent="0.25">
      <c r="A2990" t="s">
        <v>19</v>
      </c>
      <c r="B2990">
        <v>3</v>
      </c>
      <c r="C2990" t="s">
        <v>139</v>
      </c>
      <c r="D2990">
        <v>4215</v>
      </c>
      <c r="E2990" t="s">
        <v>105</v>
      </c>
      <c r="F2990" t="s">
        <v>106</v>
      </c>
      <c r="G2990" t="s">
        <v>107</v>
      </c>
      <c r="I2990">
        <v>16.899999999999999</v>
      </c>
      <c r="J2990">
        <v>0.4017</v>
      </c>
      <c r="K2990">
        <v>15.6555898</v>
      </c>
      <c r="L2990">
        <v>15.34604554</v>
      </c>
      <c r="M2990">
        <v>29.3</v>
      </c>
      <c r="N2990">
        <v>30</v>
      </c>
      <c r="O2990">
        <f t="shared" si="183"/>
        <v>7.0685999999999999E-2</v>
      </c>
      <c r="P2990">
        <f t="shared" si="184"/>
        <v>0.42146493437499999</v>
      </c>
      <c r="Q2990">
        <f t="shared" si="185"/>
        <v>0.4417875</v>
      </c>
      <c r="R2990">
        <v>0.29562844199999999</v>
      </c>
      <c r="S2990">
        <v>0.30359632399999997</v>
      </c>
      <c r="T2990">
        <f t="shared" si="186"/>
        <v>3.1113366371121661E-2</v>
      </c>
      <c r="U2990">
        <v>0.147814221</v>
      </c>
      <c r="V2990">
        <v>0.15179816199999999</v>
      </c>
      <c r="W2990">
        <v>0.85479452099999997</v>
      </c>
      <c r="X2990">
        <v>0.818910256</v>
      </c>
      <c r="Y2990">
        <v>4.6607000000000003E-3</v>
      </c>
      <c r="Z2990" s="1">
        <v>43684</v>
      </c>
      <c r="AA2990" s="1" t="s">
        <v>25</v>
      </c>
      <c r="AB2990">
        <v>1</v>
      </c>
    </row>
    <row r="2991" spans="1:28" x14ac:dyDescent="0.25">
      <c r="A2991" t="s">
        <v>19</v>
      </c>
      <c r="B2991">
        <v>3</v>
      </c>
      <c r="C2991" t="s">
        <v>139</v>
      </c>
      <c r="D2991">
        <v>4216</v>
      </c>
      <c r="E2991" t="s">
        <v>181</v>
      </c>
      <c r="F2991" t="s">
        <v>182</v>
      </c>
      <c r="G2991" t="s">
        <v>142</v>
      </c>
      <c r="I2991">
        <v>9.4</v>
      </c>
      <c r="J2991">
        <v>0.33</v>
      </c>
      <c r="K2991">
        <v>13.826047020000001</v>
      </c>
      <c r="L2991">
        <v>13.56944204</v>
      </c>
      <c r="M2991">
        <v>23.25</v>
      </c>
      <c r="N2991">
        <v>24.14</v>
      </c>
      <c r="O2991">
        <f t="shared" si="183"/>
        <v>4.5768368184000006E-2</v>
      </c>
      <c r="P2991">
        <f t="shared" si="184"/>
        <v>0.26538240234374999</v>
      </c>
      <c r="Q2991">
        <f t="shared" si="185"/>
        <v>0.28605230115000002</v>
      </c>
      <c r="R2991">
        <v>0.137614298</v>
      </c>
      <c r="S2991">
        <v>0.14540130800000001</v>
      </c>
      <c r="T2991">
        <f t="shared" si="186"/>
        <v>6.4392938414380457E-2</v>
      </c>
      <c r="U2991">
        <v>6.8807148999999998E-2</v>
      </c>
      <c r="V2991">
        <v>7.2700654000000003E-2</v>
      </c>
      <c r="W2991">
        <v>0.85479452099999997</v>
      </c>
      <c r="X2991">
        <v>1.0411858970000001</v>
      </c>
      <c r="Y2991">
        <v>4.5549020000000004E-3</v>
      </c>
      <c r="Z2991" s="1">
        <v>43684</v>
      </c>
      <c r="AA2991" s="1" t="s">
        <v>25</v>
      </c>
      <c r="AB2991">
        <v>1</v>
      </c>
    </row>
    <row r="2992" spans="1:28" x14ac:dyDescent="0.25">
      <c r="A2992" t="s">
        <v>19</v>
      </c>
      <c r="B2992">
        <v>3</v>
      </c>
      <c r="C2992" t="s">
        <v>139</v>
      </c>
      <c r="D2992">
        <v>4217</v>
      </c>
      <c r="E2992" t="s">
        <v>181</v>
      </c>
      <c r="F2992" t="s">
        <v>182</v>
      </c>
      <c r="G2992" t="s">
        <v>142</v>
      </c>
      <c r="I2992">
        <v>7</v>
      </c>
      <c r="J2992">
        <v>0.33</v>
      </c>
      <c r="K2992">
        <v>9.2513834989999992</v>
      </c>
      <c r="L2992">
        <v>9.0566259200000001</v>
      </c>
      <c r="M2992">
        <v>12.42</v>
      </c>
      <c r="N2992">
        <v>13.22</v>
      </c>
      <c r="O2992">
        <f t="shared" si="183"/>
        <v>1.3726310136000001E-2</v>
      </c>
      <c r="P2992">
        <f t="shared" si="184"/>
        <v>7.5730251375000002E-2</v>
      </c>
      <c r="Q2992">
        <f t="shared" si="185"/>
        <v>8.5789438350000011E-2</v>
      </c>
      <c r="R2992">
        <v>2.7341840999999999E-2</v>
      </c>
      <c r="S2992">
        <v>3.0250162000000001E-2</v>
      </c>
      <c r="T2992">
        <f t="shared" si="186"/>
        <v>0.11825458760847271</v>
      </c>
      <c r="U2992">
        <v>1.367092E-2</v>
      </c>
      <c r="V2992">
        <v>1.5125081E-2</v>
      </c>
      <c r="W2992">
        <v>0.85479452099999997</v>
      </c>
      <c r="X2992">
        <v>0.935897435</v>
      </c>
      <c r="Y2992">
        <v>1.7011820000000001E-3</v>
      </c>
      <c r="Z2992" s="1">
        <v>43684</v>
      </c>
      <c r="AA2992" s="1" t="s">
        <v>25</v>
      </c>
      <c r="AB2992">
        <v>1</v>
      </c>
    </row>
    <row r="2993" spans="1:29" x14ac:dyDescent="0.25">
      <c r="A2993" t="s">
        <v>19</v>
      </c>
      <c r="B2993">
        <v>3</v>
      </c>
      <c r="C2993" t="s">
        <v>139</v>
      </c>
      <c r="D2993">
        <v>4218</v>
      </c>
      <c r="E2993" t="s">
        <v>185</v>
      </c>
      <c r="F2993" t="s">
        <v>273</v>
      </c>
      <c r="G2993" t="s">
        <v>142</v>
      </c>
      <c r="I2993">
        <v>9</v>
      </c>
      <c r="J2993">
        <v>0.38179999999999997</v>
      </c>
      <c r="K2993">
        <v>7.9906784450000004</v>
      </c>
      <c r="L2993">
        <v>8.5210240590000002</v>
      </c>
      <c r="M2993">
        <v>10.19</v>
      </c>
      <c r="N2993">
        <v>12.2</v>
      </c>
      <c r="O2993">
        <f t="shared" si="183"/>
        <v>1.1689893599999999E-2</v>
      </c>
      <c r="P2993">
        <f t="shared" si="184"/>
        <v>5.0977035343749984E-2</v>
      </c>
      <c r="Q2993">
        <f t="shared" si="185"/>
        <v>7.3061834999999992E-2</v>
      </c>
      <c r="R2993">
        <v>1.8567976999999999E-2</v>
      </c>
      <c r="S2993">
        <v>2.8094500000000001E-2</v>
      </c>
      <c r="T2993">
        <f t="shared" si="186"/>
        <v>0.48448532037754932</v>
      </c>
      <c r="U2993">
        <v>9.283988E-3</v>
      </c>
      <c r="V2993">
        <v>1.4047250000000001E-2</v>
      </c>
      <c r="W2993">
        <v>0.85479452099999997</v>
      </c>
      <c r="X2993">
        <v>2.351442306</v>
      </c>
      <c r="Y2993">
        <v>5.5724060000000002E-3</v>
      </c>
      <c r="Z2993" s="1">
        <v>43684</v>
      </c>
      <c r="AA2993" s="1" t="s">
        <v>25</v>
      </c>
      <c r="AB2993">
        <v>1</v>
      </c>
      <c r="AC2993" t="s">
        <v>362</v>
      </c>
    </row>
    <row r="2994" spans="1:29" x14ac:dyDescent="0.25">
      <c r="A2994" t="s">
        <v>19</v>
      </c>
      <c r="B2994">
        <v>3</v>
      </c>
      <c r="C2994" t="s">
        <v>139</v>
      </c>
      <c r="D2994">
        <v>4219</v>
      </c>
      <c r="E2994" t="s">
        <v>181</v>
      </c>
      <c r="F2994" t="s">
        <v>182</v>
      </c>
      <c r="G2994" t="s">
        <v>142</v>
      </c>
      <c r="I2994">
        <v>6.3</v>
      </c>
      <c r="J2994">
        <v>0.33</v>
      </c>
      <c r="K2994">
        <v>7.9906784450000004</v>
      </c>
      <c r="L2994">
        <v>7.7433119970000002</v>
      </c>
      <c r="M2994">
        <v>10.19</v>
      </c>
      <c r="N2994">
        <v>10.8</v>
      </c>
      <c r="O2994">
        <f t="shared" si="183"/>
        <v>9.1609056000000015E-3</v>
      </c>
      <c r="P2994">
        <f t="shared" si="184"/>
        <v>5.0977035343749984E-2</v>
      </c>
      <c r="Q2994">
        <f t="shared" si="185"/>
        <v>5.7255660000000007E-2</v>
      </c>
      <c r="R2994">
        <v>1.6105059000000001E-2</v>
      </c>
      <c r="S2994">
        <v>1.7495258E-2</v>
      </c>
      <c r="T2994">
        <f t="shared" si="186"/>
        <v>9.6861204081701555E-2</v>
      </c>
      <c r="U2994">
        <v>8.0525300000000005E-3</v>
      </c>
      <c r="V2994">
        <v>8.7476289999999998E-3</v>
      </c>
      <c r="W2994">
        <v>0.85479452099999997</v>
      </c>
      <c r="X2994">
        <v>0.71362179400000003</v>
      </c>
      <c r="Y2994">
        <v>8.13177E-4</v>
      </c>
      <c r="Z2994" s="1">
        <v>43684</v>
      </c>
      <c r="AA2994" s="1" t="s">
        <v>25</v>
      </c>
      <c r="AB2994">
        <v>1</v>
      </c>
    </row>
    <row r="2995" spans="1:29" x14ac:dyDescent="0.25">
      <c r="A2995" t="s">
        <v>19</v>
      </c>
      <c r="B2995">
        <v>3</v>
      </c>
      <c r="C2995" t="s">
        <v>139</v>
      </c>
      <c r="D2995">
        <v>4220</v>
      </c>
      <c r="E2995" t="s">
        <v>185</v>
      </c>
      <c r="F2995" t="s">
        <v>273</v>
      </c>
      <c r="G2995" t="s">
        <v>142</v>
      </c>
      <c r="I2995">
        <v>10.199999999999999</v>
      </c>
      <c r="J2995">
        <v>0.38179999999999997</v>
      </c>
      <c r="K2995">
        <v>11.66937985</v>
      </c>
      <c r="L2995">
        <v>11.85582142</v>
      </c>
      <c r="M2995">
        <v>17.52</v>
      </c>
      <c r="N2995">
        <v>19.43</v>
      </c>
      <c r="O2995">
        <f t="shared" si="183"/>
        <v>2.9650805646000002E-2</v>
      </c>
      <c r="P2995">
        <f t="shared" si="184"/>
        <v>0.150693462</v>
      </c>
      <c r="Q2995">
        <f t="shared" si="185"/>
        <v>0.1853175352875</v>
      </c>
      <c r="R2995">
        <v>7.7393434999999997E-2</v>
      </c>
      <c r="S2995">
        <v>9.6192923E-2</v>
      </c>
      <c r="T2995">
        <f t="shared" si="186"/>
        <v>0.25439310414126143</v>
      </c>
      <c r="U2995">
        <v>3.8696717999999998E-2</v>
      </c>
      <c r="V2995">
        <v>4.8096462E-2</v>
      </c>
      <c r="W2995">
        <v>0.85479452099999997</v>
      </c>
      <c r="X2995">
        <v>2.2344551269999999</v>
      </c>
      <c r="Y2995">
        <v>1.0996495E-2</v>
      </c>
      <c r="Z2995" s="1">
        <v>43684</v>
      </c>
      <c r="AA2995" s="1" t="s">
        <v>25</v>
      </c>
      <c r="AB2995">
        <v>1</v>
      </c>
    </row>
    <row r="2996" spans="1:29" x14ac:dyDescent="0.25">
      <c r="A2996" t="s">
        <v>19</v>
      </c>
      <c r="B2996">
        <v>3</v>
      </c>
      <c r="C2996" t="s">
        <v>139</v>
      </c>
      <c r="D2996">
        <v>4221</v>
      </c>
      <c r="E2996" t="s">
        <v>199</v>
      </c>
      <c r="F2996" t="s">
        <v>200</v>
      </c>
      <c r="G2996" t="s">
        <v>201</v>
      </c>
      <c r="I2996">
        <v>22.8</v>
      </c>
      <c r="J2996">
        <v>0.56999999999999995</v>
      </c>
      <c r="K2996">
        <v>19.712088300000001</v>
      </c>
      <c r="L2996">
        <v>19.636627239999999</v>
      </c>
      <c r="M2996">
        <v>49.04</v>
      </c>
      <c r="N2996">
        <v>50.64</v>
      </c>
      <c r="O2996">
        <f t="shared" si="183"/>
        <v>0.201408729984</v>
      </c>
      <c r="P2996">
        <f t="shared" si="184"/>
        <v>1.1806661980000002</v>
      </c>
      <c r="Q2996">
        <f t="shared" si="185"/>
        <v>1.2588045623999999</v>
      </c>
      <c r="R2996">
        <v>1.4235164060000001</v>
      </c>
      <c r="S2996">
        <v>1.5099199050000001</v>
      </c>
      <c r="T2996">
        <f t="shared" si="186"/>
        <v>6.8936395990243385E-2</v>
      </c>
      <c r="U2996">
        <v>0.71175820300000003</v>
      </c>
      <c r="V2996">
        <v>0.75495995199999999</v>
      </c>
      <c r="W2996">
        <v>0.85479452099999997</v>
      </c>
      <c r="X2996">
        <v>1.8717948710000001</v>
      </c>
      <c r="Y2996">
        <v>5.0540507999999998E-2</v>
      </c>
      <c r="Z2996" s="1">
        <v>43684</v>
      </c>
      <c r="AA2996" s="1" t="s">
        <v>25</v>
      </c>
      <c r="AB2996">
        <v>1</v>
      </c>
    </row>
    <row r="2997" spans="1:29" x14ac:dyDescent="0.25">
      <c r="A2997" t="s">
        <v>19</v>
      </c>
      <c r="B2997">
        <v>3</v>
      </c>
      <c r="C2997" t="s">
        <v>139</v>
      </c>
      <c r="D2997">
        <v>4222</v>
      </c>
      <c r="E2997" t="s">
        <v>181</v>
      </c>
      <c r="F2997" t="s">
        <v>182</v>
      </c>
      <c r="G2997" t="s">
        <v>142</v>
      </c>
      <c r="I2997">
        <v>7.3</v>
      </c>
      <c r="J2997">
        <v>0.33</v>
      </c>
      <c r="K2997">
        <v>8.1807766999999991</v>
      </c>
      <c r="L2997">
        <v>7.6684320179999999</v>
      </c>
      <c r="M2997">
        <v>10.51</v>
      </c>
      <c r="N2997">
        <v>10.67</v>
      </c>
      <c r="O2997">
        <f t="shared" si="183"/>
        <v>8.9416926060000013E-3</v>
      </c>
      <c r="P2997">
        <f t="shared" si="184"/>
        <v>5.4229005343750004E-2</v>
      </c>
      <c r="Q2997">
        <f t="shared" si="185"/>
        <v>5.5885578787500008E-2</v>
      </c>
      <c r="R2997">
        <v>1.7504134000000001E-2</v>
      </c>
      <c r="S2997">
        <v>1.6925255E-2</v>
      </c>
      <c r="T2997">
        <f t="shared" si="186"/>
        <v>-3.9343018260597572E-2</v>
      </c>
      <c r="U2997">
        <v>8.7520670000000005E-3</v>
      </c>
      <c r="V2997">
        <v>8.4626279999999998E-3</v>
      </c>
      <c r="W2997">
        <v>0.85479452099999997</v>
      </c>
      <c r="X2997">
        <v>0.18717948700000001</v>
      </c>
      <c r="Y2997">
        <v>-3.3860699999999999E-4</v>
      </c>
      <c r="Z2997" s="1">
        <v>43684</v>
      </c>
      <c r="AA2997" s="1" t="s">
        <v>25</v>
      </c>
      <c r="AB2997">
        <v>1</v>
      </c>
    </row>
    <row r="2998" spans="1:29" x14ac:dyDescent="0.25">
      <c r="A2998" t="s">
        <v>19</v>
      </c>
      <c r="B2998">
        <v>3</v>
      </c>
      <c r="C2998" t="s">
        <v>139</v>
      </c>
      <c r="D2998">
        <v>4223</v>
      </c>
      <c r="E2998" t="s">
        <v>158</v>
      </c>
      <c r="F2998" t="s">
        <v>159</v>
      </c>
      <c r="G2998" t="s">
        <v>160</v>
      </c>
      <c r="I2998">
        <v>8.6</v>
      </c>
      <c r="J2998">
        <v>0.23699999999999999</v>
      </c>
      <c r="K2998">
        <v>8.7264808600000006</v>
      </c>
      <c r="L2998">
        <v>8.5532275700000007</v>
      </c>
      <c r="M2998">
        <v>11.46</v>
      </c>
      <c r="N2998">
        <v>12.26</v>
      </c>
      <c r="O2998">
        <f t="shared" si="183"/>
        <v>1.1805158904000001E-2</v>
      </c>
      <c r="P2998">
        <f t="shared" si="184"/>
        <v>6.4475607375000007E-2</v>
      </c>
      <c r="Q2998">
        <f t="shared" si="185"/>
        <v>7.378224315000001E-2</v>
      </c>
      <c r="R2998">
        <v>1.5979265999999999E-2</v>
      </c>
      <c r="S2998">
        <v>1.7875645999999999E-2</v>
      </c>
      <c r="T2998">
        <f t="shared" si="186"/>
        <v>0.13119787055759441</v>
      </c>
      <c r="U2998">
        <v>7.9896329999999995E-3</v>
      </c>
      <c r="V2998">
        <v>8.9378229999999993E-3</v>
      </c>
      <c r="W2998">
        <v>0.85479452099999997</v>
      </c>
      <c r="X2998">
        <v>0.935897435</v>
      </c>
      <c r="Y2998">
        <v>1.1092610000000001E-3</v>
      </c>
      <c r="Z2998" s="1">
        <v>43684</v>
      </c>
      <c r="AA2998" s="1" t="s">
        <v>25</v>
      </c>
      <c r="AB2998">
        <v>1</v>
      </c>
    </row>
    <row r="2999" spans="1:29" x14ac:dyDescent="0.25">
      <c r="A2999" t="s">
        <v>19</v>
      </c>
      <c r="B2999">
        <v>3</v>
      </c>
      <c r="C2999" t="s">
        <v>139</v>
      </c>
      <c r="D2999">
        <v>4224</v>
      </c>
      <c r="E2999" t="s">
        <v>181</v>
      </c>
      <c r="F2999" t="s">
        <v>182</v>
      </c>
      <c r="G2999" t="s">
        <v>142</v>
      </c>
      <c r="I2999">
        <v>13.9</v>
      </c>
      <c r="J2999">
        <v>0.33</v>
      </c>
      <c r="K2999">
        <v>13.608352379999999</v>
      </c>
      <c r="L2999">
        <v>13.43154477</v>
      </c>
      <c r="M2999">
        <v>22.61</v>
      </c>
      <c r="N2999">
        <v>23.73</v>
      </c>
      <c r="O2999">
        <f t="shared" si="183"/>
        <v>4.4226887166000005E-2</v>
      </c>
      <c r="P2999">
        <f t="shared" si="184"/>
        <v>0.25097319034374999</v>
      </c>
      <c r="Q2999">
        <f t="shared" si="185"/>
        <v>0.27641804478750004</v>
      </c>
      <c r="R2999">
        <v>0.128313863</v>
      </c>
      <c r="S2999">
        <v>0.139224862</v>
      </c>
      <c r="T2999">
        <f t="shared" si="186"/>
        <v>9.5474431623738878E-2</v>
      </c>
      <c r="U2999">
        <v>6.4156932E-2</v>
      </c>
      <c r="V2999">
        <v>6.9612431000000002E-2</v>
      </c>
      <c r="W2999">
        <v>0.85479452099999997</v>
      </c>
      <c r="X2999">
        <v>1.31025641</v>
      </c>
      <c r="Y2999">
        <v>6.3822339999999997E-3</v>
      </c>
      <c r="Z2999" s="1">
        <v>43684</v>
      </c>
      <c r="AA2999" s="1" t="s">
        <v>25</v>
      </c>
      <c r="AB2999">
        <v>1</v>
      </c>
    </row>
    <row r="3000" spans="1:29" x14ac:dyDescent="0.25">
      <c r="A3000" t="s">
        <v>19</v>
      </c>
      <c r="B3000">
        <v>3</v>
      </c>
      <c r="C3000" t="s">
        <v>139</v>
      </c>
      <c r="D3000">
        <v>4225</v>
      </c>
      <c r="E3000" t="s">
        <v>181</v>
      </c>
      <c r="F3000" t="s">
        <v>182</v>
      </c>
      <c r="G3000" t="s">
        <v>142</v>
      </c>
      <c r="I3000">
        <v>5.8</v>
      </c>
      <c r="J3000">
        <v>0.33</v>
      </c>
      <c r="K3000">
        <v>7.6004201890000003</v>
      </c>
      <c r="L3000">
        <v>7.6684320179999999</v>
      </c>
      <c r="M3000">
        <v>9.5500000000000007</v>
      </c>
      <c r="N3000">
        <v>10.67</v>
      </c>
      <c r="O3000">
        <f t="shared" si="183"/>
        <v>8.9416926060000013E-3</v>
      </c>
      <c r="P3000">
        <f t="shared" si="184"/>
        <v>4.4774727343750001E-2</v>
      </c>
      <c r="Q3000">
        <f t="shared" si="185"/>
        <v>5.5885578787500008E-2</v>
      </c>
      <c r="R3000">
        <v>1.3512906E-2</v>
      </c>
      <c r="S3000">
        <v>1.6925255E-2</v>
      </c>
      <c r="T3000">
        <f t="shared" si="186"/>
        <v>0.26341027095463065</v>
      </c>
      <c r="U3000">
        <v>6.7564529999999999E-3</v>
      </c>
      <c r="V3000">
        <v>8.4626279999999998E-3</v>
      </c>
      <c r="W3000">
        <v>0.85479452099999997</v>
      </c>
      <c r="X3000">
        <v>1.31025641</v>
      </c>
      <c r="Y3000">
        <v>1.9960059999999998E-3</v>
      </c>
      <c r="Z3000" s="1">
        <v>43684</v>
      </c>
      <c r="AA3000" s="1" t="s">
        <v>25</v>
      </c>
      <c r="AB3000">
        <v>1</v>
      </c>
    </row>
    <row r="3001" spans="1:29" x14ac:dyDescent="0.25">
      <c r="A3001" t="s">
        <v>19</v>
      </c>
      <c r="B3001">
        <v>3</v>
      </c>
      <c r="C3001" t="s">
        <v>139</v>
      </c>
      <c r="D3001">
        <v>4226</v>
      </c>
      <c r="E3001" t="s">
        <v>105</v>
      </c>
      <c r="F3001" t="s">
        <v>106</v>
      </c>
      <c r="G3001" t="s">
        <v>107</v>
      </c>
      <c r="I3001">
        <v>13</v>
      </c>
      <c r="J3001">
        <v>0.4017</v>
      </c>
      <c r="K3001">
        <v>11.114138649999999</v>
      </c>
      <c r="L3001">
        <v>11.397780300000001</v>
      </c>
      <c r="M3001">
        <v>16.239999999999998</v>
      </c>
      <c r="N3001">
        <v>18.3</v>
      </c>
      <c r="O3001">
        <f t="shared" si="183"/>
        <v>2.6302260600000005E-2</v>
      </c>
      <c r="P3001">
        <f t="shared" si="184"/>
        <v>0.12947867799999996</v>
      </c>
      <c r="Q3001">
        <f t="shared" si="185"/>
        <v>0.16438912875000003</v>
      </c>
      <c r="R3001">
        <v>6.6874718E-2</v>
      </c>
      <c r="S3001">
        <v>8.6533521000000002E-2</v>
      </c>
      <c r="T3001">
        <f t="shared" si="186"/>
        <v>0.30148868548460572</v>
      </c>
      <c r="U3001">
        <v>3.3437359E-2</v>
      </c>
      <c r="V3001">
        <v>4.3266760000000001E-2</v>
      </c>
      <c r="W3001">
        <v>0.85479452099999997</v>
      </c>
      <c r="X3001">
        <v>2.4099358959999999</v>
      </c>
      <c r="Y3001">
        <v>1.1499139E-2</v>
      </c>
      <c r="Z3001" s="1">
        <v>43684</v>
      </c>
      <c r="AA3001" s="1" t="s">
        <v>25</v>
      </c>
      <c r="AB3001">
        <v>1</v>
      </c>
    </row>
    <row r="3002" spans="1:29" x14ac:dyDescent="0.25">
      <c r="A3002" t="s">
        <v>19</v>
      </c>
      <c r="B3002">
        <v>3</v>
      </c>
      <c r="C3002" t="s">
        <v>139</v>
      </c>
      <c r="D3002">
        <v>4227</v>
      </c>
      <c r="E3002" t="s">
        <v>105</v>
      </c>
      <c r="F3002" t="s">
        <v>106</v>
      </c>
      <c r="G3002" t="s">
        <v>107</v>
      </c>
      <c r="I3002">
        <v>13.8</v>
      </c>
      <c r="J3002">
        <v>0.4017</v>
      </c>
      <c r="K3002">
        <v>10.681301059999999</v>
      </c>
      <c r="L3002">
        <v>10.80118942</v>
      </c>
      <c r="M3002">
        <v>15.29</v>
      </c>
      <c r="N3002">
        <v>16.899999999999999</v>
      </c>
      <c r="O3002">
        <f t="shared" si="183"/>
        <v>2.2431809399999999E-2</v>
      </c>
      <c r="P3002">
        <f t="shared" si="184"/>
        <v>0.11477338159374997</v>
      </c>
      <c r="Q3002">
        <f t="shared" si="185"/>
        <v>0.14019880874999999</v>
      </c>
      <c r="R3002">
        <v>5.7190493000000002E-2</v>
      </c>
      <c r="S3002">
        <v>7.0295311999999999E-2</v>
      </c>
      <c r="T3002">
        <f t="shared" si="186"/>
        <v>0.24136494515713344</v>
      </c>
      <c r="U3002">
        <v>2.8595246000000001E-2</v>
      </c>
      <c r="V3002">
        <v>3.5147655999999999E-2</v>
      </c>
      <c r="W3002">
        <v>0.85479452099999997</v>
      </c>
      <c r="X3002">
        <v>1.883493589</v>
      </c>
      <c r="Y3002">
        <v>7.6654799999999997E-3</v>
      </c>
      <c r="Z3002" s="1">
        <v>43684</v>
      </c>
      <c r="AA3002" s="1" t="s">
        <v>25</v>
      </c>
      <c r="AB3002">
        <v>1</v>
      </c>
    </row>
    <row r="3003" spans="1:29" x14ac:dyDescent="0.25">
      <c r="A3003" t="s">
        <v>19</v>
      </c>
      <c r="B3003">
        <v>3</v>
      </c>
      <c r="C3003" t="s">
        <v>139</v>
      </c>
      <c r="D3003">
        <v>4228</v>
      </c>
      <c r="E3003" t="s">
        <v>105</v>
      </c>
      <c r="F3003" t="s">
        <v>106</v>
      </c>
      <c r="G3003" t="s">
        <v>107</v>
      </c>
      <c r="I3003">
        <v>15.2</v>
      </c>
      <c r="J3003">
        <v>0.4017</v>
      </c>
      <c r="K3003">
        <v>15.390079249999999</v>
      </c>
      <c r="L3003">
        <v>14.97783557</v>
      </c>
      <c r="M3003">
        <v>28.34</v>
      </c>
      <c r="N3003">
        <v>28.69</v>
      </c>
      <c r="O3003">
        <f t="shared" si="183"/>
        <v>6.4647538494000012E-2</v>
      </c>
      <c r="P3003">
        <f t="shared" si="184"/>
        <v>0.39429920237499994</v>
      </c>
      <c r="Q3003">
        <f t="shared" si="185"/>
        <v>0.40404711558750006</v>
      </c>
      <c r="R3003">
        <v>0.27242993500000001</v>
      </c>
      <c r="S3003">
        <v>0.27173874399999998</v>
      </c>
      <c r="T3003">
        <f t="shared" si="186"/>
        <v>-2.9718920673006762E-3</v>
      </c>
      <c r="U3003">
        <v>0.13621496799999999</v>
      </c>
      <c r="V3003">
        <v>0.13586937199999999</v>
      </c>
      <c r="W3003">
        <v>0.85479452099999997</v>
      </c>
      <c r="X3003">
        <v>0.409455128</v>
      </c>
      <c r="Y3003">
        <v>-4.0430300000000001E-4</v>
      </c>
      <c r="Z3003" s="1">
        <v>43684</v>
      </c>
      <c r="AA3003" s="1" t="s">
        <v>25</v>
      </c>
      <c r="AB3003">
        <v>1</v>
      </c>
    </row>
    <row r="3004" spans="1:29" x14ac:dyDescent="0.25">
      <c r="A3004" t="s">
        <v>19</v>
      </c>
      <c r="B3004">
        <v>4</v>
      </c>
      <c r="C3004" t="s">
        <v>139</v>
      </c>
      <c r="D3004">
        <v>4229</v>
      </c>
      <c r="E3004" t="s">
        <v>181</v>
      </c>
      <c r="F3004" t="s">
        <v>182</v>
      </c>
      <c r="G3004" t="s">
        <v>142</v>
      </c>
      <c r="I3004">
        <v>9.8000000000000007</v>
      </c>
      <c r="J3004">
        <v>0.33</v>
      </c>
      <c r="K3004">
        <v>13.385358220000001</v>
      </c>
      <c r="L3004">
        <v>13.31225132</v>
      </c>
      <c r="M3004">
        <v>21.97</v>
      </c>
      <c r="N3004">
        <v>23.38</v>
      </c>
      <c r="O3004">
        <f t="shared" si="183"/>
        <v>4.2931880376000001E-2</v>
      </c>
      <c r="P3004">
        <f t="shared" si="184"/>
        <v>0.23696615434374999</v>
      </c>
      <c r="Q3004">
        <f t="shared" si="185"/>
        <v>0.26832425235000001</v>
      </c>
      <c r="R3004">
        <v>0.119378968</v>
      </c>
      <c r="S3004">
        <v>0.13407216399999999</v>
      </c>
      <c r="T3004">
        <f t="shared" si="186"/>
        <v>0.13579304898951969</v>
      </c>
      <c r="U3004">
        <v>5.9689484000000001E-2</v>
      </c>
      <c r="V3004">
        <v>6.7036081999999997E-2</v>
      </c>
      <c r="W3004">
        <v>0.85479452099999997</v>
      </c>
      <c r="X3004">
        <v>1.6495192299999999</v>
      </c>
      <c r="Y3004">
        <v>8.5945780000000003E-3</v>
      </c>
      <c r="Z3004" s="1">
        <v>43684</v>
      </c>
      <c r="AA3004" s="1" t="s">
        <v>25</v>
      </c>
      <c r="AB3004">
        <v>1</v>
      </c>
    </row>
    <row r="3005" spans="1:29" x14ac:dyDescent="0.25">
      <c r="A3005" t="s">
        <v>19</v>
      </c>
      <c r="B3005">
        <v>4</v>
      </c>
      <c r="C3005" t="s">
        <v>139</v>
      </c>
      <c r="D3005">
        <v>4230</v>
      </c>
      <c r="E3005" t="s">
        <v>77</v>
      </c>
      <c r="F3005" t="s">
        <v>78</v>
      </c>
      <c r="G3005" t="s">
        <v>79</v>
      </c>
      <c r="I3005">
        <v>21.3</v>
      </c>
      <c r="J3005">
        <v>0.69669999999999999</v>
      </c>
      <c r="K3005">
        <v>20.583337820000001</v>
      </c>
      <c r="L3005">
        <v>20.51812091</v>
      </c>
      <c r="M3005">
        <v>55.1</v>
      </c>
      <c r="N3005">
        <v>56.69</v>
      </c>
      <c r="O3005">
        <f t="shared" si="183"/>
        <v>0.25240840409400001</v>
      </c>
      <c r="P3005">
        <f t="shared" si="184"/>
        <v>1.4904911593750001</v>
      </c>
      <c r="Q3005">
        <f t="shared" si="185"/>
        <v>1.5775525255875</v>
      </c>
      <c r="R3005">
        <v>2.2674990770000001</v>
      </c>
      <c r="S3005">
        <v>2.389563973</v>
      </c>
      <c r="T3005">
        <f t="shared" si="186"/>
        <v>6.1340373604726162E-2</v>
      </c>
      <c r="U3005">
        <v>1.133749538</v>
      </c>
      <c r="V3005">
        <v>1.194781987</v>
      </c>
      <c r="W3005">
        <v>0.85479452099999997</v>
      </c>
      <c r="X3005">
        <v>1.860096153</v>
      </c>
      <c r="Y3005">
        <v>7.1400141E-2</v>
      </c>
      <c r="Z3005" s="1">
        <v>43684</v>
      </c>
      <c r="AA3005" s="1" t="s">
        <v>25</v>
      </c>
      <c r="AB3005">
        <v>1</v>
      </c>
    </row>
    <row r="3006" spans="1:29" x14ac:dyDescent="0.25">
      <c r="A3006" t="s">
        <v>19</v>
      </c>
      <c r="B3006">
        <v>4</v>
      </c>
      <c r="C3006" t="s">
        <v>139</v>
      </c>
      <c r="D3006">
        <v>4231</v>
      </c>
      <c r="E3006" t="s">
        <v>185</v>
      </c>
      <c r="F3006" t="s">
        <v>223</v>
      </c>
      <c r="G3006" t="s">
        <v>142</v>
      </c>
      <c r="I3006">
        <v>8.1</v>
      </c>
      <c r="J3006">
        <v>0.38179999999999997</v>
      </c>
      <c r="K3006">
        <v>8.7264808600000006</v>
      </c>
      <c r="L3006">
        <v>8.1163583670000001</v>
      </c>
      <c r="M3006">
        <v>11.46</v>
      </c>
      <c r="N3006">
        <v>11.46</v>
      </c>
      <c r="O3006">
        <f t="shared" si="183"/>
        <v>1.0314783864000003E-2</v>
      </c>
      <c r="P3006">
        <f t="shared" si="184"/>
        <v>6.4475607375000007E-2</v>
      </c>
      <c r="Q3006">
        <f t="shared" si="185"/>
        <v>6.4467399150000021E-2</v>
      </c>
      <c r="R3006">
        <v>2.544921E-2</v>
      </c>
      <c r="S3006">
        <v>2.3711108000000002E-2</v>
      </c>
      <c r="T3006">
        <f t="shared" si="186"/>
        <v>-8.2757983582052871E-2</v>
      </c>
      <c r="U3006">
        <v>1.2724605E-2</v>
      </c>
      <c r="V3006">
        <v>1.1855554000000001E-2</v>
      </c>
      <c r="W3006">
        <v>0.85479452099999997</v>
      </c>
      <c r="X3006">
        <v>0</v>
      </c>
      <c r="Y3006">
        <v>-1.016678E-3</v>
      </c>
      <c r="Z3006" s="1">
        <v>43684</v>
      </c>
      <c r="AA3006" s="1" t="s">
        <v>25</v>
      </c>
      <c r="AB3006">
        <v>1</v>
      </c>
    </row>
    <row r="3007" spans="1:29" x14ac:dyDescent="0.25">
      <c r="A3007" t="s">
        <v>19</v>
      </c>
      <c r="B3007">
        <v>4</v>
      </c>
      <c r="C3007" t="s">
        <v>139</v>
      </c>
      <c r="D3007">
        <v>4232</v>
      </c>
      <c r="E3007" t="s">
        <v>185</v>
      </c>
      <c r="F3007" t="s">
        <v>223</v>
      </c>
      <c r="G3007" t="s">
        <v>142</v>
      </c>
      <c r="I3007">
        <v>7.2</v>
      </c>
      <c r="J3007">
        <v>0.38179999999999997</v>
      </c>
      <c r="K3007">
        <v>10.067605759999999</v>
      </c>
      <c r="L3007">
        <v>9.9963119079999991</v>
      </c>
      <c r="M3007">
        <v>14.01</v>
      </c>
      <c r="N3007">
        <v>15.13</v>
      </c>
      <c r="O3007">
        <f t="shared" si="183"/>
        <v>1.7979133326000003E-2</v>
      </c>
      <c r="P3007">
        <f t="shared" si="184"/>
        <v>9.6361261593749997E-2</v>
      </c>
      <c r="Q3007">
        <f t="shared" si="185"/>
        <v>0.11236958328750002</v>
      </c>
      <c r="R3007">
        <v>4.3310195000000003E-2</v>
      </c>
      <c r="S3007">
        <v>4.9977687E-2</v>
      </c>
      <c r="T3007">
        <f t="shared" si="186"/>
        <v>0.16751229057507758</v>
      </c>
      <c r="U3007">
        <v>2.1655097000000002E-2</v>
      </c>
      <c r="V3007">
        <v>2.4988844E-2</v>
      </c>
      <c r="W3007">
        <v>0.85479452099999997</v>
      </c>
      <c r="X3007">
        <v>1.31025641</v>
      </c>
      <c r="Y3007">
        <v>3.9000570000000002E-3</v>
      </c>
      <c r="Z3007" s="1">
        <v>43684</v>
      </c>
      <c r="AA3007" s="1" t="s">
        <v>25</v>
      </c>
      <c r="AB3007">
        <v>1</v>
      </c>
    </row>
    <row r="3008" spans="1:29" x14ac:dyDescent="0.25">
      <c r="A3008" t="s">
        <v>19</v>
      </c>
      <c r="B3008">
        <v>4</v>
      </c>
      <c r="C3008" t="s">
        <v>139</v>
      </c>
      <c r="D3008">
        <v>4233</v>
      </c>
      <c r="E3008" t="s">
        <v>181</v>
      </c>
      <c r="F3008" t="s">
        <v>182</v>
      </c>
      <c r="G3008" t="s">
        <v>142</v>
      </c>
      <c r="I3008">
        <v>8.3000000000000007</v>
      </c>
      <c r="J3008">
        <v>0.33</v>
      </c>
      <c r="K3008">
        <v>8.1807766999999991</v>
      </c>
      <c r="L3008">
        <v>8.293069676</v>
      </c>
      <c r="M3008">
        <v>10.51</v>
      </c>
      <c r="N3008">
        <v>11.78</v>
      </c>
      <c r="O3008">
        <f t="shared" si="183"/>
        <v>1.0898870135999999E-2</v>
      </c>
      <c r="P3008">
        <f t="shared" si="184"/>
        <v>5.4229005343750004E-2</v>
      </c>
      <c r="Q3008">
        <f t="shared" si="185"/>
        <v>6.811793834999999E-2</v>
      </c>
      <c r="R3008">
        <v>1.7504134000000001E-2</v>
      </c>
      <c r="S3008">
        <v>2.2162892E-2</v>
      </c>
      <c r="T3008">
        <f t="shared" si="186"/>
        <v>0.27606901001162748</v>
      </c>
      <c r="U3008">
        <v>8.7520670000000005E-3</v>
      </c>
      <c r="V3008">
        <v>1.1081446E-2</v>
      </c>
      <c r="W3008">
        <v>0.85479452099999997</v>
      </c>
      <c r="X3008">
        <v>1.485737179</v>
      </c>
      <c r="Y3008">
        <v>2.725075E-3</v>
      </c>
      <c r="Z3008" s="1">
        <v>43684</v>
      </c>
      <c r="AA3008" s="1" t="s">
        <v>25</v>
      </c>
      <c r="AB3008">
        <v>1</v>
      </c>
    </row>
    <row r="3009" spans="1:28" x14ac:dyDescent="0.25">
      <c r="A3009" t="s">
        <v>19</v>
      </c>
      <c r="B3009">
        <v>4</v>
      </c>
      <c r="C3009" t="s">
        <v>139</v>
      </c>
      <c r="D3009">
        <v>4234</v>
      </c>
      <c r="E3009" t="s">
        <v>181</v>
      </c>
      <c r="F3009" t="s">
        <v>182</v>
      </c>
      <c r="G3009" t="s">
        <v>142</v>
      </c>
      <c r="I3009">
        <v>7.8</v>
      </c>
      <c r="J3009">
        <v>0.33</v>
      </c>
      <c r="K3009">
        <v>10.067605759999999</v>
      </c>
      <c r="L3009">
        <v>10.220509760000001</v>
      </c>
      <c r="M3009">
        <v>14.01</v>
      </c>
      <c r="N3009">
        <v>15.61</v>
      </c>
      <c r="O3009">
        <f t="shared" si="183"/>
        <v>1.9138006733999999E-2</v>
      </c>
      <c r="P3009">
        <f t="shared" si="184"/>
        <v>9.6361261593749997E-2</v>
      </c>
      <c r="Q3009">
        <f t="shared" si="185"/>
        <v>0.1196125420875</v>
      </c>
      <c r="R3009">
        <v>3.7565387999999998E-2</v>
      </c>
      <c r="S3009">
        <v>4.7081722999999999E-2</v>
      </c>
      <c r="T3009">
        <f t="shared" si="186"/>
        <v>0.26415913874625324</v>
      </c>
      <c r="U3009">
        <v>1.8782693999999999E-2</v>
      </c>
      <c r="V3009">
        <v>2.3540861999999999E-2</v>
      </c>
      <c r="W3009">
        <v>0.85479452099999997</v>
      </c>
      <c r="X3009">
        <v>1.8717948710000001</v>
      </c>
      <c r="Y3009">
        <v>5.5664470000000004E-3</v>
      </c>
      <c r="Z3009" s="1">
        <v>43684</v>
      </c>
      <c r="AA3009" s="1" t="s">
        <v>25</v>
      </c>
      <c r="AB3009">
        <v>1</v>
      </c>
    </row>
    <row r="3010" spans="1:28" x14ac:dyDescent="0.25">
      <c r="A3010" t="s">
        <v>19</v>
      </c>
      <c r="B3010">
        <v>4</v>
      </c>
      <c r="C3010" t="s">
        <v>139</v>
      </c>
      <c r="D3010">
        <v>4235</v>
      </c>
      <c r="E3010" t="s">
        <v>185</v>
      </c>
      <c r="F3010" t="s">
        <v>273</v>
      </c>
      <c r="G3010" t="s">
        <v>142</v>
      </c>
      <c r="I3010">
        <v>7.2</v>
      </c>
      <c r="J3010">
        <v>0.38179999999999997</v>
      </c>
      <c r="K3010">
        <v>8.1807766999999991</v>
      </c>
      <c r="L3010">
        <v>7.7433119970000002</v>
      </c>
      <c r="M3010">
        <v>10.51</v>
      </c>
      <c r="N3010">
        <v>10.8</v>
      </c>
      <c r="O3010">
        <f t="shared" si="183"/>
        <v>9.1609056000000015E-3</v>
      </c>
      <c r="P3010">
        <f t="shared" si="184"/>
        <v>5.4229005343750004E-2</v>
      </c>
      <c r="Q3010">
        <f t="shared" si="185"/>
        <v>5.7255660000000007E-2</v>
      </c>
      <c r="R3010">
        <v>2.0181009999999999E-2</v>
      </c>
      <c r="S3010">
        <v>2.0170776000000001E-2</v>
      </c>
      <c r="T3010">
        <f t="shared" si="186"/>
        <v>-5.9340462397785242E-4</v>
      </c>
      <c r="U3010">
        <v>1.0090505E-2</v>
      </c>
      <c r="V3010">
        <v>1.0085388000000001E-2</v>
      </c>
      <c r="W3010">
        <v>0.85479452099999997</v>
      </c>
      <c r="X3010">
        <v>0.33926282000000002</v>
      </c>
      <c r="Y3010" s="2">
        <v>-5.9862299999999999E-6</v>
      </c>
      <c r="Z3010" s="1">
        <v>43684</v>
      </c>
      <c r="AA3010" s="1" t="s">
        <v>25</v>
      </c>
      <c r="AB3010">
        <v>1</v>
      </c>
    </row>
    <row r="3011" spans="1:28" x14ac:dyDescent="0.25">
      <c r="A3011" t="s">
        <v>19</v>
      </c>
      <c r="B3011">
        <v>4</v>
      </c>
      <c r="C3011" t="s">
        <v>139</v>
      </c>
      <c r="D3011">
        <v>4236</v>
      </c>
      <c r="E3011" t="s">
        <v>181</v>
      </c>
      <c r="F3011" t="s">
        <v>182</v>
      </c>
      <c r="G3011" t="s">
        <v>142</v>
      </c>
      <c r="I3011">
        <v>6.1</v>
      </c>
      <c r="J3011">
        <v>0.33</v>
      </c>
      <c r="K3011">
        <v>7.6004201890000003</v>
      </c>
      <c r="L3011">
        <v>7.5756235160000003</v>
      </c>
      <c r="M3011">
        <v>9.5500000000000007</v>
      </c>
      <c r="N3011">
        <v>10.51</v>
      </c>
      <c r="O3011">
        <f t="shared" ref="O3011:O3074" si="187">(0.00007854*N3011*N3011)</f>
        <v>8.6755362540000009E-3</v>
      </c>
      <c r="P3011">
        <f t="shared" ref="P3011:P3074" si="188">(3.142*(M3011/200)^2)/0.16</f>
        <v>4.4774727343750001E-2</v>
      </c>
      <c r="Q3011">
        <f t="shared" ref="Q3011:Q3074" si="189">O3011/0.16</f>
        <v>5.4222101587500002E-2</v>
      </c>
      <c r="R3011">
        <v>1.3512906E-2</v>
      </c>
      <c r="S3011">
        <v>1.6239232999999999E-2</v>
      </c>
      <c r="T3011">
        <f t="shared" ref="T3011:T3074" si="190">(LN(S3011)-LN(R3011))/W3011</f>
        <v>0.21500474239322959</v>
      </c>
      <c r="U3011">
        <v>6.7564529999999999E-3</v>
      </c>
      <c r="V3011">
        <v>8.1196170000000008E-3</v>
      </c>
      <c r="W3011">
        <v>0.85479452099999997</v>
      </c>
      <c r="X3011">
        <v>1.1230769220000001</v>
      </c>
      <c r="Y3011">
        <v>1.594727E-3</v>
      </c>
      <c r="Z3011" s="1">
        <v>43684</v>
      </c>
      <c r="AA3011" s="1" t="s">
        <v>25</v>
      </c>
      <c r="AB3011">
        <v>1</v>
      </c>
    </row>
    <row r="3012" spans="1:28" x14ac:dyDescent="0.25">
      <c r="A3012" t="s">
        <v>19</v>
      </c>
      <c r="B3012">
        <v>4</v>
      </c>
      <c r="C3012" t="s">
        <v>139</v>
      </c>
      <c r="D3012">
        <v>4237</v>
      </c>
      <c r="E3012" t="s">
        <v>163</v>
      </c>
      <c r="F3012" t="s">
        <v>164</v>
      </c>
      <c r="G3012" t="s">
        <v>79</v>
      </c>
      <c r="I3012">
        <v>6.5</v>
      </c>
      <c r="J3012">
        <v>0.50749999999999995</v>
      </c>
      <c r="K3012">
        <v>7.7972593909999999</v>
      </c>
      <c r="L3012">
        <v>7.1970600490000001</v>
      </c>
      <c r="M3012">
        <v>9.8699999999999992</v>
      </c>
      <c r="N3012">
        <v>9.8699999999999992</v>
      </c>
      <c r="O3012">
        <f t="shared" si="187"/>
        <v>7.6511233259999988E-3</v>
      </c>
      <c r="P3012">
        <f t="shared" si="188"/>
        <v>4.7825609343749992E-2</v>
      </c>
      <c r="Q3012">
        <f t="shared" si="189"/>
        <v>4.7819520787499993E-2</v>
      </c>
      <c r="R3012">
        <v>2.2488635E-2</v>
      </c>
      <c r="S3012">
        <v>2.07975E-2</v>
      </c>
      <c r="T3012">
        <f t="shared" si="190"/>
        <v>-9.1457398697770378E-2</v>
      </c>
      <c r="U3012">
        <v>1.1244318E-2</v>
      </c>
      <c r="V3012">
        <v>1.039875E-2</v>
      </c>
      <c r="W3012">
        <v>0.85479452099999997</v>
      </c>
      <c r="X3012">
        <v>0</v>
      </c>
      <c r="Y3012">
        <v>-9.8920600000000007E-4</v>
      </c>
      <c r="Z3012" s="1">
        <v>43684</v>
      </c>
      <c r="AA3012" s="1" t="s">
        <v>25</v>
      </c>
      <c r="AB3012">
        <v>1</v>
      </c>
    </row>
    <row r="3013" spans="1:28" x14ac:dyDescent="0.25">
      <c r="A3013" t="s">
        <v>19</v>
      </c>
      <c r="B3013">
        <v>4</v>
      </c>
      <c r="C3013" t="s">
        <v>139</v>
      </c>
      <c r="D3013">
        <v>4238</v>
      </c>
      <c r="E3013" t="s">
        <v>105</v>
      </c>
      <c r="F3013" t="s">
        <v>106</v>
      </c>
      <c r="G3013" t="s">
        <v>107</v>
      </c>
      <c r="I3013">
        <v>17.100000000000001</v>
      </c>
      <c r="J3013">
        <v>0.4017</v>
      </c>
      <c r="K3013">
        <v>20.453769250000001</v>
      </c>
      <c r="L3013">
        <v>20.410028000000001</v>
      </c>
      <c r="M3013">
        <v>54.14</v>
      </c>
      <c r="N3013">
        <v>55.9</v>
      </c>
      <c r="O3013">
        <f t="shared" si="187"/>
        <v>0.24542257740000001</v>
      </c>
      <c r="P3013">
        <f t="shared" si="188"/>
        <v>1.4390063473749999</v>
      </c>
      <c r="Q3013">
        <f t="shared" si="189"/>
        <v>1.53389110875</v>
      </c>
      <c r="R3013">
        <v>1.2722301119999999</v>
      </c>
      <c r="S3013">
        <v>1.3513830120000001</v>
      </c>
      <c r="T3013">
        <f t="shared" si="190"/>
        <v>7.0610147456265496E-2</v>
      </c>
      <c r="U3013">
        <v>0.63611505599999996</v>
      </c>
      <c r="V3013">
        <v>0.67569150600000005</v>
      </c>
      <c r="W3013">
        <v>0.85479452099999997</v>
      </c>
      <c r="X3013">
        <v>2.0589743579999999</v>
      </c>
      <c r="Y3013">
        <v>4.6299372999999998E-2</v>
      </c>
      <c r="Z3013" s="1">
        <v>43684</v>
      </c>
      <c r="AA3013" s="1" t="s">
        <v>25</v>
      </c>
      <c r="AB3013">
        <v>1</v>
      </c>
    </row>
    <row r="3014" spans="1:28" x14ac:dyDescent="0.25">
      <c r="A3014" t="s">
        <v>19</v>
      </c>
      <c r="B3014">
        <v>4</v>
      </c>
      <c r="C3014" t="s">
        <v>139</v>
      </c>
      <c r="D3014">
        <v>4239</v>
      </c>
      <c r="E3014" t="s">
        <v>77</v>
      </c>
      <c r="F3014" t="s">
        <v>78</v>
      </c>
      <c r="G3014" t="s">
        <v>79</v>
      </c>
      <c r="I3014">
        <v>8</v>
      </c>
      <c r="J3014">
        <v>0.69669999999999999</v>
      </c>
      <c r="K3014">
        <v>12.44380164</v>
      </c>
      <c r="L3014">
        <v>12.15286631</v>
      </c>
      <c r="M3014">
        <v>19.43</v>
      </c>
      <c r="N3014">
        <v>20.190000000000001</v>
      </c>
      <c r="O3014">
        <f t="shared" si="187"/>
        <v>3.2015739294000006E-2</v>
      </c>
      <c r="P3014">
        <f t="shared" si="188"/>
        <v>0.18534113059374999</v>
      </c>
      <c r="Q3014">
        <f t="shared" si="189"/>
        <v>0.20009837058750005</v>
      </c>
      <c r="R3014">
        <v>0.18138479900000001</v>
      </c>
      <c r="S3014">
        <v>0.191029439</v>
      </c>
      <c r="T3014">
        <f t="shared" si="190"/>
        <v>6.0607327086402547E-2</v>
      </c>
      <c r="U3014">
        <v>9.0692399000000007E-2</v>
      </c>
      <c r="V3014">
        <v>9.5514719999999997E-2</v>
      </c>
      <c r="W3014">
        <v>0.85479452099999997</v>
      </c>
      <c r="X3014">
        <v>0.88910256399999998</v>
      </c>
      <c r="Y3014">
        <v>5.6414969999999997E-3</v>
      </c>
      <c r="Z3014" s="1">
        <v>43684</v>
      </c>
      <c r="AA3014" s="1" t="s">
        <v>25</v>
      </c>
      <c r="AB3014">
        <v>1</v>
      </c>
    </row>
    <row r="3015" spans="1:28" x14ac:dyDescent="0.25">
      <c r="A3015" t="s">
        <v>19</v>
      </c>
      <c r="B3015">
        <v>4</v>
      </c>
      <c r="C3015" t="s">
        <v>139</v>
      </c>
      <c r="D3015">
        <v>4240</v>
      </c>
      <c r="E3015" t="s">
        <v>181</v>
      </c>
      <c r="F3015" t="s">
        <v>182</v>
      </c>
      <c r="G3015" t="s">
        <v>142</v>
      </c>
      <c r="I3015">
        <v>13</v>
      </c>
      <c r="J3015">
        <v>0.33</v>
      </c>
      <c r="K3015">
        <v>14.345199559999999</v>
      </c>
      <c r="L3015">
        <v>13.913800999999999</v>
      </c>
      <c r="M3015">
        <v>24.84</v>
      </c>
      <c r="N3015">
        <v>25.19</v>
      </c>
      <c r="O3015">
        <f t="shared" si="187"/>
        <v>4.9836465294000008E-2</v>
      </c>
      <c r="P3015">
        <f t="shared" si="188"/>
        <v>0.30292100550000001</v>
      </c>
      <c r="Q3015">
        <f t="shared" si="189"/>
        <v>0.31147790808750003</v>
      </c>
      <c r="R3015">
        <v>0.162317824</v>
      </c>
      <c r="S3015">
        <v>0.161914276</v>
      </c>
      <c r="T3015">
        <f t="shared" si="190"/>
        <v>-2.9121093599510338E-3</v>
      </c>
      <c r="U3015">
        <v>8.1158912E-2</v>
      </c>
      <c r="V3015">
        <v>8.0957137999999998E-2</v>
      </c>
      <c r="W3015">
        <v>0.85479452099999997</v>
      </c>
      <c r="X3015">
        <v>0.409455128</v>
      </c>
      <c r="Y3015">
        <v>-2.3604999999999999E-4</v>
      </c>
      <c r="Z3015" s="1">
        <v>43684</v>
      </c>
      <c r="AA3015" s="1" t="s">
        <v>25</v>
      </c>
      <c r="AB3015">
        <v>1</v>
      </c>
    </row>
    <row r="3016" spans="1:28" x14ac:dyDescent="0.25">
      <c r="A3016" t="s">
        <v>19</v>
      </c>
      <c r="B3016">
        <v>4</v>
      </c>
      <c r="C3016" t="s">
        <v>139</v>
      </c>
      <c r="D3016">
        <v>4241</v>
      </c>
      <c r="E3016" t="s">
        <v>105</v>
      </c>
      <c r="F3016" t="s">
        <v>106</v>
      </c>
      <c r="G3016" t="s">
        <v>107</v>
      </c>
      <c r="I3016">
        <v>11.3</v>
      </c>
      <c r="J3016">
        <v>0.4017</v>
      </c>
      <c r="K3016">
        <v>10.9703927</v>
      </c>
      <c r="L3016">
        <v>10.362908600000001</v>
      </c>
      <c r="M3016">
        <v>15.92</v>
      </c>
      <c r="N3016">
        <v>15.92</v>
      </c>
      <c r="O3016">
        <f t="shared" si="187"/>
        <v>1.9905680256000001E-2</v>
      </c>
      <c r="P3016">
        <f t="shared" si="188"/>
        <v>0.12442634200000001</v>
      </c>
      <c r="Q3016">
        <f t="shared" si="189"/>
        <v>0.1244105016</v>
      </c>
      <c r="R3016">
        <v>6.3514509999999996E-2</v>
      </c>
      <c r="S3016">
        <v>6.0079488E-2</v>
      </c>
      <c r="T3016">
        <f t="shared" si="190"/>
        <v>-6.5044752765494429E-2</v>
      </c>
      <c r="U3016">
        <v>3.1757254999999998E-2</v>
      </c>
      <c r="V3016">
        <v>3.0039744E-2</v>
      </c>
      <c r="W3016">
        <v>0.85479452099999997</v>
      </c>
      <c r="X3016">
        <v>0</v>
      </c>
      <c r="Y3016">
        <v>-2.0092679999999998E-3</v>
      </c>
      <c r="Z3016" s="1">
        <v>43684</v>
      </c>
      <c r="AA3016" s="1" t="s">
        <v>25</v>
      </c>
      <c r="AB3016">
        <v>1</v>
      </c>
    </row>
    <row r="3017" spans="1:28" x14ac:dyDescent="0.25">
      <c r="A3017" t="s">
        <v>19</v>
      </c>
      <c r="B3017">
        <v>4</v>
      </c>
      <c r="C3017" t="s">
        <v>139</v>
      </c>
      <c r="D3017">
        <v>4242</v>
      </c>
      <c r="E3017" t="s">
        <v>105</v>
      </c>
      <c r="F3017" t="s">
        <v>106</v>
      </c>
      <c r="G3017" t="s">
        <v>107</v>
      </c>
      <c r="I3017">
        <v>8.9</v>
      </c>
      <c r="J3017">
        <v>0.4017</v>
      </c>
      <c r="K3017">
        <v>15.21115309</v>
      </c>
      <c r="L3017">
        <v>15.02363283</v>
      </c>
      <c r="M3017">
        <v>27.71</v>
      </c>
      <c r="N3017">
        <v>28.85</v>
      </c>
      <c r="O3017">
        <f t="shared" si="187"/>
        <v>6.5370609150000009E-2</v>
      </c>
      <c r="P3017">
        <f t="shared" si="188"/>
        <v>0.37696346284375004</v>
      </c>
      <c r="Q3017">
        <f t="shared" si="189"/>
        <v>0.40856630718750003</v>
      </c>
      <c r="R3017">
        <v>0.257774526</v>
      </c>
      <c r="S3017">
        <v>0.27552451700000002</v>
      </c>
      <c r="T3017">
        <f t="shared" si="190"/>
        <v>7.7903333881691031E-2</v>
      </c>
      <c r="U3017">
        <v>0.128887263</v>
      </c>
      <c r="V3017">
        <v>0.137762258</v>
      </c>
      <c r="W3017">
        <v>0.85479452099999997</v>
      </c>
      <c r="X3017">
        <v>1.3336538449999999</v>
      </c>
      <c r="Y3017">
        <v>1.0382606000000001E-2</v>
      </c>
      <c r="Z3017" s="1">
        <v>43684</v>
      </c>
      <c r="AA3017" s="1" t="s">
        <v>25</v>
      </c>
      <c r="AB3017">
        <v>1</v>
      </c>
    </row>
    <row r="3018" spans="1:28" x14ac:dyDescent="0.25">
      <c r="A3018" t="s">
        <v>19</v>
      </c>
      <c r="B3018">
        <v>4</v>
      </c>
      <c r="C3018" t="s">
        <v>139</v>
      </c>
      <c r="D3018">
        <v>4243</v>
      </c>
      <c r="E3018" t="s">
        <v>219</v>
      </c>
      <c r="F3018" t="s">
        <v>220</v>
      </c>
      <c r="G3018" t="s">
        <v>56</v>
      </c>
      <c r="I3018">
        <v>7.3</v>
      </c>
      <c r="J3018">
        <v>0.51780000000000004</v>
      </c>
      <c r="K3018">
        <v>16.55649786</v>
      </c>
      <c r="L3018">
        <v>16.779791100000001</v>
      </c>
      <c r="M3018">
        <v>32.799999999999997</v>
      </c>
      <c r="N3018">
        <v>35.67</v>
      </c>
      <c r="O3018">
        <f t="shared" si="187"/>
        <v>9.9930282606000009E-2</v>
      </c>
      <c r="P3018">
        <f t="shared" si="188"/>
        <v>0.52817019999999981</v>
      </c>
      <c r="Q3018">
        <f t="shared" si="189"/>
        <v>0.62456426628750006</v>
      </c>
      <c r="R3018">
        <v>0.49858154399999999</v>
      </c>
      <c r="S3018">
        <v>0.59501040900000002</v>
      </c>
      <c r="T3018">
        <f t="shared" si="190"/>
        <v>0.20684707307535213</v>
      </c>
      <c r="U3018">
        <v>0.24929077199999999</v>
      </c>
      <c r="V3018">
        <v>0.29750520400000002</v>
      </c>
      <c r="W3018">
        <v>0.85479452099999997</v>
      </c>
      <c r="X3018">
        <v>3.3575320500000001</v>
      </c>
      <c r="Y3018">
        <v>5.6404704E-2</v>
      </c>
      <c r="Z3018" s="1">
        <v>43684</v>
      </c>
      <c r="AA3018" s="1" t="s">
        <v>25</v>
      </c>
      <c r="AB3018">
        <v>1</v>
      </c>
    </row>
    <row r="3019" spans="1:28" x14ac:dyDescent="0.25">
      <c r="A3019" t="s">
        <v>19</v>
      </c>
      <c r="B3019">
        <v>4</v>
      </c>
      <c r="C3019" t="s">
        <v>139</v>
      </c>
      <c r="D3019">
        <v>4244</v>
      </c>
      <c r="E3019" t="s">
        <v>199</v>
      </c>
      <c r="F3019" t="s">
        <v>200</v>
      </c>
      <c r="G3019" t="s">
        <v>201</v>
      </c>
      <c r="I3019">
        <v>13</v>
      </c>
      <c r="J3019">
        <v>0.56999999999999995</v>
      </c>
      <c r="K3019">
        <v>10.224475699999999</v>
      </c>
      <c r="L3019">
        <v>10.931872950000001</v>
      </c>
      <c r="M3019">
        <v>14.33</v>
      </c>
      <c r="N3019">
        <v>17.2</v>
      </c>
      <c r="O3019">
        <f t="shared" si="187"/>
        <v>2.3235273599999998E-2</v>
      </c>
      <c r="P3019">
        <f t="shared" si="188"/>
        <v>0.10081347559375001</v>
      </c>
      <c r="Q3019">
        <f t="shared" si="189"/>
        <v>0.14522046</v>
      </c>
      <c r="R3019">
        <v>6.7944006000000001E-2</v>
      </c>
      <c r="S3019">
        <v>0.103577723</v>
      </c>
      <c r="T3019">
        <f t="shared" si="190"/>
        <v>0.49326281650334747</v>
      </c>
      <c r="U3019">
        <v>3.3972003000000001E-2</v>
      </c>
      <c r="V3019">
        <v>5.1788860999999999E-2</v>
      </c>
      <c r="W3019">
        <v>0.85479452099999997</v>
      </c>
      <c r="X3019">
        <v>3.3575320500000001</v>
      </c>
      <c r="Y3019">
        <v>2.0843440000000001E-2</v>
      </c>
      <c r="Z3019" s="1">
        <v>43684</v>
      </c>
      <c r="AA3019" s="1" t="s">
        <v>25</v>
      </c>
      <c r="AB3019">
        <v>1</v>
      </c>
    </row>
    <row r="3020" spans="1:28" x14ac:dyDescent="0.25">
      <c r="A3020" t="s">
        <v>19</v>
      </c>
      <c r="B3020">
        <v>4</v>
      </c>
      <c r="C3020" t="s">
        <v>139</v>
      </c>
      <c r="D3020">
        <v>4245</v>
      </c>
      <c r="E3020" t="s">
        <v>158</v>
      </c>
      <c r="F3020" t="s">
        <v>159</v>
      </c>
      <c r="G3020" t="s">
        <v>160</v>
      </c>
      <c r="I3020">
        <v>13</v>
      </c>
      <c r="J3020">
        <v>0.23699999999999999</v>
      </c>
      <c r="K3020">
        <v>10.224475699999999</v>
      </c>
      <c r="L3020">
        <v>10.62443691</v>
      </c>
      <c r="M3020">
        <v>14.33</v>
      </c>
      <c r="N3020">
        <v>16.5</v>
      </c>
      <c r="O3020">
        <f t="shared" si="187"/>
        <v>2.1382515000000001E-2</v>
      </c>
      <c r="P3020">
        <f t="shared" si="188"/>
        <v>0.10081347559375001</v>
      </c>
      <c r="Q3020">
        <f t="shared" si="189"/>
        <v>0.13364071875</v>
      </c>
      <c r="R3020">
        <v>2.8851717999999998E-2</v>
      </c>
      <c r="S3020">
        <v>3.9443249999999999E-2</v>
      </c>
      <c r="T3020">
        <f t="shared" si="190"/>
        <v>0.36581117652721618</v>
      </c>
      <c r="U3020">
        <v>1.4425858999999999E-2</v>
      </c>
      <c r="V3020">
        <v>1.9721625E-2</v>
      </c>
      <c r="W3020">
        <v>0.85479452099999997</v>
      </c>
      <c r="X3020">
        <v>2.538621794</v>
      </c>
      <c r="Y3020">
        <v>6.1953670000000002E-3</v>
      </c>
      <c r="Z3020" s="1">
        <v>43684</v>
      </c>
      <c r="AA3020" s="1" t="s">
        <v>25</v>
      </c>
      <c r="AB3020">
        <v>1</v>
      </c>
    </row>
    <row r="3021" spans="1:28" x14ac:dyDescent="0.25">
      <c r="A3021" t="s">
        <v>19</v>
      </c>
      <c r="B3021">
        <v>4</v>
      </c>
      <c r="C3021" t="s">
        <v>139</v>
      </c>
      <c r="D3021">
        <v>4246</v>
      </c>
      <c r="E3021" t="s">
        <v>301</v>
      </c>
      <c r="F3021" t="s">
        <v>153</v>
      </c>
      <c r="G3021" t="s">
        <v>226</v>
      </c>
      <c r="I3021">
        <v>13.1</v>
      </c>
      <c r="J3021">
        <v>0.45229999999999998</v>
      </c>
      <c r="K3021">
        <v>9.9083404270000006</v>
      </c>
      <c r="L3021">
        <v>9.5338355660000005</v>
      </c>
      <c r="M3021">
        <v>13.69</v>
      </c>
      <c r="N3021">
        <v>14.17</v>
      </c>
      <c r="O3021">
        <f t="shared" si="187"/>
        <v>1.5769960206000001E-2</v>
      </c>
      <c r="P3021">
        <f t="shared" si="188"/>
        <v>9.2009591593749981E-2</v>
      </c>
      <c r="Q3021">
        <f t="shared" si="189"/>
        <v>9.85622512875E-2</v>
      </c>
      <c r="R3021">
        <v>4.8091447000000002E-2</v>
      </c>
      <c r="S3021">
        <v>4.9539382999999999E-2</v>
      </c>
      <c r="T3021">
        <f t="shared" si="190"/>
        <v>3.4702638377025502E-2</v>
      </c>
      <c r="U3021">
        <v>2.4045723000000001E-2</v>
      </c>
      <c r="V3021">
        <v>2.4769691999999999E-2</v>
      </c>
      <c r="W3021">
        <v>0.85479452099999997</v>
      </c>
      <c r="X3021">
        <v>0.56153846100000004</v>
      </c>
      <c r="Y3021">
        <v>8.4695099999999998E-4</v>
      </c>
      <c r="Z3021" s="1">
        <v>43684</v>
      </c>
      <c r="AA3021" s="1" t="s">
        <v>25</v>
      </c>
      <c r="AB3021">
        <v>1</v>
      </c>
    </row>
    <row r="3022" spans="1:28" x14ac:dyDescent="0.25">
      <c r="A3022" t="s">
        <v>19</v>
      </c>
      <c r="B3022">
        <v>4</v>
      </c>
      <c r="C3022" t="s">
        <v>139</v>
      </c>
      <c r="D3022">
        <v>4247</v>
      </c>
      <c r="E3022" t="s">
        <v>207</v>
      </c>
      <c r="F3022" t="s">
        <v>208</v>
      </c>
      <c r="G3022" t="s">
        <v>209</v>
      </c>
      <c r="I3022">
        <v>6.3</v>
      </c>
      <c r="J3022">
        <v>0.58399999999999996</v>
      </c>
      <c r="K3022">
        <v>9.4207920789999999</v>
      </c>
      <c r="L3022">
        <v>9.2347875659999996</v>
      </c>
      <c r="M3022">
        <v>12.74</v>
      </c>
      <c r="N3022">
        <v>13.57</v>
      </c>
      <c r="O3022">
        <f t="shared" si="187"/>
        <v>1.4462740446000003E-2</v>
      </c>
      <c r="P3022">
        <f t="shared" si="188"/>
        <v>7.9682887375000011E-2</v>
      </c>
      <c r="Q3022">
        <f t="shared" si="189"/>
        <v>9.0392127787500012E-2</v>
      </c>
      <c r="R3022">
        <v>5.1054502000000002E-2</v>
      </c>
      <c r="S3022">
        <v>5.6635211999999997E-2</v>
      </c>
      <c r="T3022">
        <f t="shared" si="190"/>
        <v>0.12135920457157513</v>
      </c>
      <c r="U3022">
        <v>2.5527251000000001E-2</v>
      </c>
      <c r="V3022">
        <v>2.8317605999999999E-2</v>
      </c>
      <c r="W3022">
        <v>0.85479452099999997</v>
      </c>
      <c r="X3022">
        <v>0.97099358899999999</v>
      </c>
      <c r="Y3022">
        <v>3.2643580000000002E-3</v>
      </c>
      <c r="Z3022" s="1">
        <v>43684</v>
      </c>
      <c r="AA3022" s="1" t="s">
        <v>25</v>
      </c>
      <c r="AB3022">
        <v>1</v>
      </c>
    </row>
    <row r="3023" spans="1:28" x14ac:dyDescent="0.25">
      <c r="A3023" t="s">
        <v>19</v>
      </c>
      <c r="B3023">
        <v>4</v>
      </c>
      <c r="C3023" t="s">
        <v>139</v>
      </c>
      <c r="D3023">
        <v>4248</v>
      </c>
      <c r="E3023" t="s">
        <v>207</v>
      </c>
      <c r="F3023" t="s">
        <v>208</v>
      </c>
      <c r="G3023" t="s">
        <v>209</v>
      </c>
      <c r="I3023">
        <v>8</v>
      </c>
      <c r="J3023">
        <v>0.58399999999999996</v>
      </c>
      <c r="K3023">
        <v>8.3676495840000005</v>
      </c>
      <c r="L3023">
        <v>7.7605254500000003</v>
      </c>
      <c r="M3023">
        <v>10.83</v>
      </c>
      <c r="N3023">
        <v>10.83</v>
      </c>
      <c r="O3023">
        <f t="shared" si="187"/>
        <v>9.2118702060000005E-3</v>
      </c>
      <c r="P3023">
        <f t="shared" si="188"/>
        <v>5.7581519343750005E-2</v>
      </c>
      <c r="Q3023">
        <f t="shared" si="189"/>
        <v>5.7574188787500001E-2</v>
      </c>
      <c r="R3023">
        <v>3.3119955999999999E-2</v>
      </c>
      <c r="S3023">
        <v>3.0772478999999998E-2</v>
      </c>
      <c r="T3023">
        <f t="shared" si="190"/>
        <v>-8.6003416766369259E-2</v>
      </c>
      <c r="U3023">
        <v>1.6559978E-2</v>
      </c>
      <c r="V3023">
        <v>1.5386240000000001E-2</v>
      </c>
      <c r="W3023">
        <v>0.85479452099999997</v>
      </c>
      <c r="X3023">
        <v>0</v>
      </c>
      <c r="Y3023">
        <v>-1.373123E-3</v>
      </c>
      <c r="Z3023" s="1">
        <v>43684</v>
      </c>
      <c r="AA3023" s="1" t="s">
        <v>25</v>
      </c>
      <c r="AB3023">
        <v>1</v>
      </c>
    </row>
    <row r="3024" spans="1:28" x14ac:dyDescent="0.25">
      <c r="A3024" t="s">
        <v>19</v>
      </c>
      <c r="B3024">
        <v>1</v>
      </c>
      <c r="C3024" t="s">
        <v>175</v>
      </c>
      <c r="D3024">
        <v>4249</v>
      </c>
      <c r="E3024" t="s">
        <v>163</v>
      </c>
      <c r="F3024" t="s">
        <v>164</v>
      </c>
      <c r="G3024" t="s">
        <v>79</v>
      </c>
      <c r="I3024">
        <v>24.2</v>
      </c>
      <c r="J3024">
        <v>0.50749999999999995</v>
      </c>
      <c r="K3024">
        <v>15.390079249999999</v>
      </c>
      <c r="L3024">
        <v>15.151192930000001</v>
      </c>
      <c r="M3024">
        <v>28.34</v>
      </c>
      <c r="N3024">
        <v>29.3</v>
      </c>
      <c r="O3024">
        <f t="shared" si="187"/>
        <v>6.7425804600000014E-2</v>
      </c>
      <c r="P3024">
        <f t="shared" si="188"/>
        <v>0.39429920237499994</v>
      </c>
      <c r="Q3024">
        <f t="shared" si="189"/>
        <v>0.42141127875000006</v>
      </c>
      <c r="R3024">
        <v>0.34225690600000003</v>
      </c>
      <c r="S3024">
        <v>0.35971814499999999</v>
      </c>
      <c r="T3024">
        <f t="shared" si="190"/>
        <v>5.8211828485898898E-2</v>
      </c>
      <c r="U3024">
        <v>0.17112845300000001</v>
      </c>
      <c r="V3024">
        <v>0.17985907300000001</v>
      </c>
      <c r="W3024">
        <v>0.85479452099999997</v>
      </c>
      <c r="X3024">
        <v>1.1230769220000001</v>
      </c>
      <c r="Y3024">
        <v>1.0213705999999999E-2</v>
      </c>
      <c r="Z3024" s="1">
        <v>43684</v>
      </c>
      <c r="AA3024" s="1" t="s">
        <v>25</v>
      </c>
      <c r="AB3024">
        <v>1</v>
      </c>
    </row>
    <row r="3025" spans="1:28" x14ac:dyDescent="0.25">
      <c r="A3025" t="s">
        <v>19</v>
      </c>
      <c r="B3025">
        <v>1</v>
      </c>
      <c r="C3025" t="s">
        <v>175</v>
      </c>
      <c r="D3025">
        <v>4250</v>
      </c>
      <c r="E3025" t="s">
        <v>116</v>
      </c>
      <c r="F3025" t="s">
        <v>117</v>
      </c>
      <c r="G3025" t="s">
        <v>83</v>
      </c>
      <c r="I3025">
        <v>28.6</v>
      </c>
      <c r="J3025">
        <v>0.5</v>
      </c>
      <c r="K3025">
        <v>18.698004189999999</v>
      </c>
      <c r="L3025">
        <v>18.508493080000001</v>
      </c>
      <c r="M3025">
        <v>42.99</v>
      </c>
      <c r="N3025">
        <v>44.01</v>
      </c>
      <c r="O3025">
        <f t="shared" si="187"/>
        <v>0.15212256305399999</v>
      </c>
      <c r="P3025">
        <f t="shared" si="188"/>
        <v>0.90732128034374993</v>
      </c>
      <c r="Q3025">
        <f t="shared" si="189"/>
        <v>0.95076601908749991</v>
      </c>
      <c r="R3025">
        <v>0.92005800400000004</v>
      </c>
      <c r="S3025">
        <v>0.95362189799999997</v>
      </c>
      <c r="T3025">
        <f t="shared" si="190"/>
        <v>4.1917142415091667E-2</v>
      </c>
      <c r="U3025">
        <v>0.46002900200000002</v>
      </c>
      <c r="V3025">
        <v>0.47681094899999998</v>
      </c>
      <c r="W3025">
        <v>0.85479452099999997</v>
      </c>
      <c r="X3025">
        <v>1.1932692300000001</v>
      </c>
      <c r="Y3025">
        <v>1.9632726E-2</v>
      </c>
      <c r="Z3025" s="1">
        <v>43684</v>
      </c>
      <c r="AA3025" s="1" t="s">
        <v>25</v>
      </c>
      <c r="AB3025">
        <v>1</v>
      </c>
    </row>
    <row r="3026" spans="1:28" x14ac:dyDescent="0.25">
      <c r="A3026" t="s">
        <v>19</v>
      </c>
      <c r="B3026">
        <v>1</v>
      </c>
      <c r="C3026" t="s">
        <v>175</v>
      </c>
      <c r="D3026">
        <v>4251</v>
      </c>
      <c r="E3026" t="s">
        <v>158</v>
      </c>
      <c r="F3026" t="s">
        <v>159</v>
      </c>
      <c r="G3026" t="s">
        <v>160</v>
      </c>
      <c r="I3026">
        <v>11.3</v>
      </c>
      <c r="J3026">
        <v>0.23699999999999999</v>
      </c>
      <c r="K3026">
        <v>7.7972593909999999</v>
      </c>
      <c r="L3026">
        <v>7.5756235160000003</v>
      </c>
      <c r="M3026">
        <v>9.8699999999999992</v>
      </c>
      <c r="N3026">
        <v>10.51</v>
      </c>
      <c r="O3026">
        <f t="shared" si="187"/>
        <v>8.6755362540000009E-3</v>
      </c>
      <c r="P3026">
        <f t="shared" si="188"/>
        <v>4.7825609343749992E-2</v>
      </c>
      <c r="Q3026">
        <f t="shared" si="189"/>
        <v>5.4222101587500002E-2</v>
      </c>
      <c r="R3026">
        <v>1.0695766000000001E-2</v>
      </c>
      <c r="S3026">
        <v>1.1755748999999999E-2</v>
      </c>
      <c r="T3026">
        <f t="shared" si="190"/>
        <v>0.11054637457852932</v>
      </c>
      <c r="U3026">
        <v>5.3478830000000003E-3</v>
      </c>
      <c r="V3026">
        <v>5.8778739999999999E-3</v>
      </c>
      <c r="W3026">
        <v>0.85479452099999997</v>
      </c>
      <c r="X3026">
        <v>0.74871794800000002</v>
      </c>
      <c r="Y3026">
        <v>6.2002200000000002E-4</v>
      </c>
      <c r="Z3026" s="1">
        <v>43684</v>
      </c>
      <c r="AA3026" s="1" t="s">
        <v>25</v>
      </c>
      <c r="AB3026">
        <v>1</v>
      </c>
    </row>
    <row r="3027" spans="1:28" x14ac:dyDescent="0.25">
      <c r="A3027" t="s">
        <v>19</v>
      </c>
      <c r="B3027">
        <v>1</v>
      </c>
      <c r="C3027" t="s">
        <v>175</v>
      </c>
      <c r="D3027">
        <v>4252</v>
      </c>
      <c r="E3027" t="s">
        <v>73</v>
      </c>
      <c r="F3027" t="s">
        <v>74</v>
      </c>
      <c r="G3027" t="s">
        <v>75</v>
      </c>
      <c r="I3027">
        <v>7.2</v>
      </c>
      <c r="J3027">
        <v>0.64410000000000001</v>
      </c>
      <c r="K3027">
        <v>8.7264808600000006</v>
      </c>
      <c r="L3027">
        <v>8.4671523670000006</v>
      </c>
      <c r="M3027">
        <v>11.46</v>
      </c>
      <c r="N3027">
        <v>12.1</v>
      </c>
      <c r="O3027">
        <f t="shared" si="187"/>
        <v>1.14990414E-2</v>
      </c>
      <c r="P3027">
        <f t="shared" si="188"/>
        <v>6.4475607375000007E-2</v>
      </c>
      <c r="Q3027">
        <f t="shared" si="189"/>
        <v>7.1869008750000005E-2</v>
      </c>
      <c r="R3027">
        <v>4.2397560000000001E-2</v>
      </c>
      <c r="S3027">
        <v>4.5774351999999997E-2</v>
      </c>
      <c r="T3027">
        <f t="shared" si="190"/>
        <v>8.9650926587276691E-2</v>
      </c>
      <c r="U3027">
        <v>2.119878E-2</v>
      </c>
      <c r="V3027">
        <v>2.2887175999999999E-2</v>
      </c>
      <c r="W3027">
        <v>0.85479452099999997</v>
      </c>
      <c r="X3027">
        <v>0.74871794800000002</v>
      </c>
      <c r="Y3027">
        <v>1.9752070000000001E-3</v>
      </c>
      <c r="Z3027" s="1">
        <v>43684</v>
      </c>
      <c r="AA3027" s="1" t="s">
        <v>25</v>
      </c>
      <c r="AB3027">
        <v>1</v>
      </c>
    </row>
    <row r="3028" spans="1:28" x14ac:dyDescent="0.25">
      <c r="A3028" t="s">
        <v>19</v>
      </c>
      <c r="B3028">
        <v>1</v>
      </c>
      <c r="C3028" t="s">
        <v>175</v>
      </c>
      <c r="D3028">
        <v>4253</v>
      </c>
      <c r="E3028" t="s">
        <v>181</v>
      </c>
      <c r="F3028" t="s">
        <v>182</v>
      </c>
      <c r="G3028" t="s">
        <v>142</v>
      </c>
      <c r="I3028">
        <v>13.4</v>
      </c>
      <c r="J3028">
        <v>0.33</v>
      </c>
      <c r="K3028">
        <v>7.9906784450000004</v>
      </c>
      <c r="L3028">
        <v>8.2050465769999992</v>
      </c>
      <c r="M3028">
        <v>10.19</v>
      </c>
      <c r="N3028">
        <v>11.62</v>
      </c>
      <c r="O3028">
        <f t="shared" si="187"/>
        <v>1.0604816376E-2</v>
      </c>
      <c r="P3028">
        <f t="shared" si="188"/>
        <v>5.0977035343749984E-2</v>
      </c>
      <c r="Q3028">
        <f t="shared" si="189"/>
        <v>6.6280102349999995E-2</v>
      </c>
      <c r="R3028">
        <v>1.6105059000000001E-2</v>
      </c>
      <c r="S3028">
        <v>2.1355519E-2</v>
      </c>
      <c r="T3028">
        <f t="shared" si="190"/>
        <v>0.33011063392733003</v>
      </c>
      <c r="U3028">
        <v>8.0525300000000005E-3</v>
      </c>
      <c r="V3028">
        <v>1.067776E-2</v>
      </c>
      <c r="W3028">
        <v>0.85479452099999997</v>
      </c>
      <c r="X3028">
        <v>1.6729166660000001</v>
      </c>
      <c r="Y3028">
        <v>3.0711829999999999E-3</v>
      </c>
      <c r="Z3028" s="1">
        <v>43684</v>
      </c>
      <c r="AA3028" s="1" t="s">
        <v>25</v>
      </c>
      <c r="AB3028">
        <v>1</v>
      </c>
    </row>
    <row r="3029" spans="1:28" x14ac:dyDescent="0.25">
      <c r="A3029" t="s">
        <v>19</v>
      </c>
      <c r="B3029">
        <v>1</v>
      </c>
      <c r="C3029" t="s">
        <v>175</v>
      </c>
      <c r="D3029">
        <v>4254</v>
      </c>
      <c r="E3029" t="s">
        <v>158</v>
      </c>
      <c r="F3029" t="s">
        <v>159</v>
      </c>
      <c r="G3029" t="s">
        <v>160</v>
      </c>
      <c r="I3029">
        <v>19.7</v>
      </c>
      <c r="J3029">
        <v>0.23699999999999999</v>
      </c>
      <c r="K3029">
        <v>10.681301059999999</v>
      </c>
      <c r="L3029">
        <v>10.65113509</v>
      </c>
      <c r="M3029">
        <v>15.29</v>
      </c>
      <c r="N3029">
        <v>16.559999999999999</v>
      </c>
      <c r="O3029">
        <f t="shared" si="187"/>
        <v>2.1538306943999996E-2</v>
      </c>
      <c r="P3029">
        <f t="shared" si="188"/>
        <v>0.11477338159374997</v>
      </c>
      <c r="Q3029">
        <f t="shared" si="189"/>
        <v>0.13461441839999996</v>
      </c>
      <c r="R3029">
        <v>3.4171972000000002E-2</v>
      </c>
      <c r="S3029">
        <v>3.9821133000000002E-2</v>
      </c>
      <c r="T3029">
        <f t="shared" si="190"/>
        <v>0.17898099672681328</v>
      </c>
      <c r="U3029">
        <v>1.7085986000000001E-2</v>
      </c>
      <c r="V3029">
        <v>1.9910566000000001E-2</v>
      </c>
      <c r="W3029">
        <v>0.85479452099999997</v>
      </c>
      <c r="X3029">
        <v>1.485737179</v>
      </c>
      <c r="Y3029">
        <v>3.3043959999999998E-3</v>
      </c>
      <c r="Z3029" s="1">
        <v>43684</v>
      </c>
      <c r="AA3029" s="1" t="s">
        <v>25</v>
      </c>
      <c r="AB3029">
        <v>1</v>
      </c>
    </row>
    <row r="3030" spans="1:28" x14ac:dyDescent="0.25">
      <c r="A3030" t="s">
        <v>19</v>
      </c>
      <c r="B3030">
        <v>1</v>
      </c>
      <c r="C3030" t="s">
        <v>175</v>
      </c>
      <c r="D3030">
        <v>4255</v>
      </c>
      <c r="E3030" t="s">
        <v>116</v>
      </c>
      <c r="F3030" t="s">
        <v>117</v>
      </c>
      <c r="G3030" t="s">
        <v>83</v>
      </c>
      <c r="I3030">
        <v>6.3</v>
      </c>
      <c r="J3030">
        <v>0.5</v>
      </c>
      <c r="K3030">
        <v>8.1807766999999991</v>
      </c>
      <c r="L3030">
        <v>7.68575374</v>
      </c>
      <c r="M3030">
        <v>10.51</v>
      </c>
      <c r="N3030">
        <v>10.7</v>
      </c>
      <c r="O3030">
        <f t="shared" si="187"/>
        <v>8.9920446000000005E-3</v>
      </c>
      <c r="P3030">
        <f t="shared" si="188"/>
        <v>5.4229005343750004E-2</v>
      </c>
      <c r="Q3030">
        <f t="shared" si="189"/>
        <v>5.6200278749999999E-2</v>
      </c>
      <c r="R3030">
        <v>2.6258249000000001E-2</v>
      </c>
      <c r="S3030">
        <v>2.5585677000000001E-2</v>
      </c>
      <c r="T3030">
        <f t="shared" si="190"/>
        <v>-3.0355230327195726E-2</v>
      </c>
      <c r="U3030">
        <v>1.3129124000000001E-2</v>
      </c>
      <c r="V3030">
        <v>1.2792838000000001E-2</v>
      </c>
      <c r="W3030">
        <v>0.85479452099999997</v>
      </c>
      <c r="X3030">
        <v>0.222275641</v>
      </c>
      <c r="Y3030">
        <v>-3.9341199999999999E-4</v>
      </c>
      <c r="Z3030" s="1">
        <v>43684</v>
      </c>
      <c r="AA3030" s="1" t="s">
        <v>25</v>
      </c>
      <c r="AB3030">
        <v>1</v>
      </c>
    </row>
    <row r="3031" spans="1:28" x14ac:dyDescent="0.25">
      <c r="A3031" t="s">
        <v>19</v>
      </c>
      <c r="B3031">
        <v>1</v>
      </c>
      <c r="C3031" t="s">
        <v>175</v>
      </c>
      <c r="D3031">
        <v>4256</v>
      </c>
      <c r="E3031" t="s">
        <v>140</v>
      </c>
      <c r="F3031" t="s">
        <v>141</v>
      </c>
      <c r="G3031" t="s">
        <v>30</v>
      </c>
      <c r="I3031">
        <v>7.4</v>
      </c>
      <c r="J3031">
        <v>0.46899999999999997</v>
      </c>
      <c r="K3031">
        <v>14.13983694</v>
      </c>
      <c r="L3031">
        <v>14.246063510000001</v>
      </c>
      <c r="M3031">
        <v>24.2</v>
      </c>
      <c r="N3031">
        <v>26.24</v>
      </c>
      <c r="O3031">
        <f t="shared" si="187"/>
        <v>5.4077743103999994E-2</v>
      </c>
      <c r="P3031">
        <f t="shared" si="188"/>
        <v>0.28751263749999995</v>
      </c>
      <c r="Q3031">
        <f t="shared" si="189"/>
        <v>0.33798589439999993</v>
      </c>
      <c r="R3031">
        <v>0.214348816</v>
      </c>
      <c r="S3031">
        <v>0.25287352099999999</v>
      </c>
      <c r="T3031">
        <f t="shared" si="190"/>
        <v>0.1933619990748742</v>
      </c>
      <c r="U3031">
        <v>0.107174408</v>
      </c>
      <c r="V3031">
        <v>0.12643676000000001</v>
      </c>
      <c r="W3031">
        <v>0.85479452099999997</v>
      </c>
      <c r="X3031">
        <v>2.3865384600000001</v>
      </c>
      <c r="Y3031">
        <v>2.2534482000000002E-2</v>
      </c>
      <c r="Z3031" s="1">
        <v>43684</v>
      </c>
      <c r="AA3031" s="1" t="s">
        <v>25</v>
      </c>
      <c r="AB3031">
        <v>1</v>
      </c>
    </row>
    <row r="3032" spans="1:28" x14ac:dyDescent="0.25">
      <c r="A3032" t="s">
        <v>19</v>
      </c>
      <c r="B3032">
        <v>1</v>
      </c>
      <c r="C3032" t="s">
        <v>175</v>
      </c>
      <c r="D3032">
        <v>4257</v>
      </c>
      <c r="E3032" t="s">
        <v>140</v>
      </c>
      <c r="F3032" t="s">
        <v>141</v>
      </c>
      <c r="G3032" t="s">
        <v>30</v>
      </c>
      <c r="I3032">
        <v>8.3000000000000007</v>
      </c>
      <c r="J3032">
        <v>0.46899999999999997</v>
      </c>
      <c r="K3032">
        <v>13.608352379999999</v>
      </c>
      <c r="L3032">
        <v>14.03541016</v>
      </c>
      <c r="M3032">
        <v>22.61</v>
      </c>
      <c r="N3032">
        <v>25.57</v>
      </c>
      <c r="O3032">
        <f t="shared" si="187"/>
        <v>5.1351407646000005E-2</v>
      </c>
      <c r="P3032">
        <f t="shared" si="188"/>
        <v>0.25097319034374999</v>
      </c>
      <c r="Q3032">
        <f t="shared" si="189"/>
        <v>0.3209462977875</v>
      </c>
      <c r="R3032">
        <v>0.180829245</v>
      </c>
      <c r="S3032">
        <v>0.23695280099999999</v>
      </c>
      <c r="T3032">
        <f t="shared" si="190"/>
        <v>0.31622544900123617</v>
      </c>
      <c r="U3032">
        <v>9.0414623E-2</v>
      </c>
      <c r="V3032">
        <v>0.1184764</v>
      </c>
      <c r="W3032">
        <v>0.85479452099999997</v>
      </c>
      <c r="X3032">
        <v>3.4628205109999999</v>
      </c>
      <c r="Y3032">
        <v>3.2828680999999998E-2</v>
      </c>
      <c r="Z3032" s="1">
        <v>43684</v>
      </c>
      <c r="AA3032" s="1" t="s">
        <v>25</v>
      </c>
      <c r="AB3032">
        <v>1</v>
      </c>
    </row>
    <row r="3033" spans="1:28" x14ac:dyDescent="0.25">
      <c r="A3033" t="s">
        <v>19</v>
      </c>
      <c r="B3033">
        <v>1</v>
      </c>
      <c r="C3033" t="s">
        <v>175</v>
      </c>
      <c r="D3033">
        <v>4258</v>
      </c>
      <c r="E3033" t="s">
        <v>77</v>
      </c>
      <c r="F3033" t="s">
        <v>78</v>
      </c>
      <c r="G3033" t="s">
        <v>79</v>
      </c>
      <c r="I3033">
        <v>21.6</v>
      </c>
      <c r="J3033">
        <v>0.69669999999999999</v>
      </c>
      <c r="K3033">
        <v>21.261010420000002</v>
      </c>
      <c r="L3033">
        <v>21.053626380000001</v>
      </c>
      <c r="M3033">
        <v>60.51</v>
      </c>
      <c r="N3033">
        <v>60.83</v>
      </c>
      <c r="O3033">
        <f t="shared" si="187"/>
        <v>0.29062069020600001</v>
      </c>
      <c r="P3033">
        <f t="shared" si="188"/>
        <v>1.7975480678437499</v>
      </c>
      <c r="Q3033">
        <f t="shared" si="189"/>
        <v>1.8163793137874999</v>
      </c>
      <c r="R3033">
        <v>2.8098055409999998</v>
      </c>
      <c r="S3033">
        <v>2.8118543360000001</v>
      </c>
      <c r="T3033">
        <f t="shared" si="190"/>
        <v>8.5271170482238744E-4</v>
      </c>
      <c r="U3033">
        <v>1.4049027700000001</v>
      </c>
      <c r="V3033">
        <v>1.4059271680000001</v>
      </c>
      <c r="W3033">
        <v>0.85479452099999997</v>
      </c>
      <c r="X3033">
        <v>0.37435897400000001</v>
      </c>
      <c r="Y3033">
        <v>1.1984140000000001E-3</v>
      </c>
      <c r="Z3033" s="1">
        <v>43684</v>
      </c>
      <c r="AA3033" s="1" t="s">
        <v>25</v>
      </c>
      <c r="AB3033">
        <v>1</v>
      </c>
    </row>
    <row r="3034" spans="1:28" x14ac:dyDescent="0.25">
      <c r="A3034" t="s">
        <v>19</v>
      </c>
      <c r="B3034">
        <v>1</v>
      </c>
      <c r="C3034" t="s">
        <v>175</v>
      </c>
      <c r="D3034">
        <v>4259</v>
      </c>
      <c r="E3034" t="s">
        <v>158</v>
      </c>
      <c r="F3034" t="s">
        <v>159</v>
      </c>
      <c r="G3034" t="s">
        <v>160</v>
      </c>
      <c r="I3034">
        <v>10.3</v>
      </c>
      <c r="J3034">
        <v>0.23699999999999999</v>
      </c>
      <c r="K3034">
        <v>8.1807766999999991</v>
      </c>
      <c r="L3034">
        <v>7.9426018589999998</v>
      </c>
      <c r="M3034">
        <v>10.51</v>
      </c>
      <c r="N3034">
        <v>11.15</v>
      </c>
      <c r="O3034">
        <f t="shared" si="187"/>
        <v>9.7642891500000009E-3</v>
      </c>
      <c r="P3034">
        <f t="shared" si="188"/>
        <v>5.4229005343750004E-2</v>
      </c>
      <c r="Q3034">
        <f t="shared" si="189"/>
        <v>6.1026807187500004E-2</v>
      </c>
      <c r="R3034">
        <v>1.2671424000000001E-2</v>
      </c>
      <c r="S3034">
        <v>1.3816996999999999E-2</v>
      </c>
      <c r="T3034">
        <f t="shared" si="190"/>
        <v>0.10125254588190093</v>
      </c>
      <c r="U3034">
        <v>6.3357120000000003E-3</v>
      </c>
      <c r="V3034">
        <v>6.9084990000000002E-3</v>
      </c>
      <c r="W3034">
        <v>0.85479452099999997</v>
      </c>
      <c r="X3034">
        <v>0.74871794800000002</v>
      </c>
      <c r="Y3034">
        <v>6.7008699999999998E-4</v>
      </c>
      <c r="Z3034" s="1">
        <v>43684</v>
      </c>
      <c r="AA3034" s="1" t="s">
        <v>25</v>
      </c>
      <c r="AB3034">
        <v>1</v>
      </c>
    </row>
    <row r="3035" spans="1:28" x14ac:dyDescent="0.25">
      <c r="A3035" t="s">
        <v>19</v>
      </c>
      <c r="B3035">
        <v>1</v>
      </c>
      <c r="C3035" t="s">
        <v>175</v>
      </c>
      <c r="D3035">
        <v>4260</v>
      </c>
      <c r="E3035" t="s">
        <v>263</v>
      </c>
      <c r="F3035" t="s">
        <v>264</v>
      </c>
      <c r="G3035" t="s">
        <v>226</v>
      </c>
      <c r="I3035">
        <v>5.5</v>
      </c>
      <c r="J3035">
        <v>0.44209999999999999</v>
      </c>
      <c r="K3035">
        <v>7.6004201890000003</v>
      </c>
      <c r="L3035">
        <v>7.2928185149999996</v>
      </c>
      <c r="M3035">
        <v>9.5500000000000007</v>
      </c>
      <c r="N3035">
        <v>10.029999999999999</v>
      </c>
      <c r="O3035">
        <f t="shared" si="187"/>
        <v>7.9011946860000001E-3</v>
      </c>
      <c r="P3035">
        <f t="shared" si="188"/>
        <v>4.4774727343750001E-2</v>
      </c>
      <c r="Q3035">
        <f t="shared" si="189"/>
        <v>4.9382466787500003E-2</v>
      </c>
      <c r="R3035">
        <v>1.7976584E-2</v>
      </c>
      <c r="S3035">
        <v>1.9000649000000001E-2</v>
      </c>
      <c r="T3035">
        <f t="shared" si="190"/>
        <v>6.4814540804757473E-2</v>
      </c>
      <c r="U3035">
        <v>8.9882920000000002E-3</v>
      </c>
      <c r="V3035">
        <v>9.5003239999999992E-3</v>
      </c>
      <c r="W3035">
        <v>0.85479452099999997</v>
      </c>
      <c r="X3035">
        <v>0.56153846100000004</v>
      </c>
      <c r="Y3035">
        <v>5.99012E-4</v>
      </c>
      <c r="Z3035" s="1">
        <v>43684</v>
      </c>
      <c r="AA3035" s="1" t="s">
        <v>25</v>
      </c>
      <c r="AB3035">
        <v>1</v>
      </c>
    </row>
    <row r="3036" spans="1:28" x14ac:dyDescent="0.25">
      <c r="A3036" t="s">
        <v>19</v>
      </c>
      <c r="B3036">
        <v>1</v>
      </c>
      <c r="C3036" t="s">
        <v>175</v>
      </c>
      <c r="D3036">
        <v>4261</v>
      </c>
      <c r="E3036" t="s">
        <v>163</v>
      </c>
      <c r="F3036" t="s">
        <v>164</v>
      </c>
      <c r="G3036" t="s">
        <v>79</v>
      </c>
      <c r="I3036">
        <v>5.2</v>
      </c>
      <c r="J3036">
        <v>0.50749999999999995</v>
      </c>
      <c r="K3036">
        <v>7.6004201890000003</v>
      </c>
      <c r="L3036">
        <v>7.5756235160000003</v>
      </c>
      <c r="M3036">
        <v>9.5500000000000007</v>
      </c>
      <c r="N3036">
        <v>10.51</v>
      </c>
      <c r="O3036">
        <f t="shared" si="187"/>
        <v>8.6755362540000009E-3</v>
      </c>
      <c r="P3036">
        <f t="shared" si="188"/>
        <v>4.4774727343750001E-2</v>
      </c>
      <c r="Q3036">
        <f t="shared" si="189"/>
        <v>5.4222101587500002E-2</v>
      </c>
      <c r="R3036">
        <v>2.0567653000000002E-2</v>
      </c>
      <c r="S3036">
        <v>2.4717326000000001E-2</v>
      </c>
      <c r="T3036">
        <f t="shared" si="190"/>
        <v>0.21500471955363226</v>
      </c>
      <c r="U3036">
        <v>1.0283825999999999E-2</v>
      </c>
      <c r="V3036">
        <v>1.2358663000000001E-2</v>
      </c>
      <c r="W3036">
        <v>0.85479452099999997</v>
      </c>
      <c r="X3036">
        <v>1.1230769220000001</v>
      </c>
      <c r="Y3036">
        <v>2.4272930000000001E-3</v>
      </c>
      <c r="Z3036" s="1">
        <v>43684</v>
      </c>
      <c r="AA3036" s="1" t="s">
        <v>25</v>
      </c>
      <c r="AB3036">
        <v>1</v>
      </c>
    </row>
    <row r="3037" spans="1:28" x14ac:dyDescent="0.25">
      <c r="A3037" t="s">
        <v>19</v>
      </c>
      <c r="B3037">
        <v>1</v>
      </c>
      <c r="C3037" t="s">
        <v>175</v>
      </c>
      <c r="D3037">
        <v>4262</v>
      </c>
      <c r="E3037" t="s">
        <v>116</v>
      </c>
      <c r="F3037" t="s">
        <v>117</v>
      </c>
      <c r="G3037" t="s">
        <v>83</v>
      </c>
      <c r="I3037">
        <v>20.6</v>
      </c>
      <c r="J3037">
        <v>0.5</v>
      </c>
      <c r="K3037">
        <v>18.869887519999999</v>
      </c>
      <c r="L3037">
        <v>18.497389909999999</v>
      </c>
      <c r="M3037">
        <v>43.95</v>
      </c>
      <c r="N3037">
        <v>43.95</v>
      </c>
      <c r="O3037">
        <f t="shared" si="187"/>
        <v>0.15170806035000003</v>
      </c>
      <c r="P3037">
        <f t="shared" si="188"/>
        <v>0.94829610234374995</v>
      </c>
      <c r="Q3037">
        <f t="shared" si="189"/>
        <v>0.94817537718750022</v>
      </c>
      <c r="R3037">
        <v>0.96920661399999997</v>
      </c>
      <c r="S3037">
        <v>0.95052889100000004</v>
      </c>
      <c r="T3037">
        <f t="shared" si="190"/>
        <v>-2.2764834797250836E-2</v>
      </c>
      <c r="U3037">
        <v>0.48460330699999998</v>
      </c>
      <c r="V3037">
        <v>0.47526444499999998</v>
      </c>
      <c r="W3037">
        <v>0.85479452099999997</v>
      </c>
      <c r="X3037">
        <v>0</v>
      </c>
      <c r="Y3037">
        <v>-1.0925271E-2</v>
      </c>
      <c r="Z3037" s="1">
        <v>43684</v>
      </c>
      <c r="AA3037" s="1" t="s">
        <v>25</v>
      </c>
      <c r="AB3037">
        <v>1</v>
      </c>
    </row>
    <row r="3038" spans="1:28" x14ac:dyDescent="0.25">
      <c r="A3038" t="s">
        <v>19</v>
      </c>
      <c r="B3038">
        <v>1</v>
      </c>
      <c r="C3038" t="s">
        <v>175</v>
      </c>
      <c r="D3038">
        <v>4263</v>
      </c>
      <c r="E3038" t="s">
        <v>77</v>
      </c>
      <c r="F3038" t="s">
        <v>78</v>
      </c>
      <c r="G3038" t="s">
        <v>79</v>
      </c>
      <c r="I3038">
        <v>31.1</v>
      </c>
      <c r="J3038">
        <v>0.69669999999999999</v>
      </c>
      <c r="K3038">
        <v>21.070637479999998</v>
      </c>
      <c r="L3038">
        <v>20.89975476</v>
      </c>
      <c r="M3038">
        <v>58.92</v>
      </c>
      <c r="N3038">
        <v>59.6</v>
      </c>
      <c r="O3038">
        <f t="shared" si="187"/>
        <v>0.27898664639999998</v>
      </c>
      <c r="P3038">
        <f t="shared" si="188"/>
        <v>1.7043221295000004</v>
      </c>
      <c r="Q3038">
        <f t="shared" si="189"/>
        <v>1.7436665399999998</v>
      </c>
      <c r="R3038">
        <v>2.6441741259999998</v>
      </c>
      <c r="S3038">
        <v>2.6826639669999999</v>
      </c>
      <c r="T3038">
        <f t="shared" si="190"/>
        <v>1.6906450779687315E-2</v>
      </c>
      <c r="U3038">
        <v>1.3220870629999999</v>
      </c>
      <c r="V3038">
        <v>1.3413319829999999</v>
      </c>
      <c r="W3038">
        <v>0.85479452099999997</v>
      </c>
      <c r="X3038">
        <v>0.79551282000000001</v>
      </c>
      <c r="Y3038">
        <v>2.2514089000000001E-2</v>
      </c>
      <c r="Z3038" s="1">
        <v>43684</v>
      </c>
      <c r="AA3038" s="1" t="s">
        <v>25</v>
      </c>
      <c r="AB3038">
        <v>1</v>
      </c>
    </row>
    <row r="3039" spans="1:28" x14ac:dyDescent="0.25">
      <c r="A3039" t="s">
        <v>19</v>
      </c>
      <c r="B3039">
        <v>1</v>
      </c>
      <c r="C3039" t="s">
        <v>175</v>
      </c>
      <c r="D3039">
        <v>4264</v>
      </c>
      <c r="E3039" t="s">
        <v>116</v>
      </c>
      <c r="F3039" t="s">
        <v>117</v>
      </c>
      <c r="G3039" t="s">
        <v>83</v>
      </c>
      <c r="I3039">
        <v>18.3</v>
      </c>
      <c r="J3039">
        <v>0.5</v>
      </c>
      <c r="K3039">
        <v>14.93104157</v>
      </c>
      <c r="L3039">
        <v>14.623750129999999</v>
      </c>
      <c r="M3039">
        <v>26.75</v>
      </c>
      <c r="N3039">
        <v>27.48</v>
      </c>
      <c r="O3039">
        <f t="shared" si="187"/>
        <v>5.9309512416E-2</v>
      </c>
      <c r="P3039">
        <f t="shared" si="188"/>
        <v>0.35129646484374999</v>
      </c>
      <c r="Q3039">
        <f t="shared" si="189"/>
        <v>0.37068445259999999</v>
      </c>
      <c r="R3039">
        <v>0.29258884299999999</v>
      </c>
      <c r="S3039">
        <v>0.30218144200000002</v>
      </c>
      <c r="T3039">
        <f t="shared" si="190"/>
        <v>3.7739222927394914E-2</v>
      </c>
      <c r="U3039">
        <v>0.14629442100000001</v>
      </c>
      <c r="V3039">
        <v>0.15109072100000001</v>
      </c>
      <c r="W3039">
        <v>0.85479452099999997</v>
      </c>
      <c r="X3039">
        <v>0.85400640999999999</v>
      </c>
      <c r="Y3039">
        <v>5.6110559999999997E-3</v>
      </c>
      <c r="Z3039" s="1">
        <v>43684</v>
      </c>
      <c r="AA3039" s="1" t="s">
        <v>25</v>
      </c>
      <c r="AB3039">
        <v>1</v>
      </c>
    </row>
    <row r="3040" spans="1:28" x14ac:dyDescent="0.25">
      <c r="A3040" t="s">
        <v>19</v>
      </c>
      <c r="B3040">
        <v>1</v>
      </c>
      <c r="C3040" t="s">
        <v>175</v>
      </c>
      <c r="D3040">
        <v>4265</v>
      </c>
      <c r="E3040" t="s">
        <v>116</v>
      </c>
      <c r="F3040" t="s">
        <v>117</v>
      </c>
      <c r="G3040" t="s">
        <v>83</v>
      </c>
      <c r="I3040">
        <v>22.1</v>
      </c>
      <c r="J3040">
        <v>0.5</v>
      </c>
      <c r="K3040">
        <v>16.786748459999998</v>
      </c>
      <c r="L3040">
        <v>16.476940129999999</v>
      </c>
      <c r="M3040">
        <v>33.76</v>
      </c>
      <c r="N3040">
        <v>34.39</v>
      </c>
      <c r="O3040">
        <f t="shared" si="187"/>
        <v>9.2887066734000004E-2</v>
      </c>
      <c r="P3040">
        <f t="shared" si="188"/>
        <v>0.55953992799999974</v>
      </c>
      <c r="Q3040">
        <f t="shared" si="189"/>
        <v>0.58054416708750001</v>
      </c>
      <c r="R3040">
        <v>0.516676527</v>
      </c>
      <c r="S3040">
        <v>0.52601353799999995</v>
      </c>
      <c r="T3040">
        <f t="shared" si="190"/>
        <v>2.0952338871956067E-2</v>
      </c>
      <c r="U3040">
        <v>0.25833826399999998</v>
      </c>
      <c r="V3040">
        <v>0.26300676899999997</v>
      </c>
      <c r="W3040">
        <v>0.85479452099999997</v>
      </c>
      <c r="X3040">
        <v>0.73701923000000003</v>
      </c>
      <c r="Y3040">
        <v>5.4615519999999997E-3</v>
      </c>
      <c r="Z3040" s="1">
        <v>43684</v>
      </c>
      <c r="AA3040" s="1" t="s">
        <v>25</v>
      </c>
      <c r="AB3040">
        <v>1</v>
      </c>
    </row>
    <row r="3041" spans="1:28" x14ac:dyDescent="0.25">
      <c r="A3041" t="s">
        <v>19</v>
      </c>
      <c r="B3041">
        <v>1</v>
      </c>
      <c r="C3041" t="s">
        <v>175</v>
      </c>
      <c r="D3041">
        <v>4266</v>
      </c>
      <c r="E3041" t="s">
        <v>116</v>
      </c>
      <c r="F3041" t="s">
        <v>117</v>
      </c>
      <c r="G3041" t="s">
        <v>83</v>
      </c>
      <c r="I3041">
        <v>13.5</v>
      </c>
      <c r="J3041">
        <v>0.5</v>
      </c>
      <c r="K3041">
        <v>12.8070342</v>
      </c>
      <c r="L3041">
        <v>12.703914640000001</v>
      </c>
      <c r="M3041">
        <v>20.38</v>
      </c>
      <c r="N3041">
        <v>21.66</v>
      </c>
      <c r="O3041">
        <f t="shared" si="187"/>
        <v>3.6847480824000002E-2</v>
      </c>
      <c r="P3041">
        <f t="shared" si="188"/>
        <v>0.20390814137499993</v>
      </c>
      <c r="Q3041">
        <f t="shared" si="189"/>
        <v>0.23029675515</v>
      </c>
      <c r="R3041">
        <v>0.14813106700000001</v>
      </c>
      <c r="S3041">
        <v>0.16552292499999999</v>
      </c>
      <c r="T3041">
        <f t="shared" si="190"/>
        <v>0.12987008273210304</v>
      </c>
      <c r="U3041">
        <v>7.4065533000000003E-2</v>
      </c>
      <c r="V3041">
        <v>8.2761462999999993E-2</v>
      </c>
      <c r="W3041">
        <v>0.85479452099999997</v>
      </c>
      <c r="X3041">
        <v>1.4974358969999999</v>
      </c>
      <c r="Y3041">
        <v>1.0173122999999999E-2</v>
      </c>
      <c r="Z3041" s="1">
        <v>43684</v>
      </c>
      <c r="AA3041" s="1" t="s">
        <v>25</v>
      </c>
      <c r="AB3041">
        <v>1</v>
      </c>
    </row>
    <row r="3042" spans="1:28" x14ac:dyDescent="0.25">
      <c r="A3042" t="s">
        <v>19</v>
      </c>
      <c r="B3042">
        <v>1</v>
      </c>
      <c r="C3042" t="s">
        <v>175</v>
      </c>
      <c r="D3042">
        <v>4267</v>
      </c>
      <c r="E3042" t="s">
        <v>116</v>
      </c>
      <c r="F3042" t="s">
        <v>117</v>
      </c>
      <c r="G3042" t="s">
        <v>83</v>
      </c>
      <c r="I3042">
        <v>18.600000000000001</v>
      </c>
      <c r="J3042">
        <v>0.5</v>
      </c>
      <c r="K3042">
        <v>12.191110200000001</v>
      </c>
      <c r="L3042">
        <v>11.86771089</v>
      </c>
      <c r="M3042">
        <v>18.79</v>
      </c>
      <c r="N3042">
        <v>19.46</v>
      </c>
      <c r="O3042">
        <f t="shared" si="187"/>
        <v>2.9742438264000005E-2</v>
      </c>
      <c r="P3042">
        <f t="shared" si="188"/>
        <v>0.17333240659374996</v>
      </c>
      <c r="Q3042">
        <f t="shared" si="189"/>
        <v>0.18589023915000003</v>
      </c>
      <c r="R3042">
        <v>0.12047393100000001</v>
      </c>
      <c r="S3042">
        <v>0.12566049200000001</v>
      </c>
      <c r="T3042">
        <f t="shared" si="190"/>
        <v>4.9310532510291244E-2</v>
      </c>
      <c r="U3042">
        <v>6.0236966000000003E-2</v>
      </c>
      <c r="V3042">
        <v>6.2830246000000006E-2</v>
      </c>
      <c r="W3042">
        <v>0.85479452099999997</v>
      </c>
      <c r="X3042">
        <v>0.78381410200000001</v>
      </c>
      <c r="Y3042">
        <v>3.0338050000000001E-3</v>
      </c>
      <c r="Z3042" s="1">
        <v>43684</v>
      </c>
      <c r="AA3042" s="1" t="s">
        <v>25</v>
      </c>
      <c r="AB3042">
        <v>1</v>
      </c>
    </row>
    <row r="3043" spans="1:28" x14ac:dyDescent="0.25">
      <c r="A3043" t="s">
        <v>19</v>
      </c>
      <c r="B3043">
        <v>1</v>
      </c>
      <c r="C3043" t="s">
        <v>175</v>
      </c>
      <c r="D3043">
        <v>4268</v>
      </c>
      <c r="E3043" t="s">
        <v>116</v>
      </c>
      <c r="F3043" t="s">
        <v>117</v>
      </c>
      <c r="G3043" t="s">
        <v>83</v>
      </c>
      <c r="I3043">
        <v>17.2</v>
      </c>
      <c r="J3043">
        <v>0.5</v>
      </c>
      <c r="K3043">
        <v>9.7517092380000001</v>
      </c>
      <c r="L3043">
        <v>9.2952338060000006</v>
      </c>
      <c r="M3043">
        <v>13.38</v>
      </c>
      <c r="N3043">
        <v>13.69</v>
      </c>
      <c r="O3043">
        <f t="shared" si="187"/>
        <v>1.4719660494E-2</v>
      </c>
      <c r="P3043">
        <f t="shared" si="188"/>
        <v>8.7889791374999998E-2</v>
      </c>
      <c r="Q3043">
        <f t="shared" si="189"/>
        <v>9.1997878087499999E-2</v>
      </c>
      <c r="R3043">
        <v>4.9933836000000002E-2</v>
      </c>
      <c r="S3043">
        <v>4.9830058000000003E-2</v>
      </c>
      <c r="T3043">
        <f t="shared" si="190"/>
        <v>-2.4338865292318338E-3</v>
      </c>
      <c r="U3043">
        <v>2.4966918000000001E-2</v>
      </c>
      <c r="V3043">
        <v>2.4915029000000002E-2</v>
      </c>
      <c r="W3043">
        <v>0.85479452099999997</v>
      </c>
      <c r="X3043">
        <v>0.36266025600000001</v>
      </c>
      <c r="Y3043" s="2">
        <v>-6.0703499999999999E-5</v>
      </c>
      <c r="Z3043" s="1">
        <v>43684</v>
      </c>
      <c r="AA3043" s="1" t="s">
        <v>25</v>
      </c>
      <c r="AB3043">
        <v>1</v>
      </c>
    </row>
    <row r="3044" spans="1:28" x14ac:dyDescent="0.25">
      <c r="A3044" t="s">
        <v>19</v>
      </c>
      <c r="B3044">
        <v>1</v>
      </c>
      <c r="C3044" t="s">
        <v>175</v>
      </c>
      <c r="D3044">
        <v>4269</v>
      </c>
      <c r="E3044" t="s">
        <v>140</v>
      </c>
      <c r="F3044" t="s">
        <v>141</v>
      </c>
      <c r="G3044" t="s">
        <v>30</v>
      </c>
      <c r="I3044">
        <v>5.6</v>
      </c>
      <c r="J3044">
        <v>0.46899999999999997</v>
      </c>
      <c r="K3044">
        <v>7.6004201890000003</v>
      </c>
      <c r="L3044">
        <v>7.5756235160000003</v>
      </c>
      <c r="M3044">
        <v>9.5500000000000007</v>
      </c>
      <c r="N3044">
        <v>10.51</v>
      </c>
      <c r="O3044">
        <f t="shared" si="187"/>
        <v>8.6755362540000009E-3</v>
      </c>
      <c r="P3044">
        <f t="shared" si="188"/>
        <v>4.4774727343750001E-2</v>
      </c>
      <c r="Q3044">
        <f t="shared" si="189"/>
        <v>5.4222101587500002E-2</v>
      </c>
      <c r="R3044">
        <v>1.9043371999999999E-2</v>
      </c>
      <c r="S3044">
        <v>2.2885510000000001E-2</v>
      </c>
      <c r="T3044">
        <f t="shared" si="190"/>
        <v>0.21500470599527891</v>
      </c>
      <c r="U3044">
        <v>9.5216859999999997E-3</v>
      </c>
      <c r="V3044">
        <v>1.1442755000000001E-2</v>
      </c>
      <c r="W3044">
        <v>0.85479452099999997</v>
      </c>
      <c r="X3044">
        <v>1.1230769220000001</v>
      </c>
      <c r="Y3044">
        <v>2.2474040000000002E-3</v>
      </c>
      <c r="Z3044" s="1">
        <v>43684</v>
      </c>
      <c r="AA3044" s="1" t="s">
        <v>25</v>
      </c>
      <c r="AB3044">
        <v>1</v>
      </c>
    </row>
    <row r="3045" spans="1:28" x14ac:dyDescent="0.25">
      <c r="A3045" t="s">
        <v>19</v>
      </c>
      <c r="B3045">
        <v>2</v>
      </c>
      <c r="C3045" t="s">
        <v>175</v>
      </c>
      <c r="D3045">
        <v>4270</v>
      </c>
      <c r="E3045" t="s">
        <v>181</v>
      </c>
      <c r="F3045" t="s">
        <v>182</v>
      </c>
      <c r="G3045" t="s">
        <v>142</v>
      </c>
      <c r="I3045">
        <v>7.2</v>
      </c>
      <c r="J3045">
        <v>0.33</v>
      </c>
      <c r="K3045">
        <v>9.0792460740000003</v>
      </c>
      <c r="L3045">
        <v>8.4671523670000006</v>
      </c>
      <c r="M3045">
        <v>12.1</v>
      </c>
      <c r="N3045">
        <v>12.1</v>
      </c>
      <c r="O3045">
        <f t="shared" si="187"/>
        <v>1.14990414E-2</v>
      </c>
      <c r="P3045">
        <f t="shared" si="188"/>
        <v>7.1878159374999986E-2</v>
      </c>
      <c r="Q3045">
        <f t="shared" si="189"/>
        <v>7.1869008750000005E-2</v>
      </c>
      <c r="R3045">
        <v>2.5511636000000001E-2</v>
      </c>
      <c r="S3045">
        <v>2.383161E-2</v>
      </c>
      <c r="T3045">
        <f t="shared" si="190"/>
        <v>-7.9693785362021763E-2</v>
      </c>
      <c r="U3045">
        <v>1.2755818E-2</v>
      </c>
      <c r="V3045">
        <v>1.1915805E-2</v>
      </c>
      <c r="W3045">
        <v>0.85479452099999997</v>
      </c>
      <c r="X3045">
        <v>0</v>
      </c>
      <c r="Y3045">
        <v>-9.8270800000000011E-4</v>
      </c>
      <c r="Z3045" s="1">
        <v>43684</v>
      </c>
      <c r="AA3045" s="1" t="s">
        <v>25</v>
      </c>
      <c r="AB3045">
        <v>1</v>
      </c>
    </row>
    <row r="3046" spans="1:28" x14ac:dyDescent="0.25">
      <c r="A3046" t="s">
        <v>19</v>
      </c>
      <c r="B3046">
        <v>2</v>
      </c>
      <c r="C3046" t="s">
        <v>175</v>
      </c>
      <c r="D3046">
        <v>4271</v>
      </c>
      <c r="E3046" t="s">
        <v>105</v>
      </c>
      <c r="F3046" t="s">
        <v>106</v>
      </c>
      <c r="G3046" t="s">
        <v>107</v>
      </c>
      <c r="I3046">
        <v>10.8</v>
      </c>
      <c r="J3046">
        <v>0.4017</v>
      </c>
      <c r="K3046">
        <v>15.21115309</v>
      </c>
      <c r="L3046">
        <v>15.37353345</v>
      </c>
      <c r="M3046">
        <v>27.71</v>
      </c>
      <c r="N3046">
        <v>30.1</v>
      </c>
      <c r="O3046">
        <f t="shared" si="187"/>
        <v>7.1158025400000019E-2</v>
      </c>
      <c r="P3046">
        <f t="shared" si="188"/>
        <v>0.37696346284375004</v>
      </c>
      <c r="Q3046">
        <f t="shared" si="189"/>
        <v>0.4447376587500001</v>
      </c>
      <c r="R3046">
        <v>0.257774526</v>
      </c>
      <c r="S3046">
        <v>0.30610905700000002</v>
      </c>
      <c r="T3046">
        <f t="shared" si="190"/>
        <v>0.20104967576652874</v>
      </c>
      <c r="U3046">
        <v>0.128887263</v>
      </c>
      <c r="V3046">
        <v>0.15305452899999999</v>
      </c>
      <c r="W3046">
        <v>0.85479452099999997</v>
      </c>
      <c r="X3046">
        <v>2.795993588</v>
      </c>
      <c r="Y3046">
        <v>2.8272603E-2</v>
      </c>
      <c r="Z3046" s="1">
        <v>43684</v>
      </c>
      <c r="AA3046" s="1" t="s">
        <v>25</v>
      </c>
      <c r="AB3046">
        <v>1</v>
      </c>
    </row>
    <row r="3047" spans="1:28" x14ac:dyDescent="0.25">
      <c r="A3047" t="s">
        <v>19</v>
      </c>
      <c r="B3047">
        <v>2</v>
      </c>
      <c r="C3047" t="s">
        <v>175</v>
      </c>
      <c r="D3047">
        <v>4272</v>
      </c>
      <c r="E3047" t="s">
        <v>116</v>
      </c>
      <c r="F3047" t="s">
        <v>117</v>
      </c>
      <c r="G3047" t="s">
        <v>83</v>
      </c>
      <c r="I3047">
        <v>24.6</v>
      </c>
      <c r="J3047">
        <v>0.5</v>
      </c>
      <c r="K3047">
        <v>18.982048800000001</v>
      </c>
      <c r="L3047">
        <v>18.902207239999999</v>
      </c>
      <c r="M3047">
        <v>44.59</v>
      </c>
      <c r="N3047">
        <v>46.2</v>
      </c>
      <c r="O3047">
        <f t="shared" si="187"/>
        <v>0.16763891760000005</v>
      </c>
      <c r="P3047">
        <f t="shared" si="188"/>
        <v>0.97611537034375007</v>
      </c>
      <c r="Q3047">
        <f t="shared" si="189"/>
        <v>1.0477432350000002</v>
      </c>
      <c r="R3047">
        <v>1.0027304100000001</v>
      </c>
      <c r="S3047">
        <v>1.0702054169999999</v>
      </c>
      <c r="T3047">
        <f t="shared" si="190"/>
        <v>7.61866363799798E-2</v>
      </c>
      <c r="U3047">
        <v>0.50136520500000004</v>
      </c>
      <c r="V3047">
        <v>0.53510270800000004</v>
      </c>
      <c r="W3047">
        <v>0.85479452099999997</v>
      </c>
      <c r="X3047">
        <v>1.883493589</v>
      </c>
      <c r="Y3047">
        <v>3.9468553000000003E-2</v>
      </c>
      <c r="Z3047" s="1">
        <v>43684</v>
      </c>
      <c r="AA3047" s="1" t="s">
        <v>25</v>
      </c>
      <c r="AB3047">
        <v>1</v>
      </c>
    </row>
    <row r="3048" spans="1:28" x14ac:dyDescent="0.25">
      <c r="A3048" t="s">
        <v>19</v>
      </c>
      <c r="B3048">
        <v>2</v>
      </c>
      <c r="C3048" t="s">
        <v>175</v>
      </c>
      <c r="D3048">
        <v>4273</v>
      </c>
      <c r="E3048" t="s">
        <v>116</v>
      </c>
      <c r="F3048" t="s">
        <v>117</v>
      </c>
      <c r="G3048" t="s">
        <v>83</v>
      </c>
      <c r="I3048">
        <v>22.1</v>
      </c>
      <c r="J3048">
        <v>0.5</v>
      </c>
      <c r="K3048">
        <v>12.8070342</v>
      </c>
      <c r="L3048">
        <v>12.64537865</v>
      </c>
      <c r="M3048">
        <v>20.38</v>
      </c>
      <c r="N3048">
        <v>21.5</v>
      </c>
      <c r="O3048">
        <f t="shared" si="187"/>
        <v>3.6305114999999999E-2</v>
      </c>
      <c r="P3048">
        <f t="shared" si="188"/>
        <v>0.20390814137499993</v>
      </c>
      <c r="Q3048">
        <f t="shared" si="189"/>
        <v>0.22690696874999999</v>
      </c>
      <c r="R3048">
        <v>0.14813106700000001</v>
      </c>
      <c r="S3048">
        <v>0.162410886</v>
      </c>
      <c r="T3048">
        <f t="shared" si="190"/>
        <v>0.10766562669665777</v>
      </c>
      <c r="U3048">
        <v>7.4065533000000003E-2</v>
      </c>
      <c r="V3048">
        <v>8.1205443000000002E-2</v>
      </c>
      <c r="W3048">
        <v>0.85479452099999997</v>
      </c>
      <c r="X3048">
        <v>1.31025641</v>
      </c>
      <c r="Y3048">
        <v>8.3527789999999994E-3</v>
      </c>
      <c r="Z3048" s="1">
        <v>43684</v>
      </c>
      <c r="AA3048" s="1" t="s">
        <v>25</v>
      </c>
      <c r="AB3048">
        <v>1</v>
      </c>
    </row>
    <row r="3049" spans="1:28" x14ac:dyDescent="0.25">
      <c r="A3049" t="s">
        <v>19</v>
      </c>
      <c r="B3049">
        <v>2</v>
      </c>
      <c r="C3049" t="s">
        <v>175</v>
      </c>
      <c r="D3049">
        <v>4274</v>
      </c>
      <c r="E3049" t="s">
        <v>140</v>
      </c>
      <c r="F3049" t="s">
        <v>141</v>
      </c>
      <c r="G3049" t="s">
        <v>30</v>
      </c>
      <c r="I3049">
        <v>18.5</v>
      </c>
      <c r="J3049">
        <v>0.46899999999999997</v>
      </c>
      <c r="K3049">
        <v>11.53344077</v>
      </c>
      <c r="L3049">
        <v>11.68791916</v>
      </c>
      <c r="M3049">
        <v>17.2</v>
      </c>
      <c r="N3049">
        <v>19.010000000000002</v>
      </c>
      <c r="O3049">
        <f t="shared" si="187"/>
        <v>2.8382793054000009E-2</v>
      </c>
      <c r="P3049">
        <f t="shared" si="188"/>
        <v>0.14523894999999998</v>
      </c>
      <c r="Q3049">
        <f t="shared" si="189"/>
        <v>0.17739245658750005</v>
      </c>
      <c r="R3049">
        <v>9.0220070999999999E-2</v>
      </c>
      <c r="S3049">
        <v>0.111112868</v>
      </c>
      <c r="T3049">
        <f t="shared" si="190"/>
        <v>0.24367797108958428</v>
      </c>
      <c r="U3049">
        <v>4.5110035E-2</v>
      </c>
      <c r="V3049">
        <v>5.5556434000000002E-2</v>
      </c>
      <c r="W3049">
        <v>0.85479452099999997</v>
      </c>
      <c r="X3049">
        <v>2.1174679479999998</v>
      </c>
      <c r="Y3049">
        <v>1.2220948000000001E-2</v>
      </c>
      <c r="Z3049" s="1">
        <v>43684</v>
      </c>
      <c r="AA3049" s="1" t="s">
        <v>25</v>
      </c>
      <c r="AB3049">
        <v>1</v>
      </c>
    </row>
    <row r="3050" spans="1:28" x14ac:dyDescent="0.25">
      <c r="A3050" t="s">
        <v>19</v>
      </c>
      <c r="B3050">
        <v>2</v>
      </c>
      <c r="C3050" t="s">
        <v>175</v>
      </c>
      <c r="D3050">
        <v>4275</v>
      </c>
      <c r="E3050" t="s">
        <v>303</v>
      </c>
      <c r="F3050" t="s">
        <v>363</v>
      </c>
      <c r="G3050" t="s">
        <v>305</v>
      </c>
      <c r="I3050">
        <v>6.3</v>
      </c>
      <c r="J3050">
        <v>0.41189999999999999</v>
      </c>
      <c r="K3050">
        <v>7.6004201890000003</v>
      </c>
      <c r="L3050">
        <v>7.7203219990000003</v>
      </c>
      <c r="M3050">
        <v>9.5500000000000007</v>
      </c>
      <c r="N3050">
        <v>10.76</v>
      </c>
      <c r="O3050">
        <f t="shared" si="187"/>
        <v>9.093172703999999E-3</v>
      </c>
      <c r="P3050">
        <f t="shared" si="188"/>
        <v>4.4774727343750001E-2</v>
      </c>
      <c r="Q3050">
        <f t="shared" si="189"/>
        <v>5.6832329399999992E-2</v>
      </c>
      <c r="R3050">
        <v>1.6777062999999998E-2</v>
      </c>
      <c r="S3050">
        <v>2.1502133999999999E-2</v>
      </c>
      <c r="T3050">
        <f t="shared" si="190"/>
        <v>0.29029143730304607</v>
      </c>
      <c r="U3050">
        <v>8.3885309999999994E-3</v>
      </c>
      <c r="V3050">
        <v>1.0751067E-2</v>
      </c>
      <c r="W3050">
        <v>0.85479452099999997</v>
      </c>
      <c r="X3050">
        <v>1.415544871</v>
      </c>
      <c r="Y3050">
        <v>2.763864E-3</v>
      </c>
      <c r="Z3050" s="1">
        <v>43684</v>
      </c>
      <c r="AA3050" s="1" t="s">
        <v>25</v>
      </c>
      <c r="AB3050">
        <v>1</v>
      </c>
    </row>
    <row r="3051" spans="1:28" x14ac:dyDescent="0.25">
      <c r="A3051" t="s">
        <v>19</v>
      </c>
      <c r="B3051">
        <v>2</v>
      </c>
      <c r="C3051" t="s">
        <v>175</v>
      </c>
      <c r="D3051">
        <v>4276</v>
      </c>
      <c r="E3051" t="s">
        <v>181</v>
      </c>
      <c r="F3051" t="s">
        <v>182</v>
      </c>
      <c r="G3051" t="s">
        <v>142</v>
      </c>
      <c r="I3051">
        <v>11.1</v>
      </c>
      <c r="J3051">
        <v>0.33</v>
      </c>
      <c r="K3051">
        <v>9.2513834989999992</v>
      </c>
      <c r="L3051">
        <v>9.9062934429999991</v>
      </c>
      <c r="M3051">
        <v>12.42</v>
      </c>
      <c r="N3051">
        <v>14.94</v>
      </c>
      <c r="O3051">
        <f t="shared" si="187"/>
        <v>1.7530410744E-2</v>
      </c>
      <c r="P3051">
        <f t="shared" si="188"/>
        <v>7.5730251375000002E-2</v>
      </c>
      <c r="Q3051">
        <f t="shared" si="189"/>
        <v>0.10956506715</v>
      </c>
      <c r="R3051">
        <v>2.7341840999999999E-2</v>
      </c>
      <c r="S3051">
        <v>4.1920490999999997E-2</v>
      </c>
      <c r="T3051">
        <f t="shared" si="190"/>
        <v>0.49995241659589185</v>
      </c>
      <c r="U3051">
        <v>1.367092E-2</v>
      </c>
      <c r="V3051">
        <v>2.0960244999999999E-2</v>
      </c>
      <c r="W3051">
        <v>0.85479452099999997</v>
      </c>
      <c r="X3051">
        <v>2.9480769219999998</v>
      </c>
      <c r="Y3051">
        <v>8.5275760000000003E-3</v>
      </c>
      <c r="Z3051" s="1">
        <v>43684</v>
      </c>
      <c r="AA3051" s="1" t="s">
        <v>25</v>
      </c>
      <c r="AB3051">
        <v>1</v>
      </c>
    </row>
    <row r="3052" spans="1:28" x14ac:dyDescent="0.25">
      <c r="A3052" t="s">
        <v>19</v>
      </c>
      <c r="B3052">
        <v>2</v>
      </c>
      <c r="C3052" t="s">
        <v>175</v>
      </c>
      <c r="D3052">
        <v>4277</v>
      </c>
      <c r="E3052" t="s">
        <v>181</v>
      </c>
      <c r="F3052" t="s">
        <v>182</v>
      </c>
      <c r="G3052" t="s">
        <v>142</v>
      </c>
      <c r="I3052">
        <v>9</v>
      </c>
      <c r="J3052">
        <v>0.33</v>
      </c>
      <c r="K3052">
        <v>9.7517092380000001</v>
      </c>
      <c r="L3052">
        <v>9.4697115350000001</v>
      </c>
      <c r="M3052">
        <v>13.38</v>
      </c>
      <c r="N3052">
        <v>14.04</v>
      </c>
      <c r="O3052">
        <f t="shared" si="187"/>
        <v>1.5481930464E-2</v>
      </c>
      <c r="P3052">
        <f t="shared" si="188"/>
        <v>8.7889791374999998E-2</v>
      </c>
      <c r="Q3052">
        <f t="shared" si="189"/>
        <v>9.67620654E-2</v>
      </c>
      <c r="R3052">
        <v>3.3286627999999999E-2</v>
      </c>
      <c r="S3052">
        <v>3.5534477000000002E-2</v>
      </c>
      <c r="T3052">
        <f t="shared" si="190"/>
        <v>7.6448376661238687E-2</v>
      </c>
      <c r="U3052">
        <v>1.6643313999999999E-2</v>
      </c>
      <c r="V3052">
        <v>1.7767239000000001E-2</v>
      </c>
      <c r="W3052">
        <v>0.85479452099999997</v>
      </c>
      <c r="X3052">
        <v>0.77211538400000002</v>
      </c>
      <c r="Y3052">
        <v>1.314848E-3</v>
      </c>
      <c r="Z3052" s="1">
        <v>43684</v>
      </c>
      <c r="AA3052" s="1" t="s">
        <v>25</v>
      </c>
      <c r="AB3052">
        <v>1</v>
      </c>
    </row>
    <row r="3053" spans="1:28" x14ac:dyDescent="0.25">
      <c r="A3053" t="s">
        <v>19</v>
      </c>
      <c r="B3053">
        <v>2</v>
      </c>
      <c r="C3053" t="s">
        <v>175</v>
      </c>
      <c r="D3053">
        <v>4278</v>
      </c>
      <c r="E3053" t="s">
        <v>181</v>
      </c>
      <c r="F3053" t="s">
        <v>182</v>
      </c>
      <c r="G3053" t="s">
        <v>142</v>
      </c>
      <c r="I3053">
        <v>7</v>
      </c>
      <c r="J3053">
        <v>0.33</v>
      </c>
      <c r="K3053">
        <v>13.608352379999999</v>
      </c>
      <c r="L3053">
        <v>13.387406929999999</v>
      </c>
      <c r="M3053">
        <v>22.61</v>
      </c>
      <c r="N3053">
        <v>23.6</v>
      </c>
      <c r="O3053">
        <f t="shared" si="187"/>
        <v>4.3743638400000007E-2</v>
      </c>
      <c r="P3053">
        <f t="shared" si="188"/>
        <v>0.25097319034374999</v>
      </c>
      <c r="Q3053">
        <f t="shared" si="189"/>
        <v>0.27339774000000006</v>
      </c>
      <c r="R3053">
        <v>0.128313863</v>
      </c>
      <c r="S3053">
        <v>0.13729813799999999</v>
      </c>
      <c r="T3053">
        <f t="shared" si="190"/>
        <v>7.917158129692263E-2</v>
      </c>
      <c r="U3053">
        <v>6.4156932E-2</v>
      </c>
      <c r="V3053">
        <v>6.8649068999999993E-2</v>
      </c>
      <c r="W3053">
        <v>0.85479452099999997</v>
      </c>
      <c r="X3053">
        <v>1.158173076</v>
      </c>
      <c r="Y3053">
        <v>5.2552240000000002E-3</v>
      </c>
      <c r="Z3053" s="1">
        <v>43684</v>
      </c>
      <c r="AA3053" s="1" t="s">
        <v>25</v>
      </c>
      <c r="AB3053">
        <v>1</v>
      </c>
    </row>
    <row r="3054" spans="1:28" x14ac:dyDescent="0.25">
      <c r="A3054" t="s">
        <v>19</v>
      </c>
      <c r="B3054">
        <v>2</v>
      </c>
      <c r="C3054" t="s">
        <v>175</v>
      </c>
      <c r="D3054">
        <v>4279</v>
      </c>
      <c r="E3054" t="s">
        <v>77</v>
      </c>
      <c r="F3054" t="s">
        <v>78</v>
      </c>
      <c r="G3054" t="s">
        <v>79</v>
      </c>
      <c r="I3054">
        <v>17.3</v>
      </c>
      <c r="J3054">
        <v>0.69669999999999999</v>
      </c>
      <c r="K3054">
        <v>19.907139610000002</v>
      </c>
      <c r="L3054">
        <v>19.856593180000001</v>
      </c>
      <c r="M3054">
        <v>50.32</v>
      </c>
      <c r="N3054">
        <v>52.07</v>
      </c>
      <c r="O3054">
        <f t="shared" si="187"/>
        <v>0.212944316046</v>
      </c>
      <c r="P3054">
        <f t="shared" si="188"/>
        <v>1.2431040219999998</v>
      </c>
      <c r="Q3054">
        <f t="shared" si="189"/>
        <v>1.3309019752875</v>
      </c>
      <c r="R3054">
        <v>1.8384767390000001</v>
      </c>
      <c r="S3054">
        <v>1.9604769980000001</v>
      </c>
      <c r="T3054">
        <f t="shared" si="190"/>
        <v>7.516477804273855E-2</v>
      </c>
      <c r="U3054">
        <v>0.91923836999999997</v>
      </c>
      <c r="V3054">
        <v>0.98023849900000004</v>
      </c>
      <c r="W3054">
        <v>0.85479452099999997</v>
      </c>
      <c r="X3054">
        <v>2.0472756400000001</v>
      </c>
      <c r="Y3054">
        <v>7.1362330000000002E-2</v>
      </c>
      <c r="Z3054" s="1">
        <v>43684</v>
      </c>
      <c r="AA3054" s="1" t="s">
        <v>25</v>
      </c>
      <c r="AB3054">
        <v>1</v>
      </c>
    </row>
    <row r="3055" spans="1:28" x14ac:dyDescent="0.25">
      <c r="A3055" t="s">
        <v>19</v>
      </c>
      <c r="B3055">
        <v>2</v>
      </c>
      <c r="C3055" t="s">
        <v>175</v>
      </c>
      <c r="D3055">
        <v>4280</v>
      </c>
      <c r="E3055" t="s">
        <v>73</v>
      </c>
      <c r="F3055" t="s">
        <v>74</v>
      </c>
      <c r="G3055" t="s">
        <v>75</v>
      </c>
      <c r="I3055">
        <v>6.3</v>
      </c>
      <c r="J3055">
        <v>0.64410000000000001</v>
      </c>
      <c r="K3055">
        <v>12.926326209999999</v>
      </c>
      <c r="L3055">
        <v>12.3964813</v>
      </c>
      <c r="M3055">
        <v>20.7</v>
      </c>
      <c r="N3055">
        <v>20.83</v>
      </c>
      <c r="O3055">
        <f t="shared" si="187"/>
        <v>3.4077634205999997E-2</v>
      </c>
      <c r="P3055">
        <f t="shared" si="188"/>
        <v>0.21036180937499996</v>
      </c>
      <c r="Q3055">
        <f t="shared" si="189"/>
        <v>0.21298521378749999</v>
      </c>
      <c r="R3055">
        <v>0.19730010100000001</v>
      </c>
      <c r="S3055">
        <v>0.19173182499999999</v>
      </c>
      <c r="T3055">
        <f t="shared" si="190"/>
        <v>-3.3491410341386647E-2</v>
      </c>
      <c r="U3055">
        <v>9.8650051000000002E-2</v>
      </c>
      <c r="V3055">
        <v>9.5865912999999997E-2</v>
      </c>
      <c r="W3055">
        <v>0.85479452099999997</v>
      </c>
      <c r="X3055">
        <v>0.15208333299999999</v>
      </c>
      <c r="Y3055">
        <v>-3.2570849999999998E-3</v>
      </c>
      <c r="Z3055" s="1">
        <v>43684</v>
      </c>
      <c r="AA3055" s="1" t="s">
        <v>25</v>
      </c>
      <c r="AB3055">
        <v>1</v>
      </c>
    </row>
    <row r="3056" spans="1:28" x14ac:dyDescent="0.25">
      <c r="A3056" t="s">
        <v>19</v>
      </c>
      <c r="B3056">
        <v>2</v>
      </c>
      <c r="C3056" t="s">
        <v>175</v>
      </c>
      <c r="D3056">
        <v>4281</v>
      </c>
      <c r="E3056" t="s">
        <v>181</v>
      </c>
      <c r="F3056" t="s">
        <v>182</v>
      </c>
      <c r="G3056" t="s">
        <v>142</v>
      </c>
      <c r="I3056">
        <v>8</v>
      </c>
      <c r="J3056">
        <v>0.33</v>
      </c>
      <c r="K3056">
        <v>9.4207920789999999</v>
      </c>
      <c r="L3056">
        <v>9.1841684319999999</v>
      </c>
      <c r="M3056">
        <v>12.74</v>
      </c>
      <c r="N3056">
        <v>13.47</v>
      </c>
      <c r="O3056">
        <f t="shared" si="187"/>
        <v>1.4250368286000003E-2</v>
      </c>
      <c r="P3056">
        <f t="shared" si="188"/>
        <v>7.9682887375000011E-2</v>
      </c>
      <c r="Q3056">
        <f t="shared" si="189"/>
        <v>8.9064801787500009E-2</v>
      </c>
      <c r="R3056">
        <v>2.9247228E-2</v>
      </c>
      <c r="S3056">
        <v>3.1808054000000002E-2</v>
      </c>
      <c r="T3056">
        <f t="shared" si="190"/>
        <v>9.819287108255853E-2</v>
      </c>
      <c r="U3056">
        <v>1.4623614E-2</v>
      </c>
      <c r="V3056">
        <v>1.5904027000000001E-2</v>
      </c>
      <c r="W3056">
        <v>0.85479452099999997</v>
      </c>
      <c r="X3056">
        <v>0.85400640999999999</v>
      </c>
      <c r="Y3056">
        <v>1.4979189999999999E-3</v>
      </c>
      <c r="Z3056" s="1">
        <v>43684</v>
      </c>
      <c r="AA3056" s="1" t="s">
        <v>25</v>
      </c>
      <c r="AB3056">
        <v>1</v>
      </c>
    </row>
    <row r="3057" spans="1:28" x14ac:dyDescent="0.25">
      <c r="A3057" t="s">
        <v>19</v>
      </c>
      <c r="B3057">
        <v>2</v>
      </c>
      <c r="C3057" t="s">
        <v>175</v>
      </c>
      <c r="D3057">
        <v>4282</v>
      </c>
      <c r="E3057" t="s">
        <v>185</v>
      </c>
      <c r="F3057" t="s">
        <v>273</v>
      </c>
      <c r="G3057" t="s">
        <v>142</v>
      </c>
      <c r="I3057">
        <v>13.2</v>
      </c>
      <c r="J3057">
        <v>0.38179999999999997</v>
      </c>
      <c r="K3057">
        <v>13.9329693</v>
      </c>
      <c r="L3057">
        <v>13.862125150000001</v>
      </c>
      <c r="M3057">
        <v>23.57</v>
      </c>
      <c r="N3057">
        <v>25.03</v>
      </c>
      <c r="O3057">
        <f t="shared" si="187"/>
        <v>4.9205380686000007E-2</v>
      </c>
      <c r="P3057">
        <f t="shared" si="188"/>
        <v>0.27273782434374993</v>
      </c>
      <c r="Q3057">
        <f t="shared" si="189"/>
        <v>0.30753362928750005</v>
      </c>
      <c r="R3057">
        <v>0.16417970200000001</v>
      </c>
      <c r="S3057">
        <v>0.183699682</v>
      </c>
      <c r="T3057">
        <f t="shared" si="190"/>
        <v>0.13142420375765282</v>
      </c>
      <c r="U3057">
        <v>8.2089851000000005E-2</v>
      </c>
      <c r="V3057">
        <v>9.1849841000000002E-2</v>
      </c>
      <c r="W3057">
        <v>0.85479452099999997</v>
      </c>
      <c r="X3057">
        <v>1.70801282</v>
      </c>
      <c r="Y3057">
        <v>1.1417937E-2</v>
      </c>
      <c r="Z3057" s="1">
        <v>43684</v>
      </c>
      <c r="AA3057" s="1" t="s">
        <v>25</v>
      </c>
      <c r="AB3057">
        <v>1</v>
      </c>
    </row>
    <row r="3058" spans="1:28" x14ac:dyDescent="0.25">
      <c r="A3058" t="s">
        <v>19</v>
      </c>
      <c r="B3058">
        <v>2</v>
      </c>
      <c r="C3058" t="s">
        <v>175</v>
      </c>
      <c r="D3058">
        <v>4283</v>
      </c>
      <c r="E3058" t="s">
        <v>199</v>
      </c>
      <c r="F3058" t="s">
        <v>200</v>
      </c>
      <c r="G3058" t="s">
        <v>201</v>
      </c>
      <c r="I3058">
        <v>8.8000000000000007</v>
      </c>
      <c r="J3058">
        <v>0.56999999999999995</v>
      </c>
      <c r="K3058">
        <v>7.6004201890000003</v>
      </c>
      <c r="L3058">
        <v>7.1970600490000001</v>
      </c>
      <c r="M3058">
        <v>9.5500000000000007</v>
      </c>
      <c r="N3058">
        <v>9.8699999999999992</v>
      </c>
      <c r="O3058">
        <f t="shared" si="187"/>
        <v>7.6511233259999988E-3</v>
      </c>
      <c r="P3058">
        <f t="shared" si="188"/>
        <v>4.4774727343750001E-2</v>
      </c>
      <c r="Q3058">
        <f t="shared" si="189"/>
        <v>4.7819520787499993E-2</v>
      </c>
      <c r="R3058">
        <v>2.3036315000000002E-2</v>
      </c>
      <c r="S3058">
        <v>2.3293749999999998E-2</v>
      </c>
      <c r="T3058">
        <f t="shared" si="190"/>
        <v>1.3001019745066528E-2</v>
      </c>
      <c r="U3058">
        <v>1.1518156999999999E-2</v>
      </c>
      <c r="V3058">
        <v>1.1646874999999999E-2</v>
      </c>
      <c r="W3058">
        <v>0.85479452099999997</v>
      </c>
      <c r="X3058">
        <v>0.37435897400000001</v>
      </c>
      <c r="Y3058">
        <v>1.5058399999999999E-4</v>
      </c>
      <c r="Z3058" s="1">
        <v>43684</v>
      </c>
      <c r="AA3058" s="1" t="s">
        <v>25</v>
      </c>
      <c r="AB3058">
        <v>1</v>
      </c>
    </row>
    <row r="3059" spans="1:28" x14ac:dyDescent="0.25">
      <c r="A3059" t="s">
        <v>19</v>
      </c>
      <c r="B3059">
        <v>2</v>
      </c>
      <c r="C3059" t="s">
        <v>175</v>
      </c>
      <c r="D3059">
        <v>4284</v>
      </c>
      <c r="E3059" t="s">
        <v>105</v>
      </c>
      <c r="F3059" t="s">
        <v>106</v>
      </c>
      <c r="G3059" t="s">
        <v>107</v>
      </c>
      <c r="I3059">
        <v>8.6</v>
      </c>
      <c r="J3059">
        <v>0.4017</v>
      </c>
      <c r="K3059">
        <v>12.3182823</v>
      </c>
      <c r="L3059">
        <v>11.86771089</v>
      </c>
      <c r="M3059">
        <v>19.11</v>
      </c>
      <c r="N3059">
        <v>19.46</v>
      </c>
      <c r="O3059">
        <f t="shared" si="187"/>
        <v>2.9742438264000005E-2</v>
      </c>
      <c r="P3059">
        <f t="shared" si="188"/>
        <v>0.17928649659374998</v>
      </c>
      <c r="Q3059">
        <f t="shared" si="189"/>
        <v>0.18589023915000003</v>
      </c>
      <c r="R3059">
        <v>0.101583006</v>
      </c>
      <c r="S3059">
        <v>0.10148742199999999</v>
      </c>
      <c r="T3059">
        <f t="shared" si="190"/>
        <v>-1.1013029808553294E-3</v>
      </c>
      <c r="U3059">
        <v>5.0791503000000002E-2</v>
      </c>
      <c r="V3059">
        <v>5.0743710999999997E-2</v>
      </c>
      <c r="W3059">
        <v>0.85479452099999997</v>
      </c>
      <c r="X3059">
        <v>0.409455128</v>
      </c>
      <c r="Y3059" s="2">
        <v>-5.5910499999999999E-5</v>
      </c>
      <c r="Z3059" s="1">
        <v>43684</v>
      </c>
      <c r="AA3059" s="1" t="s">
        <v>25</v>
      </c>
      <c r="AB3059">
        <v>1</v>
      </c>
    </row>
    <row r="3060" spans="1:28" x14ac:dyDescent="0.25">
      <c r="A3060" t="s">
        <v>19</v>
      </c>
      <c r="B3060">
        <v>2</v>
      </c>
      <c r="C3060" t="s">
        <v>175</v>
      </c>
      <c r="D3060">
        <v>4285</v>
      </c>
      <c r="E3060" t="s">
        <v>158</v>
      </c>
      <c r="F3060" t="s">
        <v>159</v>
      </c>
      <c r="G3060" t="s">
        <v>160</v>
      </c>
      <c r="I3060">
        <v>23</v>
      </c>
      <c r="J3060">
        <v>0.23699999999999999</v>
      </c>
      <c r="K3060">
        <v>18.220988670000001</v>
      </c>
      <c r="L3060">
        <v>18.258239249999999</v>
      </c>
      <c r="M3060">
        <v>40.450000000000003</v>
      </c>
      <c r="N3060">
        <v>42.68</v>
      </c>
      <c r="O3060">
        <f t="shared" si="187"/>
        <v>0.14306708169600002</v>
      </c>
      <c r="P3060">
        <f t="shared" si="188"/>
        <v>0.80327316484375011</v>
      </c>
      <c r="Q3060">
        <f t="shared" si="189"/>
        <v>0.89416926060000013</v>
      </c>
      <c r="R3060">
        <v>0.38440818300000001</v>
      </c>
      <c r="S3060">
        <v>0.42771194600000001</v>
      </c>
      <c r="T3060">
        <f t="shared" si="190"/>
        <v>0.12487794250232015</v>
      </c>
      <c r="U3060">
        <v>0.19220409099999999</v>
      </c>
      <c r="V3060">
        <v>0.213855973</v>
      </c>
      <c r="W3060">
        <v>0.85479452099999997</v>
      </c>
      <c r="X3060">
        <v>2.6088141010000001</v>
      </c>
      <c r="Y3060">
        <v>2.5329925999999999E-2</v>
      </c>
      <c r="Z3060" s="1">
        <v>43684</v>
      </c>
      <c r="AA3060" s="1" t="s">
        <v>25</v>
      </c>
      <c r="AB3060">
        <v>1</v>
      </c>
    </row>
    <row r="3061" spans="1:28" x14ac:dyDescent="0.25">
      <c r="A3061" t="s">
        <v>19</v>
      </c>
      <c r="B3061">
        <v>2</v>
      </c>
      <c r="C3061" t="s">
        <v>175</v>
      </c>
      <c r="D3061">
        <v>4286</v>
      </c>
      <c r="E3061" t="s">
        <v>116</v>
      </c>
      <c r="F3061" t="s">
        <v>117</v>
      </c>
      <c r="G3061" t="s">
        <v>83</v>
      </c>
      <c r="I3061">
        <v>19.3</v>
      </c>
      <c r="J3061">
        <v>0.5</v>
      </c>
      <c r="K3061">
        <v>17.96757156</v>
      </c>
      <c r="L3061">
        <v>18.196709819999999</v>
      </c>
      <c r="M3061">
        <v>39.17</v>
      </c>
      <c r="N3061">
        <v>42.36</v>
      </c>
      <c r="O3061">
        <f t="shared" si="187"/>
        <v>0.140929788384</v>
      </c>
      <c r="P3061">
        <f t="shared" si="188"/>
        <v>0.75323995684374989</v>
      </c>
      <c r="Q3061">
        <f t="shared" si="189"/>
        <v>0.88081117739999992</v>
      </c>
      <c r="R3061">
        <v>0.73796675599999995</v>
      </c>
      <c r="S3061">
        <v>0.870524195</v>
      </c>
      <c r="T3061">
        <f t="shared" si="190"/>
        <v>0.1932590483668197</v>
      </c>
      <c r="U3061">
        <v>0.36898337799999997</v>
      </c>
      <c r="V3061">
        <v>0.43526209799999999</v>
      </c>
      <c r="W3061">
        <v>0.85479452099999997</v>
      </c>
      <c r="X3061">
        <v>3.7318910239999998</v>
      </c>
      <c r="Y3061">
        <v>7.7537604999999996E-2</v>
      </c>
      <c r="Z3061" s="1">
        <v>43684</v>
      </c>
      <c r="AA3061" s="1" t="s">
        <v>25</v>
      </c>
      <c r="AB3061">
        <v>1</v>
      </c>
    </row>
    <row r="3062" spans="1:28" x14ac:dyDescent="0.25">
      <c r="A3062" t="s">
        <v>19</v>
      </c>
      <c r="B3062">
        <v>2</v>
      </c>
      <c r="C3062" t="s">
        <v>175</v>
      </c>
      <c r="D3062">
        <v>4287</v>
      </c>
      <c r="E3062" t="s">
        <v>181</v>
      </c>
      <c r="F3062" t="s">
        <v>182</v>
      </c>
      <c r="G3062" t="s">
        <v>142</v>
      </c>
      <c r="I3062">
        <v>11</v>
      </c>
      <c r="J3062">
        <v>0.33</v>
      </c>
      <c r="K3062">
        <v>12.0622495</v>
      </c>
      <c r="L3062">
        <v>11.545898899999999</v>
      </c>
      <c r="M3062">
        <v>18.47</v>
      </c>
      <c r="N3062">
        <v>18.66</v>
      </c>
      <c r="O3062">
        <f t="shared" si="187"/>
        <v>2.7347282424000002E-2</v>
      </c>
      <c r="P3062">
        <f t="shared" si="188"/>
        <v>0.16747886059374995</v>
      </c>
      <c r="Q3062">
        <f t="shared" si="189"/>
        <v>0.17092051515000001</v>
      </c>
      <c r="R3062">
        <v>7.6860300000000006E-2</v>
      </c>
      <c r="S3062">
        <v>7.5133509000000001E-2</v>
      </c>
      <c r="T3062">
        <f t="shared" si="190"/>
        <v>-2.6582806476845407E-2</v>
      </c>
      <c r="U3062">
        <v>3.8430150000000003E-2</v>
      </c>
      <c r="V3062">
        <v>3.7566755E-2</v>
      </c>
      <c r="W3062">
        <v>0.85479452099999997</v>
      </c>
      <c r="X3062">
        <v>0.222275641</v>
      </c>
      <c r="Y3062">
        <v>-1.010061E-3</v>
      </c>
      <c r="Z3062" s="1">
        <v>43684</v>
      </c>
      <c r="AA3062" s="1" t="s">
        <v>25</v>
      </c>
      <c r="AB3062">
        <v>1</v>
      </c>
    </row>
    <row r="3063" spans="1:28" x14ac:dyDescent="0.25">
      <c r="A3063" t="s">
        <v>19</v>
      </c>
      <c r="B3063">
        <v>2</v>
      </c>
      <c r="C3063" t="s">
        <v>175</v>
      </c>
      <c r="D3063">
        <v>4288</v>
      </c>
      <c r="E3063" t="s">
        <v>181</v>
      </c>
      <c r="F3063" t="s">
        <v>182</v>
      </c>
      <c r="G3063" t="s">
        <v>142</v>
      </c>
      <c r="I3063">
        <v>9.1</v>
      </c>
      <c r="J3063">
        <v>0.33</v>
      </c>
      <c r="K3063">
        <v>15.025435829999999</v>
      </c>
      <c r="L3063">
        <v>14.64461524</v>
      </c>
      <c r="M3063">
        <v>27.07</v>
      </c>
      <c r="N3063">
        <v>27.55</v>
      </c>
      <c r="O3063">
        <f t="shared" si="187"/>
        <v>5.9612056349999998E-2</v>
      </c>
      <c r="P3063">
        <f t="shared" si="188"/>
        <v>0.35975158684374997</v>
      </c>
      <c r="Q3063">
        <f t="shared" si="189"/>
        <v>0.37257535218749999</v>
      </c>
      <c r="R3063">
        <v>0.20085607599999999</v>
      </c>
      <c r="S3063">
        <v>0.20272333100000001</v>
      </c>
      <c r="T3063">
        <f t="shared" si="190"/>
        <v>1.0825450985625191E-2</v>
      </c>
      <c r="U3063">
        <v>0.100428038</v>
      </c>
      <c r="V3063">
        <v>0.101361665</v>
      </c>
      <c r="W3063">
        <v>0.85479452099999997</v>
      </c>
      <c r="X3063">
        <v>0.56153846100000004</v>
      </c>
      <c r="Y3063">
        <v>1.0922239999999999E-3</v>
      </c>
      <c r="Z3063" s="1">
        <v>43684</v>
      </c>
      <c r="AA3063" s="1" t="s">
        <v>25</v>
      </c>
      <c r="AB3063">
        <v>1</v>
      </c>
    </row>
    <row r="3064" spans="1:28" x14ac:dyDescent="0.25">
      <c r="A3064" t="s">
        <v>19</v>
      </c>
      <c r="B3064">
        <v>2</v>
      </c>
      <c r="C3064" t="s">
        <v>175</v>
      </c>
      <c r="D3064">
        <v>4289</v>
      </c>
      <c r="E3064" t="s">
        <v>185</v>
      </c>
      <c r="F3064" t="s">
        <v>273</v>
      </c>
      <c r="G3064" t="s">
        <v>142</v>
      </c>
      <c r="I3064">
        <v>7</v>
      </c>
      <c r="J3064">
        <v>0.38179999999999997</v>
      </c>
      <c r="K3064">
        <v>10.37901012</v>
      </c>
      <c r="L3064">
        <v>10.35377733</v>
      </c>
      <c r="M3064">
        <v>14.65</v>
      </c>
      <c r="N3064">
        <v>15.9</v>
      </c>
      <c r="O3064">
        <f t="shared" si="187"/>
        <v>1.98556974E-2</v>
      </c>
      <c r="P3064">
        <f t="shared" si="188"/>
        <v>0.10536623359375</v>
      </c>
      <c r="Q3064">
        <f t="shared" si="189"/>
        <v>0.12409810875000001</v>
      </c>
      <c r="R3064">
        <v>4.8682195999999997E-2</v>
      </c>
      <c r="S3064">
        <v>5.6983688999999997E-2</v>
      </c>
      <c r="T3064">
        <f t="shared" si="190"/>
        <v>0.18419829220975892</v>
      </c>
      <c r="U3064">
        <v>2.4341097999999999E-2</v>
      </c>
      <c r="V3064">
        <v>2.8491844999999998E-2</v>
      </c>
      <c r="W3064">
        <v>0.85479452099999997</v>
      </c>
      <c r="X3064">
        <v>1.462339743</v>
      </c>
      <c r="Y3064">
        <v>4.855842E-3</v>
      </c>
      <c r="Z3064" s="1">
        <v>43684</v>
      </c>
      <c r="AA3064" s="1" t="s">
        <v>25</v>
      </c>
      <c r="AB3064">
        <v>1</v>
      </c>
    </row>
    <row r="3065" spans="1:28" x14ac:dyDescent="0.25">
      <c r="A3065" t="s">
        <v>19</v>
      </c>
      <c r="B3065">
        <v>2</v>
      </c>
      <c r="C3065" t="s">
        <v>175</v>
      </c>
      <c r="D3065">
        <v>4290</v>
      </c>
      <c r="E3065" t="s">
        <v>181</v>
      </c>
      <c r="F3065" t="s">
        <v>182</v>
      </c>
      <c r="G3065" t="s">
        <v>142</v>
      </c>
      <c r="I3065">
        <v>9.5</v>
      </c>
      <c r="J3065">
        <v>0.33</v>
      </c>
      <c r="K3065">
        <v>11.53344077</v>
      </c>
      <c r="L3065">
        <v>11.069530950000001</v>
      </c>
      <c r="M3065">
        <v>17.2</v>
      </c>
      <c r="N3065">
        <v>17.52</v>
      </c>
      <c r="O3065">
        <f t="shared" si="187"/>
        <v>2.4107884415999998E-2</v>
      </c>
      <c r="P3065">
        <f t="shared" si="188"/>
        <v>0.14523894999999998</v>
      </c>
      <c r="Q3065">
        <f t="shared" si="189"/>
        <v>0.15067427759999999</v>
      </c>
      <c r="R3065">
        <v>6.401888E-2</v>
      </c>
      <c r="S3065">
        <v>6.3757805000000001E-2</v>
      </c>
      <c r="T3065">
        <f t="shared" si="190"/>
        <v>-4.7806014642804047E-3</v>
      </c>
      <c r="U3065">
        <v>3.200944E-2</v>
      </c>
      <c r="V3065">
        <v>3.1878902000000001E-2</v>
      </c>
      <c r="W3065">
        <v>0.85479452099999997</v>
      </c>
      <c r="X3065">
        <v>0.37435897400000001</v>
      </c>
      <c r="Y3065">
        <v>-1.5271300000000001E-4</v>
      </c>
      <c r="Z3065" s="1">
        <v>43684</v>
      </c>
      <c r="AA3065" s="1" t="s">
        <v>25</v>
      </c>
      <c r="AB3065">
        <v>1</v>
      </c>
    </row>
    <row r="3066" spans="1:28" x14ac:dyDescent="0.25">
      <c r="A3066" t="s">
        <v>19</v>
      </c>
      <c r="B3066">
        <v>2</v>
      </c>
      <c r="C3066" t="s">
        <v>175</v>
      </c>
      <c r="D3066">
        <v>4291</v>
      </c>
      <c r="E3066" t="s">
        <v>163</v>
      </c>
      <c r="F3066" t="s">
        <v>164</v>
      </c>
      <c r="G3066" t="s">
        <v>79</v>
      </c>
      <c r="I3066">
        <v>12</v>
      </c>
      <c r="J3066">
        <v>0.50749999999999995</v>
      </c>
      <c r="K3066">
        <v>10.224475699999999</v>
      </c>
      <c r="L3066">
        <v>10.038697880000001</v>
      </c>
      <c r="M3066">
        <v>14.33</v>
      </c>
      <c r="N3066">
        <v>15.22</v>
      </c>
      <c r="O3066">
        <f t="shared" si="187"/>
        <v>1.8193665336E-2</v>
      </c>
      <c r="P3066">
        <f t="shared" si="188"/>
        <v>0.10081347559375001</v>
      </c>
      <c r="Q3066">
        <f t="shared" si="189"/>
        <v>0.11371040835</v>
      </c>
      <c r="R3066">
        <v>6.0662859E-2</v>
      </c>
      <c r="S3066">
        <v>6.7024128000000002E-2</v>
      </c>
      <c r="T3066">
        <f t="shared" si="190"/>
        <v>0.11666083346810065</v>
      </c>
      <c r="U3066">
        <v>3.0331429E-2</v>
      </c>
      <c r="V3066">
        <v>3.3512064000000001E-2</v>
      </c>
      <c r="W3066">
        <v>0.85479452099999997</v>
      </c>
      <c r="X3066">
        <v>1.0411858970000001</v>
      </c>
      <c r="Y3066">
        <v>3.7209349999999999E-3</v>
      </c>
      <c r="Z3066" s="1">
        <v>43684</v>
      </c>
      <c r="AA3066" s="1" t="s">
        <v>25</v>
      </c>
      <c r="AB3066">
        <v>1</v>
      </c>
    </row>
    <row r="3067" spans="1:28" x14ac:dyDescent="0.25">
      <c r="A3067" t="s">
        <v>19</v>
      </c>
      <c r="B3067">
        <v>2</v>
      </c>
      <c r="C3067" t="s">
        <v>175</v>
      </c>
      <c r="D3067">
        <v>4292</v>
      </c>
      <c r="E3067" t="s">
        <v>163</v>
      </c>
      <c r="F3067" t="s">
        <v>164</v>
      </c>
      <c r="G3067" t="s">
        <v>79</v>
      </c>
      <c r="I3067">
        <v>6.5</v>
      </c>
      <c r="J3067">
        <v>0.50749999999999995</v>
      </c>
      <c r="K3067">
        <v>8.7264808600000006</v>
      </c>
      <c r="L3067">
        <v>8.6546191740000005</v>
      </c>
      <c r="M3067">
        <v>11.46</v>
      </c>
      <c r="N3067">
        <v>12.45</v>
      </c>
      <c r="O3067">
        <f t="shared" si="187"/>
        <v>1.2173896349999999E-2</v>
      </c>
      <c r="P3067">
        <f t="shared" si="188"/>
        <v>6.4475607375000007E-2</v>
      </c>
      <c r="Q3067">
        <f t="shared" si="189"/>
        <v>7.6086852187499998E-2</v>
      </c>
      <c r="R3067">
        <v>3.3597582000000001E-2</v>
      </c>
      <c r="S3067">
        <v>3.9178268000000002E-2</v>
      </c>
      <c r="T3067">
        <f t="shared" si="190"/>
        <v>0.17977198197052138</v>
      </c>
      <c r="U3067">
        <v>1.6798791E-2</v>
      </c>
      <c r="V3067">
        <v>1.9589134000000001E-2</v>
      </c>
      <c r="W3067">
        <v>0.85479452099999997</v>
      </c>
      <c r="X3067">
        <v>1.158173076</v>
      </c>
      <c r="Y3067">
        <v>3.2643440000000002E-3</v>
      </c>
      <c r="Z3067" s="1">
        <v>43684</v>
      </c>
      <c r="AA3067" s="1" t="s">
        <v>25</v>
      </c>
      <c r="AB3067">
        <v>1</v>
      </c>
    </row>
    <row r="3068" spans="1:28" x14ac:dyDescent="0.25">
      <c r="A3068" t="s">
        <v>19</v>
      </c>
      <c r="B3068">
        <v>2</v>
      </c>
      <c r="C3068" t="s">
        <v>175</v>
      </c>
      <c r="D3068">
        <v>4293</v>
      </c>
      <c r="E3068" t="s">
        <v>105</v>
      </c>
      <c r="F3068" t="s">
        <v>106</v>
      </c>
      <c r="G3068" t="s">
        <v>107</v>
      </c>
      <c r="I3068">
        <v>18.399999999999999</v>
      </c>
      <c r="J3068">
        <v>0.4017</v>
      </c>
      <c r="K3068">
        <v>16.934213029999999</v>
      </c>
      <c r="L3068">
        <v>16.793713690000001</v>
      </c>
      <c r="M3068">
        <v>34.39</v>
      </c>
      <c r="N3068">
        <v>35.729999999999997</v>
      </c>
      <c r="O3068">
        <f t="shared" si="187"/>
        <v>0.10026674796599999</v>
      </c>
      <c r="P3068">
        <f t="shared" si="188"/>
        <v>0.58061808409374982</v>
      </c>
      <c r="Q3068">
        <f t="shared" si="189"/>
        <v>0.62666717478749989</v>
      </c>
      <c r="R3068">
        <v>0.43632843599999999</v>
      </c>
      <c r="S3068">
        <v>0.46632309300000002</v>
      </c>
      <c r="T3068">
        <f t="shared" si="190"/>
        <v>7.7777140028998493E-2</v>
      </c>
      <c r="U3068">
        <v>0.21816421799999999</v>
      </c>
      <c r="V3068">
        <v>0.233161546</v>
      </c>
      <c r="W3068">
        <v>0.85479452099999997</v>
      </c>
      <c r="X3068">
        <v>1.567628204</v>
      </c>
      <c r="Y3068">
        <v>1.7544951E-2</v>
      </c>
      <c r="Z3068" s="1">
        <v>43684</v>
      </c>
      <c r="AA3068" s="1" t="s">
        <v>25</v>
      </c>
      <c r="AB3068">
        <v>1</v>
      </c>
    </row>
    <row r="3069" spans="1:28" x14ac:dyDescent="0.25">
      <c r="A3069" t="s">
        <v>19</v>
      </c>
      <c r="B3069">
        <v>2</v>
      </c>
      <c r="C3069" t="s">
        <v>175</v>
      </c>
      <c r="D3069">
        <v>4294</v>
      </c>
      <c r="E3069" t="s">
        <v>185</v>
      </c>
      <c r="F3069" t="s">
        <v>273</v>
      </c>
      <c r="G3069" t="s">
        <v>142</v>
      </c>
      <c r="I3069">
        <v>14.2</v>
      </c>
      <c r="J3069">
        <v>0.38179999999999997</v>
      </c>
      <c r="K3069">
        <v>12.44380164</v>
      </c>
      <c r="L3069">
        <v>12.10266193</v>
      </c>
      <c r="M3069">
        <v>19.43</v>
      </c>
      <c r="N3069">
        <v>20.059999999999999</v>
      </c>
      <c r="O3069">
        <f t="shared" si="187"/>
        <v>3.1604778744000001E-2</v>
      </c>
      <c r="P3069">
        <f t="shared" si="188"/>
        <v>0.18534113059374999</v>
      </c>
      <c r="Q3069">
        <f t="shared" si="189"/>
        <v>0.19752986715000001</v>
      </c>
      <c r="R3069">
        <v>0.10084631600000001</v>
      </c>
      <c r="S3069">
        <v>0.104454862</v>
      </c>
      <c r="T3069">
        <f t="shared" si="190"/>
        <v>4.1129535121713461E-2</v>
      </c>
      <c r="U3069">
        <v>5.0423158000000003E-2</v>
      </c>
      <c r="V3069">
        <v>5.2227430999999998E-2</v>
      </c>
      <c r="W3069">
        <v>0.85479452099999997</v>
      </c>
      <c r="X3069">
        <v>0.73701923000000003</v>
      </c>
      <c r="Y3069">
        <v>2.1107679999999998E-3</v>
      </c>
      <c r="Z3069" s="1">
        <v>43684</v>
      </c>
      <c r="AA3069" s="1" t="s">
        <v>25</v>
      </c>
      <c r="AB3069">
        <v>1</v>
      </c>
    </row>
    <row r="3070" spans="1:28" x14ac:dyDescent="0.25">
      <c r="A3070" t="s">
        <v>19</v>
      </c>
      <c r="B3070">
        <v>2</v>
      </c>
      <c r="C3070" t="s">
        <v>175</v>
      </c>
      <c r="D3070">
        <v>4295</v>
      </c>
      <c r="E3070" t="s">
        <v>32</v>
      </c>
      <c r="F3070" t="s">
        <v>32</v>
      </c>
      <c r="G3070" t="s">
        <v>142</v>
      </c>
      <c r="I3070">
        <v>7.4</v>
      </c>
      <c r="J3070">
        <v>0.44209999999999999</v>
      </c>
      <c r="K3070">
        <v>9.4207920789999999</v>
      </c>
      <c r="L3070">
        <v>9.2952338060000006</v>
      </c>
      <c r="M3070">
        <v>12.74</v>
      </c>
      <c r="N3070">
        <v>13.69</v>
      </c>
      <c r="O3070">
        <f t="shared" si="187"/>
        <v>1.4719660494E-2</v>
      </c>
      <c r="P3070">
        <f t="shared" si="188"/>
        <v>7.9682887375000011E-2</v>
      </c>
      <c r="Q3070">
        <f t="shared" si="189"/>
        <v>9.1997878087499999E-2</v>
      </c>
      <c r="R3070">
        <v>3.8908378E-2</v>
      </c>
      <c r="S3070">
        <v>4.4190069999999998E-2</v>
      </c>
      <c r="T3070">
        <f t="shared" si="190"/>
        <v>0.14891356916468343</v>
      </c>
      <c r="U3070">
        <v>1.9454189E-2</v>
      </c>
      <c r="V3070">
        <v>2.2095034999999999E-2</v>
      </c>
      <c r="W3070">
        <v>0.85479452099999997</v>
      </c>
      <c r="X3070">
        <v>1.1113782050000001</v>
      </c>
      <c r="Y3070">
        <v>3.089451E-3</v>
      </c>
      <c r="Z3070" s="1">
        <v>43684</v>
      </c>
      <c r="AA3070" s="1" t="s">
        <v>25</v>
      </c>
      <c r="AB3070">
        <v>1</v>
      </c>
    </row>
    <row r="3071" spans="1:28" x14ac:dyDescent="0.25">
      <c r="A3071" t="s">
        <v>19</v>
      </c>
      <c r="B3071">
        <v>3</v>
      </c>
      <c r="C3071" t="s">
        <v>175</v>
      </c>
      <c r="D3071">
        <v>4296</v>
      </c>
      <c r="E3071" t="s">
        <v>158</v>
      </c>
      <c r="F3071" t="s">
        <v>159</v>
      </c>
      <c r="G3071" t="s">
        <v>160</v>
      </c>
      <c r="I3071">
        <v>13</v>
      </c>
      <c r="J3071">
        <v>0.23699999999999999</v>
      </c>
      <c r="K3071">
        <v>10.37901012</v>
      </c>
      <c r="L3071">
        <v>9.844277967</v>
      </c>
      <c r="M3071">
        <v>14.65</v>
      </c>
      <c r="N3071">
        <v>14.81</v>
      </c>
      <c r="O3071">
        <f t="shared" si="187"/>
        <v>1.7226657294000004E-2</v>
      </c>
      <c r="P3071">
        <f t="shared" si="188"/>
        <v>0.10536623359375</v>
      </c>
      <c r="Q3071">
        <f t="shared" si="189"/>
        <v>0.10766660808750002</v>
      </c>
      <c r="R3071">
        <v>3.0566991000000002E-2</v>
      </c>
      <c r="S3071">
        <v>2.9651071000000001E-2</v>
      </c>
      <c r="T3071">
        <f t="shared" si="190"/>
        <v>-3.5590372036487905E-2</v>
      </c>
      <c r="U3071">
        <v>1.5283494999999999E-2</v>
      </c>
      <c r="V3071">
        <v>1.4825535000000001E-2</v>
      </c>
      <c r="W3071">
        <v>0.85479452099999997</v>
      </c>
      <c r="X3071">
        <v>0.18717948700000001</v>
      </c>
      <c r="Y3071">
        <v>-5.3575400000000005E-4</v>
      </c>
      <c r="Z3071" s="1">
        <v>43684</v>
      </c>
      <c r="AA3071" s="1" t="s">
        <v>25</v>
      </c>
      <c r="AB3071">
        <v>1</v>
      </c>
    </row>
    <row r="3072" spans="1:28" x14ac:dyDescent="0.25">
      <c r="A3072" t="s">
        <v>19</v>
      </c>
      <c r="B3072">
        <v>3</v>
      </c>
      <c r="C3072" t="s">
        <v>175</v>
      </c>
      <c r="D3072">
        <v>4297</v>
      </c>
      <c r="E3072" t="s">
        <v>77</v>
      </c>
      <c r="F3072" t="s">
        <v>78</v>
      </c>
      <c r="G3072" t="s">
        <v>79</v>
      </c>
      <c r="I3072">
        <v>24</v>
      </c>
      <c r="J3072">
        <v>0.69669999999999999</v>
      </c>
      <c r="K3072">
        <v>19.61374704</v>
      </c>
      <c r="L3072">
        <v>19.37636629</v>
      </c>
      <c r="M3072">
        <v>48.41</v>
      </c>
      <c r="N3072">
        <v>49.01</v>
      </c>
      <c r="O3072">
        <f t="shared" si="187"/>
        <v>0.18865151705399999</v>
      </c>
      <c r="P3072">
        <f t="shared" si="188"/>
        <v>1.1505258265937499</v>
      </c>
      <c r="Q3072">
        <f t="shared" si="189"/>
        <v>1.1790719815874999</v>
      </c>
      <c r="R3072">
        <v>1.680196875</v>
      </c>
      <c r="S3072">
        <v>1.700753269</v>
      </c>
      <c r="T3072">
        <f t="shared" si="190"/>
        <v>1.4225966576043496E-2</v>
      </c>
      <c r="U3072">
        <v>0.84009843799999995</v>
      </c>
      <c r="V3072">
        <v>0.85037663399999996</v>
      </c>
      <c r="W3072">
        <v>0.85479452099999997</v>
      </c>
      <c r="X3072">
        <v>0.70192307700000001</v>
      </c>
      <c r="Y3072">
        <v>1.2024172E-2</v>
      </c>
      <c r="Z3072" s="1">
        <v>43684</v>
      </c>
      <c r="AA3072" s="1" t="s">
        <v>25</v>
      </c>
      <c r="AB3072">
        <v>1</v>
      </c>
    </row>
    <row r="3073" spans="1:28" x14ac:dyDescent="0.25">
      <c r="A3073" t="s">
        <v>19</v>
      </c>
      <c r="B3073">
        <v>3</v>
      </c>
      <c r="C3073" t="s">
        <v>175</v>
      </c>
      <c r="D3073">
        <v>4298</v>
      </c>
      <c r="E3073" t="s">
        <v>185</v>
      </c>
      <c r="F3073" t="s">
        <v>273</v>
      </c>
      <c r="G3073" t="s">
        <v>142</v>
      </c>
      <c r="I3073">
        <v>8.1999999999999993</v>
      </c>
      <c r="J3073">
        <v>0.38179999999999997</v>
      </c>
      <c r="K3073">
        <v>7.9906784450000004</v>
      </c>
      <c r="L3073">
        <v>8.0661759259999997</v>
      </c>
      <c r="M3073">
        <v>10.19</v>
      </c>
      <c r="N3073">
        <v>11.37</v>
      </c>
      <c r="O3073">
        <f t="shared" si="187"/>
        <v>1.0153407725999999E-2</v>
      </c>
      <c r="P3073">
        <f t="shared" si="188"/>
        <v>5.0977035343749984E-2</v>
      </c>
      <c r="Q3073">
        <f t="shared" si="189"/>
        <v>6.3458798287499993E-2</v>
      </c>
      <c r="R3073">
        <v>1.8567976999999999E-2</v>
      </c>
      <c r="S3073">
        <v>2.3208070000000001E-2</v>
      </c>
      <c r="T3073">
        <f t="shared" si="190"/>
        <v>0.26095351251639021</v>
      </c>
      <c r="U3073">
        <v>9.283988E-3</v>
      </c>
      <c r="V3073">
        <v>1.1604035E-2</v>
      </c>
      <c r="W3073">
        <v>0.85479452099999997</v>
      </c>
      <c r="X3073">
        <v>1.3804487169999999</v>
      </c>
      <c r="Y3073">
        <v>2.7141579999999999E-3</v>
      </c>
      <c r="Z3073" s="1">
        <v>43684</v>
      </c>
      <c r="AA3073" s="1" t="s">
        <v>25</v>
      </c>
      <c r="AB3073">
        <v>1</v>
      </c>
    </row>
    <row r="3074" spans="1:28" x14ac:dyDescent="0.25">
      <c r="A3074" t="s">
        <v>19</v>
      </c>
      <c r="B3074">
        <v>3</v>
      </c>
      <c r="C3074" t="s">
        <v>175</v>
      </c>
      <c r="D3074">
        <v>4299</v>
      </c>
      <c r="E3074" t="s">
        <v>158</v>
      </c>
      <c r="F3074" t="s">
        <v>159</v>
      </c>
      <c r="G3074" t="s">
        <v>160</v>
      </c>
      <c r="I3074">
        <v>8.6</v>
      </c>
      <c r="J3074">
        <v>0.23699999999999999</v>
      </c>
      <c r="K3074">
        <v>7.9906784450000004</v>
      </c>
      <c r="L3074">
        <v>7.6337130990000004</v>
      </c>
      <c r="M3074">
        <v>10.19</v>
      </c>
      <c r="N3074">
        <v>10.61</v>
      </c>
      <c r="O3074">
        <f t="shared" si="187"/>
        <v>8.8414127339999996E-3</v>
      </c>
      <c r="P3074">
        <f t="shared" si="188"/>
        <v>5.0977035343749984E-2</v>
      </c>
      <c r="Q3074">
        <f t="shared" si="189"/>
        <v>5.5258829587499995E-2</v>
      </c>
      <c r="R3074">
        <v>1.1658619E-2</v>
      </c>
      <c r="S3074">
        <v>1.2064686999999999E-2</v>
      </c>
      <c r="T3074">
        <f t="shared" si="190"/>
        <v>4.0052925340257312E-2</v>
      </c>
      <c r="U3074">
        <v>5.8293090000000004E-3</v>
      </c>
      <c r="V3074">
        <v>6.0323429999999999E-3</v>
      </c>
      <c r="W3074">
        <v>0.85479452099999997</v>
      </c>
      <c r="X3074">
        <v>0.49134615399999998</v>
      </c>
      <c r="Y3074">
        <v>2.37524E-4</v>
      </c>
      <c r="Z3074" s="1">
        <v>43684</v>
      </c>
      <c r="AA3074" s="1" t="s">
        <v>25</v>
      </c>
      <c r="AB3074">
        <v>1</v>
      </c>
    </row>
    <row r="3075" spans="1:28" x14ac:dyDescent="0.25">
      <c r="A3075" t="s">
        <v>19</v>
      </c>
      <c r="B3075">
        <v>3</v>
      </c>
      <c r="C3075" t="s">
        <v>175</v>
      </c>
      <c r="D3075">
        <v>4300</v>
      </c>
      <c r="E3075" t="s">
        <v>116</v>
      </c>
      <c r="F3075" t="s">
        <v>117</v>
      </c>
      <c r="G3075" t="s">
        <v>83</v>
      </c>
      <c r="I3075">
        <v>11.6</v>
      </c>
      <c r="J3075">
        <v>0.5</v>
      </c>
      <c r="K3075">
        <v>14.545907639999999</v>
      </c>
      <c r="L3075">
        <v>14.42465009</v>
      </c>
      <c r="M3075">
        <v>25.48</v>
      </c>
      <c r="N3075">
        <v>26.82</v>
      </c>
      <c r="O3075">
        <f t="shared" ref="O3075:O3138" si="191">(0.00007854*N3075*N3075)</f>
        <v>5.6494795896000011E-2</v>
      </c>
      <c r="P3075">
        <f t="shared" ref="P3075:P3138" si="192">(3.142*(M3075/200)^2)/0.16</f>
        <v>0.31873154950000004</v>
      </c>
      <c r="Q3075">
        <f t="shared" ref="Q3075:Q3138" si="193">O3075/0.16</f>
        <v>0.35309247435000007</v>
      </c>
      <c r="R3075">
        <v>0.25938574800000003</v>
      </c>
      <c r="S3075">
        <v>0.28434662300000002</v>
      </c>
      <c r="T3075">
        <f t="shared" ref="T3075:T3130" si="194">(LN(S3075)-LN(R3075))/W3075</f>
        <v>0.10748509380615215</v>
      </c>
      <c r="U3075">
        <v>0.12969287400000001</v>
      </c>
      <c r="V3075">
        <v>0.142173311</v>
      </c>
      <c r="W3075">
        <v>0.85479452099999997</v>
      </c>
      <c r="X3075">
        <v>1.567628204</v>
      </c>
      <c r="Y3075">
        <v>1.4600511E-2</v>
      </c>
      <c r="Z3075" s="1">
        <v>43684</v>
      </c>
      <c r="AA3075" s="1" t="s">
        <v>25</v>
      </c>
      <c r="AB3075">
        <v>1</v>
      </c>
    </row>
    <row r="3076" spans="1:28" x14ac:dyDescent="0.25">
      <c r="A3076" t="s">
        <v>19</v>
      </c>
      <c r="B3076">
        <v>3</v>
      </c>
      <c r="C3076" t="s">
        <v>175</v>
      </c>
      <c r="D3076">
        <v>4301</v>
      </c>
      <c r="E3076" t="s">
        <v>185</v>
      </c>
      <c r="F3076" t="s">
        <v>273</v>
      </c>
      <c r="G3076" t="s">
        <v>142</v>
      </c>
      <c r="I3076">
        <v>13</v>
      </c>
      <c r="J3076">
        <v>0.38179999999999997</v>
      </c>
      <c r="K3076">
        <v>10.5312667</v>
      </c>
      <c r="L3076">
        <v>10.42207631</v>
      </c>
      <c r="M3076">
        <v>14.97</v>
      </c>
      <c r="N3076">
        <v>16.05</v>
      </c>
      <c r="O3076">
        <f t="shared" si="191"/>
        <v>2.0232100350000004E-2</v>
      </c>
      <c r="P3076">
        <f t="shared" si="192"/>
        <v>0.11001953559375</v>
      </c>
      <c r="Q3076">
        <f t="shared" si="193"/>
        <v>0.12645062718750003</v>
      </c>
      <c r="R3076">
        <v>5.1506372000000002E-2</v>
      </c>
      <c r="S3076">
        <v>5.8411390000000001E-2</v>
      </c>
      <c r="T3076">
        <f t="shared" si="194"/>
        <v>0.14717616199217215</v>
      </c>
      <c r="U3076">
        <v>2.5753186000000001E-2</v>
      </c>
      <c r="V3076">
        <v>2.9205695E-2</v>
      </c>
      <c r="W3076">
        <v>0.85479452099999997</v>
      </c>
      <c r="X3076">
        <v>1.2634615380000001</v>
      </c>
      <c r="Y3076">
        <v>4.0389930000000003E-3</v>
      </c>
      <c r="Z3076" s="1">
        <v>43684</v>
      </c>
      <c r="AA3076" s="1" t="s">
        <v>25</v>
      </c>
      <c r="AB3076">
        <v>1</v>
      </c>
    </row>
    <row r="3077" spans="1:28" x14ac:dyDescent="0.25">
      <c r="A3077" t="s">
        <v>19</v>
      </c>
      <c r="B3077">
        <v>3</v>
      </c>
      <c r="C3077" t="s">
        <v>175</v>
      </c>
      <c r="D3077">
        <v>4302</v>
      </c>
      <c r="E3077" t="s">
        <v>105</v>
      </c>
      <c r="F3077" t="s">
        <v>106</v>
      </c>
      <c r="G3077" t="s">
        <v>107</v>
      </c>
      <c r="I3077">
        <v>26.3</v>
      </c>
      <c r="J3077">
        <v>0.4017</v>
      </c>
      <c r="K3077">
        <v>19.61374704</v>
      </c>
      <c r="L3077">
        <v>19.41372526</v>
      </c>
      <c r="M3077">
        <v>48.41</v>
      </c>
      <c r="N3077">
        <v>49.24</v>
      </c>
      <c r="O3077">
        <f t="shared" si="191"/>
        <v>0.19042632470400003</v>
      </c>
      <c r="P3077">
        <f t="shared" si="192"/>
        <v>1.1505258265937499</v>
      </c>
      <c r="Q3077">
        <f t="shared" si="193"/>
        <v>1.1901645294000003</v>
      </c>
      <c r="R3077">
        <v>0.98164769100000004</v>
      </c>
      <c r="S3077">
        <v>1.00466747</v>
      </c>
      <c r="T3077">
        <f t="shared" si="194"/>
        <v>2.7116941405914318E-2</v>
      </c>
      <c r="U3077">
        <v>0.49082384600000001</v>
      </c>
      <c r="V3077">
        <v>0.502333735</v>
      </c>
      <c r="W3077">
        <v>0.85479452099999997</v>
      </c>
      <c r="X3077">
        <v>0.97099358899999999</v>
      </c>
      <c r="Y3077">
        <v>1.3465094E-2</v>
      </c>
      <c r="Z3077" s="1">
        <v>43684</v>
      </c>
      <c r="AA3077" s="1" t="s">
        <v>25</v>
      </c>
      <c r="AB3077">
        <v>1</v>
      </c>
    </row>
    <row r="3078" spans="1:28" x14ac:dyDescent="0.25">
      <c r="A3078" t="s">
        <v>19</v>
      </c>
      <c r="B3078">
        <v>3</v>
      </c>
      <c r="C3078" t="s">
        <v>175</v>
      </c>
      <c r="D3078">
        <v>4303</v>
      </c>
      <c r="E3078" t="s">
        <v>185</v>
      </c>
      <c r="F3078" t="s">
        <v>273</v>
      </c>
      <c r="G3078" t="s">
        <v>142</v>
      </c>
      <c r="I3078">
        <v>13.4</v>
      </c>
      <c r="J3078">
        <v>0.38179999999999997</v>
      </c>
      <c r="K3078">
        <v>10.224475699999999</v>
      </c>
      <c r="L3078">
        <v>9.6122579990000006</v>
      </c>
      <c r="M3078">
        <v>14.33</v>
      </c>
      <c r="N3078">
        <v>14.33</v>
      </c>
      <c r="O3078">
        <f t="shared" si="191"/>
        <v>1.6128102606000002E-2</v>
      </c>
      <c r="P3078">
        <f t="shared" si="192"/>
        <v>0.10081347559375001</v>
      </c>
      <c r="Q3078">
        <f t="shared" si="193"/>
        <v>0.10080064128750001</v>
      </c>
      <c r="R3078">
        <v>4.5950385000000003E-2</v>
      </c>
      <c r="S3078">
        <v>4.3263046999999999E-2</v>
      </c>
      <c r="T3078">
        <f t="shared" si="194"/>
        <v>-7.0500422420175693E-2</v>
      </c>
      <c r="U3078">
        <v>2.2975191999999998E-2</v>
      </c>
      <c r="V3078">
        <v>2.1631523E-2</v>
      </c>
      <c r="W3078">
        <v>0.85479452099999997</v>
      </c>
      <c r="X3078">
        <v>0</v>
      </c>
      <c r="Y3078">
        <v>-1.5719200000000001E-3</v>
      </c>
      <c r="Z3078" s="1">
        <v>43684</v>
      </c>
      <c r="AA3078" s="1" t="s">
        <v>25</v>
      </c>
      <c r="AB3078">
        <v>1</v>
      </c>
    </row>
    <row r="3079" spans="1:28" x14ac:dyDescent="0.25">
      <c r="A3079" t="s">
        <v>19</v>
      </c>
      <c r="B3079">
        <v>3</v>
      </c>
      <c r="C3079" t="s">
        <v>175</v>
      </c>
      <c r="D3079">
        <v>4304</v>
      </c>
      <c r="E3079" t="s">
        <v>105</v>
      </c>
      <c r="F3079" t="s">
        <v>106</v>
      </c>
      <c r="G3079" t="s">
        <v>107</v>
      </c>
      <c r="I3079">
        <v>19.2</v>
      </c>
      <c r="J3079">
        <v>0.4017</v>
      </c>
      <c r="K3079">
        <v>19.305731810000001</v>
      </c>
      <c r="L3079">
        <v>19.171238410000001</v>
      </c>
      <c r="M3079">
        <v>46.5</v>
      </c>
      <c r="N3079">
        <v>47.77</v>
      </c>
      <c r="O3079">
        <f t="shared" si="191"/>
        <v>0.17922615156600002</v>
      </c>
      <c r="P3079">
        <f t="shared" si="192"/>
        <v>1.061529609375</v>
      </c>
      <c r="Q3079">
        <f t="shared" si="193"/>
        <v>1.1201634472875002</v>
      </c>
      <c r="R3079">
        <v>0.89355484600000001</v>
      </c>
      <c r="S3079">
        <v>0.93540749899999998</v>
      </c>
      <c r="T3079">
        <f t="shared" si="194"/>
        <v>5.3550350390243022E-2</v>
      </c>
      <c r="U3079">
        <v>0.44677742300000001</v>
      </c>
      <c r="V3079">
        <v>0.467703749</v>
      </c>
      <c r="W3079">
        <v>0.85479452099999997</v>
      </c>
      <c r="X3079">
        <v>1.485737179</v>
      </c>
      <c r="Y3079">
        <v>2.4481118999999999E-2</v>
      </c>
      <c r="Z3079" s="1">
        <v>43684</v>
      </c>
      <c r="AA3079" s="1" t="s">
        <v>25</v>
      </c>
      <c r="AB3079">
        <v>1</v>
      </c>
    </row>
    <row r="3080" spans="1:28" x14ac:dyDescent="0.25">
      <c r="A3080" t="s">
        <v>19</v>
      </c>
      <c r="B3080">
        <v>3</v>
      </c>
      <c r="C3080" t="s">
        <v>175</v>
      </c>
      <c r="D3080">
        <v>4305</v>
      </c>
      <c r="E3080" t="s">
        <v>181</v>
      </c>
      <c r="F3080" t="s">
        <v>182</v>
      </c>
      <c r="G3080" t="s">
        <v>142</v>
      </c>
      <c r="I3080">
        <v>11.5</v>
      </c>
      <c r="J3080">
        <v>0.33</v>
      </c>
      <c r="K3080">
        <v>11.114138649999999</v>
      </c>
      <c r="L3080">
        <v>11.218083099999999</v>
      </c>
      <c r="M3080">
        <v>16.239999999999998</v>
      </c>
      <c r="N3080">
        <v>17.87</v>
      </c>
      <c r="O3080">
        <f t="shared" si="191"/>
        <v>2.5080720126000003E-2</v>
      </c>
      <c r="P3080">
        <f t="shared" si="192"/>
        <v>0.12947867799999996</v>
      </c>
      <c r="Q3080">
        <f t="shared" si="193"/>
        <v>0.15675450078750003</v>
      </c>
      <c r="R3080">
        <v>5.5198005000000001E-2</v>
      </c>
      <c r="S3080">
        <v>6.7135527E-2</v>
      </c>
      <c r="T3080">
        <f t="shared" si="194"/>
        <v>0.22904516958531457</v>
      </c>
      <c r="U3080">
        <v>2.7599002000000001E-2</v>
      </c>
      <c r="V3080">
        <v>3.3567763E-2</v>
      </c>
      <c r="W3080">
        <v>0.85479452099999997</v>
      </c>
      <c r="X3080">
        <v>1.906891025</v>
      </c>
      <c r="Y3080">
        <v>6.9826849999999998E-3</v>
      </c>
      <c r="Z3080" s="1">
        <v>43684</v>
      </c>
      <c r="AA3080" s="1" t="s">
        <v>25</v>
      </c>
      <c r="AB3080">
        <v>1</v>
      </c>
    </row>
    <row r="3081" spans="1:28" x14ac:dyDescent="0.25">
      <c r="A3081" t="s">
        <v>19</v>
      </c>
      <c r="B3081">
        <v>3</v>
      </c>
      <c r="C3081" t="s">
        <v>175</v>
      </c>
      <c r="D3081">
        <v>4306</v>
      </c>
      <c r="E3081" t="s">
        <v>105</v>
      </c>
      <c r="F3081" t="s">
        <v>106</v>
      </c>
      <c r="G3081" t="s">
        <v>107</v>
      </c>
      <c r="I3081">
        <v>12</v>
      </c>
      <c r="J3081">
        <v>0.4017</v>
      </c>
      <c r="K3081">
        <v>11.39561683</v>
      </c>
      <c r="L3081">
        <v>11.314580810000001</v>
      </c>
      <c r="M3081">
        <v>16.88</v>
      </c>
      <c r="N3081">
        <v>18.100000000000001</v>
      </c>
      <c r="O3081">
        <f t="shared" si="191"/>
        <v>2.5730489400000004E-2</v>
      </c>
      <c r="P3081">
        <f t="shared" si="192"/>
        <v>0.13988498199999994</v>
      </c>
      <c r="Q3081">
        <f t="shared" si="193"/>
        <v>0.16081555875000003</v>
      </c>
      <c r="R3081">
        <v>7.3897609000000003E-2</v>
      </c>
      <c r="S3081">
        <v>8.4093606000000001E-2</v>
      </c>
      <c r="T3081">
        <f t="shared" si="194"/>
        <v>0.15120600270383239</v>
      </c>
      <c r="U3081">
        <v>3.6948805000000001E-2</v>
      </c>
      <c r="V3081">
        <v>4.2046803000000001E-2</v>
      </c>
      <c r="W3081">
        <v>0.85479452099999997</v>
      </c>
      <c r="X3081">
        <v>1.4272435889999999</v>
      </c>
      <c r="Y3081">
        <v>5.9640040000000002E-3</v>
      </c>
      <c r="Z3081" s="1">
        <v>43684</v>
      </c>
      <c r="AA3081" s="1" t="s">
        <v>25</v>
      </c>
      <c r="AB3081">
        <v>1</v>
      </c>
    </row>
    <row r="3082" spans="1:28" x14ac:dyDescent="0.25">
      <c r="A3082" t="s">
        <v>19</v>
      </c>
      <c r="B3082">
        <v>3</v>
      </c>
      <c r="C3082" t="s">
        <v>175</v>
      </c>
      <c r="D3082">
        <v>4307</v>
      </c>
      <c r="E3082" t="s">
        <v>105</v>
      </c>
      <c r="F3082" t="s">
        <v>106</v>
      </c>
      <c r="G3082" t="s">
        <v>107</v>
      </c>
      <c r="I3082">
        <v>6</v>
      </c>
      <c r="J3082">
        <v>0.4017</v>
      </c>
      <c r="K3082">
        <v>7.7972593909999999</v>
      </c>
      <c r="L3082">
        <v>7.7433119970000002</v>
      </c>
      <c r="M3082">
        <v>9.8699999999999992</v>
      </c>
      <c r="N3082">
        <v>10.8</v>
      </c>
      <c r="O3082">
        <f t="shared" si="191"/>
        <v>9.1609056000000015E-3</v>
      </c>
      <c r="P3082">
        <f t="shared" si="192"/>
        <v>4.7825609343749992E-2</v>
      </c>
      <c r="Q3082">
        <f t="shared" si="193"/>
        <v>5.7255660000000007E-2</v>
      </c>
      <c r="R3082">
        <v>1.7900523000000002E-2</v>
      </c>
      <c r="S3082">
        <v>2.1196244999999999E-2</v>
      </c>
      <c r="T3082">
        <f t="shared" si="194"/>
        <v>0.19770144625367742</v>
      </c>
      <c r="U3082">
        <v>8.9502609999999993E-3</v>
      </c>
      <c r="V3082">
        <v>1.0598122999999999E-2</v>
      </c>
      <c r="W3082">
        <v>0.85479452099999997</v>
      </c>
      <c r="X3082">
        <v>1.0879807690000001</v>
      </c>
      <c r="Y3082">
        <v>1.927787E-3</v>
      </c>
      <c r="Z3082" s="1">
        <v>43684</v>
      </c>
      <c r="AA3082" s="1" t="s">
        <v>25</v>
      </c>
      <c r="AB3082">
        <v>1</v>
      </c>
    </row>
    <row r="3083" spans="1:28" x14ac:dyDescent="0.25">
      <c r="A3083" t="s">
        <v>19</v>
      </c>
      <c r="B3083">
        <v>3</v>
      </c>
      <c r="C3083" t="s">
        <v>175</v>
      </c>
      <c r="D3083">
        <v>4308</v>
      </c>
      <c r="E3083" t="s">
        <v>105</v>
      </c>
      <c r="F3083" t="s">
        <v>106</v>
      </c>
      <c r="G3083" t="s">
        <v>107</v>
      </c>
      <c r="I3083">
        <v>26.3</v>
      </c>
      <c r="J3083">
        <v>0.4017</v>
      </c>
      <c r="K3083">
        <v>19.199072810000001</v>
      </c>
      <c r="L3083">
        <v>19.062853749999999</v>
      </c>
      <c r="M3083">
        <v>45.86</v>
      </c>
      <c r="N3083">
        <v>47.13</v>
      </c>
      <c r="O3083">
        <f t="shared" si="191"/>
        <v>0.17445594612600002</v>
      </c>
      <c r="P3083">
        <f t="shared" si="192"/>
        <v>1.0325100973749999</v>
      </c>
      <c r="Q3083">
        <f t="shared" si="193"/>
        <v>1.0903496632875</v>
      </c>
      <c r="R3083">
        <v>0.86501581500000002</v>
      </c>
      <c r="S3083">
        <v>0.90607314900000002</v>
      </c>
      <c r="T3083">
        <f t="shared" si="194"/>
        <v>5.4249588706322703E-2</v>
      </c>
      <c r="U3083">
        <v>0.432507908</v>
      </c>
      <c r="V3083">
        <v>0.45303657400000003</v>
      </c>
      <c r="W3083">
        <v>0.85479452099999997</v>
      </c>
      <c r="X3083">
        <v>1.485737179</v>
      </c>
      <c r="Y3083">
        <v>2.4015907E-2</v>
      </c>
      <c r="Z3083" s="1">
        <v>43684</v>
      </c>
      <c r="AA3083" s="1" t="s">
        <v>25</v>
      </c>
      <c r="AB3083">
        <v>1</v>
      </c>
    </row>
    <row r="3084" spans="1:28" x14ac:dyDescent="0.25">
      <c r="A3084" t="s">
        <v>19</v>
      </c>
      <c r="B3084">
        <v>3</v>
      </c>
      <c r="C3084" t="s">
        <v>175</v>
      </c>
      <c r="D3084">
        <v>4309</v>
      </c>
      <c r="E3084" t="s">
        <v>105</v>
      </c>
      <c r="F3084" t="s">
        <v>106</v>
      </c>
      <c r="G3084" t="s">
        <v>107</v>
      </c>
      <c r="I3084">
        <v>9.4</v>
      </c>
      <c r="J3084">
        <v>0.4017</v>
      </c>
      <c r="K3084">
        <v>11.25586448</v>
      </c>
      <c r="L3084">
        <v>11.018117139999999</v>
      </c>
      <c r="M3084">
        <v>16.559999999999999</v>
      </c>
      <c r="N3084">
        <v>17.399999999999999</v>
      </c>
      <c r="O3084">
        <f t="shared" si="191"/>
        <v>2.3778770399999996E-2</v>
      </c>
      <c r="P3084">
        <f t="shared" si="192"/>
        <v>0.13463155799999998</v>
      </c>
      <c r="Q3084">
        <f t="shared" si="193"/>
        <v>0.14861731499999997</v>
      </c>
      <c r="R3084">
        <v>7.0335533000000006E-2</v>
      </c>
      <c r="S3084">
        <v>7.5870367999999994E-2</v>
      </c>
      <c r="T3084">
        <f t="shared" si="194"/>
        <v>8.8616712764118075E-2</v>
      </c>
      <c r="U3084">
        <v>3.5167767000000003E-2</v>
      </c>
      <c r="V3084">
        <v>3.7935183999999997E-2</v>
      </c>
      <c r="W3084">
        <v>0.85479452099999997</v>
      </c>
      <c r="X3084">
        <v>0.98269230699999999</v>
      </c>
      <c r="Y3084">
        <v>3.237523E-3</v>
      </c>
      <c r="Z3084" s="1">
        <v>43684</v>
      </c>
      <c r="AA3084" s="1" t="s">
        <v>25</v>
      </c>
      <c r="AB3084">
        <v>1</v>
      </c>
    </row>
    <row r="3085" spans="1:28" x14ac:dyDescent="0.25">
      <c r="A3085" t="s">
        <v>19</v>
      </c>
      <c r="B3085">
        <v>3</v>
      </c>
      <c r="C3085" t="s">
        <v>175</v>
      </c>
      <c r="D3085">
        <v>4310</v>
      </c>
      <c r="E3085" t="s">
        <v>181</v>
      </c>
      <c r="F3085" t="s">
        <v>182</v>
      </c>
      <c r="G3085" t="s">
        <v>142</v>
      </c>
      <c r="I3085">
        <v>9</v>
      </c>
      <c r="J3085">
        <v>0.33</v>
      </c>
      <c r="K3085">
        <v>11.25586448</v>
      </c>
      <c r="L3085">
        <v>11.598875290000001</v>
      </c>
      <c r="M3085">
        <v>16.559999999999999</v>
      </c>
      <c r="N3085">
        <v>18.79</v>
      </c>
      <c r="O3085">
        <f t="shared" si="191"/>
        <v>2.7729654414E-2</v>
      </c>
      <c r="P3085">
        <f t="shared" si="192"/>
        <v>0.13463155799999998</v>
      </c>
      <c r="Q3085">
        <f t="shared" si="193"/>
        <v>0.17331034008749999</v>
      </c>
      <c r="R3085">
        <v>5.8054542000000001E-2</v>
      </c>
      <c r="S3085">
        <v>7.6499683999999998E-2</v>
      </c>
      <c r="T3085">
        <f t="shared" si="194"/>
        <v>0.32277191225452689</v>
      </c>
      <c r="U3085">
        <v>2.9027271E-2</v>
      </c>
      <c r="V3085">
        <v>3.8249841999999999E-2</v>
      </c>
      <c r="W3085">
        <v>0.85479452099999997</v>
      </c>
      <c r="X3085">
        <v>2.6088141010000001</v>
      </c>
      <c r="Y3085">
        <v>1.0789226000000001E-2</v>
      </c>
      <c r="Z3085" s="1">
        <v>43684</v>
      </c>
      <c r="AA3085" s="1" t="s">
        <v>25</v>
      </c>
      <c r="AB3085">
        <v>1</v>
      </c>
    </row>
    <row r="3086" spans="1:28" x14ac:dyDescent="0.25">
      <c r="A3086" t="s">
        <v>19</v>
      </c>
      <c r="B3086">
        <v>3</v>
      </c>
      <c r="C3086" t="s">
        <v>175</v>
      </c>
      <c r="D3086">
        <v>4311</v>
      </c>
      <c r="E3086" t="s">
        <v>158</v>
      </c>
      <c r="F3086" t="s">
        <v>159</v>
      </c>
      <c r="G3086" t="s">
        <v>160</v>
      </c>
      <c r="I3086">
        <v>27.3</v>
      </c>
      <c r="J3086">
        <v>0.23699999999999999</v>
      </c>
      <c r="K3086">
        <v>19.907139610000002</v>
      </c>
      <c r="L3086">
        <v>19.928743820000001</v>
      </c>
      <c r="M3086">
        <v>50.32</v>
      </c>
      <c r="N3086">
        <v>52.55</v>
      </c>
      <c r="O3086">
        <f t="shared" si="191"/>
        <v>0.21688840635000001</v>
      </c>
      <c r="P3086">
        <f t="shared" si="192"/>
        <v>1.2431040219999998</v>
      </c>
      <c r="Q3086">
        <f t="shared" si="193"/>
        <v>1.3555525396875001</v>
      </c>
      <c r="R3086">
        <v>0.64180015000000001</v>
      </c>
      <c r="S3086">
        <v>0.69922960300000003</v>
      </c>
      <c r="T3086">
        <f t="shared" si="194"/>
        <v>0.100260585828452</v>
      </c>
      <c r="U3086">
        <v>0.32090007500000001</v>
      </c>
      <c r="V3086">
        <v>0.34961480099999998</v>
      </c>
      <c r="W3086">
        <v>0.85479452099999997</v>
      </c>
      <c r="X3086">
        <v>2.6088141010000001</v>
      </c>
      <c r="Y3086">
        <v>3.3592548E-2</v>
      </c>
      <c r="Z3086" s="1">
        <v>43684</v>
      </c>
      <c r="AA3086" s="1" t="s">
        <v>25</v>
      </c>
      <c r="AB3086">
        <v>1</v>
      </c>
    </row>
    <row r="3087" spans="1:28" x14ac:dyDescent="0.25">
      <c r="A3087" t="s">
        <v>19</v>
      </c>
      <c r="B3087">
        <v>3</v>
      </c>
      <c r="C3087" t="s">
        <v>175</v>
      </c>
      <c r="D3087">
        <v>4312</v>
      </c>
      <c r="E3087" t="s">
        <v>163</v>
      </c>
      <c r="F3087" t="s">
        <v>164</v>
      </c>
      <c r="G3087" t="s">
        <v>79</v>
      </c>
      <c r="I3087">
        <v>12</v>
      </c>
      <c r="J3087">
        <v>0.50749999999999995</v>
      </c>
      <c r="K3087">
        <v>12.0622495</v>
      </c>
      <c r="L3087">
        <v>11.46798598</v>
      </c>
      <c r="M3087">
        <v>18.47</v>
      </c>
      <c r="N3087">
        <v>18.47</v>
      </c>
      <c r="O3087">
        <f t="shared" si="191"/>
        <v>2.6793206285999998E-2</v>
      </c>
      <c r="P3087">
        <f t="shared" si="192"/>
        <v>0.16747886059374995</v>
      </c>
      <c r="Q3087">
        <f t="shared" si="193"/>
        <v>0.16745753928749998</v>
      </c>
      <c r="R3087">
        <v>0.116987121</v>
      </c>
      <c r="S3087">
        <v>0.111358529</v>
      </c>
      <c r="T3087">
        <f t="shared" si="194"/>
        <v>-5.7685050051724952E-2</v>
      </c>
      <c r="U3087">
        <v>5.8493560999999999E-2</v>
      </c>
      <c r="V3087">
        <v>5.5679264999999999E-2</v>
      </c>
      <c r="W3087">
        <v>0.85479452099999997</v>
      </c>
      <c r="X3087">
        <v>0</v>
      </c>
      <c r="Y3087">
        <v>-3.2923660000000001E-3</v>
      </c>
      <c r="Z3087" s="1">
        <v>43684</v>
      </c>
      <c r="AA3087" s="1" t="s">
        <v>25</v>
      </c>
      <c r="AB3087">
        <v>1</v>
      </c>
    </row>
    <row r="3088" spans="1:28" x14ac:dyDescent="0.25">
      <c r="A3088" t="s">
        <v>19</v>
      </c>
      <c r="B3088">
        <v>3</v>
      </c>
      <c r="C3088" t="s">
        <v>175</v>
      </c>
      <c r="D3088">
        <v>4313</v>
      </c>
      <c r="E3088" t="s">
        <v>105</v>
      </c>
      <c r="F3088" t="s">
        <v>106</v>
      </c>
      <c r="G3088" t="s">
        <v>107</v>
      </c>
      <c r="I3088">
        <v>14</v>
      </c>
      <c r="J3088">
        <v>0.4017</v>
      </c>
      <c r="K3088">
        <v>11.53344077</v>
      </c>
      <c r="L3088">
        <v>11.598875290000001</v>
      </c>
      <c r="M3088">
        <v>17.2</v>
      </c>
      <c r="N3088">
        <v>18.79</v>
      </c>
      <c r="O3088">
        <f t="shared" si="191"/>
        <v>2.7729654414E-2</v>
      </c>
      <c r="P3088">
        <f t="shared" si="192"/>
        <v>0.14523894999999998</v>
      </c>
      <c r="Q3088">
        <f t="shared" si="193"/>
        <v>0.17331034008749999</v>
      </c>
      <c r="R3088">
        <v>7.7561582000000004E-2</v>
      </c>
      <c r="S3088">
        <v>9.2682603000000002E-2</v>
      </c>
      <c r="T3088">
        <f t="shared" si="194"/>
        <v>0.20836417805999366</v>
      </c>
      <c r="U3088">
        <v>3.8780791000000002E-2</v>
      </c>
      <c r="V3088">
        <v>4.6341302000000001E-2</v>
      </c>
      <c r="W3088">
        <v>0.85479452099999997</v>
      </c>
      <c r="X3088">
        <v>1.860096153</v>
      </c>
      <c r="Y3088">
        <v>8.8448290000000002E-3</v>
      </c>
      <c r="Z3088" s="1">
        <v>43684</v>
      </c>
      <c r="AA3088" s="1" t="s">
        <v>25</v>
      </c>
      <c r="AB3088">
        <v>1</v>
      </c>
    </row>
    <row r="3089" spans="1:28" x14ac:dyDescent="0.25">
      <c r="A3089" t="s">
        <v>19</v>
      </c>
      <c r="B3089">
        <v>3</v>
      </c>
      <c r="C3089" t="s">
        <v>175</v>
      </c>
      <c r="D3089">
        <v>4314</v>
      </c>
      <c r="E3089" t="s">
        <v>185</v>
      </c>
      <c r="F3089" t="s">
        <v>223</v>
      </c>
      <c r="G3089" t="s">
        <v>142</v>
      </c>
      <c r="I3089">
        <v>15.2</v>
      </c>
      <c r="J3089">
        <v>0.38179999999999997</v>
      </c>
      <c r="K3089">
        <v>11.93166323</v>
      </c>
      <c r="L3089">
        <v>11.335442370000001</v>
      </c>
      <c r="M3089">
        <v>18.149999999999999</v>
      </c>
      <c r="N3089">
        <v>18.149999999999999</v>
      </c>
      <c r="O3089">
        <f t="shared" si="191"/>
        <v>2.5872843149999998E-2</v>
      </c>
      <c r="P3089">
        <f t="shared" si="192"/>
        <v>0.16172585859374999</v>
      </c>
      <c r="Q3089">
        <f t="shared" si="193"/>
        <v>0.16170526968749999</v>
      </c>
      <c r="R3089">
        <v>8.4737230999999996E-2</v>
      </c>
      <c r="S3089">
        <v>8.0602043999999998E-2</v>
      </c>
      <c r="T3089">
        <f t="shared" si="194"/>
        <v>-5.8529925053197082E-2</v>
      </c>
      <c r="U3089">
        <v>4.2368615999999998E-2</v>
      </c>
      <c r="V3089">
        <v>4.0301021999999999E-2</v>
      </c>
      <c r="W3089">
        <v>0.85479452099999997</v>
      </c>
      <c r="X3089">
        <v>0</v>
      </c>
      <c r="Y3089">
        <v>-2.4188199999999999E-3</v>
      </c>
      <c r="Z3089" s="1">
        <v>43684</v>
      </c>
      <c r="AA3089" s="1" t="s">
        <v>25</v>
      </c>
      <c r="AB3089">
        <v>1</v>
      </c>
    </row>
    <row r="3090" spans="1:28" x14ac:dyDescent="0.25">
      <c r="A3090" t="s">
        <v>19</v>
      </c>
      <c r="B3090">
        <v>3</v>
      </c>
      <c r="C3090" t="s">
        <v>175</v>
      </c>
      <c r="D3090">
        <v>4315</v>
      </c>
      <c r="E3090" t="s">
        <v>181</v>
      </c>
      <c r="F3090" t="s">
        <v>182</v>
      </c>
      <c r="G3090" t="s">
        <v>142</v>
      </c>
      <c r="I3090">
        <v>23.5</v>
      </c>
      <c r="J3090">
        <v>0.33</v>
      </c>
      <c r="K3090">
        <v>18.281010210000002</v>
      </c>
      <c r="L3090">
        <v>18.072072729999999</v>
      </c>
      <c r="M3090">
        <v>40.76</v>
      </c>
      <c r="N3090">
        <v>41.72</v>
      </c>
      <c r="O3090">
        <f t="shared" si="191"/>
        <v>0.13670345673600001</v>
      </c>
      <c r="P3090">
        <f t="shared" si="192"/>
        <v>0.81563256549999974</v>
      </c>
      <c r="Q3090">
        <f t="shared" si="193"/>
        <v>0.85439660460000011</v>
      </c>
      <c r="R3090">
        <v>0.54072190899999995</v>
      </c>
      <c r="S3090">
        <v>0.55954693</v>
      </c>
      <c r="T3090">
        <f t="shared" si="194"/>
        <v>4.0035688803325802E-2</v>
      </c>
      <c r="U3090">
        <v>0.27036095399999999</v>
      </c>
      <c r="V3090">
        <v>0.279773465</v>
      </c>
      <c r="W3090">
        <v>0.85479452099999997</v>
      </c>
      <c r="X3090">
        <v>1.1230769220000001</v>
      </c>
      <c r="Y3090">
        <v>1.1011431E-2</v>
      </c>
      <c r="Z3090" s="1">
        <v>43684</v>
      </c>
      <c r="AA3090" s="1" t="s">
        <v>25</v>
      </c>
      <c r="AB3090">
        <v>1</v>
      </c>
    </row>
    <row r="3091" spans="1:28" x14ac:dyDescent="0.25">
      <c r="A3091" t="s">
        <v>19</v>
      </c>
      <c r="B3091">
        <v>3</v>
      </c>
      <c r="C3091" t="s">
        <v>175</v>
      </c>
      <c r="D3091">
        <v>4316</v>
      </c>
      <c r="E3091" t="s">
        <v>219</v>
      </c>
      <c r="F3091" t="s">
        <v>220</v>
      </c>
      <c r="G3091" t="s">
        <v>56</v>
      </c>
      <c r="I3091">
        <v>7.1</v>
      </c>
      <c r="J3091">
        <v>0.51780000000000004</v>
      </c>
      <c r="K3091">
        <v>7.7972593909999999</v>
      </c>
      <c r="L3091">
        <v>7.4996839780000002</v>
      </c>
      <c r="M3091">
        <v>9.8699999999999992</v>
      </c>
      <c r="N3091">
        <v>10.38</v>
      </c>
      <c r="O3091">
        <f t="shared" si="191"/>
        <v>8.4622451760000012E-3</v>
      </c>
      <c r="P3091">
        <f t="shared" si="192"/>
        <v>4.7825609343749992E-2</v>
      </c>
      <c r="Q3091">
        <f t="shared" si="193"/>
        <v>5.2889032350000004E-2</v>
      </c>
      <c r="R3091">
        <v>2.2933993E-2</v>
      </c>
      <c r="S3091">
        <v>2.4361072000000001E-2</v>
      </c>
      <c r="T3091">
        <f t="shared" si="194"/>
        <v>7.0620747520209276E-2</v>
      </c>
      <c r="U3091">
        <v>1.1466997E-2</v>
      </c>
      <c r="V3091">
        <v>1.2180536E-2</v>
      </c>
      <c r="W3091">
        <v>0.85479452099999997</v>
      </c>
      <c r="X3091">
        <v>0.59663461500000003</v>
      </c>
      <c r="Y3091">
        <v>8.3474899999999997E-4</v>
      </c>
      <c r="Z3091" s="1">
        <v>43684</v>
      </c>
      <c r="AA3091" s="1" t="s">
        <v>25</v>
      </c>
      <c r="AB3091">
        <v>1</v>
      </c>
    </row>
    <row r="3092" spans="1:28" x14ac:dyDescent="0.25">
      <c r="A3092" t="s">
        <v>19</v>
      </c>
      <c r="B3092">
        <v>3</v>
      </c>
      <c r="C3092" t="s">
        <v>175</v>
      </c>
      <c r="D3092">
        <v>4317</v>
      </c>
      <c r="E3092" t="s">
        <v>77</v>
      </c>
      <c r="F3092" t="s">
        <v>78</v>
      </c>
      <c r="G3092" t="s">
        <v>79</v>
      </c>
      <c r="I3092">
        <v>17.399999999999999</v>
      </c>
      <c r="J3092">
        <v>0.69669999999999999</v>
      </c>
      <c r="K3092">
        <v>13.044127850000001</v>
      </c>
      <c r="L3092">
        <v>12.7257775</v>
      </c>
      <c r="M3092">
        <v>21.02</v>
      </c>
      <c r="N3092">
        <v>21.72</v>
      </c>
      <c r="O3092">
        <f t="shared" si="191"/>
        <v>3.7051904736000001E-2</v>
      </c>
      <c r="P3092">
        <f t="shared" si="192"/>
        <v>0.21691602137500002</v>
      </c>
      <c r="Q3092">
        <f t="shared" si="193"/>
        <v>0.23157440460000001</v>
      </c>
      <c r="R3092">
        <v>0.22143788</v>
      </c>
      <c r="S3092">
        <v>0.230435851</v>
      </c>
      <c r="T3092">
        <f t="shared" si="194"/>
        <v>4.6596486468769668E-2</v>
      </c>
      <c r="U3092">
        <v>0.11071894</v>
      </c>
      <c r="V3092">
        <v>0.115217926</v>
      </c>
      <c r="W3092">
        <v>0.85479452099999997</v>
      </c>
      <c r="X3092">
        <v>0.818910256</v>
      </c>
      <c r="Y3092">
        <v>5.2632369999999996E-3</v>
      </c>
      <c r="Z3092" s="1">
        <v>43684</v>
      </c>
      <c r="AA3092" s="1" t="s">
        <v>25</v>
      </c>
      <c r="AB3092">
        <v>1</v>
      </c>
    </row>
    <row r="3093" spans="1:28" x14ac:dyDescent="0.25">
      <c r="A3093" t="s">
        <v>19</v>
      </c>
      <c r="B3093">
        <v>3</v>
      </c>
      <c r="C3093" t="s">
        <v>175</v>
      </c>
      <c r="D3093">
        <v>4318</v>
      </c>
      <c r="E3093" t="s">
        <v>32</v>
      </c>
      <c r="F3093" t="s">
        <v>32</v>
      </c>
      <c r="G3093" t="s">
        <v>226</v>
      </c>
      <c r="I3093">
        <v>13</v>
      </c>
      <c r="J3093">
        <v>0.44209999999999999</v>
      </c>
      <c r="K3093">
        <v>10.681301059999999</v>
      </c>
      <c r="L3093">
        <v>10.220509760000001</v>
      </c>
      <c r="M3093">
        <v>15.29</v>
      </c>
      <c r="N3093">
        <v>15.61</v>
      </c>
      <c r="O3093">
        <f t="shared" si="191"/>
        <v>1.9138006733999999E-2</v>
      </c>
      <c r="P3093">
        <f t="shared" si="192"/>
        <v>0.11477338159374997</v>
      </c>
      <c r="Q3093">
        <f t="shared" si="193"/>
        <v>0.1196125420875</v>
      </c>
      <c r="R3093">
        <v>6.2797691000000003E-2</v>
      </c>
      <c r="S3093">
        <v>6.2634090000000003E-2</v>
      </c>
      <c r="T3093">
        <f t="shared" si="194"/>
        <v>-3.0517354121631537E-3</v>
      </c>
      <c r="U3093">
        <v>3.1398845000000002E-2</v>
      </c>
      <c r="V3093">
        <v>3.1317045000000002E-2</v>
      </c>
      <c r="W3093">
        <v>0.85479452099999997</v>
      </c>
      <c r="X3093">
        <v>0.37435897400000001</v>
      </c>
      <c r="Y3093" s="2">
        <v>-9.5695500000000006E-5</v>
      </c>
      <c r="Z3093" s="1">
        <v>43684</v>
      </c>
      <c r="AA3093" s="1" t="s">
        <v>25</v>
      </c>
      <c r="AB3093">
        <v>1</v>
      </c>
    </row>
    <row r="3094" spans="1:28" x14ac:dyDescent="0.25">
      <c r="A3094" t="s">
        <v>19</v>
      </c>
      <c r="B3094">
        <v>3</v>
      </c>
      <c r="C3094" t="s">
        <v>175</v>
      </c>
      <c r="D3094">
        <v>4319</v>
      </c>
      <c r="E3094" t="s">
        <v>163</v>
      </c>
      <c r="F3094" t="s">
        <v>164</v>
      </c>
      <c r="G3094" t="s">
        <v>79</v>
      </c>
      <c r="I3094">
        <v>7</v>
      </c>
      <c r="J3094">
        <v>0.50749999999999995</v>
      </c>
      <c r="K3094">
        <v>8.3676495840000005</v>
      </c>
      <c r="L3094">
        <v>8.0494008580000003</v>
      </c>
      <c r="M3094">
        <v>10.83</v>
      </c>
      <c r="N3094">
        <v>11.34</v>
      </c>
      <c r="O3094">
        <f t="shared" si="191"/>
        <v>1.0099898424E-2</v>
      </c>
      <c r="P3094">
        <f t="shared" si="192"/>
        <v>5.7581519343750005E-2</v>
      </c>
      <c r="Q3094">
        <f t="shared" si="193"/>
        <v>6.312436515E-2</v>
      </c>
      <c r="R3094">
        <v>2.8878616999999999E-2</v>
      </c>
      <c r="S3094">
        <v>3.0419393999999999E-2</v>
      </c>
      <c r="T3094">
        <f t="shared" si="194"/>
        <v>6.0808696341478917E-2</v>
      </c>
      <c r="U3094">
        <v>1.4439309000000001E-2</v>
      </c>
      <c r="V3094">
        <v>1.5209696999999999E-2</v>
      </c>
      <c r="W3094">
        <v>0.85479452099999997</v>
      </c>
      <c r="X3094">
        <v>0.59663461500000003</v>
      </c>
      <c r="Y3094">
        <v>9.01255E-4</v>
      </c>
      <c r="Z3094" s="1">
        <v>43684</v>
      </c>
      <c r="AA3094" s="1" t="s">
        <v>25</v>
      </c>
      <c r="AB3094">
        <v>1</v>
      </c>
    </row>
    <row r="3095" spans="1:28" x14ac:dyDescent="0.25">
      <c r="A3095" t="s">
        <v>19</v>
      </c>
      <c r="B3095">
        <v>3</v>
      </c>
      <c r="C3095" t="s">
        <v>175</v>
      </c>
      <c r="D3095">
        <v>4320</v>
      </c>
      <c r="E3095" t="s">
        <v>165</v>
      </c>
      <c r="F3095" t="s">
        <v>166</v>
      </c>
      <c r="G3095" t="s">
        <v>167</v>
      </c>
      <c r="I3095">
        <v>26</v>
      </c>
      <c r="J3095">
        <v>0.67600000000000005</v>
      </c>
      <c r="K3095">
        <v>17.503420120000001</v>
      </c>
      <c r="L3095">
        <v>17.246615269999999</v>
      </c>
      <c r="M3095">
        <v>36.94</v>
      </c>
      <c r="N3095">
        <v>37.74</v>
      </c>
      <c r="O3095">
        <f t="shared" si="191"/>
        <v>0.11186511890400001</v>
      </c>
      <c r="P3095">
        <f t="shared" si="192"/>
        <v>0.66991544237499978</v>
      </c>
      <c r="Q3095">
        <f t="shared" si="193"/>
        <v>0.69915699315000002</v>
      </c>
      <c r="R3095">
        <v>0.86116215900000004</v>
      </c>
      <c r="S3095">
        <v>0.88508162099999999</v>
      </c>
      <c r="T3095">
        <f t="shared" si="194"/>
        <v>3.2051028086152254E-2</v>
      </c>
      <c r="U3095">
        <v>0.43058107899999998</v>
      </c>
      <c r="V3095">
        <v>0.44254081000000001</v>
      </c>
      <c r="W3095">
        <v>0.85479452099999997</v>
      </c>
      <c r="X3095">
        <v>0.935897435</v>
      </c>
      <c r="Y3095">
        <v>1.3991352E-2</v>
      </c>
      <c r="Z3095" s="1">
        <v>43684</v>
      </c>
      <c r="AA3095" s="1" t="s">
        <v>25</v>
      </c>
      <c r="AB3095">
        <v>1</v>
      </c>
    </row>
    <row r="3096" spans="1:28" x14ac:dyDescent="0.25">
      <c r="A3096" t="s">
        <v>19</v>
      </c>
      <c r="B3096">
        <v>3</v>
      </c>
      <c r="C3096" t="s">
        <v>175</v>
      </c>
      <c r="D3096">
        <v>4321</v>
      </c>
      <c r="E3096" t="s">
        <v>165</v>
      </c>
      <c r="F3096" t="s">
        <v>166</v>
      </c>
      <c r="G3096" t="s">
        <v>167</v>
      </c>
      <c r="I3096">
        <v>24.2</v>
      </c>
      <c r="J3096">
        <v>0.67600000000000005</v>
      </c>
      <c r="K3096">
        <v>17.153589</v>
      </c>
      <c r="L3096">
        <v>16.82379701</v>
      </c>
      <c r="M3096">
        <v>35.35</v>
      </c>
      <c r="N3096">
        <v>35.86</v>
      </c>
      <c r="O3096">
        <f t="shared" si="191"/>
        <v>0.10099769618400001</v>
      </c>
      <c r="P3096">
        <f t="shared" si="192"/>
        <v>0.61348654609375008</v>
      </c>
      <c r="Q3096">
        <f t="shared" si="193"/>
        <v>0.63123560114999999</v>
      </c>
      <c r="R3096">
        <v>0.77487145700000004</v>
      </c>
      <c r="S3096">
        <v>0.78188730100000003</v>
      </c>
      <c r="T3096">
        <f t="shared" si="194"/>
        <v>1.0544592774725808E-2</v>
      </c>
      <c r="U3096">
        <v>0.38743572900000001</v>
      </c>
      <c r="V3096">
        <v>0.39094364999999998</v>
      </c>
      <c r="W3096">
        <v>0.85479452099999997</v>
      </c>
      <c r="X3096">
        <v>0.59663461500000003</v>
      </c>
      <c r="Y3096">
        <v>4.1038180000000004E-3</v>
      </c>
      <c r="Z3096" s="1">
        <v>43684</v>
      </c>
      <c r="AA3096" s="1" t="s">
        <v>25</v>
      </c>
      <c r="AB3096">
        <v>1</v>
      </c>
    </row>
    <row r="3097" spans="1:28" x14ac:dyDescent="0.25">
      <c r="A3097" t="s">
        <v>19</v>
      </c>
      <c r="B3097">
        <v>3</v>
      </c>
      <c r="C3097" t="s">
        <v>175</v>
      </c>
      <c r="D3097">
        <v>4322</v>
      </c>
      <c r="E3097" t="s">
        <v>77</v>
      </c>
      <c r="F3097" t="s">
        <v>78</v>
      </c>
      <c r="G3097" t="s">
        <v>79</v>
      </c>
      <c r="I3097">
        <v>29</v>
      </c>
      <c r="J3097">
        <v>0.69669999999999999</v>
      </c>
      <c r="K3097">
        <v>16.159674429999999</v>
      </c>
      <c r="L3097">
        <v>15.814989949999999</v>
      </c>
      <c r="M3097">
        <v>31.21</v>
      </c>
      <c r="N3097">
        <v>31.75</v>
      </c>
      <c r="O3097">
        <f t="shared" si="191"/>
        <v>7.9173228750000005E-2</v>
      </c>
      <c r="P3097">
        <f t="shared" si="192"/>
        <v>0.47820459409374999</v>
      </c>
      <c r="Q3097">
        <f t="shared" si="193"/>
        <v>0.4948326796875</v>
      </c>
      <c r="R3097">
        <v>0.590363415</v>
      </c>
      <c r="S3097">
        <v>0.597754428</v>
      </c>
      <c r="T3097">
        <f t="shared" si="194"/>
        <v>1.4555204650546803E-2</v>
      </c>
      <c r="U3097">
        <v>0.29518170700000002</v>
      </c>
      <c r="V3097">
        <v>0.298877214</v>
      </c>
      <c r="W3097">
        <v>0.85479452099999997</v>
      </c>
      <c r="X3097">
        <v>0.63173076900000003</v>
      </c>
      <c r="Y3097">
        <v>4.3232690000000002E-3</v>
      </c>
      <c r="Z3097" s="1">
        <v>43684</v>
      </c>
      <c r="AA3097" s="1" t="s">
        <v>25</v>
      </c>
      <c r="AB3097">
        <v>1</v>
      </c>
    </row>
    <row r="3098" spans="1:28" x14ac:dyDescent="0.25">
      <c r="A3098" t="s">
        <v>19</v>
      </c>
      <c r="B3098">
        <v>3</v>
      </c>
      <c r="C3098" t="s">
        <v>175</v>
      </c>
      <c r="D3098">
        <v>4323</v>
      </c>
      <c r="E3098" t="s">
        <v>105</v>
      </c>
      <c r="F3098" t="s">
        <v>106</v>
      </c>
      <c r="G3098" t="s">
        <v>107</v>
      </c>
      <c r="I3098">
        <v>31</v>
      </c>
      <c r="J3098">
        <v>0.4017</v>
      </c>
      <c r="K3098">
        <v>12.8070342</v>
      </c>
      <c r="L3098">
        <v>12.45648109</v>
      </c>
      <c r="M3098">
        <v>20.38</v>
      </c>
      <c r="N3098">
        <v>20.99</v>
      </c>
      <c r="O3098">
        <f t="shared" si="191"/>
        <v>3.4603161053999999E-2</v>
      </c>
      <c r="P3098">
        <f t="shared" si="192"/>
        <v>0.20390814137499993</v>
      </c>
      <c r="Q3098">
        <f t="shared" si="193"/>
        <v>0.2162697565875</v>
      </c>
      <c r="R3098">
        <v>0.119635375</v>
      </c>
      <c r="S3098">
        <v>0.123338146</v>
      </c>
      <c r="T3098">
        <f t="shared" si="194"/>
        <v>3.5659052212762547E-2</v>
      </c>
      <c r="U3098">
        <v>5.9817687000000001E-2</v>
      </c>
      <c r="V3098">
        <v>6.1669072999999998E-2</v>
      </c>
      <c r="W3098">
        <v>0.85479452099999997</v>
      </c>
      <c r="X3098">
        <v>0.71362179400000003</v>
      </c>
      <c r="Y3098">
        <v>2.1658839999999999E-3</v>
      </c>
      <c r="Z3098" s="1">
        <v>43684</v>
      </c>
      <c r="AA3098" s="1" t="s">
        <v>25</v>
      </c>
      <c r="AB3098">
        <v>1</v>
      </c>
    </row>
    <row r="3099" spans="1:28" x14ac:dyDescent="0.25">
      <c r="A3099" t="s">
        <v>19</v>
      </c>
      <c r="B3099">
        <v>3</v>
      </c>
      <c r="C3099" t="s">
        <v>175</v>
      </c>
      <c r="D3099">
        <v>4324</v>
      </c>
      <c r="E3099" t="s">
        <v>105</v>
      </c>
      <c r="F3099" t="s">
        <v>106</v>
      </c>
      <c r="G3099" t="s">
        <v>107</v>
      </c>
      <c r="I3099">
        <v>30.2</v>
      </c>
      <c r="J3099">
        <v>0.4017</v>
      </c>
      <c r="K3099">
        <v>18.220988670000001</v>
      </c>
      <c r="L3099">
        <v>18.171564190000002</v>
      </c>
      <c r="M3099">
        <v>40.450000000000003</v>
      </c>
      <c r="N3099">
        <v>42.23</v>
      </c>
      <c r="O3099">
        <f t="shared" si="191"/>
        <v>0.14006610756599999</v>
      </c>
      <c r="P3099">
        <f t="shared" si="192"/>
        <v>0.80327316484375011</v>
      </c>
      <c r="Q3099">
        <f t="shared" si="193"/>
        <v>0.87541317228749993</v>
      </c>
      <c r="R3099">
        <v>0.64334869800000005</v>
      </c>
      <c r="S3099">
        <v>0.69791494799999998</v>
      </c>
      <c r="T3099">
        <f t="shared" si="194"/>
        <v>9.5239693853730809E-2</v>
      </c>
      <c r="U3099">
        <v>0.32167434900000003</v>
      </c>
      <c r="V3099">
        <v>0.34895747399999999</v>
      </c>
      <c r="W3099">
        <v>0.85479452099999997</v>
      </c>
      <c r="X3099">
        <v>2.0823717940000002</v>
      </c>
      <c r="Y3099">
        <v>3.1917757999999997E-2</v>
      </c>
      <c r="Z3099" s="1">
        <v>43684</v>
      </c>
      <c r="AA3099" s="1" t="s">
        <v>25</v>
      </c>
      <c r="AB3099">
        <v>1</v>
      </c>
    </row>
    <row r="3100" spans="1:28" x14ac:dyDescent="0.25">
      <c r="A3100" t="s">
        <v>19</v>
      </c>
      <c r="B3100">
        <v>3</v>
      </c>
      <c r="C3100" t="s">
        <v>175</v>
      </c>
      <c r="D3100">
        <v>4325</v>
      </c>
      <c r="E3100" t="s">
        <v>219</v>
      </c>
      <c r="F3100" t="s">
        <v>220</v>
      </c>
      <c r="G3100" t="s">
        <v>56</v>
      </c>
      <c r="I3100">
        <v>11</v>
      </c>
      <c r="J3100">
        <v>0.51780000000000004</v>
      </c>
      <c r="K3100">
        <v>11.114138649999999</v>
      </c>
      <c r="L3100">
        <v>10.50797798</v>
      </c>
      <c r="M3100">
        <v>16.239999999999998</v>
      </c>
      <c r="N3100">
        <v>16.239999999999998</v>
      </c>
      <c r="O3100">
        <f t="shared" si="191"/>
        <v>2.0713951103999997E-2</v>
      </c>
      <c r="P3100">
        <f t="shared" si="192"/>
        <v>0.12947867799999996</v>
      </c>
      <c r="Q3100">
        <f t="shared" si="193"/>
        <v>0.12946219439999998</v>
      </c>
      <c r="R3100">
        <v>8.5679304999999997E-2</v>
      </c>
      <c r="S3100">
        <v>8.1115496999999995E-2</v>
      </c>
      <c r="T3100">
        <f t="shared" si="194"/>
        <v>-6.403560766569677E-2</v>
      </c>
      <c r="U3100">
        <v>4.2839651999999999E-2</v>
      </c>
      <c r="V3100">
        <v>4.0557748999999997E-2</v>
      </c>
      <c r="W3100">
        <v>0.85479452099999997</v>
      </c>
      <c r="X3100">
        <v>0</v>
      </c>
      <c r="Y3100">
        <v>-2.6695339999999999E-3</v>
      </c>
      <c r="Z3100" s="1">
        <v>43684</v>
      </c>
      <c r="AA3100" s="1" t="s">
        <v>25</v>
      </c>
      <c r="AB3100">
        <v>1</v>
      </c>
    </row>
    <row r="3101" spans="1:28" x14ac:dyDescent="0.25">
      <c r="A3101" t="s">
        <v>19</v>
      </c>
      <c r="B3101">
        <v>3</v>
      </c>
      <c r="C3101" t="s">
        <v>175</v>
      </c>
      <c r="D3101">
        <v>4326</v>
      </c>
      <c r="E3101" t="s">
        <v>86</v>
      </c>
      <c r="F3101" t="s">
        <v>87</v>
      </c>
      <c r="G3101" t="s">
        <v>79</v>
      </c>
      <c r="I3101">
        <v>24</v>
      </c>
      <c r="J3101">
        <v>0.50180000000000002</v>
      </c>
      <c r="K3101">
        <v>20.83246527</v>
      </c>
      <c r="L3101">
        <v>20.691755400000002</v>
      </c>
      <c r="M3101">
        <v>57.01</v>
      </c>
      <c r="N3101">
        <v>57.99</v>
      </c>
      <c r="O3101">
        <f t="shared" si="191"/>
        <v>0.264117461454</v>
      </c>
      <c r="P3101">
        <f t="shared" si="192"/>
        <v>1.5956156553437495</v>
      </c>
      <c r="Q3101">
        <f t="shared" si="193"/>
        <v>1.6507341340874999</v>
      </c>
      <c r="R3101">
        <v>1.780083227</v>
      </c>
      <c r="S3101">
        <v>1.8281694770000001</v>
      </c>
      <c r="T3101">
        <f t="shared" si="194"/>
        <v>3.1183003439925572E-2</v>
      </c>
      <c r="U3101">
        <v>0.89004161299999995</v>
      </c>
      <c r="V3101">
        <v>0.91408473800000001</v>
      </c>
      <c r="W3101">
        <v>0.85479452099999997</v>
      </c>
      <c r="X3101">
        <v>1.1464743580000001</v>
      </c>
      <c r="Y3101">
        <v>2.8127374E-2</v>
      </c>
      <c r="Z3101" s="1">
        <v>43684</v>
      </c>
      <c r="AA3101" s="1" t="s">
        <v>25</v>
      </c>
      <c r="AB3101">
        <v>1</v>
      </c>
    </row>
    <row r="3102" spans="1:28" x14ac:dyDescent="0.25">
      <c r="A3102" t="s">
        <v>19</v>
      </c>
      <c r="B3102">
        <v>4</v>
      </c>
      <c r="C3102" t="s">
        <v>175</v>
      </c>
      <c r="D3102">
        <v>4327</v>
      </c>
      <c r="E3102" t="s">
        <v>77</v>
      </c>
      <c r="F3102" t="s">
        <v>78</v>
      </c>
      <c r="G3102" t="s">
        <v>79</v>
      </c>
      <c r="I3102">
        <v>14.2</v>
      </c>
      <c r="J3102">
        <v>0.69669999999999999</v>
      </c>
      <c r="K3102">
        <v>13.044127850000001</v>
      </c>
      <c r="L3102">
        <v>12.678347309999999</v>
      </c>
      <c r="M3102">
        <v>21.02</v>
      </c>
      <c r="N3102">
        <v>21.59</v>
      </c>
      <c r="O3102">
        <f t="shared" si="191"/>
        <v>3.6609700974000001E-2</v>
      </c>
      <c r="P3102">
        <f t="shared" si="192"/>
        <v>0.21691602137500002</v>
      </c>
      <c r="Q3102">
        <f t="shared" si="193"/>
        <v>0.22881063108749999</v>
      </c>
      <c r="R3102">
        <v>0.22143788</v>
      </c>
      <c r="S3102">
        <v>0.226922769</v>
      </c>
      <c r="T3102">
        <f t="shared" si="194"/>
        <v>2.8623997507116458E-2</v>
      </c>
      <c r="U3102">
        <v>0.11071894</v>
      </c>
      <c r="V3102">
        <v>0.113461385</v>
      </c>
      <c r="W3102">
        <v>0.85479452099999997</v>
      </c>
      <c r="X3102">
        <v>0.66682692300000002</v>
      </c>
      <c r="Y3102">
        <v>3.2083089999999999E-3</v>
      </c>
      <c r="Z3102" s="1">
        <v>43684</v>
      </c>
      <c r="AA3102" s="1" t="s">
        <v>25</v>
      </c>
      <c r="AB3102">
        <v>1</v>
      </c>
    </row>
    <row r="3103" spans="1:28" x14ac:dyDescent="0.25">
      <c r="A3103" t="s">
        <v>19</v>
      </c>
      <c r="B3103">
        <v>4</v>
      </c>
      <c r="C3103" t="s">
        <v>175</v>
      </c>
      <c r="D3103">
        <v>4328</v>
      </c>
      <c r="E3103" t="s">
        <v>181</v>
      </c>
      <c r="F3103" t="s">
        <v>182</v>
      </c>
      <c r="G3103" t="s">
        <v>142</v>
      </c>
      <c r="I3103">
        <v>11.7</v>
      </c>
      <c r="J3103">
        <v>0.33</v>
      </c>
      <c r="K3103">
        <v>16.710752800000002</v>
      </c>
      <c r="L3103">
        <v>16.44796419</v>
      </c>
      <c r="M3103">
        <v>33.44</v>
      </c>
      <c r="N3103">
        <v>34.270000000000003</v>
      </c>
      <c r="O3103">
        <f t="shared" si="191"/>
        <v>9.2239959966000012E-2</v>
      </c>
      <c r="P3103">
        <f t="shared" si="192"/>
        <v>0.54898280799999988</v>
      </c>
      <c r="Q3103">
        <f t="shared" si="193"/>
        <v>0.57649974978750007</v>
      </c>
      <c r="R3103">
        <v>0.33658637899999999</v>
      </c>
      <c r="S3103">
        <v>0.34766619300000001</v>
      </c>
      <c r="T3103">
        <f t="shared" si="194"/>
        <v>3.7889795279473511E-2</v>
      </c>
      <c r="U3103">
        <v>0.16829318900000001</v>
      </c>
      <c r="V3103">
        <v>0.17383309599999999</v>
      </c>
      <c r="W3103">
        <v>0.85479452099999997</v>
      </c>
      <c r="X3103">
        <v>0.97099358899999999</v>
      </c>
      <c r="Y3103">
        <v>6.4809810000000002E-3</v>
      </c>
      <c r="Z3103" s="1">
        <v>43684</v>
      </c>
      <c r="AA3103" s="1" t="s">
        <v>25</v>
      </c>
      <c r="AB3103">
        <v>1</v>
      </c>
    </row>
    <row r="3104" spans="1:28" x14ac:dyDescent="0.25">
      <c r="A3104" t="s">
        <v>19</v>
      </c>
      <c r="B3104">
        <v>4</v>
      </c>
      <c r="C3104" t="s">
        <v>175</v>
      </c>
      <c r="D3104">
        <v>4329</v>
      </c>
      <c r="E3104" t="s">
        <v>163</v>
      </c>
      <c r="F3104" t="s">
        <v>164</v>
      </c>
      <c r="G3104" t="s">
        <v>79</v>
      </c>
      <c r="I3104">
        <v>7.6</v>
      </c>
      <c r="J3104">
        <v>0.50749999999999995</v>
      </c>
      <c r="K3104">
        <v>19.61374704</v>
      </c>
      <c r="L3104">
        <v>19.277900809999998</v>
      </c>
      <c r="M3104">
        <v>48.41</v>
      </c>
      <c r="N3104">
        <v>48.41</v>
      </c>
      <c r="O3104">
        <f t="shared" si="191"/>
        <v>0.18406069697399999</v>
      </c>
      <c r="P3104">
        <f t="shared" si="192"/>
        <v>1.1505258265937499</v>
      </c>
      <c r="Q3104">
        <f t="shared" si="193"/>
        <v>1.1503793560875</v>
      </c>
      <c r="R3104">
        <v>1.2332554490000001</v>
      </c>
      <c r="S3104">
        <v>1.2126409629999999</v>
      </c>
      <c r="T3104">
        <f t="shared" si="194"/>
        <v>-1.9720276508676724E-2</v>
      </c>
      <c r="U3104">
        <v>0.61662772499999996</v>
      </c>
      <c r="V3104">
        <v>0.60632048100000002</v>
      </c>
      <c r="W3104">
        <v>0.85479452099999997</v>
      </c>
      <c r="X3104">
        <v>0</v>
      </c>
      <c r="Y3104">
        <v>-1.2058154E-2</v>
      </c>
      <c r="Z3104" s="1">
        <v>43684</v>
      </c>
      <c r="AA3104" s="1" t="s">
        <v>25</v>
      </c>
      <c r="AB3104">
        <v>1</v>
      </c>
    </row>
    <row r="3105" spans="1:28" x14ac:dyDescent="0.25">
      <c r="A3105" t="s">
        <v>19</v>
      </c>
      <c r="B3105">
        <v>4</v>
      </c>
      <c r="C3105" t="s">
        <v>175</v>
      </c>
      <c r="D3105">
        <v>4330</v>
      </c>
      <c r="E3105" t="s">
        <v>77</v>
      </c>
      <c r="F3105" t="s">
        <v>78</v>
      </c>
      <c r="G3105" t="s">
        <v>79</v>
      </c>
      <c r="I3105">
        <v>10.6</v>
      </c>
      <c r="J3105">
        <v>0.69669999999999999</v>
      </c>
      <c r="K3105">
        <v>11.39561683</v>
      </c>
      <c r="L3105">
        <v>11.000923950000001</v>
      </c>
      <c r="M3105">
        <v>16.88</v>
      </c>
      <c r="N3105">
        <v>17.36</v>
      </c>
      <c r="O3105">
        <f t="shared" si="191"/>
        <v>2.3669568384E-2</v>
      </c>
      <c r="P3105">
        <f t="shared" si="192"/>
        <v>0.13988498199999994</v>
      </c>
      <c r="Q3105">
        <f t="shared" si="193"/>
        <v>0.14793480240000001</v>
      </c>
      <c r="R3105">
        <v>0.12648380200000001</v>
      </c>
      <c r="S3105">
        <v>0.12908140800000001</v>
      </c>
      <c r="T3105">
        <f t="shared" si="194"/>
        <v>2.3782350086390288E-2</v>
      </c>
      <c r="U3105">
        <v>6.3241901000000003E-2</v>
      </c>
      <c r="V3105">
        <v>6.4540704000000004E-2</v>
      </c>
      <c r="W3105">
        <v>0.85479452099999997</v>
      </c>
      <c r="X3105">
        <v>0.56153846100000004</v>
      </c>
      <c r="Y3105">
        <v>1.5194329999999999E-3</v>
      </c>
      <c r="Z3105" s="1">
        <v>43684</v>
      </c>
      <c r="AA3105" s="1" t="s">
        <v>25</v>
      </c>
      <c r="AB3105">
        <v>1</v>
      </c>
    </row>
    <row r="3106" spans="1:28" x14ac:dyDescent="0.25">
      <c r="A3106" t="s">
        <v>19</v>
      </c>
      <c r="B3106">
        <v>4</v>
      </c>
      <c r="C3106" t="s">
        <v>175</v>
      </c>
      <c r="D3106">
        <v>4331</v>
      </c>
      <c r="E3106" t="s">
        <v>185</v>
      </c>
      <c r="F3106" t="s">
        <v>223</v>
      </c>
      <c r="G3106" t="s">
        <v>142</v>
      </c>
      <c r="I3106">
        <v>13</v>
      </c>
      <c r="J3106">
        <v>0.38179999999999997</v>
      </c>
      <c r="K3106">
        <v>9.0792460740000003</v>
      </c>
      <c r="L3106">
        <v>8.8912640169999992</v>
      </c>
      <c r="M3106">
        <v>12.1</v>
      </c>
      <c r="N3106">
        <v>12.9</v>
      </c>
      <c r="O3106">
        <f t="shared" si="191"/>
        <v>1.3069841400000001E-2</v>
      </c>
      <c r="P3106">
        <f t="shared" si="192"/>
        <v>7.1878159374999986E-2</v>
      </c>
      <c r="Q3106">
        <f t="shared" si="193"/>
        <v>8.1686508749999998E-2</v>
      </c>
      <c r="R3106">
        <v>2.9413083999999999E-2</v>
      </c>
      <c r="S3106">
        <v>3.2654754000000001E-2</v>
      </c>
      <c r="T3106">
        <f t="shared" si="194"/>
        <v>0.12231107955774947</v>
      </c>
      <c r="U3106">
        <v>1.4706542E-2</v>
      </c>
      <c r="V3106">
        <v>1.6327377000000001E-2</v>
      </c>
      <c r="W3106">
        <v>0.85479452099999997</v>
      </c>
      <c r="X3106">
        <v>0.935897435</v>
      </c>
      <c r="Y3106">
        <v>1.8961690000000001E-3</v>
      </c>
      <c r="Z3106" s="1">
        <v>43684</v>
      </c>
      <c r="AA3106" s="1" t="s">
        <v>25</v>
      </c>
      <c r="AB3106">
        <v>1</v>
      </c>
    </row>
    <row r="3107" spans="1:28" x14ac:dyDescent="0.25">
      <c r="A3107" t="s">
        <v>19</v>
      </c>
      <c r="B3107">
        <v>4</v>
      </c>
      <c r="C3107" t="s">
        <v>175</v>
      </c>
      <c r="D3107">
        <v>4332</v>
      </c>
      <c r="E3107" t="s">
        <v>185</v>
      </c>
      <c r="F3107" t="s">
        <v>223</v>
      </c>
      <c r="G3107" t="s">
        <v>142</v>
      </c>
      <c r="I3107">
        <v>11</v>
      </c>
      <c r="J3107">
        <v>0.38179999999999997</v>
      </c>
      <c r="K3107">
        <v>11.66937985</v>
      </c>
      <c r="L3107">
        <v>11.5866738</v>
      </c>
      <c r="M3107">
        <v>17.52</v>
      </c>
      <c r="N3107">
        <v>18.760000000000002</v>
      </c>
      <c r="O3107">
        <f t="shared" si="191"/>
        <v>2.7641179104000005E-2</v>
      </c>
      <c r="P3107">
        <f t="shared" si="192"/>
        <v>0.150693462</v>
      </c>
      <c r="Q3107">
        <f t="shared" si="193"/>
        <v>0.17275736940000003</v>
      </c>
      <c r="R3107">
        <v>7.7393434999999997E-2</v>
      </c>
      <c r="S3107">
        <v>8.7833702E-2</v>
      </c>
      <c r="T3107">
        <f t="shared" si="194"/>
        <v>0.14803945938144675</v>
      </c>
      <c r="U3107">
        <v>3.8696717999999998E-2</v>
      </c>
      <c r="V3107">
        <v>4.3916851E-2</v>
      </c>
      <c r="W3107">
        <v>0.85479452099999997</v>
      </c>
      <c r="X3107">
        <v>1.4506410249999999</v>
      </c>
      <c r="Y3107">
        <v>6.1068859999999997E-3</v>
      </c>
      <c r="Z3107" s="1">
        <v>43684</v>
      </c>
      <c r="AA3107" s="1" t="s">
        <v>25</v>
      </c>
      <c r="AB3107">
        <v>1</v>
      </c>
    </row>
    <row r="3108" spans="1:28" x14ac:dyDescent="0.25">
      <c r="A3108" t="s">
        <v>19</v>
      </c>
      <c r="B3108">
        <v>4</v>
      </c>
      <c r="C3108" t="s">
        <v>175</v>
      </c>
      <c r="D3108">
        <v>4333</v>
      </c>
      <c r="E3108" t="s">
        <v>181</v>
      </c>
      <c r="F3108" t="s">
        <v>182</v>
      </c>
      <c r="G3108" t="s">
        <v>142</v>
      </c>
      <c r="I3108">
        <v>12</v>
      </c>
      <c r="J3108">
        <v>0.33</v>
      </c>
      <c r="K3108">
        <v>13.826047020000001</v>
      </c>
      <c r="L3108">
        <v>13.277896589999999</v>
      </c>
      <c r="M3108">
        <v>23.25</v>
      </c>
      <c r="N3108">
        <v>23.28</v>
      </c>
      <c r="O3108">
        <f t="shared" si="191"/>
        <v>4.2565412736000008E-2</v>
      </c>
      <c r="P3108">
        <f t="shared" si="192"/>
        <v>0.26538240234374999</v>
      </c>
      <c r="Q3108">
        <f t="shared" si="193"/>
        <v>0.26603382960000005</v>
      </c>
      <c r="R3108">
        <v>0.137614298</v>
      </c>
      <c r="S3108">
        <v>0.132620182</v>
      </c>
      <c r="T3108">
        <f t="shared" si="194"/>
        <v>-4.3244967994941479E-2</v>
      </c>
      <c r="U3108">
        <v>6.8807148999999998E-2</v>
      </c>
      <c r="V3108">
        <v>6.6310091000000002E-2</v>
      </c>
      <c r="W3108">
        <v>0.85479452099999997</v>
      </c>
      <c r="X3108">
        <v>3.5096153999999997E-2</v>
      </c>
      <c r="Y3108">
        <v>-2.921238E-3</v>
      </c>
      <c r="Z3108" s="1">
        <v>43684</v>
      </c>
      <c r="AA3108" s="1" t="s">
        <v>25</v>
      </c>
      <c r="AB3108">
        <v>1</v>
      </c>
    </row>
    <row r="3109" spans="1:28" x14ac:dyDescent="0.25">
      <c r="A3109" t="s">
        <v>19</v>
      </c>
      <c r="B3109">
        <v>4</v>
      </c>
      <c r="C3109" t="s">
        <v>175</v>
      </c>
      <c r="D3109">
        <v>4334</v>
      </c>
      <c r="E3109" t="s">
        <v>219</v>
      </c>
      <c r="F3109" t="s">
        <v>220</v>
      </c>
      <c r="G3109" t="s">
        <v>56</v>
      </c>
      <c r="I3109">
        <v>16</v>
      </c>
      <c r="J3109">
        <v>0.51780000000000004</v>
      </c>
      <c r="K3109">
        <v>14.83559999</v>
      </c>
      <c r="L3109">
        <v>14.42465009</v>
      </c>
      <c r="M3109">
        <v>26.43</v>
      </c>
      <c r="N3109">
        <v>26.82</v>
      </c>
      <c r="O3109">
        <f t="shared" si="191"/>
        <v>5.6494795896000011E-2</v>
      </c>
      <c r="P3109">
        <f t="shared" si="192"/>
        <v>0.34294188684374993</v>
      </c>
      <c r="Q3109">
        <f t="shared" si="193"/>
        <v>0.35309247435000007</v>
      </c>
      <c r="R3109">
        <v>0.29387637599999999</v>
      </c>
      <c r="S3109">
        <v>0.29422224699999999</v>
      </c>
      <c r="T3109">
        <f t="shared" si="194"/>
        <v>1.3760439428912011E-3</v>
      </c>
      <c r="U3109">
        <v>0.146938188</v>
      </c>
      <c r="V3109">
        <v>0.14711112300000001</v>
      </c>
      <c r="W3109">
        <v>0.85479452099999997</v>
      </c>
      <c r="X3109">
        <v>0.45624999999999999</v>
      </c>
      <c r="Y3109">
        <v>2.0231200000000001E-4</v>
      </c>
      <c r="Z3109" s="1">
        <v>43684</v>
      </c>
      <c r="AA3109" s="1" t="s">
        <v>25</v>
      </c>
      <c r="AB3109">
        <v>1</v>
      </c>
    </row>
    <row r="3110" spans="1:28" x14ac:dyDescent="0.25">
      <c r="A3110" t="s">
        <v>19</v>
      </c>
      <c r="B3110">
        <v>4</v>
      </c>
      <c r="C3110" t="s">
        <v>175</v>
      </c>
      <c r="D3110">
        <v>4335</v>
      </c>
      <c r="E3110" t="s">
        <v>219</v>
      </c>
      <c r="F3110" t="s">
        <v>220</v>
      </c>
      <c r="G3110" t="s">
        <v>56</v>
      </c>
      <c r="I3110">
        <v>14</v>
      </c>
      <c r="J3110">
        <v>0.51780000000000004</v>
      </c>
      <c r="K3110">
        <v>12.0622495</v>
      </c>
      <c r="L3110">
        <v>11.728143129999999</v>
      </c>
      <c r="M3110">
        <v>18.47</v>
      </c>
      <c r="N3110">
        <v>19.11</v>
      </c>
      <c r="O3110">
        <f t="shared" si="191"/>
        <v>2.8682187534000002E-2</v>
      </c>
      <c r="P3110">
        <f t="shared" si="192"/>
        <v>0.16747886059374995</v>
      </c>
      <c r="Q3110">
        <f t="shared" si="193"/>
        <v>0.17926367208750002</v>
      </c>
      <c r="R3110">
        <v>0.11930389700000001</v>
      </c>
      <c r="S3110">
        <v>0.12405830299999999</v>
      </c>
      <c r="T3110">
        <f t="shared" si="194"/>
        <v>4.5715836387480127E-2</v>
      </c>
      <c r="U3110">
        <v>5.9651948000000003E-2</v>
      </c>
      <c r="V3110">
        <v>6.2029151999999997E-2</v>
      </c>
      <c r="W3110">
        <v>0.85479452099999997</v>
      </c>
      <c r="X3110">
        <v>0.74871794800000002</v>
      </c>
      <c r="Y3110">
        <v>2.781024E-3</v>
      </c>
      <c r="Z3110" s="1">
        <v>43684</v>
      </c>
      <c r="AA3110" s="1" t="s">
        <v>25</v>
      </c>
      <c r="AB3110">
        <v>1</v>
      </c>
    </row>
    <row r="3111" spans="1:28" x14ac:dyDescent="0.25">
      <c r="A3111" t="s">
        <v>19</v>
      </c>
      <c r="B3111">
        <v>4</v>
      </c>
      <c r="C3111" t="s">
        <v>175</v>
      </c>
      <c r="D3111">
        <v>4336</v>
      </c>
      <c r="E3111" t="s">
        <v>219</v>
      </c>
      <c r="F3111" t="s">
        <v>220</v>
      </c>
      <c r="G3111" t="s">
        <v>56</v>
      </c>
      <c r="I3111">
        <v>10.6</v>
      </c>
      <c r="J3111">
        <v>0.51780000000000004</v>
      </c>
      <c r="K3111">
        <v>17.503420120000001</v>
      </c>
      <c r="L3111">
        <v>17.38982077</v>
      </c>
      <c r="M3111">
        <v>36.94</v>
      </c>
      <c r="N3111">
        <v>38.4</v>
      </c>
      <c r="O3111">
        <f t="shared" si="191"/>
        <v>0.11581194239999999</v>
      </c>
      <c r="P3111">
        <f t="shared" si="192"/>
        <v>0.66991544237499978</v>
      </c>
      <c r="Q3111">
        <f t="shared" si="193"/>
        <v>0.72382463999999991</v>
      </c>
      <c r="R3111">
        <v>0.66386400199999995</v>
      </c>
      <c r="S3111">
        <v>0.71150801200000002</v>
      </c>
      <c r="T3111">
        <f t="shared" si="194"/>
        <v>8.1083072302054832E-2</v>
      </c>
      <c r="U3111">
        <v>0.33193200099999998</v>
      </c>
      <c r="V3111">
        <v>0.35575400600000001</v>
      </c>
      <c r="W3111">
        <v>0.85479452099999997</v>
      </c>
      <c r="X3111">
        <v>1.70801282</v>
      </c>
      <c r="Y3111">
        <v>2.7868692E-2</v>
      </c>
      <c r="Z3111" s="1">
        <v>43684</v>
      </c>
      <c r="AA3111" s="1" t="s">
        <v>25</v>
      </c>
      <c r="AB3111">
        <v>1</v>
      </c>
    </row>
    <row r="3112" spans="1:28" x14ac:dyDescent="0.25">
      <c r="A3112" t="s">
        <v>19</v>
      </c>
      <c r="B3112">
        <v>4</v>
      </c>
      <c r="C3112" t="s">
        <v>175</v>
      </c>
      <c r="D3112">
        <v>4337</v>
      </c>
      <c r="E3112" t="s">
        <v>105</v>
      </c>
      <c r="F3112" t="s">
        <v>106</v>
      </c>
      <c r="G3112" t="s">
        <v>107</v>
      </c>
      <c r="I3112">
        <v>11</v>
      </c>
      <c r="J3112">
        <v>0.4017</v>
      </c>
      <c r="K3112">
        <v>9.5875441339999998</v>
      </c>
      <c r="L3112">
        <v>9.1384175750000001</v>
      </c>
      <c r="M3112">
        <v>13.06</v>
      </c>
      <c r="N3112">
        <v>13.38</v>
      </c>
      <c r="O3112">
        <f t="shared" si="191"/>
        <v>1.4060576376000002E-2</v>
      </c>
      <c r="P3112">
        <f t="shared" si="192"/>
        <v>8.3736067374999987E-2</v>
      </c>
      <c r="Q3112">
        <f t="shared" si="193"/>
        <v>8.7878602350000015E-2</v>
      </c>
      <c r="R3112">
        <v>3.7834738E-2</v>
      </c>
      <c r="S3112">
        <v>3.7850854000000003E-2</v>
      </c>
      <c r="T3112">
        <f t="shared" si="194"/>
        <v>4.9820986063349719E-4</v>
      </c>
      <c r="U3112">
        <v>1.8917369E-2</v>
      </c>
      <c r="V3112">
        <v>1.8925427000000002E-2</v>
      </c>
      <c r="W3112">
        <v>0.85479452099999997</v>
      </c>
      <c r="X3112">
        <v>0.37435897400000001</v>
      </c>
      <c r="Y3112" s="2">
        <v>9.4268299999999997E-6</v>
      </c>
      <c r="Z3112" s="1">
        <v>43684</v>
      </c>
      <c r="AA3112" s="1" t="s">
        <v>25</v>
      </c>
      <c r="AB3112">
        <v>1</v>
      </c>
    </row>
    <row r="3113" spans="1:28" x14ac:dyDescent="0.25">
      <c r="A3113" t="s">
        <v>19</v>
      </c>
      <c r="B3113">
        <v>4</v>
      </c>
      <c r="C3113" t="s">
        <v>175</v>
      </c>
      <c r="D3113">
        <v>4338</v>
      </c>
      <c r="E3113" t="s">
        <v>181</v>
      </c>
      <c r="F3113" t="s">
        <v>182</v>
      </c>
      <c r="G3113" t="s">
        <v>142</v>
      </c>
      <c r="I3113">
        <v>12</v>
      </c>
      <c r="J3113">
        <v>0.33</v>
      </c>
      <c r="K3113">
        <v>12.3182823</v>
      </c>
      <c r="L3113">
        <v>11.764211960000001</v>
      </c>
      <c r="M3113">
        <v>19.11</v>
      </c>
      <c r="N3113">
        <v>19.2</v>
      </c>
      <c r="O3113">
        <f t="shared" si="191"/>
        <v>2.8952985599999998E-2</v>
      </c>
      <c r="P3113">
        <f t="shared" si="192"/>
        <v>0.17928649659374998</v>
      </c>
      <c r="Q3113">
        <f t="shared" si="193"/>
        <v>0.18095615999999998</v>
      </c>
      <c r="R3113">
        <v>8.3846025000000005E-2</v>
      </c>
      <c r="S3113">
        <v>8.0901766E-2</v>
      </c>
      <c r="T3113">
        <f t="shared" si="194"/>
        <v>-4.1818737649583784E-2</v>
      </c>
      <c r="U3113">
        <v>4.1923013000000002E-2</v>
      </c>
      <c r="V3113">
        <v>4.0450883E-2</v>
      </c>
      <c r="W3113">
        <v>0.85479452099999997</v>
      </c>
      <c r="X3113">
        <v>0.105288461</v>
      </c>
      <c r="Y3113">
        <v>-1.7222030000000001E-3</v>
      </c>
      <c r="Z3113" s="1">
        <v>43684</v>
      </c>
      <c r="AA3113" s="1" t="s">
        <v>25</v>
      </c>
      <c r="AB3113">
        <v>1</v>
      </c>
    </row>
    <row r="3114" spans="1:28" x14ac:dyDescent="0.25">
      <c r="A3114" t="s">
        <v>19</v>
      </c>
      <c r="B3114">
        <v>4</v>
      </c>
      <c r="C3114" t="s">
        <v>175</v>
      </c>
      <c r="D3114">
        <v>4339</v>
      </c>
      <c r="E3114" t="s">
        <v>116</v>
      </c>
      <c r="F3114" t="s">
        <v>117</v>
      </c>
      <c r="G3114" t="s">
        <v>83</v>
      </c>
      <c r="I3114">
        <v>5.6</v>
      </c>
      <c r="J3114">
        <v>0.5</v>
      </c>
      <c r="K3114">
        <v>8.7264808600000006</v>
      </c>
      <c r="L3114">
        <v>8.1163583670000001</v>
      </c>
      <c r="M3114">
        <v>11.46</v>
      </c>
      <c r="N3114">
        <v>11.46</v>
      </c>
      <c r="O3114">
        <f t="shared" si="191"/>
        <v>1.0314783864000003E-2</v>
      </c>
      <c r="P3114">
        <f t="shared" si="192"/>
        <v>6.4475607375000007E-2</v>
      </c>
      <c r="Q3114">
        <f t="shared" si="193"/>
        <v>6.4467399150000021E-2</v>
      </c>
      <c r="R3114">
        <v>3.3112896000000003E-2</v>
      </c>
      <c r="S3114">
        <v>3.0851388E-2</v>
      </c>
      <c r="T3114">
        <f t="shared" si="194"/>
        <v>-8.2757985437545131E-2</v>
      </c>
      <c r="U3114">
        <v>1.6556448000000001E-2</v>
      </c>
      <c r="V3114">
        <v>1.5425694E-2</v>
      </c>
      <c r="W3114">
        <v>0.85479452099999997</v>
      </c>
      <c r="X3114">
        <v>0</v>
      </c>
      <c r="Y3114">
        <v>-1.3228370000000001E-3</v>
      </c>
      <c r="Z3114" s="1">
        <v>43684</v>
      </c>
      <c r="AA3114" s="1" t="s">
        <v>25</v>
      </c>
      <c r="AB3114">
        <v>1</v>
      </c>
    </row>
    <row r="3115" spans="1:28" x14ac:dyDescent="0.25">
      <c r="A3115" t="s">
        <v>19</v>
      </c>
      <c r="B3115">
        <v>4</v>
      </c>
      <c r="C3115" t="s">
        <v>175</v>
      </c>
      <c r="D3115">
        <v>4340</v>
      </c>
      <c r="E3115" t="s">
        <v>181</v>
      </c>
      <c r="F3115" t="s">
        <v>182</v>
      </c>
      <c r="G3115" t="s">
        <v>142</v>
      </c>
      <c r="I3115">
        <v>14.2</v>
      </c>
      <c r="J3115">
        <v>0.33</v>
      </c>
      <c r="K3115">
        <v>12.0622495</v>
      </c>
      <c r="L3115">
        <v>11.74018001</v>
      </c>
      <c r="M3115">
        <v>18.47</v>
      </c>
      <c r="N3115">
        <v>19.14</v>
      </c>
      <c r="O3115">
        <f t="shared" si="191"/>
        <v>2.8772312184000004E-2</v>
      </c>
      <c r="P3115">
        <f t="shared" si="192"/>
        <v>0.16747886059374995</v>
      </c>
      <c r="Q3115">
        <f t="shared" si="193"/>
        <v>0.17982695115000003</v>
      </c>
      <c r="R3115">
        <v>7.6860300000000006E-2</v>
      </c>
      <c r="S3115">
        <v>8.0248678000000004E-2</v>
      </c>
      <c r="T3115">
        <f t="shared" si="194"/>
        <v>5.0469205130154911E-2</v>
      </c>
      <c r="U3115">
        <v>3.8430150000000003E-2</v>
      </c>
      <c r="V3115">
        <v>4.0124339000000002E-2</v>
      </c>
      <c r="W3115">
        <v>0.85479452099999997</v>
      </c>
      <c r="X3115">
        <v>0.78381410200000001</v>
      </c>
      <c r="Y3115">
        <v>1.981984E-3</v>
      </c>
      <c r="Z3115" s="1">
        <v>43684</v>
      </c>
      <c r="AA3115" s="1" t="s">
        <v>25</v>
      </c>
      <c r="AB3115">
        <v>1</v>
      </c>
    </row>
    <row r="3116" spans="1:28" x14ac:dyDescent="0.25">
      <c r="A3116" t="s">
        <v>19</v>
      </c>
      <c r="B3116">
        <v>4</v>
      </c>
      <c r="C3116" t="s">
        <v>175</v>
      </c>
      <c r="D3116">
        <v>4341</v>
      </c>
      <c r="E3116" t="s">
        <v>181</v>
      </c>
      <c r="F3116" t="s">
        <v>182</v>
      </c>
      <c r="G3116" t="s">
        <v>142</v>
      </c>
      <c r="I3116">
        <v>14.6</v>
      </c>
      <c r="J3116">
        <v>0.33</v>
      </c>
      <c r="K3116">
        <v>15.994218979999999</v>
      </c>
      <c r="L3116">
        <v>15.688872330000001</v>
      </c>
      <c r="M3116">
        <v>30.57</v>
      </c>
      <c r="N3116">
        <v>31.27</v>
      </c>
      <c r="O3116">
        <f t="shared" si="191"/>
        <v>7.6797425165999994E-2</v>
      </c>
      <c r="P3116">
        <f t="shared" si="192"/>
        <v>0.45879331809375007</v>
      </c>
      <c r="Q3116">
        <f t="shared" si="193"/>
        <v>0.47998390728749996</v>
      </c>
      <c r="R3116">
        <v>0.27067571400000001</v>
      </c>
      <c r="S3116">
        <v>0.27763346999999999</v>
      </c>
      <c r="T3116">
        <f t="shared" si="194"/>
        <v>2.9691712876262624E-2</v>
      </c>
      <c r="U3116">
        <v>0.13533785700000001</v>
      </c>
      <c r="V3116">
        <v>0.138816735</v>
      </c>
      <c r="W3116">
        <v>0.85479452099999997</v>
      </c>
      <c r="X3116">
        <v>0.818910256</v>
      </c>
      <c r="Y3116">
        <v>4.0698410000000003E-3</v>
      </c>
      <c r="Z3116" s="1">
        <v>43684</v>
      </c>
      <c r="AA3116" s="1" t="s">
        <v>25</v>
      </c>
      <c r="AB3116">
        <v>1</v>
      </c>
    </row>
    <row r="3117" spans="1:28" x14ac:dyDescent="0.25">
      <c r="A3117" t="s">
        <v>19</v>
      </c>
      <c r="B3117">
        <v>4</v>
      </c>
      <c r="C3117" t="s">
        <v>175</v>
      </c>
      <c r="D3117">
        <v>4342</v>
      </c>
      <c r="E3117" t="s">
        <v>163</v>
      </c>
      <c r="F3117" t="s">
        <v>164</v>
      </c>
      <c r="G3117" t="s">
        <v>79</v>
      </c>
      <c r="I3117">
        <v>6.7</v>
      </c>
      <c r="J3117">
        <v>0.50749999999999995</v>
      </c>
      <c r="K3117">
        <v>10.5312667</v>
      </c>
      <c r="L3117">
        <v>9.9490250089999996</v>
      </c>
      <c r="M3117">
        <v>14.97</v>
      </c>
      <c r="N3117">
        <v>15.03</v>
      </c>
      <c r="O3117">
        <f t="shared" si="191"/>
        <v>1.7742256685999998E-2</v>
      </c>
      <c r="P3117">
        <f t="shared" si="192"/>
        <v>0.11001953559375</v>
      </c>
      <c r="Q3117">
        <f t="shared" si="193"/>
        <v>0.11088910428749998</v>
      </c>
      <c r="R3117">
        <v>6.7997770999999999E-2</v>
      </c>
      <c r="S3117">
        <v>6.4830349999999995E-2</v>
      </c>
      <c r="T3117">
        <f t="shared" si="194"/>
        <v>-5.580413321296962E-2</v>
      </c>
      <c r="U3117">
        <v>3.3998885E-2</v>
      </c>
      <c r="V3117">
        <v>3.2415174999999997E-2</v>
      </c>
      <c r="W3117">
        <v>0.85479452099999997</v>
      </c>
      <c r="X3117">
        <v>7.0192307999999995E-2</v>
      </c>
      <c r="Y3117">
        <v>-1.852738E-3</v>
      </c>
      <c r="Z3117" s="1">
        <v>43684</v>
      </c>
      <c r="AA3117" s="1" t="s">
        <v>25</v>
      </c>
      <c r="AB3117">
        <v>1</v>
      </c>
    </row>
    <row r="3118" spans="1:28" x14ac:dyDescent="0.25">
      <c r="A3118" t="s">
        <v>19</v>
      </c>
      <c r="B3118">
        <v>4</v>
      </c>
      <c r="C3118" t="s">
        <v>175</v>
      </c>
      <c r="D3118">
        <v>4343</v>
      </c>
      <c r="E3118" t="s">
        <v>105</v>
      </c>
      <c r="F3118" t="s">
        <v>106</v>
      </c>
      <c r="G3118" t="s">
        <v>107</v>
      </c>
      <c r="I3118">
        <v>9</v>
      </c>
      <c r="J3118">
        <v>0.4017</v>
      </c>
      <c r="K3118">
        <v>11.79931317</v>
      </c>
      <c r="L3118">
        <v>11.728143129999999</v>
      </c>
      <c r="M3118">
        <v>17.829999999999998</v>
      </c>
      <c r="N3118">
        <v>19.11</v>
      </c>
      <c r="O3118">
        <f t="shared" si="191"/>
        <v>2.8682187534000002E-2</v>
      </c>
      <c r="P3118">
        <f t="shared" si="192"/>
        <v>0.15607340059374997</v>
      </c>
      <c r="Q3118">
        <f t="shared" si="193"/>
        <v>0.17926367208750002</v>
      </c>
      <c r="R3118">
        <v>8.5075173000000004E-2</v>
      </c>
      <c r="S3118">
        <v>9.6830431999999994E-2</v>
      </c>
      <c r="T3118">
        <f t="shared" si="194"/>
        <v>0.15141191008637297</v>
      </c>
      <c r="U3118">
        <v>4.2537586000000002E-2</v>
      </c>
      <c r="V3118">
        <v>4.8415215999999997E-2</v>
      </c>
      <c r="W3118">
        <v>0.85479452099999997</v>
      </c>
      <c r="X3118">
        <v>1.4974358969999999</v>
      </c>
      <c r="Y3118">
        <v>6.8760740000000002E-3</v>
      </c>
      <c r="Z3118" s="1">
        <v>43684</v>
      </c>
      <c r="AA3118" s="1" t="s">
        <v>25</v>
      </c>
      <c r="AB3118">
        <v>1</v>
      </c>
    </row>
    <row r="3119" spans="1:28" x14ac:dyDescent="0.25">
      <c r="A3119" t="s">
        <v>19</v>
      </c>
      <c r="B3119">
        <v>4</v>
      </c>
      <c r="C3119" t="s">
        <v>175</v>
      </c>
      <c r="D3119">
        <v>4344</v>
      </c>
      <c r="E3119" t="s">
        <v>158</v>
      </c>
      <c r="F3119" t="s">
        <v>159</v>
      </c>
      <c r="G3119" t="s">
        <v>160</v>
      </c>
      <c r="I3119">
        <v>8.4</v>
      </c>
      <c r="J3119">
        <v>0.23699999999999999</v>
      </c>
      <c r="K3119">
        <v>10.067605759999999</v>
      </c>
      <c r="L3119">
        <v>9.9347994570000004</v>
      </c>
      <c r="M3119">
        <v>14.01</v>
      </c>
      <c r="N3119">
        <v>15</v>
      </c>
      <c r="O3119">
        <f t="shared" si="191"/>
        <v>1.76715E-2</v>
      </c>
      <c r="P3119">
        <f t="shared" si="192"/>
        <v>9.6361261593749997E-2</v>
      </c>
      <c r="Q3119">
        <f t="shared" si="193"/>
        <v>0.110446875</v>
      </c>
      <c r="R3119">
        <v>2.7193973E-2</v>
      </c>
      <c r="S3119">
        <v>3.0670925000000002E-2</v>
      </c>
      <c r="T3119">
        <f t="shared" si="194"/>
        <v>0.14075870471060084</v>
      </c>
      <c r="U3119">
        <v>1.3596986E-2</v>
      </c>
      <c r="V3119">
        <v>1.5335461999999999E-2</v>
      </c>
      <c r="W3119">
        <v>0.85479452099999997</v>
      </c>
      <c r="X3119">
        <v>1.158173076</v>
      </c>
      <c r="Y3119">
        <v>2.0337939999999998E-3</v>
      </c>
      <c r="Z3119" s="1">
        <v>43684</v>
      </c>
      <c r="AA3119" s="1" t="s">
        <v>25</v>
      </c>
      <c r="AB3119">
        <v>1</v>
      </c>
    </row>
    <row r="3120" spans="1:28" x14ac:dyDescent="0.25">
      <c r="A3120" t="s">
        <v>19</v>
      </c>
      <c r="B3120">
        <v>4</v>
      </c>
      <c r="C3120" t="s">
        <v>175</v>
      </c>
      <c r="D3120">
        <v>4345</v>
      </c>
      <c r="E3120" t="s">
        <v>163</v>
      </c>
      <c r="F3120" t="s">
        <v>164</v>
      </c>
      <c r="G3120" t="s">
        <v>79</v>
      </c>
      <c r="I3120">
        <v>10</v>
      </c>
      <c r="J3120">
        <v>0.50749999999999995</v>
      </c>
      <c r="K3120">
        <v>8.3676495840000005</v>
      </c>
      <c r="L3120">
        <v>8.032601906</v>
      </c>
      <c r="M3120">
        <v>10.83</v>
      </c>
      <c r="N3120">
        <v>11.31</v>
      </c>
      <c r="O3120">
        <f t="shared" si="191"/>
        <v>1.0046530494000002E-2</v>
      </c>
      <c r="P3120">
        <f t="shared" si="192"/>
        <v>5.7581519343750005E-2</v>
      </c>
      <c r="Q3120">
        <f t="shared" si="193"/>
        <v>6.2790815587500007E-2</v>
      </c>
      <c r="R3120">
        <v>2.8878616999999999E-2</v>
      </c>
      <c r="S3120">
        <v>3.0200861999999998E-2</v>
      </c>
      <c r="T3120">
        <f t="shared" si="194"/>
        <v>5.2374039437137379E-2</v>
      </c>
      <c r="U3120">
        <v>1.4439309000000001E-2</v>
      </c>
      <c r="V3120">
        <v>1.5100430999999999E-2</v>
      </c>
      <c r="W3120">
        <v>0.85479452099999997</v>
      </c>
      <c r="X3120">
        <v>0.56153846100000004</v>
      </c>
      <c r="Y3120">
        <v>7.7342800000000005E-4</v>
      </c>
      <c r="Z3120" s="1">
        <v>43684</v>
      </c>
      <c r="AA3120" s="1" t="s">
        <v>25</v>
      </c>
      <c r="AB3120">
        <v>1</v>
      </c>
    </row>
    <row r="3121" spans="1:29" x14ac:dyDescent="0.25">
      <c r="A3121" t="s">
        <v>19</v>
      </c>
      <c r="B3121">
        <v>4</v>
      </c>
      <c r="C3121" t="s">
        <v>175</v>
      </c>
      <c r="D3121">
        <v>4346</v>
      </c>
      <c r="E3121" t="s">
        <v>163</v>
      </c>
      <c r="F3121" t="s">
        <v>164</v>
      </c>
      <c r="G3121" t="s">
        <v>79</v>
      </c>
      <c r="I3121">
        <v>11.6</v>
      </c>
      <c r="J3121">
        <v>0.50749999999999995</v>
      </c>
      <c r="K3121">
        <v>8.3676495840000005</v>
      </c>
      <c r="L3121">
        <v>8.4671523670000006</v>
      </c>
      <c r="M3121">
        <v>10.83</v>
      </c>
      <c r="N3121">
        <v>12.1</v>
      </c>
      <c r="O3121">
        <f t="shared" si="191"/>
        <v>1.14990414E-2</v>
      </c>
      <c r="P3121">
        <f t="shared" si="192"/>
        <v>5.7581519343750005E-2</v>
      </c>
      <c r="Q3121">
        <f t="shared" si="193"/>
        <v>7.1869008750000005E-2</v>
      </c>
      <c r="R3121">
        <v>2.8878616999999999E-2</v>
      </c>
      <c r="S3121">
        <v>3.6273491999999997E-2</v>
      </c>
      <c r="T3121">
        <f t="shared" si="194"/>
        <v>0.2667141586763741</v>
      </c>
      <c r="U3121">
        <v>1.4439309000000001E-2</v>
      </c>
      <c r="V3121">
        <v>1.8136745999999999E-2</v>
      </c>
      <c r="W3121">
        <v>0.85479452099999997</v>
      </c>
      <c r="X3121">
        <v>1.485737179</v>
      </c>
      <c r="Y3121">
        <v>4.325527E-3</v>
      </c>
      <c r="Z3121" s="1">
        <v>43684</v>
      </c>
      <c r="AA3121" s="1" t="s">
        <v>25</v>
      </c>
      <c r="AB3121">
        <v>1</v>
      </c>
    </row>
    <row r="3122" spans="1:29" x14ac:dyDescent="0.25">
      <c r="A3122" t="s">
        <v>19</v>
      </c>
      <c r="B3122">
        <v>4</v>
      </c>
      <c r="C3122" t="s">
        <v>175</v>
      </c>
      <c r="D3122">
        <v>4347</v>
      </c>
      <c r="E3122" t="s">
        <v>181</v>
      </c>
      <c r="F3122" t="s">
        <v>182</v>
      </c>
      <c r="G3122" t="s">
        <v>142</v>
      </c>
      <c r="I3122">
        <v>18.899999999999999</v>
      </c>
      <c r="J3122">
        <v>0.33</v>
      </c>
      <c r="K3122">
        <v>13.608352379999999</v>
      </c>
      <c r="L3122">
        <v>13.04454932</v>
      </c>
      <c r="M3122">
        <v>22.61</v>
      </c>
      <c r="N3122">
        <v>22.61</v>
      </c>
      <c r="O3122">
        <f t="shared" si="191"/>
        <v>4.0150598333999997E-2</v>
      </c>
      <c r="P3122">
        <f t="shared" si="192"/>
        <v>0.25097319034374999</v>
      </c>
      <c r="Q3122">
        <f t="shared" si="193"/>
        <v>0.25094123958749998</v>
      </c>
      <c r="R3122">
        <v>0.128313863</v>
      </c>
      <c r="S3122">
        <v>0.123122705</v>
      </c>
      <c r="T3122">
        <f t="shared" si="194"/>
        <v>-4.8313198654395893E-2</v>
      </c>
      <c r="U3122">
        <v>6.4156932E-2</v>
      </c>
      <c r="V3122">
        <v>6.1561352999999999E-2</v>
      </c>
      <c r="W3122">
        <v>0.85479452099999997</v>
      </c>
      <c r="X3122">
        <v>0</v>
      </c>
      <c r="Y3122">
        <v>-3.0364950000000002E-3</v>
      </c>
      <c r="Z3122" s="1">
        <v>43684</v>
      </c>
      <c r="AA3122" s="1" t="s">
        <v>25</v>
      </c>
      <c r="AB3122">
        <v>1</v>
      </c>
    </row>
    <row r="3123" spans="1:29" x14ac:dyDescent="0.25">
      <c r="A3123" t="s">
        <v>19</v>
      </c>
      <c r="B3123">
        <v>4</v>
      </c>
      <c r="C3123" t="s">
        <v>175</v>
      </c>
      <c r="D3123">
        <v>4348</v>
      </c>
      <c r="E3123" t="s">
        <v>105</v>
      </c>
      <c r="F3123" t="s">
        <v>106</v>
      </c>
      <c r="G3123" t="s">
        <v>107</v>
      </c>
      <c r="I3123">
        <v>7</v>
      </c>
      <c r="J3123">
        <v>0.4017</v>
      </c>
      <c r="K3123">
        <v>8.55138876</v>
      </c>
      <c r="L3123">
        <v>8.4671523670000006</v>
      </c>
      <c r="M3123">
        <v>11.15</v>
      </c>
      <c r="N3123">
        <v>12.1</v>
      </c>
      <c r="O3123">
        <f t="shared" si="191"/>
        <v>1.14990414E-2</v>
      </c>
      <c r="P3123">
        <f t="shared" si="192"/>
        <v>6.103457734375E-2</v>
      </c>
      <c r="Q3123">
        <f t="shared" si="193"/>
        <v>7.1869008750000005E-2</v>
      </c>
      <c r="R3123">
        <v>2.4852585E-2</v>
      </c>
      <c r="S3123">
        <v>2.8873004000000001E-2</v>
      </c>
      <c r="T3123">
        <f t="shared" si="194"/>
        <v>0.17541674162670609</v>
      </c>
      <c r="U3123">
        <v>1.2426292E-2</v>
      </c>
      <c r="V3123">
        <v>1.4436502E-2</v>
      </c>
      <c r="W3123">
        <v>0.85479452099999997</v>
      </c>
      <c r="X3123">
        <v>1.1113782050000001</v>
      </c>
      <c r="Y3123">
        <v>2.3516880000000002E-3</v>
      </c>
      <c r="Z3123" s="1">
        <v>43684</v>
      </c>
      <c r="AA3123" s="1" t="s">
        <v>25</v>
      </c>
      <c r="AB3123">
        <v>1</v>
      </c>
    </row>
    <row r="3124" spans="1:29" x14ac:dyDescent="0.25">
      <c r="A3124" t="s">
        <v>19</v>
      </c>
      <c r="B3124">
        <v>4</v>
      </c>
      <c r="C3124" t="s">
        <v>175</v>
      </c>
      <c r="D3124">
        <v>4349</v>
      </c>
      <c r="E3124" t="s">
        <v>140</v>
      </c>
      <c r="F3124" t="s">
        <v>141</v>
      </c>
      <c r="G3124" t="s">
        <v>30</v>
      </c>
      <c r="I3124">
        <v>6.5</v>
      </c>
      <c r="J3124">
        <v>0.46899999999999997</v>
      </c>
      <c r="K3124">
        <v>8.7264808600000006</v>
      </c>
      <c r="L3124">
        <v>8.4671523670000006</v>
      </c>
      <c r="M3124">
        <v>11.46</v>
      </c>
      <c r="N3124">
        <v>12.1</v>
      </c>
      <c r="O3124">
        <f t="shared" si="191"/>
        <v>1.14990414E-2</v>
      </c>
      <c r="P3124">
        <f t="shared" si="192"/>
        <v>6.4475607375000007E-2</v>
      </c>
      <c r="Q3124">
        <f t="shared" si="193"/>
        <v>7.1869008750000005E-2</v>
      </c>
      <c r="R3124">
        <v>3.1107645E-2</v>
      </c>
      <c r="S3124">
        <v>3.3585242000000001E-2</v>
      </c>
      <c r="T3124">
        <f t="shared" si="194"/>
        <v>8.9650943584481418E-2</v>
      </c>
      <c r="U3124">
        <v>1.5553822E-2</v>
      </c>
      <c r="V3124">
        <v>1.6792621000000001E-2</v>
      </c>
      <c r="W3124">
        <v>0.85479452099999997</v>
      </c>
      <c r="X3124">
        <v>0.74871794800000002</v>
      </c>
      <c r="Y3124">
        <v>1.449236E-3</v>
      </c>
      <c r="Z3124" s="1">
        <v>43684</v>
      </c>
      <c r="AA3124" s="1" t="s">
        <v>25</v>
      </c>
      <c r="AB3124">
        <v>1</v>
      </c>
    </row>
    <row r="3125" spans="1:29" x14ac:dyDescent="0.25">
      <c r="A3125" t="s">
        <v>19</v>
      </c>
      <c r="B3125">
        <v>4</v>
      </c>
      <c r="C3125" t="s">
        <v>175</v>
      </c>
      <c r="D3125">
        <v>4350</v>
      </c>
      <c r="E3125" t="s">
        <v>105</v>
      </c>
      <c r="F3125" t="s">
        <v>106</v>
      </c>
      <c r="G3125" t="s">
        <v>107</v>
      </c>
      <c r="I3125">
        <v>12.1</v>
      </c>
      <c r="J3125">
        <v>0.4017</v>
      </c>
      <c r="K3125">
        <v>12.44380164</v>
      </c>
      <c r="L3125">
        <v>11.919074220000001</v>
      </c>
      <c r="M3125">
        <v>19.43</v>
      </c>
      <c r="N3125">
        <v>19.59</v>
      </c>
      <c r="O3125">
        <f t="shared" si="191"/>
        <v>3.0141146574000004E-2</v>
      </c>
      <c r="P3125">
        <f t="shared" si="192"/>
        <v>0.18534113059374999</v>
      </c>
      <c r="Q3125">
        <f t="shared" si="193"/>
        <v>0.18838216608750002</v>
      </c>
      <c r="R3125">
        <v>0.105973277</v>
      </c>
      <c r="S3125">
        <v>0.10324931399999999</v>
      </c>
      <c r="T3125">
        <f t="shared" si="194"/>
        <v>-3.0463895315153134E-2</v>
      </c>
      <c r="U3125">
        <v>5.2986639000000002E-2</v>
      </c>
      <c r="V3125">
        <v>5.1624656999999997E-2</v>
      </c>
      <c r="W3125">
        <v>0.85479452099999997</v>
      </c>
      <c r="X3125">
        <v>0.18717948700000001</v>
      </c>
      <c r="Y3125">
        <v>-1.593344E-3</v>
      </c>
      <c r="Z3125" s="1">
        <v>43684</v>
      </c>
      <c r="AA3125" s="1" t="s">
        <v>25</v>
      </c>
      <c r="AB3125">
        <v>1</v>
      </c>
    </row>
    <row r="3126" spans="1:29" x14ac:dyDescent="0.25">
      <c r="A3126" t="s">
        <v>19</v>
      </c>
      <c r="B3126">
        <v>4</v>
      </c>
      <c r="C3126" t="s">
        <v>175</v>
      </c>
      <c r="D3126">
        <v>4351</v>
      </c>
      <c r="E3126" t="s">
        <v>219</v>
      </c>
      <c r="F3126" t="s">
        <v>220</v>
      </c>
      <c r="G3126" t="s">
        <v>56</v>
      </c>
      <c r="I3126">
        <v>16.3</v>
      </c>
      <c r="J3126">
        <v>0.51780000000000004</v>
      </c>
      <c r="K3126">
        <v>17.639693820000002</v>
      </c>
      <c r="L3126">
        <v>17.28157444</v>
      </c>
      <c r="M3126">
        <v>37.58</v>
      </c>
      <c r="N3126">
        <v>37.9</v>
      </c>
      <c r="O3126">
        <f t="shared" si="191"/>
        <v>0.1128156414</v>
      </c>
      <c r="P3126">
        <f t="shared" si="192"/>
        <v>0.69332962637499984</v>
      </c>
      <c r="Q3126">
        <f t="shared" si="193"/>
        <v>0.70509775875000003</v>
      </c>
      <c r="R3126">
        <v>0.69171645199999998</v>
      </c>
      <c r="S3126">
        <v>0.68932220099999997</v>
      </c>
      <c r="T3126">
        <f t="shared" si="194"/>
        <v>-4.056323135280154E-3</v>
      </c>
      <c r="U3126">
        <v>0.34585822599999999</v>
      </c>
      <c r="V3126">
        <v>0.34466110100000003</v>
      </c>
      <c r="W3126">
        <v>0.85479452099999997</v>
      </c>
      <c r="X3126">
        <v>0.37435897400000001</v>
      </c>
      <c r="Y3126">
        <v>-1.4004829999999999E-3</v>
      </c>
      <c r="Z3126" s="1">
        <v>43684</v>
      </c>
      <c r="AA3126" s="1" t="s">
        <v>25</v>
      </c>
      <c r="AB3126">
        <v>1</v>
      </c>
    </row>
    <row r="3127" spans="1:29" x14ac:dyDescent="0.25">
      <c r="A3127" t="s">
        <v>19</v>
      </c>
      <c r="B3127">
        <v>4</v>
      </c>
      <c r="C3127" t="s">
        <v>175</v>
      </c>
      <c r="D3127">
        <v>4352</v>
      </c>
      <c r="E3127" t="s">
        <v>163</v>
      </c>
      <c r="F3127" t="s">
        <v>164</v>
      </c>
      <c r="G3127" t="s">
        <v>79</v>
      </c>
      <c r="I3127">
        <v>19</v>
      </c>
      <c r="J3127">
        <v>0.50749999999999995</v>
      </c>
      <c r="K3127">
        <v>15.21115309</v>
      </c>
      <c r="L3127">
        <v>14.99790069</v>
      </c>
      <c r="M3127">
        <v>27.71</v>
      </c>
      <c r="N3127">
        <v>28.76</v>
      </c>
      <c r="O3127">
        <f t="shared" si="191"/>
        <v>6.4963387104E-2</v>
      </c>
      <c r="P3127">
        <f t="shared" si="192"/>
        <v>0.37696346284375004</v>
      </c>
      <c r="Q3127">
        <f t="shared" si="193"/>
        <v>0.40602116939999999</v>
      </c>
      <c r="R3127">
        <v>0.323845145</v>
      </c>
      <c r="S3127">
        <v>0.34346483900000002</v>
      </c>
      <c r="T3127">
        <f t="shared" si="194"/>
        <v>6.8811029996309128E-2</v>
      </c>
      <c r="U3127">
        <v>0.16192257199999999</v>
      </c>
      <c r="V3127">
        <v>0.17173242</v>
      </c>
      <c r="W3127">
        <v>0.85479452099999997</v>
      </c>
      <c r="X3127">
        <v>1.2283653839999999</v>
      </c>
      <c r="Y3127">
        <v>1.1476264E-2</v>
      </c>
      <c r="Z3127" s="1">
        <v>43684</v>
      </c>
      <c r="AA3127" s="1" t="s">
        <v>25</v>
      </c>
      <c r="AB3127">
        <v>1</v>
      </c>
    </row>
    <row r="3128" spans="1:29" x14ac:dyDescent="0.25">
      <c r="A3128" t="s">
        <v>19</v>
      </c>
      <c r="B3128">
        <v>4</v>
      </c>
      <c r="C3128" t="s">
        <v>175</v>
      </c>
      <c r="D3128">
        <v>4353</v>
      </c>
      <c r="E3128" t="s">
        <v>105</v>
      </c>
      <c r="F3128" t="s">
        <v>106</v>
      </c>
      <c r="G3128" t="s">
        <v>107</v>
      </c>
      <c r="I3128">
        <v>14</v>
      </c>
      <c r="J3128">
        <v>0.4017</v>
      </c>
      <c r="K3128">
        <v>11.66937985</v>
      </c>
      <c r="L3128">
        <v>11.66370987</v>
      </c>
      <c r="M3128">
        <v>17.52</v>
      </c>
      <c r="N3128">
        <v>18.95</v>
      </c>
      <c r="O3128">
        <f t="shared" si="191"/>
        <v>2.820391035E-2</v>
      </c>
      <c r="P3128">
        <f t="shared" si="192"/>
        <v>0.150693462</v>
      </c>
      <c r="Q3128">
        <f t="shared" si="193"/>
        <v>0.17627443968750001</v>
      </c>
      <c r="R3128">
        <v>8.1328067000000004E-2</v>
      </c>
      <c r="S3128">
        <v>9.4743421999999994E-2</v>
      </c>
      <c r="T3128">
        <f t="shared" si="194"/>
        <v>0.17861746708796589</v>
      </c>
      <c r="U3128">
        <v>4.0664033000000002E-2</v>
      </c>
      <c r="V3128">
        <v>4.7371710999999997E-2</v>
      </c>
      <c r="W3128">
        <v>0.85479452099999997</v>
      </c>
      <c r="X3128">
        <v>1.6729166660000001</v>
      </c>
      <c r="Y3128">
        <v>7.8471229999999993E-3</v>
      </c>
      <c r="Z3128" s="1">
        <v>43684</v>
      </c>
      <c r="AA3128" s="1" t="s">
        <v>25</v>
      </c>
      <c r="AB3128">
        <v>1</v>
      </c>
    </row>
    <row r="3129" spans="1:29" x14ac:dyDescent="0.25">
      <c r="A3129" t="s">
        <v>19</v>
      </c>
      <c r="B3129">
        <v>4</v>
      </c>
      <c r="C3129" t="s">
        <v>175</v>
      </c>
      <c r="D3129">
        <v>4354</v>
      </c>
      <c r="E3129" t="s">
        <v>163</v>
      </c>
      <c r="F3129" t="s">
        <v>164</v>
      </c>
      <c r="G3129" t="s">
        <v>79</v>
      </c>
      <c r="I3129">
        <v>9.3000000000000007</v>
      </c>
      <c r="J3129">
        <v>0.50749999999999995</v>
      </c>
      <c r="K3129">
        <v>10.067605759999999</v>
      </c>
      <c r="L3129">
        <v>10.0715526</v>
      </c>
      <c r="M3129">
        <v>14.01</v>
      </c>
      <c r="N3129">
        <v>15.29</v>
      </c>
      <c r="O3129">
        <f t="shared" si="191"/>
        <v>1.8361403214E-2</v>
      </c>
      <c r="P3129">
        <f t="shared" si="192"/>
        <v>9.6361261593749997E-2</v>
      </c>
      <c r="Q3129">
        <f t="shared" si="193"/>
        <v>0.1147587700875</v>
      </c>
      <c r="R3129">
        <v>5.7177327999999999E-2</v>
      </c>
      <c r="S3129">
        <v>6.7843176000000005E-2</v>
      </c>
      <c r="T3129">
        <f t="shared" si="194"/>
        <v>0.20009645130725845</v>
      </c>
      <c r="U3129">
        <v>2.8588664E-2</v>
      </c>
      <c r="V3129">
        <v>3.3921588000000003E-2</v>
      </c>
      <c r="W3129">
        <v>0.85479452099999997</v>
      </c>
      <c r="X3129">
        <v>1.4974358969999999</v>
      </c>
      <c r="Y3129">
        <v>6.2388369999999997E-3</v>
      </c>
      <c r="Z3129" s="1">
        <v>43684</v>
      </c>
      <c r="AA3129" s="1" t="s">
        <v>25</v>
      </c>
      <c r="AB3129">
        <v>1</v>
      </c>
    </row>
    <row r="3130" spans="1:29" x14ac:dyDescent="0.25">
      <c r="A3130" t="s">
        <v>19</v>
      </c>
      <c r="B3130">
        <v>4</v>
      </c>
      <c r="C3130" t="s">
        <v>175</v>
      </c>
      <c r="D3130">
        <v>4355</v>
      </c>
      <c r="E3130" t="s">
        <v>105</v>
      </c>
      <c r="F3130" t="s">
        <v>106</v>
      </c>
      <c r="G3130" t="s">
        <v>107</v>
      </c>
      <c r="I3130">
        <v>11.4</v>
      </c>
      <c r="J3130">
        <v>0.4017</v>
      </c>
      <c r="K3130">
        <v>10.9703927</v>
      </c>
      <c r="L3130">
        <v>10.50797798</v>
      </c>
      <c r="M3130">
        <v>15.92</v>
      </c>
      <c r="N3130">
        <v>16.239999999999998</v>
      </c>
      <c r="O3130">
        <f t="shared" si="191"/>
        <v>2.0713951103999997E-2</v>
      </c>
      <c r="P3130">
        <f t="shared" si="192"/>
        <v>0.12442634200000001</v>
      </c>
      <c r="Q3130">
        <f t="shared" si="193"/>
        <v>0.12946219439999998</v>
      </c>
      <c r="R3130">
        <v>6.3514509999999996E-2</v>
      </c>
      <c r="S3130">
        <v>6.3312559000000004E-2</v>
      </c>
      <c r="T3130">
        <f t="shared" si="194"/>
        <v>-3.7256554182436364E-3</v>
      </c>
      <c r="U3130">
        <v>3.1757254999999998E-2</v>
      </c>
      <c r="V3130">
        <v>3.1656279000000002E-2</v>
      </c>
      <c r="W3130">
        <v>0.85479452099999997</v>
      </c>
      <c r="X3130">
        <v>0.37435897400000001</v>
      </c>
      <c r="Y3130">
        <v>-1.1812899999999999E-4</v>
      </c>
      <c r="Z3130" s="1">
        <v>43684</v>
      </c>
      <c r="AA3130" s="1" t="s">
        <v>25</v>
      </c>
      <c r="AB3130">
        <v>1</v>
      </c>
    </row>
    <row r="3131" spans="1:29" x14ac:dyDescent="0.25">
      <c r="A3131" t="s">
        <v>19</v>
      </c>
      <c r="B3131">
        <v>-9999</v>
      </c>
      <c r="C3131" t="s">
        <v>88</v>
      </c>
      <c r="D3131">
        <v>4356</v>
      </c>
      <c r="E3131" t="s">
        <v>105</v>
      </c>
      <c r="F3131" t="s">
        <v>106</v>
      </c>
      <c r="G3131" t="s">
        <v>354</v>
      </c>
      <c r="J3131">
        <v>0.4017</v>
      </c>
      <c r="L3131">
        <v>7.7433119970000002</v>
      </c>
      <c r="N3131">
        <v>10.8</v>
      </c>
      <c r="O3131">
        <f t="shared" si="191"/>
        <v>9.1609056000000015E-3</v>
      </c>
      <c r="P3131">
        <f t="shared" si="192"/>
        <v>0</v>
      </c>
      <c r="Q3131">
        <f t="shared" si="193"/>
        <v>5.7255660000000007E-2</v>
      </c>
      <c r="S3131">
        <v>2.1196244999999999E-2</v>
      </c>
      <c r="V3131">
        <v>1.0598122999999999E-2</v>
      </c>
      <c r="AB3131">
        <v>1</v>
      </c>
      <c r="AC3131" t="s">
        <v>288</v>
      </c>
    </row>
    <row r="3132" spans="1:29" x14ac:dyDescent="0.25">
      <c r="A3132" t="s">
        <v>19</v>
      </c>
      <c r="B3132">
        <v>-9999</v>
      </c>
      <c r="C3132" t="s">
        <v>118</v>
      </c>
      <c r="D3132">
        <v>4357</v>
      </c>
      <c r="E3132" t="s">
        <v>116</v>
      </c>
      <c r="F3132" t="s">
        <v>117</v>
      </c>
      <c r="G3132" t="s">
        <v>83</v>
      </c>
      <c r="J3132">
        <v>0.5</v>
      </c>
      <c r="L3132">
        <v>12.10266193</v>
      </c>
      <c r="N3132">
        <v>20.059999999999999</v>
      </c>
      <c r="O3132">
        <f t="shared" si="191"/>
        <v>3.1604778744000001E-2</v>
      </c>
      <c r="P3132">
        <f t="shared" si="192"/>
        <v>0</v>
      </c>
      <c r="Q3132">
        <f t="shared" si="193"/>
        <v>0.19752986715000001</v>
      </c>
      <c r="S3132">
        <v>0.13591003400000001</v>
      </c>
      <c r="V3132">
        <v>6.7955017000000006E-2</v>
      </c>
      <c r="AB3132">
        <v>1</v>
      </c>
      <c r="AC3132" t="s">
        <v>288</v>
      </c>
    </row>
    <row r="3133" spans="1:29" x14ac:dyDescent="0.25">
      <c r="A3133" t="s">
        <v>19</v>
      </c>
      <c r="B3133">
        <v>-9999</v>
      </c>
      <c r="C3133" t="s">
        <v>51</v>
      </c>
      <c r="D3133">
        <v>4358</v>
      </c>
      <c r="E3133" t="s">
        <v>163</v>
      </c>
      <c r="F3133" t="s">
        <v>164</v>
      </c>
      <c r="G3133" t="s">
        <v>79</v>
      </c>
      <c r="J3133">
        <v>0.50749999999999995</v>
      </c>
      <c r="L3133">
        <v>8.3804356500000008</v>
      </c>
      <c r="N3133">
        <v>11.94</v>
      </c>
      <c r="O3133">
        <f t="shared" si="191"/>
        <v>1.1196945143999999E-2</v>
      </c>
      <c r="P3133">
        <f t="shared" si="192"/>
        <v>0</v>
      </c>
      <c r="Q3133">
        <f t="shared" si="193"/>
        <v>6.9980907149999994E-2</v>
      </c>
      <c r="S3133">
        <v>3.4989786000000002E-2</v>
      </c>
      <c r="V3133">
        <v>1.7494893000000001E-2</v>
      </c>
      <c r="AB3133">
        <v>1</v>
      </c>
      <c r="AC3133" t="s">
        <v>288</v>
      </c>
    </row>
    <row r="3134" spans="1:29" x14ac:dyDescent="0.25">
      <c r="A3134" t="s">
        <v>19</v>
      </c>
      <c r="B3134">
        <v>-9999</v>
      </c>
      <c r="C3134" t="s">
        <v>51</v>
      </c>
      <c r="D3134">
        <v>4359</v>
      </c>
      <c r="E3134" t="s">
        <v>116</v>
      </c>
      <c r="F3134" t="s">
        <v>117</v>
      </c>
      <c r="G3134" t="s">
        <v>83</v>
      </c>
      <c r="J3134">
        <v>0.5</v>
      </c>
      <c r="L3134">
        <v>7.1970600490000001</v>
      </c>
      <c r="N3134">
        <v>9.8699999999999992</v>
      </c>
      <c r="O3134">
        <f t="shared" si="191"/>
        <v>7.6511233259999988E-3</v>
      </c>
      <c r="P3134">
        <f t="shared" si="192"/>
        <v>0</v>
      </c>
      <c r="Q3134">
        <f t="shared" si="193"/>
        <v>4.7819520787499993E-2</v>
      </c>
      <c r="S3134">
        <v>2.0497471E-2</v>
      </c>
      <c r="V3134">
        <v>1.0248735E-2</v>
      </c>
      <c r="AB3134">
        <v>1</v>
      </c>
      <c r="AC3134" t="s">
        <v>288</v>
      </c>
    </row>
    <row r="3135" spans="1:29" x14ac:dyDescent="0.25">
      <c r="A3135" t="s">
        <v>19</v>
      </c>
      <c r="B3135">
        <v>-9999</v>
      </c>
      <c r="C3135" t="s">
        <v>51</v>
      </c>
      <c r="D3135">
        <v>4360</v>
      </c>
      <c r="E3135" t="s">
        <v>116</v>
      </c>
      <c r="F3135" t="s">
        <v>117</v>
      </c>
      <c r="G3135" t="s">
        <v>83</v>
      </c>
      <c r="J3135">
        <v>0.5</v>
      </c>
      <c r="L3135">
        <v>8.6386688859999996</v>
      </c>
      <c r="N3135">
        <v>12.42</v>
      </c>
      <c r="O3135">
        <f t="shared" si="191"/>
        <v>1.2115297656000001E-2</v>
      </c>
      <c r="P3135">
        <f t="shared" si="192"/>
        <v>0</v>
      </c>
      <c r="Q3135">
        <f t="shared" si="193"/>
        <v>7.5720610350000009E-2</v>
      </c>
      <c r="S3135">
        <v>3.8362530999999998E-2</v>
      </c>
      <c r="V3135">
        <v>1.9181264999999999E-2</v>
      </c>
      <c r="AB3135">
        <v>1</v>
      </c>
      <c r="AC3135" t="s">
        <v>288</v>
      </c>
    </row>
    <row r="3136" spans="1:29" x14ac:dyDescent="0.25">
      <c r="A3136" t="s">
        <v>19</v>
      </c>
      <c r="B3136">
        <v>-9999</v>
      </c>
      <c r="C3136" t="s">
        <v>51</v>
      </c>
      <c r="D3136">
        <v>4361</v>
      </c>
      <c r="E3136" t="s">
        <v>158</v>
      </c>
      <c r="F3136" t="s">
        <v>159</v>
      </c>
      <c r="G3136" t="s">
        <v>160</v>
      </c>
      <c r="J3136">
        <v>0.23699999999999999</v>
      </c>
      <c r="L3136">
        <v>8.6546191740000005</v>
      </c>
      <c r="N3136">
        <v>12.45</v>
      </c>
      <c r="O3136">
        <f t="shared" si="191"/>
        <v>1.2173896349999999E-2</v>
      </c>
      <c r="P3136">
        <f t="shared" si="192"/>
        <v>0</v>
      </c>
      <c r="Q3136">
        <f t="shared" si="193"/>
        <v>7.6086852187499998E-2</v>
      </c>
      <c r="S3136">
        <v>1.8633482999999999E-2</v>
      </c>
      <c r="V3136">
        <v>9.3167409999999999E-3</v>
      </c>
      <c r="AB3136">
        <v>1</v>
      </c>
      <c r="AC3136" t="s">
        <v>288</v>
      </c>
    </row>
    <row r="3137" spans="1:29" x14ac:dyDescent="0.25">
      <c r="A3137" t="s">
        <v>19</v>
      </c>
      <c r="B3137">
        <v>-9999</v>
      </c>
      <c r="C3137" t="s">
        <v>51</v>
      </c>
      <c r="D3137">
        <v>4362</v>
      </c>
      <c r="E3137" t="s">
        <v>163</v>
      </c>
      <c r="F3137" t="s">
        <v>164</v>
      </c>
      <c r="G3137" t="s">
        <v>79</v>
      </c>
      <c r="J3137">
        <v>0.50749999999999995</v>
      </c>
      <c r="L3137">
        <v>8.5048887519999994</v>
      </c>
      <c r="N3137">
        <v>12.17</v>
      </c>
      <c r="O3137">
        <f t="shared" si="191"/>
        <v>1.1632473006E-2</v>
      </c>
      <c r="P3137">
        <f t="shared" si="192"/>
        <v>0</v>
      </c>
      <c r="Q3137">
        <f t="shared" si="193"/>
        <v>7.2702956287499995E-2</v>
      </c>
      <c r="S3137">
        <v>3.6843802000000002E-2</v>
      </c>
      <c r="V3137">
        <v>1.8421901000000001E-2</v>
      </c>
      <c r="AB3137">
        <v>1</v>
      </c>
      <c r="AC3137" t="s">
        <v>288</v>
      </c>
    </row>
    <row r="3138" spans="1:29" x14ac:dyDescent="0.25">
      <c r="A3138" t="s">
        <v>19</v>
      </c>
      <c r="B3138">
        <v>-9999</v>
      </c>
      <c r="C3138" t="s">
        <v>51</v>
      </c>
      <c r="D3138">
        <v>4363</v>
      </c>
      <c r="E3138" t="s">
        <v>165</v>
      </c>
      <c r="F3138" t="s">
        <v>166</v>
      </c>
      <c r="G3138" t="s">
        <v>350</v>
      </c>
      <c r="J3138">
        <v>0.67600000000000005</v>
      </c>
      <c r="L3138">
        <v>8.6386688859999996</v>
      </c>
      <c r="N3138">
        <v>12.42</v>
      </c>
      <c r="O3138">
        <f t="shared" si="191"/>
        <v>1.2115297656000001E-2</v>
      </c>
      <c r="P3138">
        <f t="shared" si="192"/>
        <v>0</v>
      </c>
      <c r="Q3138">
        <f t="shared" si="193"/>
        <v>7.5720610350000009E-2</v>
      </c>
      <c r="S3138">
        <v>5.1492087999999998E-2</v>
      </c>
      <c r="V3138">
        <v>2.5746043999999999E-2</v>
      </c>
      <c r="AB3138">
        <v>1</v>
      </c>
      <c r="AC3138" t="s">
        <v>288</v>
      </c>
    </row>
    <row r="3139" spans="1:29" x14ac:dyDescent="0.25">
      <c r="A3139" t="s">
        <v>19</v>
      </c>
      <c r="B3139">
        <v>-9999</v>
      </c>
      <c r="C3139" t="s">
        <v>51</v>
      </c>
      <c r="D3139">
        <v>4364</v>
      </c>
      <c r="E3139" t="s">
        <v>111</v>
      </c>
      <c r="F3139" t="s">
        <v>112</v>
      </c>
      <c r="G3139" t="s">
        <v>113</v>
      </c>
      <c r="J3139">
        <v>0.47310000000000002</v>
      </c>
      <c r="L3139">
        <v>7.1970600490000001</v>
      </c>
      <c r="N3139">
        <v>9.8699999999999992</v>
      </c>
      <c r="O3139">
        <f t="shared" ref="O3139:O3202" si="195">(0.00007854*N3139*N3139)</f>
        <v>7.6511233259999988E-3</v>
      </c>
      <c r="P3139">
        <f t="shared" ref="P3139:P3202" si="196">(3.142*(M3139/200)^2)/0.16</f>
        <v>0</v>
      </c>
      <c r="Q3139">
        <f t="shared" ref="Q3139:Q3202" si="197">O3139/0.16</f>
        <v>4.7819520787499993E-2</v>
      </c>
      <c r="S3139">
        <v>1.9420465000000001E-2</v>
      </c>
      <c r="V3139">
        <v>9.7102330000000004E-3</v>
      </c>
      <c r="AB3139">
        <v>1</v>
      </c>
      <c r="AC3139" t="s">
        <v>288</v>
      </c>
    </row>
    <row r="3140" spans="1:29" x14ac:dyDescent="0.25">
      <c r="A3140" t="s">
        <v>19</v>
      </c>
      <c r="B3140">
        <v>-9999</v>
      </c>
      <c r="C3140" t="s">
        <v>148</v>
      </c>
      <c r="D3140">
        <v>4365</v>
      </c>
      <c r="E3140" t="s">
        <v>181</v>
      </c>
      <c r="F3140" t="s">
        <v>182</v>
      </c>
      <c r="G3140" t="s">
        <v>142</v>
      </c>
      <c r="J3140">
        <v>0.33</v>
      </c>
      <c r="L3140">
        <v>9.3303456669999996</v>
      </c>
      <c r="N3140">
        <v>13.76</v>
      </c>
      <c r="O3140">
        <f t="shared" si="195"/>
        <v>1.4870575104E-2</v>
      </c>
      <c r="P3140">
        <f t="shared" si="196"/>
        <v>0</v>
      </c>
      <c r="Q3140">
        <f t="shared" si="197"/>
        <v>9.2941094399999993E-2</v>
      </c>
      <c r="S3140">
        <v>3.3673482999999997E-2</v>
      </c>
      <c r="V3140">
        <v>1.6836741999999998E-2</v>
      </c>
      <c r="AB3140">
        <v>1</v>
      </c>
      <c r="AC3140" t="s">
        <v>288</v>
      </c>
    </row>
    <row r="3141" spans="1:29" x14ac:dyDescent="0.25">
      <c r="A3141" t="s">
        <v>19</v>
      </c>
      <c r="B3141">
        <v>-9999</v>
      </c>
      <c r="C3141" t="s">
        <v>148</v>
      </c>
      <c r="D3141">
        <v>4366</v>
      </c>
      <c r="E3141" t="s">
        <v>105</v>
      </c>
      <c r="F3141" t="s">
        <v>106</v>
      </c>
      <c r="G3141" t="s">
        <v>354</v>
      </c>
      <c r="J3141">
        <v>0.4017</v>
      </c>
      <c r="L3141">
        <v>8.2050465769999992</v>
      </c>
      <c r="N3141">
        <v>11.62</v>
      </c>
      <c r="O3141">
        <f t="shared" si="195"/>
        <v>1.0604816376E-2</v>
      </c>
      <c r="P3141">
        <f t="shared" si="196"/>
        <v>0</v>
      </c>
      <c r="Q3141">
        <f t="shared" si="197"/>
        <v>6.6280102349999995E-2</v>
      </c>
      <c r="S3141">
        <v>2.5873114999999999E-2</v>
      </c>
      <c r="V3141">
        <v>1.2936558000000001E-2</v>
      </c>
      <c r="AB3141">
        <v>1</v>
      </c>
      <c r="AC3141" t="s">
        <v>288</v>
      </c>
    </row>
    <row r="3142" spans="1:29" x14ac:dyDescent="0.25">
      <c r="A3142" t="s">
        <v>19</v>
      </c>
      <c r="B3142">
        <v>-9999</v>
      </c>
      <c r="C3142" t="s">
        <v>115</v>
      </c>
      <c r="D3142">
        <v>4367</v>
      </c>
      <c r="E3142" t="s">
        <v>181</v>
      </c>
      <c r="F3142" t="s">
        <v>182</v>
      </c>
      <c r="G3142" t="s">
        <v>142</v>
      </c>
      <c r="J3142">
        <v>0.33</v>
      </c>
      <c r="L3142">
        <v>7.446827979</v>
      </c>
      <c r="N3142">
        <v>10.29</v>
      </c>
      <c r="O3142">
        <f t="shared" si="195"/>
        <v>8.3161372139999995E-3</v>
      </c>
      <c r="P3142">
        <f t="shared" si="196"/>
        <v>0</v>
      </c>
      <c r="Q3142">
        <f t="shared" si="197"/>
        <v>5.1975857587499993E-2</v>
      </c>
      <c r="S3142">
        <v>1.5323695E-2</v>
      </c>
      <c r="V3142">
        <v>7.6618470000000003E-3</v>
      </c>
      <c r="AB3142">
        <v>1</v>
      </c>
      <c r="AC3142" t="s">
        <v>288</v>
      </c>
    </row>
    <row r="3143" spans="1:29" x14ac:dyDescent="0.25">
      <c r="A3143" t="s">
        <v>19</v>
      </c>
      <c r="B3143">
        <v>-9999</v>
      </c>
      <c r="C3143" t="s">
        <v>115</v>
      </c>
      <c r="D3143">
        <v>4368</v>
      </c>
      <c r="E3143" t="s">
        <v>163</v>
      </c>
      <c r="F3143" t="s">
        <v>164</v>
      </c>
      <c r="G3143" t="s">
        <v>79</v>
      </c>
      <c r="J3143">
        <v>0.50749999999999995</v>
      </c>
      <c r="L3143">
        <v>7.7605254500000003</v>
      </c>
      <c r="N3143">
        <v>10.83</v>
      </c>
      <c r="O3143">
        <f t="shared" si="195"/>
        <v>9.2118702060000005E-3</v>
      </c>
      <c r="P3143">
        <f t="shared" si="196"/>
        <v>0</v>
      </c>
      <c r="Q3143">
        <f t="shared" si="197"/>
        <v>5.7574188787500001E-2</v>
      </c>
      <c r="S3143">
        <v>2.6831758000000001E-2</v>
      </c>
      <c r="V3143">
        <v>1.3415879E-2</v>
      </c>
      <c r="AB3143">
        <v>1</v>
      </c>
      <c r="AC3143" t="s">
        <v>288</v>
      </c>
    </row>
    <row r="3144" spans="1:29" x14ac:dyDescent="0.25">
      <c r="A3144" t="s">
        <v>19</v>
      </c>
      <c r="B3144">
        <v>-9999</v>
      </c>
      <c r="C3144" t="s">
        <v>115</v>
      </c>
      <c r="D3144">
        <v>4369</v>
      </c>
      <c r="E3144" t="s">
        <v>219</v>
      </c>
      <c r="F3144" t="s">
        <v>220</v>
      </c>
      <c r="G3144" t="s">
        <v>56</v>
      </c>
      <c r="J3144">
        <v>0.51780000000000004</v>
      </c>
      <c r="L3144">
        <v>8.1163583670000001</v>
      </c>
      <c r="N3144">
        <v>11.46</v>
      </c>
      <c r="O3144">
        <f t="shared" si="195"/>
        <v>1.0314783864000003E-2</v>
      </c>
      <c r="P3144">
        <f t="shared" si="196"/>
        <v>0</v>
      </c>
      <c r="Q3144">
        <f t="shared" si="197"/>
        <v>6.4467399150000021E-2</v>
      </c>
      <c r="S3144">
        <v>3.1922884999999998E-2</v>
      </c>
      <c r="V3144">
        <v>1.5961442999999999E-2</v>
      </c>
      <c r="AB3144">
        <v>1</v>
      </c>
      <c r="AC3144" t="s">
        <v>288</v>
      </c>
    </row>
    <row r="3145" spans="1:29" x14ac:dyDescent="0.25">
      <c r="A3145" t="s">
        <v>19</v>
      </c>
      <c r="B3145">
        <v>-9999</v>
      </c>
      <c r="C3145" t="s">
        <v>115</v>
      </c>
      <c r="D3145">
        <v>4370</v>
      </c>
      <c r="E3145" t="s">
        <v>163</v>
      </c>
      <c r="F3145" t="s">
        <v>164</v>
      </c>
      <c r="G3145" t="s">
        <v>79</v>
      </c>
      <c r="J3145">
        <v>0.50749999999999995</v>
      </c>
      <c r="L3145">
        <v>7.6684320179999999</v>
      </c>
      <c r="N3145">
        <v>10.67</v>
      </c>
      <c r="O3145">
        <f t="shared" si="195"/>
        <v>8.9416926060000013E-3</v>
      </c>
      <c r="P3145">
        <f t="shared" si="196"/>
        <v>0</v>
      </c>
      <c r="Q3145">
        <f t="shared" si="197"/>
        <v>5.5885578787500008E-2</v>
      </c>
      <c r="S3145">
        <v>2.5761504000000001E-2</v>
      </c>
      <c r="V3145">
        <v>1.2880752000000001E-2</v>
      </c>
      <c r="AB3145">
        <v>1</v>
      </c>
      <c r="AC3145" t="s">
        <v>288</v>
      </c>
    </row>
    <row r="3146" spans="1:29" x14ac:dyDescent="0.25">
      <c r="A3146" t="s">
        <v>19</v>
      </c>
      <c r="B3146">
        <v>-9999</v>
      </c>
      <c r="C3146" t="s">
        <v>115</v>
      </c>
      <c r="D3146">
        <v>4371</v>
      </c>
      <c r="E3146" t="s">
        <v>268</v>
      </c>
      <c r="F3146" t="s">
        <v>220</v>
      </c>
      <c r="G3146" t="s">
        <v>309</v>
      </c>
      <c r="J3146">
        <v>0.56000000000000005</v>
      </c>
      <c r="L3146">
        <v>8.1552418160000002</v>
      </c>
      <c r="N3146">
        <v>11.53</v>
      </c>
      <c r="O3146">
        <f t="shared" si="195"/>
        <v>1.0441178285999999E-2</v>
      </c>
      <c r="P3146">
        <f t="shared" si="196"/>
        <v>0</v>
      </c>
      <c r="Q3146">
        <f t="shared" si="197"/>
        <v>6.5257364287499994E-2</v>
      </c>
      <c r="S3146">
        <v>3.5034808000000001E-2</v>
      </c>
      <c r="V3146">
        <v>1.7517404E-2</v>
      </c>
      <c r="AB3146">
        <v>1</v>
      </c>
      <c r="AC3146" t="s">
        <v>288</v>
      </c>
    </row>
    <row r="3147" spans="1:29" x14ac:dyDescent="0.25">
      <c r="A3147" t="s">
        <v>19</v>
      </c>
      <c r="B3147">
        <v>-9999</v>
      </c>
      <c r="C3147" t="s">
        <v>115</v>
      </c>
      <c r="D3147">
        <v>4372</v>
      </c>
      <c r="E3147" t="s">
        <v>268</v>
      </c>
      <c r="F3147" t="s">
        <v>220</v>
      </c>
      <c r="G3147" t="s">
        <v>309</v>
      </c>
      <c r="J3147">
        <v>0.56000000000000005</v>
      </c>
      <c r="L3147">
        <v>7.1970600490000001</v>
      </c>
      <c r="N3147">
        <v>9.8699999999999992</v>
      </c>
      <c r="O3147">
        <f t="shared" si="195"/>
        <v>7.6511233259999988E-3</v>
      </c>
      <c r="P3147">
        <f t="shared" si="196"/>
        <v>0</v>
      </c>
      <c r="Q3147">
        <f t="shared" si="197"/>
        <v>4.7819520787499993E-2</v>
      </c>
      <c r="S3147">
        <v>2.2894811000000001E-2</v>
      </c>
      <c r="V3147">
        <v>1.1447406E-2</v>
      </c>
      <c r="AB3147">
        <v>1</v>
      </c>
      <c r="AC3147" t="s">
        <v>288</v>
      </c>
    </row>
    <row r="3148" spans="1:29" x14ac:dyDescent="0.25">
      <c r="A3148" t="s">
        <v>19</v>
      </c>
      <c r="B3148">
        <v>-9999</v>
      </c>
      <c r="C3148" t="s">
        <v>175</v>
      </c>
      <c r="D3148">
        <v>4373</v>
      </c>
      <c r="E3148" t="s">
        <v>105</v>
      </c>
      <c r="F3148" t="s">
        <v>106</v>
      </c>
      <c r="G3148" t="s">
        <v>354</v>
      </c>
      <c r="J3148">
        <v>0.4017</v>
      </c>
      <c r="L3148">
        <v>9.1384175750000001</v>
      </c>
      <c r="N3148">
        <v>13.38</v>
      </c>
      <c r="O3148">
        <f t="shared" si="195"/>
        <v>1.4060576376000002E-2</v>
      </c>
      <c r="P3148">
        <f t="shared" si="196"/>
        <v>0</v>
      </c>
      <c r="Q3148">
        <f t="shared" si="197"/>
        <v>8.7878602350000015E-2</v>
      </c>
      <c r="S3148">
        <v>3.7850854000000003E-2</v>
      </c>
      <c r="V3148">
        <v>1.8925427000000002E-2</v>
      </c>
      <c r="AB3148">
        <v>1</v>
      </c>
      <c r="AC3148" t="s">
        <v>288</v>
      </c>
    </row>
    <row r="3149" spans="1:29" x14ac:dyDescent="0.25">
      <c r="A3149" t="s">
        <v>19</v>
      </c>
      <c r="B3149">
        <v>-9999</v>
      </c>
      <c r="C3149" t="s">
        <v>175</v>
      </c>
      <c r="D3149">
        <v>4374</v>
      </c>
      <c r="E3149" t="s">
        <v>181</v>
      </c>
      <c r="F3149" t="s">
        <v>182</v>
      </c>
      <c r="G3149" t="s">
        <v>142</v>
      </c>
      <c r="J3149">
        <v>0.33</v>
      </c>
      <c r="L3149">
        <v>9.2952338060000006</v>
      </c>
      <c r="N3149">
        <v>13.69</v>
      </c>
      <c r="O3149">
        <f t="shared" si="195"/>
        <v>1.4719660494E-2</v>
      </c>
      <c r="P3149">
        <f t="shared" si="196"/>
        <v>0</v>
      </c>
      <c r="Q3149">
        <f t="shared" si="197"/>
        <v>9.1997878087499999E-2</v>
      </c>
      <c r="S3149">
        <v>3.3217449000000003E-2</v>
      </c>
      <c r="V3149">
        <v>1.6608723999999998E-2</v>
      </c>
      <c r="AB3149">
        <v>1</v>
      </c>
      <c r="AC3149" t="s">
        <v>288</v>
      </c>
    </row>
    <row r="3150" spans="1:29" x14ac:dyDescent="0.25">
      <c r="A3150" t="s">
        <v>19</v>
      </c>
      <c r="B3150">
        <v>-9999</v>
      </c>
      <c r="C3150" t="s">
        <v>175</v>
      </c>
      <c r="D3150">
        <v>4375</v>
      </c>
      <c r="E3150" t="s">
        <v>257</v>
      </c>
      <c r="F3150" t="s">
        <v>258</v>
      </c>
      <c r="G3150" t="s">
        <v>66</v>
      </c>
      <c r="J3150">
        <v>0.5081</v>
      </c>
      <c r="L3150">
        <v>9.9205556139999995</v>
      </c>
      <c r="N3150">
        <v>14.97</v>
      </c>
      <c r="O3150">
        <f t="shared" si="195"/>
        <v>1.7600884686000004E-2</v>
      </c>
      <c r="P3150">
        <f t="shared" si="196"/>
        <v>0</v>
      </c>
      <c r="Q3150">
        <f t="shared" si="197"/>
        <v>0.11000552928750003</v>
      </c>
      <c r="S3150">
        <v>6.4220482999999995E-2</v>
      </c>
      <c r="V3150">
        <v>3.2110240999999998E-2</v>
      </c>
      <c r="AB3150">
        <v>1</v>
      </c>
      <c r="AC3150" t="s">
        <v>288</v>
      </c>
    </row>
    <row r="3151" spans="1:29" x14ac:dyDescent="0.25">
      <c r="A3151" t="s">
        <v>19</v>
      </c>
      <c r="B3151">
        <v>-9999</v>
      </c>
      <c r="C3151" t="s">
        <v>175</v>
      </c>
      <c r="D3151">
        <v>4376</v>
      </c>
      <c r="E3151" t="s">
        <v>185</v>
      </c>
      <c r="F3151" t="s">
        <v>273</v>
      </c>
      <c r="G3151" t="s">
        <v>142</v>
      </c>
      <c r="J3151">
        <v>0.38179999999999997</v>
      </c>
      <c r="L3151">
        <v>9.9632323100000004</v>
      </c>
      <c r="N3151">
        <v>15.06</v>
      </c>
      <c r="O3151">
        <f t="shared" si="195"/>
        <v>1.7813154744000002E-2</v>
      </c>
      <c r="P3151">
        <f t="shared" si="196"/>
        <v>0</v>
      </c>
      <c r="Q3151">
        <f t="shared" si="197"/>
        <v>0.11133221715000001</v>
      </c>
      <c r="S3151">
        <v>4.9367361999999998E-2</v>
      </c>
      <c r="V3151">
        <v>2.4683680999999999E-2</v>
      </c>
      <c r="AB3151">
        <v>1</v>
      </c>
      <c r="AC3151" t="s">
        <v>288</v>
      </c>
    </row>
    <row r="3152" spans="1:29" x14ac:dyDescent="0.25">
      <c r="A3152" t="s">
        <v>19</v>
      </c>
      <c r="B3152">
        <v>-9999</v>
      </c>
      <c r="C3152" t="s">
        <v>175</v>
      </c>
      <c r="D3152">
        <v>4377</v>
      </c>
      <c r="E3152" t="s">
        <v>185</v>
      </c>
      <c r="F3152" t="s">
        <v>273</v>
      </c>
      <c r="G3152" t="s">
        <v>142</v>
      </c>
      <c r="J3152">
        <v>0.38179999999999997</v>
      </c>
      <c r="L3152">
        <v>9.844277967</v>
      </c>
      <c r="N3152">
        <v>14.81</v>
      </c>
      <c r="O3152">
        <f t="shared" si="195"/>
        <v>1.7226657294000004E-2</v>
      </c>
      <c r="P3152">
        <f t="shared" si="196"/>
        <v>0</v>
      </c>
      <c r="Q3152">
        <f t="shared" si="197"/>
        <v>0.10766660808750002</v>
      </c>
      <c r="S3152">
        <v>4.7223465999999999E-2</v>
      </c>
      <c r="V3152">
        <v>2.3611732999999999E-2</v>
      </c>
      <c r="AB3152">
        <v>1</v>
      </c>
      <c r="AC3152" t="s">
        <v>288</v>
      </c>
    </row>
    <row r="3153" spans="1:29" x14ac:dyDescent="0.25">
      <c r="A3153" t="s">
        <v>19</v>
      </c>
      <c r="B3153">
        <v>-9999</v>
      </c>
      <c r="C3153" t="s">
        <v>175</v>
      </c>
      <c r="D3153">
        <v>4378</v>
      </c>
      <c r="E3153" t="s">
        <v>185</v>
      </c>
      <c r="F3153" t="s">
        <v>273</v>
      </c>
      <c r="G3153" t="s">
        <v>142</v>
      </c>
      <c r="J3153">
        <v>0.38179999999999997</v>
      </c>
      <c r="L3153">
        <v>7.3878257940000003</v>
      </c>
      <c r="N3153">
        <v>10.19</v>
      </c>
      <c r="O3153">
        <f t="shared" si="195"/>
        <v>8.1552872940000003E-3</v>
      </c>
      <c r="P3153">
        <f t="shared" si="196"/>
        <v>0</v>
      </c>
      <c r="Q3153">
        <f t="shared" si="197"/>
        <v>5.0970545587499999E-2</v>
      </c>
      <c r="S3153">
        <v>1.7199474999999999E-2</v>
      </c>
      <c r="V3153">
        <v>8.5997369999999997E-3</v>
      </c>
      <c r="AB3153">
        <v>1</v>
      </c>
      <c r="AC3153" t="s">
        <v>288</v>
      </c>
    </row>
    <row r="3154" spans="1:29" x14ac:dyDescent="0.25">
      <c r="A3154" t="s">
        <v>19</v>
      </c>
      <c r="B3154">
        <v>-9999</v>
      </c>
      <c r="C3154" t="s">
        <v>115</v>
      </c>
      <c r="D3154">
        <v>4379</v>
      </c>
      <c r="E3154" t="s">
        <v>181</v>
      </c>
      <c r="F3154" t="s">
        <v>182</v>
      </c>
      <c r="G3154" t="s">
        <v>142</v>
      </c>
      <c r="J3154">
        <v>0.33</v>
      </c>
      <c r="L3154">
        <v>8.6705474910000007</v>
      </c>
      <c r="N3154">
        <v>12.48</v>
      </c>
      <c r="O3154">
        <f t="shared" si="195"/>
        <v>1.2232636416000002E-2</v>
      </c>
      <c r="P3154">
        <f t="shared" si="196"/>
        <v>0</v>
      </c>
      <c r="Q3154">
        <f t="shared" si="197"/>
        <v>7.6453977600000014E-2</v>
      </c>
      <c r="S3154">
        <v>2.5907705E-2</v>
      </c>
      <c r="V3154">
        <v>1.2953853E-2</v>
      </c>
      <c r="AB3154">
        <v>1</v>
      </c>
      <c r="AC3154" t="s">
        <v>288</v>
      </c>
    </row>
    <row r="3155" spans="1:29" x14ac:dyDescent="0.25">
      <c r="A3155" t="s">
        <v>19</v>
      </c>
      <c r="B3155">
        <v>-9999</v>
      </c>
      <c r="C3155" t="s">
        <v>115</v>
      </c>
      <c r="D3155">
        <v>4380</v>
      </c>
      <c r="E3155" t="s">
        <v>163</v>
      </c>
      <c r="F3155" t="s">
        <v>164</v>
      </c>
      <c r="G3155" t="s">
        <v>79</v>
      </c>
      <c r="J3155">
        <v>0.50749999999999995</v>
      </c>
      <c r="L3155">
        <v>8.1385932150000002</v>
      </c>
      <c r="N3155">
        <v>11.5</v>
      </c>
      <c r="O3155">
        <f t="shared" si="195"/>
        <v>1.0386915E-2</v>
      </c>
      <c r="P3155">
        <f t="shared" si="196"/>
        <v>0</v>
      </c>
      <c r="Q3155">
        <f t="shared" si="197"/>
        <v>6.4918218749999992E-2</v>
      </c>
      <c r="S3155">
        <v>3.1600865999999998E-2</v>
      </c>
      <c r="V3155">
        <v>1.5800432999999999E-2</v>
      </c>
      <c r="AB3155">
        <v>1</v>
      </c>
      <c r="AC3155" t="s">
        <v>288</v>
      </c>
    </row>
    <row r="3156" spans="1:29" x14ac:dyDescent="0.25">
      <c r="A3156" t="s">
        <v>19</v>
      </c>
      <c r="B3156">
        <v>-9999</v>
      </c>
      <c r="C3156" t="s">
        <v>115</v>
      </c>
      <c r="D3156">
        <v>4381</v>
      </c>
      <c r="E3156" t="s">
        <v>163</v>
      </c>
      <c r="F3156" t="s">
        <v>164</v>
      </c>
      <c r="G3156" t="s">
        <v>79</v>
      </c>
      <c r="J3156">
        <v>0.55640000000000001</v>
      </c>
      <c r="L3156">
        <v>7.3878257940000003</v>
      </c>
      <c r="N3156">
        <v>10.19</v>
      </c>
      <c r="O3156">
        <f t="shared" si="195"/>
        <v>8.1552872940000003E-3</v>
      </c>
      <c r="P3156">
        <f t="shared" si="196"/>
        <v>0</v>
      </c>
      <c r="Q3156">
        <f t="shared" si="197"/>
        <v>5.0970545587499999E-2</v>
      </c>
      <c r="S3156">
        <v>2.4839402999999999E-2</v>
      </c>
      <c r="V3156">
        <v>1.2419701E-2</v>
      </c>
      <c r="AB3156">
        <v>1</v>
      </c>
      <c r="AC3156" t="s">
        <v>288</v>
      </c>
    </row>
    <row r="3157" spans="1:29" x14ac:dyDescent="0.25">
      <c r="A3157" t="s">
        <v>19</v>
      </c>
      <c r="B3157">
        <v>-9999</v>
      </c>
      <c r="C3157" t="s">
        <v>192</v>
      </c>
      <c r="D3157">
        <v>4382</v>
      </c>
      <c r="E3157" t="s">
        <v>181</v>
      </c>
      <c r="F3157" t="s">
        <v>182</v>
      </c>
      <c r="G3157" t="s">
        <v>142</v>
      </c>
      <c r="J3157">
        <v>0.33</v>
      </c>
      <c r="L3157">
        <v>7.4820910969999996</v>
      </c>
      <c r="N3157">
        <v>10.35</v>
      </c>
      <c r="O3157">
        <f t="shared" si="195"/>
        <v>8.4134011499999994E-3</v>
      </c>
      <c r="P3157">
        <f t="shared" si="196"/>
        <v>0</v>
      </c>
      <c r="Q3157">
        <f t="shared" si="197"/>
        <v>5.2583757187499996E-2</v>
      </c>
      <c r="S3157">
        <v>1.5570217000000001E-2</v>
      </c>
      <c r="V3157">
        <v>7.7851090000000001E-3</v>
      </c>
      <c r="AB3157">
        <v>1</v>
      </c>
      <c r="AC3157" t="s">
        <v>288</v>
      </c>
    </row>
    <row r="3158" spans="1:29" x14ac:dyDescent="0.25">
      <c r="A3158" t="s">
        <v>19</v>
      </c>
      <c r="B3158">
        <v>-9999</v>
      </c>
      <c r="C3158" t="s">
        <v>115</v>
      </c>
      <c r="D3158">
        <v>4383</v>
      </c>
      <c r="E3158" t="s">
        <v>73</v>
      </c>
      <c r="F3158" t="s">
        <v>74</v>
      </c>
      <c r="G3158" t="s">
        <v>75</v>
      </c>
      <c r="J3158">
        <v>0.64410000000000001</v>
      </c>
      <c r="L3158">
        <v>7.1970600490000001</v>
      </c>
      <c r="N3158">
        <v>9.8699999999999992</v>
      </c>
      <c r="O3158">
        <f t="shared" si="195"/>
        <v>7.6511233259999988E-3</v>
      </c>
      <c r="P3158">
        <f t="shared" si="196"/>
        <v>0</v>
      </c>
      <c r="Q3158">
        <f t="shared" si="197"/>
        <v>4.7819520787499993E-2</v>
      </c>
      <c r="S3158">
        <v>2.6244842000000001E-2</v>
      </c>
      <c r="V3158">
        <v>1.3122421E-2</v>
      </c>
      <c r="AB3158">
        <v>1</v>
      </c>
      <c r="AC3158" t="s">
        <v>288</v>
      </c>
    </row>
    <row r="3159" spans="1:29" x14ac:dyDescent="0.25">
      <c r="A3159" t="s">
        <v>19</v>
      </c>
      <c r="B3159">
        <v>-9999</v>
      </c>
      <c r="C3159" t="s">
        <v>115</v>
      </c>
      <c r="D3159">
        <v>4384</v>
      </c>
      <c r="E3159" t="s">
        <v>111</v>
      </c>
      <c r="F3159" t="s">
        <v>112</v>
      </c>
      <c r="G3159" t="s">
        <v>113</v>
      </c>
      <c r="J3159">
        <v>0.46279999999999999</v>
      </c>
      <c r="L3159">
        <v>10.08560329</v>
      </c>
      <c r="N3159">
        <v>15.32</v>
      </c>
      <c r="O3159">
        <f t="shared" si="195"/>
        <v>1.8433526496E-2</v>
      </c>
      <c r="P3159">
        <f t="shared" si="196"/>
        <v>0</v>
      </c>
      <c r="Q3159">
        <f t="shared" si="197"/>
        <v>0.11520954059999999</v>
      </c>
      <c r="S3159">
        <v>6.2327129000000002E-2</v>
      </c>
      <c r="V3159">
        <v>3.1163564000000001E-2</v>
      </c>
      <c r="AB3159">
        <v>1</v>
      </c>
      <c r="AC3159" t="s">
        <v>288</v>
      </c>
    </row>
    <row r="3160" spans="1:29" x14ac:dyDescent="0.25">
      <c r="A3160" t="s">
        <v>19</v>
      </c>
      <c r="B3160">
        <v>-9999</v>
      </c>
      <c r="C3160" t="s">
        <v>115</v>
      </c>
      <c r="D3160">
        <v>4385</v>
      </c>
      <c r="E3160" t="s">
        <v>207</v>
      </c>
      <c r="F3160" t="s">
        <v>208</v>
      </c>
      <c r="G3160" t="s">
        <v>209</v>
      </c>
      <c r="J3160">
        <v>0.58399999999999996</v>
      </c>
      <c r="L3160">
        <v>7.5756235160000003</v>
      </c>
      <c r="N3160">
        <v>10.51</v>
      </c>
      <c r="O3160">
        <f t="shared" si="195"/>
        <v>8.6755362540000009E-3</v>
      </c>
      <c r="P3160">
        <f t="shared" si="196"/>
        <v>0</v>
      </c>
      <c r="Q3160">
        <f t="shared" si="197"/>
        <v>5.4222101587500002E-2</v>
      </c>
      <c r="S3160">
        <v>2.8347504999999999E-2</v>
      </c>
      <c r="V3160">
        <v>1.4173753000000001E-2</v>
      </c>
      <c r="AB3160">
        <v>1</v>
      </c>
      <c r="AC3160" t="s">
        <v>288</v>
      </c>
    </row>
    <row r="3161" spans="1:29" x14ac:dyDescent="0.25">
      <c r="A3161" t="s">
        <v>19</v>
      </c>
      <c r="B3161">
        <v>-9999</v>
      </c>
      <c r="C3161" t="s">
        <v>89</v>
      </c>
      <c r="D3161">
        <v>4386</v>
      </c>
      <c r="E3161" t="s">
        <v>111</v>
      </c>
      <c r="F3161" t="s">
        <v>112</v>
      </c>
      <c r="G3161" t="s">
        <v>113</v>
      </c>
      <c r="J3161">
        <v>0.54220000000000002</v>
      </c>
      <c r="L3161">
        <v>10.40845069</v>
      </c>
      <c r="N3161">
        <v>16.02</v>
      </c>
      <c r="O3161">
        <f t="shared" si="195"/>
        <v>2.0156537016000002E-2</v>
      </c>
      <c r="P3161">
        <f t="shared" si="196"/>
        <v>0</v>
      </c>
      <c r="Q3161">
        <f t="shared" si="197"/>
        <v>0.12597835635000001</v>
      </c>
      <c r="S3161">
        <v>8.1851151999999996E-2</v>
      </c>
      <c r="V3161">
        <v>4.0925575999999998E-2</v>
      </c>
      <c r="AB3161">
        <v>1</v>
      </c>
      <c r="AC3161" t="s">
        <v>288</v>
      </c>
    </row>
    <row r="3162" spans="1:29" x14ac:dyDescent="0.25">
      <c r="A3162" t="s">
        <v>19</v>
      </c>
      <c r="B3162">
        <v>-9999</v>
      </c>
      <c r="C3162" t="s">
        <v>89</v>
      </c>
      <c r="D3162">
        <v>4387</v>
      </c>
      <c r="E3162" t="s">
        <v>181</v>
      </c>
      <c r="F3162" t="s">
        <v>182</v>
      </c>
      <c r="G3162" t="s">
        <v>142</v>
      </c>
      <c r="J3162">
        <v>0.33</v>
      </c>
      <c r="L3162">
        <v>7.6337130990000004</v>
      </c>
      <c r="N3162">
        <v>10.61</v>
      </c>
      <c r="O3162">
        <f t="shared" si="195"/>
        <v>8.8414127339999996E-3</v>
      </c>
      <c r="P3162">
        <f t="shared" si="196"/>
        <v>0</v>
      </c>
      <c r="Q3162">
        <f t="shared" si="197"/>
        <v>5.5258829587499995E-2</v>
      </c>
      <c r="S3162">
        <v>1.6665995999999999E-2</v>
      </c>
      <c r="V3162">
        <v>8.3329979999999994E-3</v>
      </c>
      <c r="AB3162">
        <v>1</v>
      </c>
      <c r="AC3162" t="s">
        <v>288</v>
      </c>
    </row>
    <row r="3163" spans="1:29" x14ac:dyDescent="0.25">
      <c r="A3163" t="s">
        <v>19</v>
      </c>
      <c r="B3163">
        <v>-9999</v>
      </c>
      <c r="C3163" t="s">
        <v>89</v>
      </c>
      <c r="D3163">
        <v>4388</v>
      </c>
      <c r="E3163" t="s">
        <v>90</v>
      </c>
      <c r="F3163" t="s">
        <v>91</v>
      </c>
      <c r="G3163" t="s">
        <v>92</v>
      </c>
      <c r="J3163">
        <v>0.65039999999999998</v>
      </c>
      <c r="L3163">
        <v>10.50797798</v>
      </c>
      <c r="N3163">
        <v>16.239999999999998</v>
      </c>
      <c r="O3163">
        <f t="shared" si="195"/>
        <v>2.0713951103999997E-2</v>
      </c>
      <c r="P3163">
        <f t="shared" si="196"/>
        <v>0</v>
      </c>
      <c r="Q3163">
        <f t="shared" si="197"/>
        <v>0.12946219439999998</v>
      </c>
      <c r="S3163">
        <v>0.101331828</v>
      </c>
      <c r="V3163">
        <v>5.0665913999999999E-2</v>
      </c>
      <c r="AB3163">
        <v>1</v>
      </c>
      <c r="AC3163" t="s">
        <v>288</v>
      </c>
    </row>
    <row r="3164" spans="1:29" x14ac:dyDescent="0.25">
      <c r="A3164" t="s">
        <v>19</v>
      </c>
      <c r="B3164">
        <v>-9999</v>
      </c>
      <c r="C3164" t="s">
        <v>89</v>
      </c>
      <c r="D3164">
        <v>4389</v>
      </c>
      <c r="E3164" t="s">
        <v>168</v>
      </c>
      <c r="F3164" t="s">
        <v>169</v>
      </c>
      <c r="G3164" t="s">
        <v>75</v>
      </c>
      <c r="J3164">
        <v>0.55000000000000004</v>
      </c>
      <c r="L3164">
        <v>8.8076797740000004</v>
      </c>
      <c r="N3164">
        <v>12.74</v>
      </c>
      <c r="O3164">
        <f t="shared" si="195"/>
        <v>1.2747638904E-2</v>
      </c>
      <c r="P3164">
        <f t="shared" si="196"/>
        <v>0</v>
      </c>
      <c r="Q3164">
        <f t="shared" si="197"/>
        <v>7.9672743150000003E-2</v>
      </c>
      <c r="S3164">
        <v>4.5090454000000002E-2</v>
      </c>
      <c r="V3164">
        <v>2.2545227000000001E-2</v>
      </c>
      <c r="AB3164">
        <v>1</v>
      </c>
      <c r="AC3164" t="s">
        <v>288</v>
      </c>
    </row>
    <row r="3165" spans="1:29" x14ac:dyDescent="0.25">
      <c r="A3165" t="s">
        <v>19</v>
      </c>
      <c r="B3165">
        <v>-9999</v>
      </c>
      <c r="C3165" t="s">
        <v>94</v>
      </c>
      <c r="D3165">
        <v>4390</v>
      </c>
      <c r="E3165" t="s">
        <v>111</v>
      </c>
      <c r="F3165" t="s">
        <v>112</v>
      </c>
      <c r="G3165" t="s">
        <v>113</v>
      </c>
      <c r="J3165">
        <v>0.42920000000000003</v>
      </c>
      <c r="L3165">
        <v>8.0996546259999995</v>
      </c>
      <c r="N3165">
        <v>11.43</v>
      </c>
      <c r="O3165">
        <f t="shared" si="195"/>
        <v>1.0260850445999999E-2</v>
      </c>
      <c r="P3165">
        <f t="shared" si="196"/>
        <v>0</v>
      </c>
      <c r="Q3165">
        <f t="shared" si="197"/>
        <v>6.4130315287499989E-2</v>
      </c>
      <c r="S3165">
        <v>2.6391281999999999E-2</v>
      </c>
      <c r="V3165">
        <v>1.3195640999999999E-2</v>
      </c>
      <c r="AB3165">
        <v>1</v>
      </c>
      <c r="AC3165" t="s">
        <v>288</v>
      </c>
    </row>
    <row r="3166" spans="1:29" x14ac:dyDescent="0.25">
      <c r="A3166" t="s">
        <v>19</v>
      </c>
      <c r="B3166">
        <v>-9999</v>
      </c>
      <c r="C3166" t="s">
        <v>94</v>
      </c>
      <c r="D3166">
        <v>4391</v>
      </c>
      <c r="E3166" t="s">
        <v>165</v>
      </c>
      <c r="F3166" t="s">
        <v>349</v>
      </c>
      <c r="G3166" t="s">
        <v>350</v>
      </c>
      <c r="J3166">
        <v>0.67600000000000005</v>
      </c>
      <c r="L3166">
        <v>9.2347875659999996</v>
      </c>
      <c r="N3166">
        <v>13.57</v>
      </c>
      <c r="O3166">
        <f t="shared" si="195"/>
        <v>1.4462740446000003E-2</v>
      </c>
      <c r="P3166">
        <f t="shared" si="196"/>
        <v>0</v>
      </c>
      <c r="Q3166">
        <f t="shared" si="197"/>
        <v>9.0392127787500012E-2</v>
      </c>
      <c r="S3166">
        <v>6.5327429000000006E-2</v>
      </c>
      <c r="V3166">
        <v>3.2663714000000003E-2</v>
      </c>
      <c r="AB3166">
        <v>1</v>
      </c>
      <c r="AC3166" t="s">
        <v>288</v>
      </c>
    </row>
    <row r="3167" spans="1:29" x14ac:dyDescent="0.25">
      <c r="A3167" t="s">
        <v>19</v>
      </c>
      <c r="B3167">
        <v>-9999</v>
      </c>
      <c r="C3167" t="s">
        <v>94</v>
      </c>
      <c r="D3167">
        <v>4392</v>
      </c>
      <c r="E3167" t="s">
        <v>105</v>
      </c>
      <c r="F3167" t="s">
        <v>106</v>
      </c>
      <c r="G3167" t="s">
        <v>354</v>
      </c>
      <c r="J3167">
        <v>0.4017</v>
      </c>
      <c r="L3167">
        <v>8.4509420800000008</v>
      </c>
      <c r="N3167">
        <v>12.07</v>
      </c>
      <c r="O3167">
        <f t="shared" si="195"/>
        <v>1.1442092046000002E-2</v>
      </c>
      <c r="P3167">
        <f t="shared" si="196"/>
        <v>0</v>
      </c>
      <c r="Q3167">
        <f t="shared" si="197"/>
        <v>7.1513075287500005E-2</v>
      </c>
      <c r="S3167">
        <v>2.8679742000000001E-2</v>
      </c>
      <c r="V3167">
        <v>1.4339871000000001E-2</v>
      </c>
      <c r="AB3167">
        <v>1</v>
      </c>
      <c r="AC3167" t="s">
        <v>288</v>
      </c>
    </row>
    <row r="3168" spans="1:29" x14ac:dyDescent="0.25">
      <c r="A3168" t="s">
        <v>19</v>
      </c>
      <c r="B3168">
        <v>-9999</v>
      </c>
      <c r="C3168" t="s">
        <v>94</v>
      </c>
      <c r="D3168">
        <v>4393</v>
      </c>
      <c r="E3168" t="s">
        <v>181</v>
      </c>
      <c r="F3168" t="s">
        <v>182</v>
      </c>
      <c r="G3168" t="s">
        <v>142</v>
      </c>
      <c r="J3168">
        <v>0.33</v>
      </c>
      <c r="L3168">
        <v>11.49675822</v>
      </c>
      <c r="N3168">
        <v>18.54</v>
      </c>
      <c r="O3168">
        <f t="shared" si="195"/>
        <v>2.6996679863999999E-2</v>
      </c>
      <c r="P3168">
        <f t="shared" si="196"/>
        <v>0</v>
      </c>
      <c r="Q3168">
        <f t="shared" si="197"/>
        <v>0.16872924914999998</v>
      </c>
      <c r="S3168">
        <v>7.3885029000000005E-2</v>
      </c>
      <c r="V3168">
        <v>3.6942515000000002E-2</v>
      </c>
      <c r="AB3168">
        <v>1</v>
      </c>
      <c r="AC3168" t="s">
        <v>288</v>
      </c>
    </row>
    <row r="3169" spans="1:29" x14ac:dyDescent="0.25">
      <c r="A3169" t="s">
        <v>19</v>
      </c>
      <c r="B3169">
        <v>-9999</v>
      </c>
      <c r="C3169" t="s">
        <v>124</v>
      </c>
      <c r="D3169">
        <v>4394</v>
      </c>
      <c r="E3169" t="s">
        <v>181</v>
      </c>
      <c r="F3169" t="s">
        <v>182</v>
      </c>
      <c r="G3169" t="s">
        <v>142</v>
      </c>
      <c r="J3169">
        <v>0.33</v>
      </c>
      <c r="L3169">
        <v>9.1180246500000006</v>
      </c>
      <c r="N3169">
        <v>13.34</v>
      </c>
      <c r="O3169">
        <f t="shared" si="195"/>
        <v>1.3976632823999999E-2</v>
      </c>
      <c r="P3169">
        <f t="shared" si="196"/>
        <v>0</v>
      </c>
      <c r="Q3169">
        <f t="shared" si="197"/>
        <v>8.7353955149999996E-2</v>
      </c>
      <c r="S3169">
        <v>3.0992169999999999E-2</v>
      </c>
      <c r="V3169">
        <v>1.5496085E-2</v>
      </c>
      <c r="AB3169">
        <v>1</v>
      </c>
      <c r="AC3169" t="s">
        <v>288</v>
      </c>
    </row>
    <row r="3170" spans="1:29" x14ac:dyDescent="0.25">
      <c r="A3170" t="s">
        <v>19</v>
      </c>
      <c r="B3170">
        <v>-9999</v>
      </c>
      <c r="C3170" t="s">
        <v>124</v>
      </c>
      <c r="D3170">
        <v>4395</v>
      </c>
      <c r="E3170" t="s">
        <v>158</v>
      </c>
      <c r="F3170" t="s">
        <v>159</v>
      </c>
      <c r="G3170" t="s">
        <v>160</v>
      </c>
      <c r="J3170">
        <v>0.23699999999999999</v>
      </c>
      <c r="L3170">
        <v>8.5048887519999994</v>
      </c>
      <c r="N3170">
        <v>12.17</v>
      </c>
      <c r="O3170">
        <f t="shared" si="195"/>
        <v>1.1632473006E-2</v>
      </c>
      <c r="P3170">
        <f t="shared" si="196"/>
        <v>0</v>
      </c>
      <c r="Q3170">
        <f t="shared" si="197"/>
        <v>7.2702956287499995E-2</v>
      </c>
      <c r="S3170">
        <v>1.7523192999999999E-2</v>
      </c>
      <c r="V3170">
        <v>8.7615969999999994E-3</v>
      </c>
      <c r="AB3170">
        <v>1</v>
      </c>
      <c r="AC3170" t="s">
        <v>288</v>
      </c>
    </row>
    <row r="3171" spans="1:29" x14ac:dyDescent="0.25">
      <c r="A3171" t="s">
        <v>19</v>
      </c>
      <c r="B3171">
        <v>-9999</v>
      </c>
      <c r="C3171" t="s">
        <v>124</v>
      </c>
      <c r="D3171">
        <v>4396</v>
      </c>
      <c r="E3171" t="s">
        <v>158</v>
      </c>
      <c r="F3171" t="s">
        <v>159</v>
      </c>
      <c r="G3171" t="s">
        <v>365</v>
      </c>
      <c r="J3171">
        <v>0.23699999999999999</v>
      </c>
      <c r="L3171">
        <v>7.6510851569999998</v>
      </c>
      <c r="N3171">
        <v>10.64</v>
      </c>
      <c r="O3171">
        <f t="shared" si="195"/>
        <v>8.891481984000001E-3</v>
      </c>
      <c r="P3171">
        <f t="shared" si="196"/>
        <v>0</v>
      </c>
      <c r="Q3171">
        <f t="shared" si="197"/>
        <v>5.5571762400000002E-2</v>
      </c>
      <c r="S3171">
        <v>1.2158309000000001E-2</v>
      </c>
      <c r="V3171">
        <v>6.0791550000000001E-3</v>
      </c>
      <c r="AB3171">
        <v>1</v>
      </c>
      <c r="AC3171" t="s">
        <v>288</v>
      </c>
    </row>
    <row r="3172" spans="1:29" x14ac:dyDescent="0.25">
      <c r="A3172" t="s">
        <v>19</v>
      </c>
      <c r="B3172">
        <v>-9999</v>
      </c>
      <c r="C3172" t="s">
        <v>124</v>
      </c>
      <c r="D3172">
        <v>4397</v>
      </c>
      <c r="E3172" t="s">
        <v>158</v>
      </c>
      <c r="F3172" t="s">
        <v>159</v>
      </c>
      <c r="G3172" t="s">
        <v>160</v>
      </c>
      <c r="J3172">
        <v>0.23699999999999999</v>
      </c>
      <c r="L3172">
        <v>9.0052066849999992</v>
      </c>
      <c r="N3172">
        <v>13.12</v>
      </c>
      <c r="O3172">
        <f t="shared" si="195"/>
        <v>1.3519435775999998E-2</v>
      </c>
      <c r="P3172">
        <f t="shared" si="196"/>
        <v>0</v>
      </c>
      <c r="Q3172">
        <f t="shared" si="197"/>
        <v>8.4496473599999983E-2</v>
      </c>
      <c r="S3172">
        <v>2.1456660999999998E-2</v>
      </c>
      <c r="V3172">
        <v>1.0728329999999999E-2</v>
      </c>
      <c r="AB3172">
        <v>1</v>
      </c>
      <c r="AC3172" t="s">
        <v>288</v>
      </c>
    </row>
    <row r="3173" spans="1:29" x14ac:dyDescent="0.25">
      <c r="A3173" t="s">
        <v>33</v>
      </c>
      <c r="B3173">
        <v>-9999</v>
      </c>
      <c r="C3173" t="s">
        <v>57</v>
      </c>
      <c r="D3173">
        <v>5000</v>
      </c>
      <c r="E3173" t="s">
        <v>168</v>
      </c>
      <c r="F3173" t="s">
        <v>169</v>
      </c>
      <c r="G3173" t="s">
        <v>75</v>
      </c>
      <c r="J3173">
        <v>0.60750000000000004</v>
      </c>
      <c r="L3173">
        <v>7.8576009679999999</v>
      </c>
      <c r="N3173">
        <v>11</v>
      </c>
      <c r="O3173">
        <f t="shared" si="195"/>
        <v>9.5033400000000007E-3</v>
      </c>
      <c r="P3173">
        <f t="shared" si="196"/>
        <v>0</v>
      </c>
      <c r="Q3173">
        <f t="shared" si="197"/>
        <v>5.9395875000000001E-2</v>
      </c>
      <c r="S3173">
        <v>3.3370120000000003E-2</v>
      </c>
      <c r="V3173">
        <v>1.6685060000000002E-2</v>
      </c>
      <c r="AB3173">
        <v>1</v>
      </c>
      <c r="AC3173" t="s">
        <v>288</v>
      </c>
    </row>
    <row r="3174" spans="1:29" x14ac:dyDescent="0.25">
      <c r="A3174" t="s">
        <v>33</v>
      </c>
      <c r="B3174">
        <v>-9999</v>
      </c>
      <c r="C3174" t="s">
        <v>40</v>
      </c>
      <c r="D3174">
        <v>5001</v>
      </c>
      <c r="E3174" t="s">
        <v>125</v>
      </c>
      <c r="F3174" t="s">
        <v>126</v>
      </c>
      <c r="G3174" t="s">
        <v>127</v>
      </c>
      <c r="J3174">
        <v>0.68279999999999996</v>
      </c>
      <c r="L3174">
        <v>7.3344760850000004</v>
      </c>
      <c r="N3174">
        <v>10.1</v>
      </c>
      <c r="O3174">
        <f t="shared" si="195"/>
        <v>8.0118654000000001E-3</v>
      </c>
      <c r="P3174">
        <f t="shared" si="196"/>
        <v>0</v>
      </c>
      <c r="Q3174">
        <f t="shared" si="197"/>
        <v>5.007415875E-2</v>
      </c>
      <c r="S3174">
        <v>2.9602003000000002E-2</v>
      </c>
      <c r="V3174">
        <v>1.4801000999999999E-2</v>
      </c>
      <c r="AB3174">
        <v>1</v>
      </c>
      <c r="AC3174" t="s">
        <v>288</v>
      </c>
    </row>
    <row r="3175" spans="1:29" x14ac:dyDescent="0.25">
      <c r="A3175" t="s">
        <v>33</v>
      </c>
      <c r="B3175">
        <v>-9999</v>
      </c>
      <c r="C3175" t="s">
        <v>40</v>
      </c>
      <c r="D3175">
        <v>5002</v>
      </c>
      <c r="E3175" t="s">
        <v>46</v>
      </c>
      <c r="F3175" t="s">
        <v>47</v>
      </c>
      <c r="G3175" t="s">
        <v>48</v>
      </c>
      <c r="J3175">
        <v>0.60970000000000002</v>
      </c>
      <c r="L3175">
        <v>7.7433119970000002</v>
      </c>
      <c r="N3175">
        <v>10.8</v>
      </c>
      <c r="O3175">
        <f t="shared" si="195"/>
        <v>9.1609056000000015E-3</v>
      </c>
      <c r="P3175">
        <f t="shared" si="196"/>
        <v>0</v>
      </c>
      <c r="Q3175">
        <f t="shared" si="197"/>
        <v>5.7255660000000007E-2</v>
      </c>
      <c r="S3175">
        <v>3.1851079999999997E-2</v>
      </c>
      <c r="V3175">
        <v>1.5925539999999998E-2</v>
      </c>
      <c r="AB3175">
        <v>1</v>
      </c>
      <c r="AC3175" t="s">
        <v>288</v>
      </c>
    </row>
    <row r="3176" spans="1:29" x14ac:dyDescent="0.25">
      <c r="A3176" t="s">
        <v>33</v>
      </c>
      <c r="B3176">
        <v>-9999</v>
      </c>
      <c r="C3176" t="s">
        <v>40</v>
      </c>
      <c r="D3176">
        <v>5003</v>
      </c>
      <c r="E3176" t="s">
        <v>64</v>
      </c>
      <c r="F3176" t="s">
        <v>65</v>
      </c>
      <c r="G3176" t="s">
        <v>66</v>
      </c>
      <c r="J3176">
        <v>0.65180000000000005</v>
      </c>
      <c r="L3176">
        <v>7.511398282</v>
      </c>
      <c r="N3176">
        <v>10.4</v>
      </c>
      <c r="O3176">
        <f t="shared" si="195"/>
        <v>8.4948864000000002E-3</v>
      </c>
      <c r="P3176">
        <f t="shared" si="196"/>
        <v>0</v>
      </c>
      <c r="Q3176">
        <f t="shared" si="197"/>
        <v>5.3093040000000001E-2</v>
      </c>
      <c r="S3176">
        <v>3.0657958999999999E-2</v>
      </c>
      <c r="V3176">
        <v>1.5328980000000001E-2</v>
      </c>
      <c r="AB3176">
        <v>1</v>
      </c>
      <c r="AC3176" t="s">
        <v>288</v>
      </c>
    </row>
    <row r="3177" spans="1:29" x14ac:dyDescent="0.25">
      <c r="A3177" t="s">
        <v>33</v>
      </c>
      <c r="B3177">
        <v>-9999</v>
      </c>
      <c r="C3177" t="s">
        <v>40</v>
      </c>
      <c r="D3177">
        <v>5004</v>
      </c>
      <c r="E3177" t="s">
        <v>64</v>
      </c>
      <c r="F3177" t="s">
        <v>65</v>
      </c>
      <c r="G3177" t="s">
        <v>66</v>
      </c>
      <c r="J3177">
        <v>0.65180000000000005</v>
      </c>
      <c r="L3177">
        <v>7.9708005230000003</v>
      </c>
      <c r="N3177">
        <v>11.2</v>
      </c>
      <c r="O3177">
        <f t="shared" si="195"/>
        <v>9.8520576000000002E-3</v>
      </c>
      <c r="P3177">
        <f t="shared" si="196"/>
        <v>0</v>
      </c>
      <c r="Q3177">
        <f t="shared" si="197"/>
        <v>6.1575360000000003E-2</v>
      </c>
      <c r="S3177">
        <v>3.7543102000000002E-2</v>
      </c>
      <c r="V3177">
        <v>1.8771551000000001E-2</v>
      </c>
      <c r="AB3177">
        <v>1</v>
      </c>
      <c r="AC3177" t="s">
        <v>288</v>
      </c>
    </row>
    <row r="3178" spans="1:29" x14ac:dyDescent="0.25">
      <c r="A3178" t="s">
        <v>33</v>
      </c>
      <c r="B3178">
        <v>-9999</v>
      </c>
      <c r="C3178" t="s">
        <v>40</v>
      </c>
      <c r="D3178">
        <v>5005</v>
      </c>
      <c r="E3178" t="s">
        <v>64</v>
      </c>
      <c r="F3178" t="s">
        <v>65</v>
      </c>
      <c r="G3178" t="s">
        <v>66</v>
      </c>
      <c r="J3178">
        <v>0.65180000000000005</v>
      </c>
      <c r="L3178">
        <v>8.7866884160000005</v>
      </c>
      <c r="N3178">
        <v>12.7</v>
      </c>
      <c r="O3178">
        <f t="shared" si="195"/>
        <v>1.2667716599999998E-2</v>
      </c>
      <c r="P3178">
        <f t="shared" si="196"/>
        <v>0</v>
      </c>
      <c r="Q3178">
        <f t="shared" si="197"/>
        <v>7.9173228749999991E-2</v>
      </c>
      <c r="S3178">
        <v>5.2770227000000003E-2</v>
      </c>
      <c r="V3178">
        <v>2.6385113000000002E-2</v>
      </c>
      <c r="AB3178">
        <v>1</v>
      </c>
      <c r="AC3178" t="s">
        <v>288</v>
      </c>
    </row>
    <row r="3179" spans="1:29" x14ac:dyDescent="0.25">
      <c r="A3179" t="s">
        <v>33</v>
      </c>
      <c r="B3179">
        <v>-9999</v>
      </c>
      <c r="C3179" t="s">
        <v>61</v>
      </c>
      <c r="D3179">
        <v>5006</v>
      </c>
      <c r="E3179" t="s">
        <v>178</v>
      </c>
      <c r="F3179" t="s">
        <v>179</v>
      </c>
      <c r="G3179" t="s">
        <v>83</v>
      </c>
      <c r="J3179">
        <v>0.55810000000000004</v>
      </c>
      <c r="L3179">
        <v>7.2749213020000001</v>
      </c>
      <c r="N3179">
        <v>10</v>
      </c>
      <c r="O3179">
        <f t="shared" si="195"/>
        <v>7.8539999999999999E-3</v>
      </c>
      <c r="P3179">
        <f t="shared" si="196"/>
        <v>0</v>
      </c>
      <c r="Q3179">
        <f t="shared" si="197"/>
        <v>4.9087499999999999E-2</v>
      </c>
      <c r="S3179">
        <v>2.3656495999999999E-2</v>
      </c>
      <c r="V3179">
        <v>1.1828248E-2</v>
      </c>
      <c r="AB3179">
        <v>1</v>
      </c>
      <c r="AC3179" t="s">
        <v>288</v>
      </c>
    </row>
    <row r="3180" spans="1:29" x14ac:dyDescent="0.25">
      <c r="A3180" t="s">
        <v>33</v>
      </c>
      <c r="B3180">
        <v>-9999</v>
      </c>
      <c r="C3180" t="s">
        <v>61</v>
      </c>
      <c r="D3180">
        <v>5007</v>
      </c>
      <c r="E3180" t="s">
        <v>254</v>
      </c>
      <c r="F3180" t="s">
        <v>255</v>
      </c>
      <c r="G3180" t="s">
        <v>226</v>
      </c>
      <c r="J3180">
        <v>0.79290000000000005</v>
      </c>
      <c r="L3180">
        <v>8.3040261960000006</v>
      </c>
      <c r="N3180">
        <v>11.8</v>
      </c>
      <c r="O3180">
        <f t="shared" si="195"/>
        <v>1.0935909600000002E-2</v>
      </c>
      <c r="P3180">
        <f t="shared" si="196"/>
        <v>0</v>
      </c>
      <c r="Q3180">
        <f t="shared" si="197"/>
        <v>6.8349435000000014E-2</v>
      </c>
      <c r="S3180">
        <v>5.2383160999999998E-2</v>
      </c>
      <c r="V3180">
        <v>2.6191579999999999E-2</v>
      </c>
      <c r="AB3180">
        <v>1</v>
      </c>
      <c r="AC3180" t="s">
        <v>288</v>
      </c>
    </row>
    <row r="3181" spans="1:29" x14ac:dyDescent="0.25">
      <c r="A3181" t="s">
        <v>33</v>
      </c>
      <c r="B3181">
        <v>-9999</v>
      </c>
      <c r="C3181" t="s">
        <v>61</v>
      </c>
      <c r="D3181">
        <v>5008</v>
      </c>
      <c r="E3181" t="s">
        <v>119</v>
      </c>
      <c r="F3181" t="s">
        <v>120</v>
      </c>
      <c r="G3181" t="s">
        <v>121</v>
      </c>
      <c r="J3181">
        <v>0.68049999999999999</v>
      </c>
      <c r="L3181">
        <v>13.041024119999999</v>
      </c>
      <c r="N3181">
        <v>22.6</v>
      </c>
      <c r="O3181">
        <f t="shared" si="195"/>
        <v>4.0115090400000004E-2</v>
      </c>
      <c r="P3181">
        <f t="shared" si="196"/>
        <v>0</v>
      </c>
      <c r="Q3181">
        <f t="shared" si="197"/>
        <v>0.250719315</v>
      </c>
      <c r="S3181">
        <v>0.24924084199999999</v>
      </c>
      <c r="V3181">
        <v>0.124620421</v>
      </c>
      <c r="AB3181">
        <v>1</v>
      </c>
      <c r="AC3181" t="s">
        <v>288</v>
      </c>
    </row>
    <row r="3182" spans="1:29" x14ac:dyDescent="0.25">
      <c r="A3182" t="s">
        <v>33</v>
      </c>
      <c r="B3182">
        <v>-9999</v>
      </c>
      <c r="C3182" t="s">
        <v>45</v>
      </c>
      <c r="D3182">
        <v>5009</v>
      </c>
      <c r="E3182" t="s">
        <v>119</v>
      </c>
      <c r="F3182" t="s">
        <v>120</v>
      </c>
      <c r="G3182" t="s">
        <v>121</v>
      </c>
      <c r="J3182">
        <v>0.68049999999999999</v>
      </c>
      <c r="L3182">
        <v>7.511398282</v>
      </c>
      <c r="N3182">
        <v>10.4</v>
      </c>
      <c r="O3182">
        <f t="shared" si="195"/>
        <v>8.4948864000000002E-3</v>
      </c>
      <c r="P3182">
        <f t="shared" si="196"/>
        <v>0</v>
      </c>
      <c r="Q3182">
        <f t="shared" si="197"/>
        <v>5.3093040000000001E-2</v>
      </c>
      <c r="S3182">
        <v>3.1974804000000003E-2</v>
      </c>
      <c r="V3182">
        <v>1.5987402000000001E-2</v>
      </c>
      <c r="AB3182">
        <v>1</v>
      </c>
      <c r="AC3182" t="s">
        <v>288</v>
      </c>
    </row>
    <row r="3183" spans="1:29" x14ac:dyDescent="0.25">
      <c r="A3183" t="s">
        <v>33</v>
      </c>
      <c r="B3183">
        <v>-9999</v>
      </c>
      <c r="C3183" t="s">
        <v>45</v>
      </c>
      <c r="D3183">
        <v>5010</v>
      </c>
      <c r="E3183" t="s">
        <v>337</v>
      </c>
      <c r="F3183" t="s">
        <v>74</v>
      </c>
      <c r="G3183" t="s">
        <v>127</v>
      </c>
      <c r="J3183">
        <v>0.74160000000000004</v>
      </c>
      <c r="L3183">
        <v>7.3344760850000004</v>
      </c>
      <c r="N3183">
        <v>10.1</v>
      </c>
      <c r="O3183">
        <f t="shared" si="195"/>
        <v>8.0118654000000001E-3</v>
      </c>
      <c r="P3183">
        <f t="shared" si="196"/>
        <v>0</v>
      </c>
      <c r="Q3183">
        <f t="shared" si="197"/>
        <v>5.007415875E-2</v>
      </c>
      <c r="S3183">
        <v>3.2087528999999997E-2</v>
      </c>
      <c r="V3183">
        <v>1.6043763999999999E-2</v>
      </c>
      <c r="AB3183">
        <v>1</v>
      </c>
      <c r="AC3183" t="s">
        <v>288</v>
      </c>
    </row>
    <row r="3184" spans="1:29" x14ac:dyDescent="0.25">
      <c r="A3184" t="s">
        <v>33</v>
      </c>
      <c r="B3184">
        <v>-9999</v>
      </c>
      <c r="C3184" t="s">
        <v>45</v>
      </c>
      <c r="D3184">
        <v>5011</v>
      </c>
      <c r="E3184" t="s">
        <v>337</v>
      </c>
      <c r="F3184" t="s">
        <v>74</v>
      </c>
      <c r="G3184" t="s">
        <v>127</v>
      </c>
      <c r="J3184">
        <v>0.74160000000000004</v>
      </c>
      <c r="L3184">
        <v>7.9143358839999998</v>
      </c>
      <c r="N3184">
        <v>11.1</v>
      </c>
      <c r="O3184">
        <f t="shared" si="195"/>
        <v>9.6769134000000007E-3</v>
      </c>
      <c r="P3184">
        <f t="shared" si="196"/>
        <v>0</v>
      </c>
      <c r="Q3184">
        <f t="shared" si="197"/>
        <v>6.0480708750000001E-2</v>
      </c>
      <c r="S3184">
        <v>4.1555039000000002E-2</v>
      </c>
      <c r="V3184">
        <v>2.0777520000000001E-2</v>
      </c>
      <c r="AB3184">
        <v>1</v>
      </c>
      <c r="AC3184" t="s">
        <v>288</v>
      </c>
    </row>
    <row r="3185" spans="1:29" x14ac:dyDescent="0.25">
      <c r="A3185" t="s">
        <v>33</v>
      </c>
      <c r="B3185">
        <v>-9999</v>
      </c>
      <c r="C3185" t="s">
        <v>63</v>
      </c>
      <c r="D3185">
        <v>5012</v>
      </c>
      <c r="E3185" t="s">
        <v>337</v>
      </c>
      <c r="F3185" t="s">
        <v>74</v>
      </c>
      <c r="G3185" t="s">
        <v>127</v>
      </c>
      <c r="J3185">
        <v>0.74160000000000004</v>
      </c>
      <c r="L3185">
        <v>7.4527123419999999</v>
      </c>
      <c r="N3185">
        <v>10.3</v>
      </c>
      <c r="O3185">
        <f t="shared" si="195"/>
        <v>8.3323086000000011E-3</v>
      </c>
      <c r="P3185">
        <f t="shared" si="196"/>
        <v>0</v>
      </c>
      <c r="Q3185">
        <f t="shared" si="197"/>
        <v>5.2076928750000008E-2</v>
      </c>
      <c r="S3185">
        <v>3.3863964000000003E-2</v>
      </c>
      <c r="V3185">
        <v>1.6931982000000002E-2</v>
      </c>
      <c r="AB3185">
        <v>1</v>
      </c>
      <c r="AC3185" t="s">
        <v>288</v>
      </c>
    </row>
    <row r="3186" spans="1:29" x14ac:dyDescent="0.25">
      <c r="A3186" t="s">
        <v>33</v>
      </c>
      <c r="B3186">
        <v>-9999</v>
      </c>
      <c r="C3186" t="s">
        <v>63</v>
      </c>
      <c r="D3186">
        <v>5013</v>
      </c>
      <c r="E3186" t="s">
        <v>274</v>
      </c>
      <c r="F3186" t="s">
        <v>359</v>
      </c>
      <c r="G3186" t="s">
        <v>226</v>
      </c>
      <c r="J3186">
        <v>0.59499999999999997</v>
      </c>
      <c r="L3186">
        <v>7.511398282</v>
      </c>
      <c r="N3186">
        <v>10.4</v>
      </c>
      <c r="O3186">
        <f t="shared" si="195"/>
        <v>8.4948864000000002E-3</v>
      </c>
      <c r="P3186">
        <f t="shared" si="196"/>
        <v>0</v>
      </c>
      <c r="Q3186">
        <f t="shared" si="197"/>
        <v>5.3093040000000001E-2</v>
      </c>
      <c r="S3186">
        <v>2.8047631E-2</v>
      </c>
      <c r="V3186">
        <v>1.4023816E-2</v>
      </c>
      <c r="AB3186">
        <v>1</v>
      </c>
      <c r="AC3186" t="s">
        <v>288</v>
      </c>
    </row>
    <row r="3187" spans="1:29" x14ac:dyDescent="0.25">
      <c r="A3187" t="s">
        <v>33</v>
      </c>
      <c r="B3187">
        <v>-9999</v>
      </c>
      <c r="C3187" t="s">
        <v>63</v>
      </c>
      <c r="D3187">
        <v>5014</v>
      </c>
      <c r="E3187" t="s">
        <v>274</v>
      </c>
      <c r="F3187" t="s">
        <v>359</v>
      </c>
      <c r="G3187" t="s">
        <v>226</v>
      </c>
      <c r="J3187">
        <v>0.59499999999999997</v>
      </c>
      <c r="L3187">
        <v>8.8912640169999992</v>
      </c>
      <c r="N3187">
        <v>12.9</v>
      </c>
      <c r="O3187">
        <f t="shared" si="195"/>
        <v>1.3069841400000001E-2</v>
      </c>
      <c r="P3187">
        <f t="shared" si="196"/>
        <v>0</v>
      </c>
      <c r="Q3187">
        <f t="shared" si="197"/>
        <v>8.1686508749999998E-2</v>
      </c>
      <c r="S3187">
        <v>5.0350422999999998E-2</v>
      </c>
      <c r="V3187">
        <v>2.5175210999999999E-2</v>
      </c>
      <c r="AB3187">
        <v>1</v>
      </c>
      <c r="AC3187" t="s">
        <v>288</v>
      </c>
    </row>
    <row r="3188" spans="1:29" x14ac:dyDescent="0.25">
      <c r="A3188" t="s">
        <v>33</v>
      </c>
      <c r="B3188">
        <v>-9999</v>
      </c>
      <c r="C3188" t="s">
        <v>45</v>
      </c>
      <c r="D3188">
        <v>5015</v>
      </c>
      <c r="E3188" t="s">
        <v>337</v>
      </c>
      <c r="F3188" t="s">
        <v>74</v>
      </c>
      <c r="G3188" t="s">
        <v>127</v>
      </c>
      <c r="J3188">
        <v>0.74160000000000004</v>
      </c>
      <c r="L3188">
        <v>9.6463959819999996</v>
      </c>
      <c r="N3188">
        <v>14.4</v>
      </c>
      <c r="O3188">
        <f t="shared" si="195"/>
        <v>1.6286054400000003E-2</v>
      </c>
      <c r="P3188">
        <f t="shared" si="196"/>
        <v>0</v>
      </c>
      <c r="Q3188">
        <f t="shared" si="197"/>
        <v>0.10178784000000002</v>
      </c>
      <c r="S3188">
        <v>8.3784681E-2</v>
      </c>
      <c r="V3188">
        <v>4.189234E-2</v>
      </c>
      <c r="AB3188">
        <v>1</v>
      </c>
      <c r="AC3188" t="s">
        <v>288</v>
      </c>
    </row>
    <row r="3189" spans="1:29" x14ac:dyDescent="0.25">
      <c r="A3189" t="s">
        <v>33</v>
      </c>
      <c r="B3189">
        <v>-9999</v>
      </c>
      <c r="C3189" t="s">
        <v>61</v>
      </c>
      <c r="D3189">
        <v>5016</v>
      </c>
      <c r="E3189" t="s">
        <v>242</v>
      </c>
      <c r="F3189" t="s">
        <v>243</v>
      </c>
      <c r="G3189" t="s">
        <v>244</v>
      </c>
      <c r="J3189">
        <v>0.46899999999999997</v>
      </c>
      <c r="L3189">
        <v>8.3040261960000006</v>
      </c>
      <c r="N3189">
        <v>11.8</v>
      </c>
      <c r="O3189">
        <f t="shared" si="195"/>
        <v>1.0935909600000002E-2</v>
      </c>
      <c r="P3189">
        <f t="shared" si="196"/>
        <v>0</v>
      </c>
      <c r="Q3189">
        <f t="shared" si="197"/>
        <v>6.8349435000000014E-2</v>
      </c>
      <c r="S3189">
        <v>3.1377563999999997E-2</v>
      </c>
      <c r="V3189">
        <v>1.5688781999999998E-2</v>
      </c>
      <c r="AB3189">
        <v>1</v>
      </c>
      <c r="AC3189" t="s">
        <v>288</v>
      </c>
    </row>
    <row r="3190" spans="1:29" x14ac:dyDescent="0.25">
      <c r="A3190" t="s">
        <v>33</v>
      </c>
      <c r="B3190">
        <v>-9999</v>
      </c>
      <c r="C3190" t="s">
        <v>63</v>
      </c>
      <c r="D3190">
        <v>5017</v>
      </c>
      <c r="E3190" t="s">
        <v>168</v>
      </c>
      <c r="F3190" t="s">
        <v>169</v>
      </c>
      <c r="G3190" t="s">
        <v>75</v>
      </c>
      <c r="J3190">
        <v>0.59499999999999997</v>
      </c>
      <c r="L3190">
        <v>12.898972710000001</v>
      </c>
      <c r="N3190">
        <v>22.2</v>
      </c>
      <c r="O3190">
        <f t="shared" si="195"/>
        <v>3.8707653600000003E-2</v>
      </c>
      <c r="P3190">
        <f t="shared" si="196"/>
        <v>0</v>
      </c>
      <c r="Q3190">
        <f t="shared" si="197"/>
        <v>0.241922835</v>
      </c>
      <c r="S3190">
        <v>0.20889422299999999</v>
      </c>
      <c r="V3190">
        <v>0.10444711199999999</v>
      </c>
      <c r="AB3190">
        <v>1</v>
      </c>
      <c r="AC3190" t="s">
        <v>288</v>
      </c>
    </row>
    <row r="3191" spans="1:29" x14ac:dyDescent="0.25">
      <c r="A3191" t="s">
        <v>33</v>
      </c>
      <c r="B3191">
        <v>-9999</v>
      </c>
      <c r="C3191" t="s">
        <v>63</v>
      </c>
      <c r="D3191">
        <v>5018</v>
      </c>
      <c r="E3191" t="s">
        <v>168</v>
      </c>
      <c r="F3191" t="s">
        <v>169</v>
      </c>
      <c r="G3191" t="s">
        <v>75</v>
      </c>
      <c r="J3191">
        <v>0.59499999999999997</v>
      </c>
      <c r="L3191">
        <v>7.7433119970000002</v>
      </c>
      <c r="N3191">
        <v>10.8</v>
      </c>
      <c r="O3191">
        <f t="shared" si="195"/>
        <v>9.1609056000000015E-3</v>
      </c>
      <c r="P3191">
        <f t="shared" si="196"/>
        <v>0</v>
      </c>
      <c r="Q3191">
        <f t="shared" si="197"/>
        <v>5.7255660000000007E-2</v>
      </c>
      <c r="S3191">
        <v>3.1101355000000001E-2</v>
      </c>
      <c r="V3191">
        <v>1.5550677000000001E-2</v>
      </c>
      <c r="AB3191">
        <v>1</v>
      </c>
      <c r="AC3191" t="s">
        <v>288</v>
      </c>
    </row>
    <row r="3192" spans="1:29" x14ac:dyDescent="0.25">
      <c r="A3192" t="s">
        <v>33</v>
      </c>
      <c r="B3192">
        <v>-9999</v>
      </c>
      <c r="C3192" t="s">
        <v>44</v>
      </c>
      <c r="D3192">
        <v>5019</v>
      </c>
      <c r="E3192" t="s">
        <v>337</v>
      </c>
      <c r="F3192" t="s">
        <v>74</v>
      </c>
      <c r="G3192" t="s">
        <v>127</v>
      </c>
      <c r="J3192">
        <v>0.74160000000000004</v>
      </c>
      <c r="L3192">
        <v>7.3344760850000004</v>
      </c>
      <c r="N3192">
        <v>10.1</v>
      </c>
      <c r="O3192">
        <f t="shared" si="195"/>
        <v>8.0118654000000001E-3</v>
      </c>
      <c r="P3192">
        <f t="shared" si="196"/>
        <v>0</v>
      </c>
      <c r="Q3192">
        <f t="shared" si="197"/>
        <v>5.007415875E-2</v>
      </c>
      <c r="S3192">
        <v>3.2087528999999997E-2</v>
      </c>
      <c r="V3192">
        <v>1.6043763999999999E-2</v>
      </c>
      <c r="AB3192">
        <v>1</v>
      </c>
      <c r="AC3192" t="s">
        <v>288</v>
      </c>
    </row>
    <row r="3193" spans="1:29" x14ac:dyDescent="0.25">
      <c r="A3193" t="s">
        <v>33</v>
      </c>
      <c r="B3193">
        <v>-9999</v>
      </c>
      <c r="C3193" t="s">
        <v>50</v>
      </c>
      <c r="D3193">
        <v>5021</v>
      </c>
      <c r="E3193" t="s">
        <v>274</v>
      </c>
      <c r="F3193" t="s">
        <v>275</v>
      </c>
      <c r="G3193" t="s">
        <v>226</v>
      </c>
      <c r="J3193">
        <v>0.60660000000000003</v>
      </c>
      <c r="L3193">
        <v>7.68575374</v>
      </c>
      <c r="N3193">
        <v>10.7</v>
      </c>
      <c r="O3193">
        <f t="shared" si="195"/>
        <v>8.9920446000000005E-3</v>
      </c>
      <c r="P3193">
        <f t="shared" si="196"/>
        <v>0</v>
      </c>
      <c r="Q3193">
        <f t="shared" si="197"/>
        <v>5.6200278749999999E-2</v>
      </c>
      <c r="S3193">
        <v>3.0896902E-2</v>
      </c>
      <c r="V3193">
        <v>1.5448451E-2</v>
      </c>
      <c r="AB3193">
        <v>1</v>
      </c>
      <c r="AC3193" t="s">
        <v>288</v>
      </c>
    </row>
    <row r="3194" spans="1:29" x14ac:dyDescent="0.25">
      <c r="A3194" t="s">
        <v>33</v>
      </c>
      <c r="B3194">
        <v>-9999</v>
      </c>
      <c r="C3194" t="s">
        <v>50</v>
      </c>
      <c r="D3194">
        <v>5022</v>
      </c>
      <c r="E3194" t="s">
        <v>64</v>
      </c>
      <c r="F3194" t="s">
        <v>65</v>
      </c>
      <c r="G3194" t="s">
        <v>66</v>
      </c>
      <c r="J3194">
        <v>0.65180000000000005</v>
      </c>
      <c r="L3194">
        <v>7.3937390179999998</v>
      </c>
      <c r="N3194">
        <v>10.199999999999999</v>
      </c>
      <c r="O3194">
        <f t="shared" si="195"/>
        <v>8.1713015999999999E-3</v>
      </c>
      <c r="P3194">
        <f t="shared" si="196"/>
        <v>0</v>
      </c>
      <c r="Q3194">
        <f t="shared" si="197"/>
        <v>5.1070634999999996E-2</v>
      </c>
      <c r="S3194">
        <v>2.9066288999999999E-2</v>
      </c>
      <c r="V3194">
        <v>1.4533145000000001E-2</v>
      </c>
      <c r="AB3194">
        <v>1</v>
      </c>
      <c r="AC3194" t="s">
        <v>288</v>
      </c>
    </row>
    <row r="3195" spans="1:29" x14ac:dyDescent="0.25">
      <c r="A3195" t="s">
        <v>33</v>
      </c>
      <c r="B3195">
        <v>-9999</v>
      </c>
      <c r="C3195" t="s">
        <v>50</v>
      </c>
      <c r="D3195">
        <v>5023</v>
      </c>
      <c r="E3195" t="s">
        <v>64</v>
      </c>
      <c r="F3195" t="s">
        <v>65</v>
      </c>
      <c r="G3195" t="s">
        <v>66</v>
      </c>
      <c r="J3195">
        <v>0.65180000000000005</v>
      </c>
      <c r="L3195">
        <v>13.319107730000001</v>
      </c>
      <c r="N3195">
        <v>23.4</v>
      </c>
      <c r="O3195">
        <f t="shared" si="195"/>
        <v>4.3005362399999997E-2</v>
      </c>
      <c r="P3195">
        <f t="shared" si="196"/>
        <v>0</v>
      </c>
      <c r="Q3195">
        <f t="shared" si="197"/>
        <v>0.26878351499999997</v>
      </c>
      <c r="S3195">
        <v>0.26108850900000002</v>
      </c>
      <c r="V3195">
        <v>0.130544254</v>
      </c>
      <c r="AB3195">
        <v>1</v>
      </c>
      <c r="AC3195" t="s">
        <v>288</v>
      </c>
    </row>
    <row r="3196" spans="1:29" x14ac:dyDescent="0.25">
      <c r="A3196" t="s">
        <v>33</v>
      </c>
      <c r="B3196">
        <v>-9999</v>
      </c>
      <c r="C3196" t="s">
        <v>34</v>
      </c>
      <c r="D3196">
        <v>5024</v>
      </c>
      <c r="E3196" t="s">
        <v>284</v>
      </c>
      <c r="F3196" t="s">
        <v>188</v>
      </c>
      <c r="G3196" t="s">
        <v>226</v>
      </c>
      <c r="J3196">
        <v>0.67979999999999996</v>
      </c>
      <c r="L3196">
        <v>8.0269969379999999</v>
      </c>
      <c r="N3196">
        <v>11.3</v>
      </c>
      <c r="O3196">
        <f t="shared" si="195"/>
        <v>1.0028772600000001E-2</v>
      </c>
      <c r="P3196">
        <f t="shared" si="196"/>
        <v>0</v>
      </c>
      <c r="Q3196">
        <f t="shared" si="197"/>
        <v>6.267982875E-2</v>
      </c>
      <c r="S3196">
        <v>4.0074861000000003E-2</v>
      </c>
      <c r="V3196">
        <v>2.0037429999999998E-2</v>
      </c>
      <c r="AB3196">
        <v>1</v>
      </c>
      <c r="AC3196" t="s">
        <v>288</v>
      </c>
    </row>
    <row r="3197" spans="1:29" x14ac:dyDescent="0.25">
      <c r="A3197" t="s">
        <v>33</v>
      </c>
      <c r="B3197">
        <v>-9999</v>
      </c>
      <c r="C3197" t="s">
        <v>34</v>
      </c>
      <c r="D3197">
        <v>5025</v>
      </c>
      <c r="E3197" t="s">
        <v>284</v>
      </c>
      <c r="F3197" t="s">
        <v>188</v>
      </c>
      <c r="G3197" t="s">
        <v>226</v>
      </c>
      <c r="J3197">
        <v>0.67979999999999996</v>
      </c>
      <c r="L3197">
        <v>7.4527123419999999</v>
      </c>
      <c r="N3197">
        <v>10.3</v>
      </c>
      <c r="O3197">
        <f t="shared" si="195"/>
        <v>8.3323086000000011E-3</v>
      </c>
      <c r="P3197">
        <f t="shared" si="196"/>
        <v>0</v>
      </c>
      <c r="Q3197">
        <f t="shared" si="197"/>
        <v>5.2076928750000008E-2</v>
      </c>
      <c r="S3197">
        <v>3.1106858000000001E-2</v>
      </c>
      <c r="V3197">
        <v>1.5553429000000001E-2</v>
      </c>
      <c r="AB3197">
        <v>1</v>
      </c>
      <c r="AC3197" t="s">
        <v>288</v>
      </c>
    </row>
    <row r="3198" spans="1:29" x14ac:dyDescent="0.25">
      <c r="A3198" t="s">
        <v>33</v>
      </c>
      <c r="B3198">
        <v>-9999</v>
      </c>
      <c r="C3198" t="s">
        <v>34</v>
      </c>
      <c r="D3198">
        <v>5026</v>
      </c>
      <c r="E3198" t="s">
        <v>224</v>
      </c>
      <c r="F3198" t="s">
        <v>225</v>
      </c>
      <c r="G3198" t="s">
        <v>226</v>
      </c>
      <c r="J3198">
        <v>0.52500000000000002</v>
      </c>
      <c r="L3198">
        <v>7.4527123419999999</v>
      </c>
      <c r="N3198">
        <v>10.3</v>
      </c>
      <c r="O3198">
        <f t="shared" si="195"/>
        <v>8.3323086000000011E-3</v>
      </c>
      <c r="P3198">
        <f t="shared" si="196"/>
        <v>0</v>
      </c>
      <c r="Q3198">
        <f t="shared" si="197"/>
        <v>5.2076928750000008E-2</v>
      </c>
      <c r="S3198">
        <v>2.4172836999999999E-2</v>
      </c>
      <c r="V3198">
        <v>1.2086418E-2</v>
      </c>
      <c r="AB3198">
        <v>1</v>
      </c>
      <c r="AC3198" t="s">
        <v>288</v>
      </c>
    </row>
    <row r="3199" spans="1:29" x14ac:dyDescent="0.25">
      <c r="A3199" t="s">
        <v>33</v>
      </c>
      <c r="B3199">
        <v>-9999</v>
      </c>
      <c r="C3199" t="s">
        <v>34</v>
      </c>
      <c r="D3199">
        <v>5027</v>
      </c>
      <c r="E3199" t="s">
        <v>64</v>
      </c>
      <c r="F3199" t="s">
        <v>65</v>
      </c>
      <c r="G3199" t="s">
        <v>66</v>
      </c>
      <c r="J3199">
        <v>0.65180000000000005</v>
      </c>
      <c r="L3199">
        <v>8.4671523670000006</v>
      </c>
      <c r="N3199">
        <v>12.1</v>
      </c>
      <c r="O3199">
        <f t="shared" si="195"/>
        <v>1.14990414E-2</v>
      </c>
      <c r="P3199">
        <f t="shared" si="196"/>
        <v>0</v>
      </c>
      <c r="Q3199">
        <f t="shared" si="197"/>
        <v>7.1869008750000005E-2</v>
      </c>
      <c r="S3199">
        <v>4.630836E-2</v>
      </c>
      <c r="V3199">
        <v>2.315418E-2</v>
      </c>
      <c r="AB3199">
        <v>1</v>
      </c>
      <c r="AC3199" t="s">
        <v>288</v>
      </c>
    </row>
    <row r="3200" spans="1:29" x14ac:dyDescent="0.25">
      <c r="A3200" t="s">
        <v>33</v>
      </c>
      <c r="B3200">
        <v>-9999</v>
      </c>
      <c r="C3200" t="s">
        <v>34</v>
      </c>
      <c r="D3200">
        <v>5028</v>
      </c>
      <c r="E3200" t="s">
        <v>178</v>
      </c>
      <c r="F3200" t="s">
        <v>179</v>
      </c>
      <c r="G3200" t="s">
        <v>83</v>
      </c>
      <c r="J3200">
        <v>0.55810000000000004</v>
      </c>
      <c r="L3200">
        <v>9.9347994570000004</v>
      </c>
      <c r="N3200">
        <v>15</v>
      </c>
      <c r="O3200">
        <f t="shared" si="195"/>
        <v>1.76715E-2</v>
      </c>
      <c r="P3200">
        <f t="shared" si="196"/>
        <v>0</v>
      </c>
      <c r="Q3200">
        <f t="shared" si="197"/>
        <v>0.110446875</v>
      </c>
      <c r="S3200">
        <v>7.0756024000000001E-2</v>
      </c>
      <c r="V3200">
        <v>3.5378012E-2</v>
      </c>
      <c r="AB3200">
        <v>1</v>
      </c>
      <c r="AC3200" t="s">
        <v>288</v>
      </c>
    </row>
    <row r="3201" spans="1:29" x14ac:dyDescent="0.25">
      <c r="A3201" t="s">
        <v>33</v>
      </c>
      <c r="B3201">
        <v>-9999</v>
      </c>
      <c r="C3201" t="s">
        <v>49</v>
      </c>
      <c r="D3201">
        <v>5029</v>
      </c>
      <c r="E3201" t="s">
        <v>224</v>
      </c>
      <c r="F3201" t="s">
        <v>225</v>
      </c>
      <c r="G3201" t="s">
        <v>226</v>
      </c>
      <c r="J3201">
        <v>0.52500000000000002</v>
      </c>
      <c r="L3201">
        <v>8.4671523670000006</v>
      </c>
      <c r="N3201">
        <v>12.1</v>
      </c>
      <c r="O3201">
        <f t="shared" si="195"/>
        <v>1.14990414E-2</v>
      </c>
      <c r="P3201">
        <f t="shared" si="196"/>
        <v>0</v>
      </c>
      <c r="Q3201">
        <f t="shared" si="197"/>
        <v>7.1869008750000005E-2</v>
      </c>
      <c r="S3201">
        <v>3.7493783000000003E-2</v>
      </c>
      <c r="V3201">
        <v>1.8746892000000001E-2</v>
      </c>
      <c r="AB3201">
        <v>1</v>
      </c>
      <c r="AC3201" t="s">
        <v>288</v>
      </c>
    </row>
    <row r="3202" spans="1:29" x14ac:dyDescent="0.25">
      <c r="A3202" t="s">
        <v>33</v>
      </c>
      <c r="B3202">
        <v>-9999</v>
      </c>
      <c r="C3202" t="s">
        <v>49</v>
      </c>
      <c r="D3202">
        <v>5030</v>
      </c>
      <c r="E3202" t="s">
        <v>337</v>
      </c>
      <c r="F3202" t="s">
        <v>74</v>
      </c>
      <c r="G3202" t="s">
        <v>127</v>
      </c>
      <c r="J3202">
        <v>0.74160000000000004</v>
      </c>
      <c r="L3202">
        <v>7.4527123419999999</v>
      </c>
      <c r="N3202">
        <v>10.3</v>
      </c>
      <c r="O3202">
        <f t="shared" si="195"/>
        <v>8.3323086000000011E-3</v>
      </c>
      <c r="P3202">
        <f t="shared" si="196"/>
        <v>0</v>
      </c>
      <c r="Q3202">
        <f t="shared" si="197"/>
        <v>5.2076928750000008E-2</v>
      </c>
      <c r="S3202">
        <v>3.3863964000000003E-2</v>
      </c>
      <c r="V3202">
        <v>1.6931982000000002E-2</v>
      </c>
      <c r="AB3202">
        <v>1</v>
      </c>
      <c r="AC3202" t="s">
        <v>288</v>
      </c>
    </row>
    <row r="3203" spans="1:29" x14ac:dyDescent="0.25">
      <c r="A3203" t="s">
        <v>33</v>
      </c>
      <c r="B3203">
        <v>-9999</v>
      </c>
      <c r="C3203" t="s">
        <v>49</v>
      </c>
      <c r="D3203">
        <v>5031</v>
      </c>
      <c r="E3203" t="s">
        <v>238</v>
      </c>
      <c r="F3203" t="s">
        <v>239</v>
      </c>
      <c r="G3203" t="s">
        <v>240</v>
      </c>
      <c r="J3203">
        <v>0.62239999999999995</v>
      </c>
      <c r="L3203">
        <v>7.2749213020000001</v>
      </c>
      <c r="N3203">
        <v>10</v>
      </c>
      <c r="O3203">
        <f t="shared" ref="O3203:O3208" si="198">(0.00007854*N3203*N3203)</f>
        <v>7.8539999999999999E-3</v>
      </c>
      <c r="P3203">
        <f t="shared" ref="P3203:P3208" si="199">(3.142*(M3203/200)^2)/0.16</f>
        <v>0</v>
      </c>
      <c r="Q3203">
        <f t="shared" ref="Q3203:Q3208" si="200">O3203/0.16</f>
        <v>4.9087499999999999E-2</v>
      </c>
      <c r="S3203">
        <v>2.6313063000000001E-2</v>
      </c>
      <c r="V3203">
        <v>1.3156531000000001E-2</v>
      </c>
      <c r="AB3203">
        <v>1</v>
      </c>
      <c r="AC3203" t="s">
        <v>288</v>
      </c>
    </row>
    <row r="3204" spans="1:29" x14ac:dyDescent="0.25">
      <c r="A3204" t="s">
        <v>33</v>
      </c>
      <c r="B3204">
        <v>-9999</v>
      </c>
      <c r="C3204" t="s">
        <v>49</v>
      </c>
      <c r="D3204">
        <v>5032</v>
      </c>
      <c r="E3204" t="s">
        <v>337</v>
      </c>
      <c r="F3204" t="s">
        <v>74</v>
      </c>
      <c r="G3204" t="s">
        <v>127</v>
      </c>
      <c r="J3204">
        <v>0.74160000000000004</v>
      </c>
      <c r="L3204">
        <v>7.511398282</v>
      </c>
      <c r="N3204">
        <v>10.4</v>
      </c>
      <c r="O3204">
        <f t="shared" si="198"/>
        <v>8.4948864000000002E-3</v>
      </c>
      <c r="P3204">
        <f t="shared" si="199"/>
        <v>0</v>
      </c>
      <c r="Q3204">
        <f t="shared" si="200"/>
        <v>5.3093040000000001E-2</v>
      </c>
      <c r="S3204">
        <v>3.4773890000000002E-2</v>
      </c>
      <c r="V3204">
        <v>1.7386945000000001E-2</v>
      </c>
      <c r="AB3204">
        <v>1</v>
      </c>
      <c r="AC3204" t="s">
        <v>288</v>
      </c>
    </row>
    <row r="3205" spans="1:29" x14ac:dyDescent="0.25">
      <c r="A3205" t="s">
        <v>33</v>
      </c>
      <c r="B3205">
        <v>-9999</v>
      </c>
      <c r="C3205" t="s">
        <v>49</v>
      </c>
      <c r="D3205">
        <v>5033</v>
      </c>
      <c r="E3205" t="s">
        <v>337</v>
      </c>
      <c r="F3205" t="s">
        <v>74</v>
      </c>
      <c r="G3205" t="s">
        <v>127</v>
      </c>
      <c r="J3205">
        <v>0.74160000000000004</v>
      </c>
      <c r="L3205">
        <v>7.9708005230000003</v>
      </c>
      <c r="N3205">
        <v>11.2</v>
      </c>
      <c r="O3205">
        <f t="shared" si="198"/>
        <v>9.8520576000000002E-3</v>
      </c>
      <c r="P3205">
        <f t="shared" si="199"/>
        <v>0</v>
      </c>
      <c r="Q3205">
        <f t="shared" si="200"/>
        <v>6.1575360000000003E-2</v>
      </c>
      <c r="S3205">
        <v>4.2583386000000001E-2</v>
      </c>
      <c r="V3205">
        <v>2.1291693E-2</v>
      </c>
      <c r="AB3205">
        <v>1</v>
      </c>
      <c r="AC3205" t="s">
        <v>288</v>
      </c>
    </row>
    <row r="3206" spans="1:29" x14ac:dyDescent="0.25">
      <c r="A3206" t="s">
        <v>33</v>
      </c>
      <c r="B3206">
        <v>-9999</v>
      </c>
      <c r="C3206" t="s">
        <v>49</v>
      </c>
      <c r="D3206">
        <v>5034</v>
      </c>
      <c r="E3206" t="s">
        <v>238</v>
      </c>
      <c r="F3206" t="s">
        <v>239</v>
      </c>
      <c r="G3206" t="s">
        <v>240</v>
      </c>
      <c r="J3206">
        <v>0.62239999999999995</v>
      </c>
      <c r="L3206">
        <v>7.5697990400000004</v>
      </c>
      <c r="N3206">
        <v>10.5</v>
      </c>
      <c r="O3206">
        <f t="shared" si="198"/>
        <v>8.6590350000000007E-3</v>
      </c>
      <c r="P3206">
        <f t="shared" si="199"/>
        <v>0</v>
      </c>
      <c r="Q3206">
        <f t="shared" si="200"/>
        <v>5.4118968750000003E-2</v>
      </c>
      <c r="S3206">
        <v>3.0086717999999998E-2</v>
      </c>
      <c r="V3206">
        <v>1.5043358999999999E-2</v>
      </c>
      <c r="AB3206">
        <v>1</v>
      </c>
      <c r="AC3206" t="s">
        <v>288</v>
      </c>
    </row>
    <row r="3207" spans="1:29" x14ac:dyDescent="0.25">
      <c r="A3207" t="s">
        <v>33</v>
      </c>
      <c r="B3207">
        <v>-9999</v>
      </c>
      <c r="C3207" t="s">
        <v>49</v>
      </c>
      <c r="D3207">
        <v>5036</v>
      </c>
      <c r="E3207" t="s">
        <v>178</v>
      </c>
      <c r="F3207" t="s">
        <v>179</v>
      </c>
      <c r="G3207" t="s">
        <v>83</v>
      </c>
      <c r="J3207">
        <v>0.55810000000000004</v>
      </c>
      <c r="L3207">
        <v>7.511398282</v>
      </c>
      <c r="N3207">
        <v>10.4</v>
      </c>
      <c r="O3207">
        <f t="shared" si="198"/>
        <v>8.4948864000000002E-3</v>
      </c>
      <c r="P3207">
        <f t="shared" si="199"/>
        <v>0</v>
      </c>
      <c r="Q3207">
        <f t="shared" si="200"/>
        <v>5.3093040000000001E-2</v>
      </c>
      <c r="S3207">
        <v>2.6348661999999998E-2</v>
      </c>
      <c r="V3207">
        <v>1.3174330999999999E-2</v>
      </c>
      <c r="AB3207">
        <v>1</v>
      </c>
      <c r="AC3207" t="s">
        <v>288</v>
      </c>
    </row>
    <row r="3208" spans="1:29" x14ac:dyDescent="0.25">
      <c r="A3208" t="s">
        <v>33</v>
      </c>
      <c r="B3208">
        <v>-9999</v>
      </c>
      <c r="C3208" t="s">
        <v>45</v>
      </c>
      <c r="D3208">
        <v>5043</v>
      </c>
      <c r="E3208" t="s">
        <v>58</v>
      </c>
      <c r="F3208" t="s">
        <v>59</v>
      </c>
      <c r="G3208" t="s">
        <v>201</v>
      </c>
      <c r="J3208">
        <v>0.59950000000000003</v>
      </c>
      <c r="L3208">
        <v>10.80118942</v>
      </c>
      <c r="N3208">
        <v>16.899999999999999</v>
      </c>
      <c r="O3208">
        <f t="shared" si="198"/>
        <v>2.2431809399999999E-2</v>
      </c>
      <c r="P3208">
        <f t="shared" si="199"/>
        <v>0</v>
      </c>
      <c r="Q3208">
        <f t="shared" si="200"/>
        <v>0.14019880874999999</v>
      </c>
      <c r="S3208">
        <v>0.103905951</v>
      </c>
      <c r="V3208">
        <v>5.1952975999999998E-2</v>
      </c>
      <c r="AB3208">
        <v>1</v>
      </c>
      <c r="AC3208" t="s">
        <v>288</v>
      </c>
    </row>
  </sheetData>
  <sortState ref="A2:Y3208">
    <sortCondition ref="D1"/>
  </sortState>
  <pageMargins left="0.7" right="0.7" top="0.75" bottom="0.75" header="0.3" footer="0.3"/>
  <pageSetup paperSize="9" orientation="portrait" verticalDpi="598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summary_RGR_residence_time</vt:lpstr>
      <vt:lpstr>summary_wood_density</vt:lpstr>
      <vt:lpstr>pivot</vt:lpstr>
      <vt:lpstr>tree_AGC23022021_final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Bukombe</dc:creator>
  <cp:lastModifiedBy>Benjamin Bukombe</cp:lastModifiedBy>
  <dcterms:created xsi:type="dcterms:W3CDTF">2021-02-23T17:36:43Z</dcterms:created>
  <dcterms:modified xsi:type="dcterms:W3CDTF">2022-03-03T13:49:08Z</dcterms:modified>
</cp:coreProperties>
</file>