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Google Drive\LİSANS DERSLER\Simülasyon ve Modelleme\Uygulamalar\"/>
    </mc:Choice>
  </mc:AlternateContent>
  <bookViews>
    <workbookView xWindow="0" yWindow="0" windowWidth="21270" windowHeight="9720"/>
  </bookViews>
  <sheets>
    <sheet name="Öğrenci Bursu" sheetId="1" r:id="rId1"/>
    <sheet name="Ketçap Fabrikası" sheetId="2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4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F6" i="1"/>
  <c r="F5" i="1"/>
  <c r="F4" i="1"/>
  <c r="F3" i="1"/>
  <c r="F2" i="1"/>
  <c r="G3" i="1" l="1"/>
  <c r="G4" i="1" s="1"/>
  <c r="G5" i="1" s="1"/>
  <c r="G6" i="1" s="1"/>
  <c r="G7" i="1" s="1"/>
  <c r="L4" i="1"/>
  <c r="L2" i="1"/>
  <c r="F7" i="1"/>
</calcChain>
</file>

<file path=xl/sharedStrings.xml><?xml version="1.0" encoding="utf-8"?>
<sst xmlns="http://schemas.openxmlformats.org/spreadsheetml/2006/main" count="22" uniqueCount="10">
  <si>
    <t>Ay</t>
  </si>
  <si>
    <t>Miktar</t>
  </si>
  <si>
    <t>Genel Toplam</t>
  </si>
  <si>
    <t>Frekans</t>
  </si>
  <si>
    <t>Toplam</t>
  </si>
  <si>
    <t>Olasılık=Frekans/Toplam Frekans</t>
  </si>
  <si>
    <t>Kümülatif Olasılık</t>
  </si>
  <si>
    <t>Tahmini Tutar</t>
  </si>
  <si>
    <t>Miktar(Ton)</t>
  </si>
  <si>
    <t>KETÇAP ÜRETİM FABRİKASINA AİT 4 YILLIK DOMATES KULLANIM MİKTARLARI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</si>
</sst>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F]mmmm\ yy;@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left"/>
    </xf>
    <xf numFmtId="0" fontId="4" fillId="0" borderId="0" xfId="0" applyFont="1" applyAlignment="1"/>
    <xf numFmtId="0" fontId="5" fillId="0" borderId="0" xfId="0" applyFont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5">
    <dxf>
      <numFmt numFmtId="164" formatCode="[$-41F]mmmm\ yy;@"/>
      <alignment horizontal="left" vertical="bottom" textRotation="0" wrapText="0" indent="0" justifyLastLine="0" shrinkToFit="0" readingOrder="0"/>
    </dxf>
    <dxf>
      <numFmt numFmtId="164" formatCode="[$-41F]mmmm\ yy;@"/>
      <alignment horizontal="left" vertical="bottom" textRotation="0" wrapText="0" indent="0" justifyLastLine="0" shrinkToFit="0" readingOrder="0"/>
    </dxf>
    <dxf>
      <numFmt numFmtId="164" formatCode="[$-41F]mmmm\ yy;@"/>
      <alignment horizontal="left" vertical="bottom" textRotation="0" wrapText="0" indent="0" justifyLastLine="0" shrinkToFit="0" readingOrder="0"/>
    </dxf>
    <dxf>
      <numFmt numFmtId="164" formatCode="[$-41F]mmmm\ yy;@"/>
      <alignment horizontal="left" vertical="bottom" textRotation="0" wrapText="0" indent="0" justifyLastLine="0" shrinkToFit="0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t" refreshedDate="44622.559024884256" createdVersion="6" refreshedVersion="6" minRefreshableVersion="3" recordCount="36">
  <cacheSource type="worksheet">
    <worksheetSource ref="A1:B37" sheet="Öğrenci Bursu"/>
  </cacheSource>
  <cacheFields count="2">
    <cacheField name="Ay" numFmtId="0">
      <sharedItems containsSemiMixedTypes="0" containsString="0" containsNumber="1" containsInteger="1" minValue="1" maxValue="36"/>
    </cacheField>
    <cacheField name="Miktar" numFmtId="0">
      <sharedItems containsSemiMixedTypes="0" containsString="0" containsNumber="1" containsInteger="1" minValue="100" maxValue="500" count="5">
        <n v="200"/>
        <n v="400"/>
        <n v="300"/>
        <n v="1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et" refreshedDate="44622.614688425929" createdVersion="6" refreshedVersion="6" minRefreshableVersion="3" recordCount="12">
  <cacheSource type="worksheet">
    <worksheetSource ref="J1:L13" sheet="Öğrenci Bursu"/>
  </cacheSource>
  <cacheFields count="3">
    <cacheField name="Ay" numFmtId="0">
      <sharedItems containsSemiMixedTypes="0" containsString="0" containsNumber="1" containsInteger="1" minValue="1" maxValue="12"/>
    </cacheField>
    <cacheField name="Miktar" numFmtId="0">
      <sharedItems containsSemiMixedTypes="0" containsString="0" containsNumber="1" minValue="8.5688207580378872E-3" maxValue="0.97417447123434053"/>
    </cacheField>
    <cacheField name="Tahmini Tutar" numFmtId="0">
      <sharedItems containsSemiMixedTypes="0" containsString="0" containsNumber="1" containsInteger="1" minValue="100" maxValue="500" count="5">
        <n v="400"/>
        <n v="500"/>
        <n v="300"/>
        <n v="20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x v="0"/>
  </r>
  <r>
    <n v="2"/>
    <x v="1"/>
  </r>
  <r>
    <n v="3"/>
    <x v="2"/>
  </r>
  <r>
    <n v="4"/>
    <x v="2"/>
  </r>
  <r>
    <n v="5"/>
    <x v="1"/>
  </r>
  <r>
    <n v="6"/>
    <x v="3"/>
  </r>
  <r>
    <n v="7"/>
    <x v="1"/>
  </r>
  <r>
    <n v="8"/>
    <x v="2"/>
  </r>
  <r>
    <n v="9"/>
    <x v="1"/>
  </r>
  <r>
    <n v="10"/>
    <x v="1"/>
  </r>
  <r>
    <n v="11"/>
    <x v="4"/>
  </r>
  <r>
    <n v="12"/>
    <x v="2"/>
  </r>
  <r>
    <n v="13"/>
    <x v="2"/>
  </r>
  <r>
    <n v="14"/>
    <x v="0"/>
  </r>
  <r>
    <n v="15"/>
    <x v="1"/>
  </r>
  <r>
    <n v="16"/>
    <x v="2"/>
  </r>
  <r>
    <n v="17"/>
    <x v="1"/>
  </r>
  <r>
    <n v="18"/>
    <x v="4"/>
  </r>
  <r>
    <n v="19"/>
    <x v="3"/>
  </r>
  <r>
    <n v="20"/>
    <x v="1"/>
  </r>
  <r>
    <n v="21"/>
    <x v="1"/>
  </r>
  <r>
    <n v="22"/>
    <x v="0"/>
  </r>
  <r>
    <n v="23"/>
    <x v="1"/>
  </r>
  <r>
    <n v="24"/>
    <x v="4"/>
  </r>
  <r>
    <n v="25"/>
    <x v="0"/>
  </r>
  <r>
    <n v="26"/>
    <x v="2"/>
  </r>
  <r>
    <n v="27"/>
    <x v="1"/>
  </r>
  <r>
    <n v="28"/>
    <x v="2"/>
  </r>
  <r>
    <n v="29"/>
    <x v="0"/>
  </r>
  <r>
    <n v="30"/>
    <x v="4"/>
  </r>
  <r>
    <n v="31"/>
    <x v="2"/>
  </r>
  <r>
    <n v="32"/>
    <x v="0"/>
  </r>
  <r>
    <n v="33"/>
    <x v="0"/>
  </r>
  <r>
    <n v="34"/>
    <x v="3"/>
  </r>
  <r>
    <n v="35"/>
    <x v="2"/>
  </r>
  <r>
    <n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n v="0.75388817620958803"/>
    <x v="0"/>
  </r>
  <r>
    <n v="2"/>
    <n v="0.97417447123434053"/>
    <x v="1"/>
  </r>
  <r>
    <n v="3"/>
    <n v="0.51615902779094047"/>
    <x v="2"/>
  </r>
  <r>
    <n v="4"/>
    <n v="0.26451340087658182"/>
    <x v="3"/>
  </r>
  <r>
    <n v="5"/>
    <n v="0.4802590429571878"/>
    <x v="2"/>
  </r>
  <r>
    <n v="6"/>
    <n v="0.85003158562886416"/>
    <x v="0"/>
  </r>
  <r>
    <n v="7"/>
    <n v="0.67424234895614799"/>
    <x v="0"/>
  </r>
  <r>
    <n v="8"/>
    <n v="0.6515084847565733"/>
    <x v="0"/>
  </r>
  <r>
    <n v="9"/>
    <n v="0.71630343310887734"/>
    <x v="0"/>
  </r>
  <r>
    <n v="10"/>
    <n v="8.5688207580378872E-3"/>
    <x v="4"/>
  </r>
  <r>
    <n v="11"/>
    <n v="8.6330635945414014E-2"/>
    <x v="3"/>
  </r>
  <r>
    <n v="12"/>
    <n v="0.2729006279098291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Miktar">
  <location ref="N2:O8" firstHeaderRow="1" firstDataRow="1" firstDataCol="1"/>
  <pivotFields count="3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ka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eğerler" grandTotalCaption="Toplam" updatedVersion="6" minRefreshableVersion="3" useAutoFormatting="1" itemPrintTitles="1" createdVersion="6" indent="0" outline="1" outlineData="1" multipleFieldFilters="0" rowHeaderCaption="Miktar">
  <location ref="D1:E7" firstHeaderRow="1" firstDataRow="1" firstDataCol="1"/>
  <pivotFields count="2">
    <pivotField dataField="1" showAll="0"/>
    <pivotField axis="axisRow" showAll="0">
      <items count="6">
        <item x="3"/>
        <item x="0"/>
        <item x="2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kans" fld="0" subtotal="count" baseField="0" baseItem="0"/>
  </dataFields>
  <formats count="1">
    <format dxfId="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o3" displayName="Tablo3" ref="A4:B16" totalsRowShown="0">
  <autoFilter ref="A4:B16"/>
  <tableColumns count="2">
    <tableColumn id="1" name="Ay" dataDxfId="3"/>
    <tableColumn id="2" name="Miktar(To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o35" displayName="Tablo35" ref="D4:E16" totalsRowShown="0">
  <autoFilter ref="D4:E16"/>
  <tableColumns count="2">
    <tableColumn id="1" name="Ay" dataDxfId="2"/>
    <tableColumn id="2" name="Miktar(To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o36" displayName="Tablo36" ref="G4:H16" totalsRowShown="0">
  <autoFilter ref="G4:H16"/>
  <tableColumns count="2">
    <tableColumn id="1" name="Ay" dataDxfId="1"/>
    <tableColumn id="2" name="Miktar(Ton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o37" displayName="Tablo37" ref="J4:K16" totalsRowShown="0">
  <autoFilter ref="J4:K16"/>
  <tableColumns count="2">
    <tableColumn id="1" name="Ay" dataDxfId="0"/>
    <tableColumn id="2" name="Miktar(T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B1" workbookViewId="0">
      <selection activeCell="Q14" sqref="Q1:S14"/>
    </sheetView>
  </sheetViews>
  <sheetFormatPr defaultRowHeight="15" x14ac:dyDescent="0.25"/>
  <cols>
    <col min="4" max="4" width="13.5703125" bestFit="1" customWidth="1"/>
    <col min="5" max="5" width="7.85546875" bestFit="1" customWidth="1"/>
    <col min="6" max="6" width="30.85546875" bestFit="1" customWidth="1"/>
    <col min="7" max="7" width="16.85546875" bestFit="1" customWidth="1"/>
  </cols>
  <sheetData>
    <row r="1" spans="1:15" x14ac:dyDescent="0.25">
      <c r="A1" t="s">
        <v>0</v>
      </c>
      <c r="B1" t="s">
        <v>1</v>
      </c>
      <c r="D1" s="1" t="s">
        <v>1</v>
      </c>
      <c r="E1" t="s">
        <v>3</v>
      </c>
      <c r="F1" s="4" t="s">
        <v>5</v>
      </c>
      <c r="G1" s="4" t="s">
        <v>6</v>
      </c>
      <c r="J1" t="s">
        <v>0</v>
      </c>
      <c r="K1" t="s">
        <v>1</v>
      </c>
      <c r="L1" t="s">
        <v>7</v>
      </c>
    </row>
    <row r="2" spans="1:15" x14ac:dyDescent="0.25">
      <c r="A2">
        <v>1</v>
      </c>
      <c r="B2">
        <v>200</v>
      </c>
      <c r="D2" s="6">
        <v>100</v>
      </c>
      <c r="E2" s="3">
        <v>3</v>
      </c>
      <c r="F2">
        <f>GETPIVOTDATA("Ay",$D$1,"Miktar",100)/GETPIVOTDATA("Ay",$D$1)</f>
        <v>8.3333333333333329E-2</v>
      </c>
      <c r="G2">
        <v>0</v>
      </c>
      <c r="J2">
        <v>1</v>
      </c>
      <c r="K2">
        <f ca="1">RAND()</f>
        <v>0.47338809492692413</v>
      </c>
      <c r="L2">
        <f ca="1">LOOKUP(K2,{0,0.083,0.305,0.583,0.888},{100,200,300,400,500})</f>
        <v>300</v>
      </c>
      <c r="N2" s="1" t="s">
        <v>1</v>
      </c>
      <c r="O2" t="s">
        <v>3</v>
      </c>
    </row>
    <row r="3" spans="1:15" x14ac:dyDescent="0.25">
      <c r="A3">
        <v>2</v>
      </c>
      <c r="B3">
        <v>400</v>
      </c>
      <c r="D3" s="6">
        <v>200</v>
      </c>
      <c r="E3" s="3">
        <v>8</v>
      </c>
      <c r="F3">
        <f>GETPIVOTDATA("Ay",$D$1,"Miktar",200)/GETPIVOTDATA("Ay",$D$1)</f>
        <v>0.22222222222222221</v>
      </c>
      <c r="G3">
        <f>G2+F2</f>
        <v>8.3333333333333329E-2</v>
      </c>
      <c r="J3">
        <v>2</v>
      </c>
      <c r="K3">
        <f ca="1">RAND()</f>
        <v>0.87827836998268172</v>
      </c>
      <c r="L3">
        <f ca="1">LOOKUP(K3,{0,0.083,0.305,0.583,0.888},{100,200,300,400,500})</f>
        <v>400</v>
      </c>
      <c r="N3" s="2">
        <v>100</v>
      </c>
      <c r="O3" s="3">
        <v>1</v>
      </c>
    </row>
    <row r="4" spans="1:15" x14ac:dyDescent="0.25">
      <c r="A4">
        <v>3</v>
      </c>
      <c r="B4">
        <v>300</v>
      </c>
      <c r="D4" s="6">
        <v>300</v>
      </c>
      <c r="E4" s="3">
        <v>10</v>
      </c>
      <c r="F4">
        <f>GETPIVOTDATA("Ay",$D$1,"Miktar",300)/GETPIVOTDATA("Ay",$D$1)</f>
        <v>0.27777777777777779</v>
      </c>
      <c r="G4">
        <f>G3+F3</f>
        <v>0.30555555555555552</v>
      </c>
      <c r="J4">
        <v>3</v>
      </c>
      <c r="K4">
        <f t="shared" ref="K4:K13" ca="1" si="0">RAND()</f>
        <v>0.32851021920700818</v>
      </c>
      <c r="L4">
        <f ca="1">LOOKUP(K4,{0,0.083,0.305,0.583,0.888},{100,200,300,400,500})</f>
        <v>300</v>
      </c>
      <c r="N4" s="2">
        <v>200</v>
      </c>
      <c r="O4" s="3">
        <v>3</v>
      </c>
    </row>
    <row r="5" spans="1:15" x14ac:dyDescent="0.25">
      <c r="A5">
        <v>4</v>
      </c>
      <c r="B5">
        <v>300</v>
      </c>
      <c r="D5" s="6">
        <v>400</v>
      </c>
      <c r="E5" s="3">
        <v>11</v>
      </c>
      <c r="F5">
        <f>GETPIVOTDATA("Ay",$D$1,"Miktar",400)/GETPIVOTDATA("Ay",$D$1)</f>
        <v>0.30555555555555558</v>
      </c>
      <c r="G5">
        <f>G4+F4</f>
        <v>0.58333333333333326</v>
      </c>
      <c r="J5">
        <v>4</v>
      </c>
      <c r="K5">
        <f t="shared" ca="1" si="0"/>
        <v>0.85912691201201807</v>
      </c>
      <c r="L5">
        <f ca="1">LOOKUP(K5,{0,0.083,0.305,0.583,0.888},{100,200,300,400,500})</f>
        <v>400</v>
      </c>
      <c r="N5" s="2">
        <v>300</v>
      </c>
      <c r="O5" s="3">
        <v>2</v>
      </c>
    </row>
    <row r="6" spans="1:15" x14ac:dyDescent="0.25">
      <c r="A6">
        <v>5</v>
      </c>
      <c r="B6">
        <v>400</v>
      </c>
      <c r="D6" s="6">
        <v>500</v>
      </c>
      <c r="E6" s="3">
        <v>4</v>
      </c>
      <c r="F6">
        <f>GETPIVOTDATA("Ay",$D$1,"Miktar",500)/GETPIVOTDATA("Ay",$D$1)</f>
        <v>0.1111111111111111</v>
      </c>
      <c r="G6">
        <f>G5+F5</f>
        <v>0.88888888888888884</v>
      </c>
      <c r="J6">
        <v>5</v>
      </c>
      <c r="K6">
        <f t="shared" ca="1" si="0"/>
        <v>0.69226765919042721</v>
      </c>
      <c r="L6">
        <f ca="1">LOOKUP(K6,{0,0.083,0.305,0.583,0.888},{100,200,300,400,500})</f>
        <v>400</v>
      </c>
      <c r="N6" s="2">
        <v>400</v>
      </c>
      <c r="O6" s="3">
        <v>5</v>
      </c>
    </row>
    <row r="7" spans="1:15" x14ac:dyDescent="0.25">
      <c r="A7">
        <v>6</v>
      </c>
      <c r="B7">
        <v>100</v>
      </c>
      <c r="D7" s="2" t="s">
        <v>4</v>
      </c>
      <c r="E7" s="3">
        <v>36</v>
      </c>
      <c r="F7" s="5">
        <f>F2+F3+F4+F5+F6</f>
        <v>1</v>
      </c>
      <c r="G7" s="4">
        <f>G6+F6</f>
        <v>1</v>
      </c>
      <c r="J7">
        <v>6</v>
      </c>
      <c r="K7">
        <f t="shared" ca="1" si="0"/>
        <v>0.7828389973102815</v>
      </c>
      <c r="L7">
        <f ca="1">LOOKUP(K7,{0,0.083,0.305,0.583,0.888},{100,200,300,400,500})</f>
        <v>400</v>
      </c>
      <c r="N7" s="2">
        <v>500</v>
      </c>
      <c r="O7" s="3">
        <v>1</v>
      </c>
    </row>
    <row r="8" spans="1:15" x14ac:dyDescent="0.25">
      <c r="A8">
        <v>7</v>
      </c>
      <c r="B8">
        <v>400</v>
      </c>
      <c r="J8">
        <v>7</v>
      </c>
      <c r="K8">
        <f t="shared" ca="1" si="0"/>
        <v>0.59735492914168586</v>
      </c>
      <c r="L8">
        <f ca="1">LOOKUP(K8,{0,0.083,0.305,0.583,0.888},{100,200,300,400,500})</f>
        <v>400</v>
      </c>
      <c r="N8" s="2" t="s">
        <v>2</v>
      </c>
      <c r="O8" s="3">
        <v>12</v>
      </c>
    </row>
    <row r="9" spans="1:15" x14ac:dyDescent="0.25">
      <c r="A9">
        <v>8</v>
      </c>
      <c r="B9">
        <v>300</v>
      </c>
      <c r="J9">
        <v>8</v>
      </c>
      <c r="K9">
        <f t="shared" ca="1" si="0"/>
        <v>0.99919716893622212</v>
      </c>
      <c r="L9">
        <f ca="1">LOOKUP(K9,{0,0.083,0.305,0.583,0.888},{100,200,300,400,500})</f>
        <v>500</v>
      </c>
    </row>
    <row r="10" spans="1:15" x14ac:dyDescent="0.25">
      <c r="A10">
        <v>9</v>
      </c>
      <c r="B10">
        <v>400</v>
      </c>
      <c r="J10">
        <v>9</v>
      </c>
      <c r="K10">
        <f t="shared" ca="1" si="0"/>
        <v>0.61039616897703752</v>
      </c>
      <c r="L10">
        <f ca="1">LOOKUP(K10,{0,0.083,0.305,0.583,0.888},{100,200,300,400,500})</f>
        <v>400</v>
      </c>
    </row>
    <row r="11" spans="1:15" x14ac:dyDescent="0.25">
      <c r="A11">
        <v>10</v>
      </c>
      <c r="B11">
        <v>400</v>
      </c>
      <c r="J11">
        <v>10</v>
      </c>
      <c r="K11">
        <f t="shared" ca="1" si="0"/>
        <v>0.14411145668854253</v>
      </c>
      <c r="L11">
        <f ca="1">LOOKUP(K11,{0,0.083,0.305,0.583,0.888},{100,200,300,400,500})</f>
        <v>200</v>
      </c>
    </row>
    <row r="12" spans="1:15" x14ac:dyDescent="0.25">
      <c r="A12">
        <v>11</v>
      </c>
      <c r="B12">
        <v>500</v>
      </c>
      <c r="J12">
        <v>11</v>
      </c>
      <c r="K12">
        <f t="shared" ca="1" si="0"/>
        <v>0.2668803326231276</v>
      </c>
      <c r="L12">
        <f ca="1">LOOKUP(K12,{0,0.083,0.305,0.583,0.888},{100,200,300,400,500})</f>
        <v>200</v>
      </c>
    </row>
    <row r="13" spans="1:15" x14ac:dyDescent="0.25">
      <c r="A13">
        <v>12</v>
      </c>
      <c r="B13">
        <v>300</v>
      </c>
      <c r="J13">
        <v>12</v>
      </c>
      <c r="K13">
        <f t="shared" ca="1" si="0"/>
        <v>0.32674587480665829</v>
      </c>
      <c r="L13">
        <f ca="1">LOOKUP(K13,{0,0.083,0.305,0.583,0.888},{100,200,300,400,500})</f>
        <v>300</v>
      </c>
    </row>
    <row r="14" spans="1:15" x14ac:dyDescent="0.25">
      <c r="A14">
        <v>13</v>
      </c>
      <c r="B14">
        <v>300</v>
      </c>
    </row>
    <row r="15" spans="1:15" x14ac:dyDescent="0.25">
      <c r="A15">
        <v>14</v>
      </c>
      <c r="B15">
        <v>200</v>
      </c>
    </row>
    <row r="16" spans="1:15" x14ac:dyDescent="0.25">
      <c r="A16">
        <v>15</v>
      </c>
      <c r="B16">
        <v>400</v>
      </c>
    </row>
    <row r="17" spans="1:2" x14ac:dyDescent="0.25">
      <c r="A17">
        <v>16</v>
      </c>
      <c r="B17">
        <v>300</v>
      </c>
    </row>
    <row r="18" spans="1:2" x14ac:dyDescent="0.25">
      <c r="A18">
        <v>17</v>
      </c>
      <c r="B18">
        <v>400</v>
      </c>
    </row>
    <row r="19" spans="1:2" x14ac:dyDescent="0.25">
      <c r="A19">
        <v>18</v>
      </c>
      <c r="B19">
        <v>500</v>
      </c>
    </row>
    <row r="20" spans="1:2" x14ac:dyDescent="0.25">
      <c r="A20">
        <v>19</v>
      </c>
      <c r="B20">
        <v>100</v>
      </c>
    </row>
    <row r="21" spans="1:2" x14ac:dyDescent="0.25">
      <c r="A21">
        <v>20</v>
      </c>
      <c r="B21">
        <v>400</v>
      </c>
    </row>
    <row r="22" spans="1:2" x14ac:dyDescent="0.25">
      <c r="A22">
        <v>21</v>
      </c>
      <c r="B22">
        <v>400</v>
      </c>
    </row>
    <row r="23" spans="1:2" x14ac:dyDescent="0.25">
      <c r="A23">
        <v>22</v>
      </c>
      <c r="B23">
        <v>200</v>
      </c>
    </row>
    <row r="24" spans="1:2" x14ac:dyDescent="0.25">
      <c r="A24">
        <v>23</v>
      </c>
      <c r="B24">
        <v>400</v>
      </c>
    </row>
    <row r="25" spans="1:2" x14ac:dyDescent="0.25">
      <c r="A25">
        <v>24</v>
      </c>
      <c r="B25">
        <v>500</v>
      </c>
    </row>
    <row r="26" spans="1:2" x14ac:dyDescent="0.25">
      <c r="A26">
        <v>25</v>
      </c>
      <c r="B26">
        <v>200</v>
      </c>
    </row>
    <row r="27" spans="1:2" x14ac:dyDescent="0.25">
      <c r="A27">
        <v>26</v>
      </c>
      <c r="B27">
        <v>300</v>
      </c>
    </row>
    <row r="28" spans="1:2" x14ac:dyDescent="0.25">
      <c r="A28">
        <v>27</v>
      </c>
      <c r="B28">
        <v>400</v>
      </c>
    </row>
    <row r="29" spans="1:2" x14ac:dyDescent="0.25">
      <c r="A29">
        <v>28</v>
      </c>
      <c r="B29">
        <v>300</v>
      </c>
    </row>
    <row r="30" spans="1:2" x14ac:dyDescent="0.25">
      <c r="A30">
        <v>29</v>
      </c>
      <c r="B30">
        <v>200</v>
      </c>
    </row>
    <row r="31" spans="1:2" x14ac:dyDescent="0.25">
      <c r="A31">
        <v>30</v>
      </c>
      <c r="B31">
        <v>500</v>
      </c>
    </row>
    <row r="32" spans="1:2" x14ac:dyDescent="0.25">
      <c r="A32">
        <v>31</v>
      </c>
      <c r="B32">
        <v>300</v>
      </c>
    </row>
    <row r="33" spans="1:2" x14ac:dyDescent="0.25">
      <c r="A33">
        <v>32</v>
      </c>
      <c r="B33">
        <v>200</v>
      </c>
    </row>
    <row r="34" spans="1:2" x14ac:dyDescent="0.25">
      <c r="A34">
        <v>33</v>
      </c>
      <c r="B34">
        <v>200</v>
      </c>
    </row>
    <row r="35" spans="1:2" x14ac:dyDescent="0.25">
      <c r="A35">
        <v>34</v>
      </c>
      <c r="B35">
        <v>100</v>
      </c>
    </row>
    <row r="36" spans="1:2" x14ac:dyDescent="0.25">
      <c r="A36">
        <v>35</v>
      </c>
      <c r="B36">
        <v>300</v>
      </c>
    </row>
    <row r="37" spans="1:2" x14ac:dyDescent="0.25">
      <c r="A37">
        <v>36</v>
      </c>
      <c r="B3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zoomScale="130" zoomScaleNormal="130" workbookViewId="0">
      <selection activeCell="E20" sqref="E20"/>
    </sheetView>
  </sheetViews>
  <sheetFormatPr defaultRowHeight="15" x14ac:dyDescent="0.25"/>
  <cols>
    <col min="1" max="1" width="11.42578125" customWidth="1"/>
    <col min="2" max="2" width="13.85546875" bestFit="1" customWidth="1"/>
    <col min="4" max="4" width="11.5703125" customWidth="1"/>
    <col min="5" max="5" width="13.85546875" bestFit="1" customWidth="1"/>
    <col min="7" max="7" width="11.140625" customWidth="1"/>
    <col min="8" max="8" width="13.85546875" bestFit="1" customWidth="1"/>
    <col min="10" max="10" width="11.7109375" customWidth="1"/>
    <col min="11" max="11" width="13.85546875" bestFit="1" customWidth="1"/>
  </cols>
  <sheetData>
    <row r="1" spans="1:11" s="10" customFormat="1" ht="18.75" x14ac:dyDescent="0.3">
      <c r="A1" s="10" t="s">
        <v>9</v>
      </c>
    </row>
    <row r="2" spans="1:11" s="7" customFormat="1" ht="18.75" x14ac:dyDescent="0.3"/>
    <row r="3" spans="1:11" s="9" customFormat="1" ht="18.75" x14ac:dyDescent="0.3">
      <c r="A3" s="11">
        <v>2018</v>
      </c>
      <c r="B3" s="12"/>
      <c r="D3" s="11">
        <v>2019</v>
      </c>
      <c r="E3" s="12"/>
      <c r="G3" s="11">
        <v>2020</v>
      </c>
      <c r="H3" s="12"/>
      <c r="J3" s="11">
        <v>2021</v>
      </c>
      <c r="K3" s="12"/>
    </row>
    <row r="4" spans="1:11" x14ac:dyDescent="0.25">
      <c r="A4" t="s">
        <v>0</v>
      </c>
      <c r="B4" t="s">
        <v>8</v>
      </c>
      <c r="D4" t="s">
        <v>0</v>
      </c>
      <c r="E4" t="s">
        <v>8</v>
      </c>
      <c r="G4" t="s">
        <v>0</v>
      </c>
      <c r="H4" t="s">
        <v>8</v>
      </c>
      <c r="J4" t="s">
        <v>0</v>
      </c>
      <c r="K4" t="s">
        <v>8</v>
      </c>
    </row>
    <row r="5" spans="1:11" x14ac:dyDescent="0.25">
      <c r="A5" s="8">
        <v>43101</v>
      </c>
      <c r="B5">
        <v>6</v>
      </c>
      <c r="D5" s="8">
        <v>43466</v>
      </c>
      <c r="E5">
        <v>3</v>
      </c>
      <c r="G5" s="8">
        <v>43831</v>
      </c>
      <c r="H5">
        <v>4</v>
      </c>
      <c r="J5" s="8">
        <v>44197</v>
      </c>
      <c r="K5">
        <v>5</v>
      </c>
    </row>
    <row r="6" spans="1:11" x14ac:dyDescent="0.25">
      <c r="A6" s="8">
        <v>43132</v>
      </c>
      <c r="B6">
        <v>5</v>
      </c>
      <c r="D6" s="8">
        <v>43497</v>
      </c>
      <c r="E6">
        <v>4</v>
      </c>
      <c r="G6" s="8">
        <v>43862</v>
      </c>
      <c r="H6">
        <v>5</v>
      </c>
      <c r="J6" s="8">
        <v>44228</v>
      </c>
      <c r="K6">
        <v>5</v>
      </c>
    </row>
    <row r="7" spans="1:11" x14ac:dyDescent="0.25">
      <c r="A7" s="8">
        <v>43160</v>
      </c>
      <c r="B7">
        <v>4</v>
      </c>
      <c r="D7" s="8">
        <v>43525</v>
      </c>
      <c r="E7">
        <v>5</v>
      </c>
      <c r="G7" s="8">
        <v>43891</v>
      </c>
      <c r="H7">
        <v>4</v>
      </c>
      <c r="J7" s="8">
        <v>44256</v>
      </c>
      <c r="K7">
        <v>3</v>
      </c>
    </row>
    <row r="8" spans="1:11" x14ac:dyDescent="0.25">
      <c r="A8" s="8">
        <v>43191</v>
      </c>
      <c r="B8">
        <v>4</v>
      </c>
      <c r="D8" s="8">
        <v>43556</v>
      </c>
      <c r="E8">
        <v>3</v>
      </c>
      <c r="G8" s="8">
        <v>43922</v>
      </c>
      <c r="H8">
        <v>5</v>
      </c>
      <c r="J8" s="8">
        <v>44287</v>
      </c>
      <c r="K8">
        <v>6</v>
      </c>
    </row>
    <row r="9" spans="1:11" x14ac:dyDescent="0.25">
      <c r="A9" s="8">
        <v>43221</v>
      </c>
      <c r="B9">
        <v>3</v>
      </c>
      <c r="D9" s="8">
        <v>43586</v>
      </c>
      <c r="E9">
        <v>6</v>
      </c>
      <c r="G9" s="8">
        <v>43952</v>
      </c>
      <c r="H9">
        <v>3</v>
      </c>
      <c r="J9" s="8">
        <v>44317</v>
      </c>
      <c r="K9">
        <v>4</v>
      </c>
    </row>
    <row r="10" spans="1:11" x14ac:dyDescent="0.25">
      <c r="A10" s="8">
        <v>43252</v>
      </c>
      <c r="B10">
        <v>3</v>
      </c>
      <c r="D10" s="8">
        <v>43617</v>
      </c>
      <c r="E10">
        <v>3</v>
      </c>
      <c r="G10" s="8">
        <v>43983</v>
      </c>
      <c r="H10">
        <v>5</v>
      </c>
      <c r="J10" s="8">
        <v>44348</v>
      </c>
      <c r="K10">
        <v>3</v>
      </c>
    </row>
    <row r="11" spans="1:11" x14ac:dyDescent="0.25">
      <c r="A11" s="8">
        <v>43282</v>
      </c>
      <c r="B11">
        <v>5</v>
      </c>
      <c r="D11" s="8">
        <v>43647</v>
      </c>
      <c r="E11">
        <v>6</v>
      </c>
      <c r="G11" s="8">
        <v>44013</v>
      </c>
      <c r="H11">
        <v>4</v>
      </c>
      <c r="J11" s="8">
        <v>44378</v>
      </c>
      <c r="K11">
        <v>4</v>
      </c>
    </row>
    <row r="12" spans="1:11" x14ac:dyDescent="0.25">
      <c r="A12" s="8">
        <v>43313</v>
      </c>
      <c r="B12">
        <v>6</v>
      </c>
      <c r="D12" s="8">
        <v>43678</v>
      </c>
      <c r="E12">
        <v>6</v>
      </c>
      <c r="G12" s="8">
        <v>44044</v>
      </c>
      <c r="H12">
        <v>6</v>
      </c>
      <c r="J12" s="8">
        <v>44409</v>
      </c>
      <c r="K12">
        <v>5</v>
      </c>
    </row>
    <row r="13" spans="1:11" x14ac:dyDescent="0.25">
      <c r="A13" s="8">
        <v>43344</v>
      </c>
      <c r="B13">
        <v>4</v>
      </c>
      <c r="D13" s="8">
        <v>43709</v>
      </c>
      <c r="E13">
        <v>5</v>
      </c>
      <c r="G13" s="8">
        <v>44075</v>
      </c>
      <c r="H13">
        <v>6</v>
      </c>
      <c r="J13" s="8">
        <v>44440</v>
      </c>
      <c r="K13">
        <v>3</v>
      </c>
    </row>
    <row r="14" spans="1:11" x14ac:dyDescent="0.25">
      <c r="A14" s="8">
        <v>43374</v>
      </c>
      <c r="B14">
        <v>3</v>
      </c>
      <c r="D14" s="8">
        <v>43739</v>
      </c>
      <c r="E14">
        <v>4</v>
      </c>
      <c r="G14" s="8">
        <v>44105</v>
      </c>
      <c r="H14">
        <v>3</v>
      </c>
      <c r="J14" s="8">
        <v>44470</v>
      </c>
      <c r="K14">
        <v>6</v>
      </c>
    </row>
    <row r="15" spans="1:11" x14ac:dyDescent="0.25">
      <c r="A15" s="8">
        <v>43405</v>
      </c>
      <c r="B15">
        <v>5</v>
      </c>
      <c r="D15" s="8">
        <v>43770</v>
      </c>
      <c r="E15">
        <v>5</v>
      </c>
      <c r="G15" s="8">
        <v>44136</v>
      </c>
      <c r="H15">
        <v>4</v>
      </c>
      <c r="J15" s="8">
        <v>44501</v>
      </c>
      <c r="K15">
        <v>3</v>
      </c>
    </row>
    <row r="16" spans="1:11" x14ac:dyDescent="0.25">
      <c r="A16" s="8">
        <v>43435</v>
      </c>
      <c r="B16">
        <v>6</v>
      </c>
      <c r="D16" s="8">
        <v>43800</v>
      </c>
      <c r="E16">
        <v>4</v>
      </c>
      <c r="G16" s="8">
        <v>44166</v>
      </c>
      <c r="H16">
        <v>3</v>
      </c>
      <c r="J16" s="8">
        <v>44531</v>
      </c>
      <c r="K16">
        <v>4</v>
      </c>
    </row>
  </sheetData>
  <mergeCells count="4">
    <mergeCell ref="A3:B3"/>
    <mergeCell ref="D3:E3"/>
    <mergeCell ref="G3:H3"/>
    <mergeCell ref="J3:K3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Öğrenci Bursu</vt:lpstr>
      <vt:lpstr>Ketçap Fabrikası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2022-03-02T10:16:08Z</dcterms:created>
  <dcterms:modified xsi:type="dcterms:W3CDTF">2022-03-09T10:15:21Z</dcterms:modified>
</cp:coreProperties>
</file>