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hidePivotFieldList="1"/>
  <mc:AlternateContent xmlns:mc="http://schemas.openxmlformats.org/markup-compatibility/2006">
    <mc:Choice Requires="x15">
      <x15ac:absPath xmlns:x15ac="http://schemas.microsoft.com/office/spreadsheetml/2010/11/ac" url="/Users/bbelmudez/Documents/Github/forecasting-wizard/data/hist_data/"/>
    </mc:Choice>
  </mc:AlternateContent>
  <bookViews>
    <workbookView xWindow="0" yWindow="440" windowWidth="28800" windowHeight="17480" tabRatio="500"/>
  </bookViews>
  <sheets>
    <sheet name="raw_data_monthly" sheetId="9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9" l="1"/>
  <c r="A12" i="9"/>
  <c r="A11" i="9"/>
  <c r="A10" i="9"/>
  <c r="A9" i="9"/>
  <c r="A8" i="9"/>
  <c r="A7" i="9"/>
  <c r="A6" i="9"/>
  <c r="A5" i="9"/>
  <c r="A4" i="9"/>
  <c r="A3" i="9"/>
  <c r="A2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</calcChain>
</file>

<file path=xl/sharedStrings.xml><?xml version="1.0" encoding="utf-8"?>
<sst xmlns="http://schemas.openxmlformats.org/spreadsheetml/2006/main" count="3" uniqueCount="3">
  <si>
    <t>Date</t>
  </si>
  <si>
    <t>Time Serie 1</t>
  </si>
  <si>
    <t>Time Serie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</si>
</sst>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" xfId="0" applyNumberFormat="1" applyFont="1" applyBorder="1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B14" sqref="B14"/>
    </sheetView>
  </sheetViews>
  <sheetFormatPr baseColWidth="10" defaultRowHeight="16" x14ac:dyDescent="0.2"/>
  <cols>
    <col min="1" max="1" width="10.1640625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1">
        <f>DATE(2014,1,1)</f>
        <v>41640</v>
      </c>
      <c r="B2">
        <v>0</v>
      </c>
      <c r="C2">
        <v>0</v>
      </c>
    </row>
    <row r="3" spans="1:3" x14ac:dyDescent="0.2">
      <c r="A3" s="1">
        <f>DATE(2014,2,1)</f>
        <v>41671</v>
      </c>
      <c r="B3">
        <v>0</v>
      </c>
      <c r="C3">
        <v>0</v>
      </c>
    </row>
    <row r="4" spans="1:3" x14ac:dyDescent="0.2">
      <c r="A4" s="1">
        <f>DATE(2014,3,1)</f>
        <v>41699</v>
      </c>
      <c r="B4">
        <v>0</v>
      </c>
      <c r="C4">
        <v>0</v>
      </c>
    </row>
    <row r="5" spans="1:3" x14ac:dyDescent="0.2">
      <c r="A5" s="1">
        <f>DATE(2014,4,1)</f>
        <v>41730</v>
      </c>
      <c r="B5">
        <v>0</v>
      </c>
      <c r="C5">
        <v>0</v>
      </c>
    </row>
    <row r="6" spans="1:3" x14ac:dyDescent="0.2">
      <c r="A6" s="1">
        <f>DATE(2014,5,1)</f>
        <v>41760</v>
      </c>
      <c r="B6">
        <v>0</v>
      </c>
      <c r="C6">
        <v>0</v>
      </c>
    </row>
    <row r="7" spans="1:3" x14ac:dyDescent="0.2">
      <c r="A7" s="1">
        <f>DATE(2014,6,1)</f>
        <v>41791</v>
      </c>
      <c r="B7">
        <v>0</v>
      </c>
      <c r="C7">
        <v>0</v>
      </c>
    </row>
    <row r="8" spans="1:3" x14ac:dyDescent="0.2">
      <c r="A8" s="1">
        <f>DATE(2014,7,1)</f>
        <v>41821</v>
      </c>
      <c r="B8">
        <v>0</v>
      </c>
      <c r="C8">
        <v>0</v>
      </c>
    </row>
    <row r="9" spans="1:3" x14ac:dyDescent="0.2">
      <c r="A9" s="1">
        <f>DATE(2014,8,1)</f>
        <v>41852</v>
      </c>
      <c r="B9">
        <v>0</v>
      </c>
      <c r="C9">
        <v>0</v>
      </c>
    </row>
    <row r="10" spans="1:3" x14ac:dyDescent="0.2">
      <c r="A10" s="1">
        <f>DATE(2014,9,1)</f>
        <v>41883</v>
      </c>
      <c r="B10">
        <v>0</v>
      </c>
      <c r="C10">
        <v>0</v>
      </c>
    </row>
    <row r="11" spans="1:3" x14ac:dyDescent="0.2">
      <c r="A11" s="1">
        <f>DATE(2014,10,1)</f>
        <v>41913</v>
      </c>
      <c r="B11">
        <v>0</v>
      </c>
      <c r="C11">
        <v>0</v>
      </c>
    </row>
    <row r="12" spans="1:3" x14ac:dyDescent="0.2">
      <c r="A12" s="1">
        <f>DATE(2014,11,1)</f>
        <v>41944</v>
      </c>
      <c r="B12">
        <v>0</v>
      </c>
      <c r="C12">
        <v>0</v>
      </c>
    </row>
    <row r="13" spans="1:3" x14ac:dyDescent="0.2">
      <c r="A13" s="1">
        <f>DATE(2014,12,1)</f>
        <v>41974</v>
      </c>
      <c r="B13">
        <v>0</v>
      </c>
      <c r="C13">
        <v>0</v>
      </c>
    </row>
    <row r="14" spans="1:3" x14ac:dyDescent="0.2">
      <c r="A14" s="1">
        <f>DATE(2015,1,1)</f>
        <v>42005</v>
      </c>
      <c r="B14" s="2">
        <v>320364487.5</v>
      </c>
      <c r="C14" s="2">
        <v>30914742.5</v>
      </c>
    </row>
    <row r="15" spans="1:3" x14ac:dyDescent="0.2">
      <c r="A15" s="1">
        <f>DATE(2015,2,1)</f>
        <v>42036</v>
      </c>
      <c r="B15" s="2">
        <v>298499390</v>
      </c>
      <c r="C15" s="2">
        <v>28517301.25</v>
      </c>
    </row>
    <row r="16" spans="1:3" x14ac:dyDescent="0.2">
      <c r="A16" s="1">
        <f>DATE(2015,3,1)</f>
        <v>42064</v>
      </c>
      <c r="B16" s="2">
        <v>358144410</v>
      </c>
      <c r="C16" s="2">
        <v>32745541.25</v>
      </c>
    </row>
    <row r="17" spans="1:3" x14ac:dyDescent="0.2">
      <c r="A17" s="1">
        <f>DATE(2015,4,1)</f>
        <v>42095</v>
      </c>
      <c r="B17" s="2">
        <v>341918575</v>
      </c>
      <c r="C17" s="2">
        <v>31295821.25</v>
      </c>
    </row>
    <row r="18" spans="1:3" x14ac:dyDescent="0.2">
      <c r="A18" s="1">
        <f>DATE(2015,5,1)</f>
        <v>42125</v>
      </c>
      <c r="B18" s="2">
        <v>353694305</v>
      </c>
      <c r="C18" s="2">
        <v>32596013.75</v>
      </c>
    </row>
    <row r="19" spans="1:3" x14ac:dyDescent="0.2">
      <c r="A19" s="1">
        <f>DATE(2015,6,1)</f>
        <v>42156</v>
      </c>
      <c r="B19" s="2">
        <v>339123576.25</v>
      </c>
      <c r="C19" s="2">
        <v>28134902.5</v>
      </c>
    </row>
    <row r="20" spans="1:3" x14ac:dyDescent="0.2">
      <c r="A20" s="1">
        <f>DATE(2015,7,1)</f>
        <v>42186</v>
      </c>
      <c r="B20" s="2">
        <v>337583917.5</v>
      </c>
      <c r="C20" s="2">
        <v>29693373.75</v>
      </c>
    </row>
    <row r="21" spans="1:3" x14ac:dyDescent="0.2">
      <c r="A21" s="1">
        <f>DATE(2015,8,1)</f>
        <v>42217</v>
      </c>
      <c r="B21" s="2">
        <v>345824417.5</v>
      </c>
      <c r="C21" s="2">
        <v>31690856.25</v>
      </c>
    </row>
    <row r="22" spans="1:3" x14ac:dyDescent="0.2">
      <c r="A22" s="1">
        <f>DATE(2015,9,1)</f>
        <v>42248</v>
      </c>
      <c r="B22" s="2">
        <v>356030192.5</v>
      </c>
      <c r="C22" s="2">
        <v>30311683.75</v>
      </c>
    </row>
    <row r="23" spans="1:3" x14ac:dyDescent="0.2">
      <c r="A23" s="1">
        <f>DATE(2015,10,1)</f>
        <v>42278</v>
      </c>
      <c r="B23" s="2">
        <v>374729828.75</v>
      </c>
      <c r="C23" s="2">
        <v>29548748.75</v>
      </c>
    </row>
    <row r="24" spans="1:3" x14ac:dyDescent="0.2">
      <c r="A24" s="1">
        <f>DATE(2015,11,1)</f>
        <v>42309</v>
      </c>
      <c r="B24" s="2">
        <v>368439672.5</v>
      </c>
      <c r="C24" s="2">
        <v>27888947.5</v>
      </c>
    </row>
    <row r="25" spans="1:3" x14ac:dyDescent="0.2">
      <c r="A25" s="1">
        <f>DATE(2015,12,1)</f>
        <v>42339</v>
      </c>
      <c r="B25" s="2">
        <v>362635316.25</v>
      </c>
      <c r="C25" s="2">
        <v>25987316.25</v>
      </c>
    </row>
    <row r="26" spans="1:3" x14ac:dyDescent="0.2">
      <c r="A26" s="1">
        <f>DATE(2016,1,1)</f>
        <v>42370</v>
      </c>
      <c r="B26" s="2">
        <v>431999466.25</v>
      </c>
      <c r="C26" s="2">
        <v>31482816.25</v>
      </c>
    </row>
    <row r="27" spans="1:3" x14ac:dyDescent="0.2">
      <c r="A27" s="1">
        <f>DATE(2016,2,1)</f>
        <v>42401</v>
      </c>
      <c r="B27" s="2">
        <v>416838886.25</v>
      </c>
      <c r="C27" s="2">
        <v>30590441.25</v>
      </c>
    </row>
    <row r="28" spans="1:3" x14ac:dyDescent="0.2">
      <c r="A28" s="1">
        <f>DATE(2016,3,1)</f>
        <v>42430</v>
      </c>
      <c r="B28" s="2">
        <v>456737887.5</v>
      </c>
      <c r="C28" s="2">
        <v>33587552.5</v>
      </c>
    </row>
    <row r="29" spans="1:3" x14ac:dyDescent="0.2">
      <c r="A29" s="1">
        <f>DATE(2016,4,1)</f>
        <v>42461</v>
      </c>
      <c r="B29" s="2">
        <v>461768601.25</v>
      </c>
      <c r="C29" s="2">
        <v>32075512.5</v>
      </c>
    </row>
    <row r="30" spans="1:3" x14ac:dyDescent="0.2">
      <c r="A30" s="1">
        <f>DATE(2016,5,1)</f>
        <v>42491</v>
      </c>
      <c r="B30" s="2">
        <v>465768650</v>
      </c>
      <c r="C30" s="2">
        <v>31055303.75</v>
      </c>
    </row>
    <row r="31" spans="1:3" x14ac:dyDescent="0.2">
      <c r="A31" s="1">
        <f>DATE(2016,6,1)</f>
        <v>42522</v>
      </c>
      <c r="B31" s="2">
        <v>447364570</v>
      </c>
      <c r="C31" s="2">
        <v>29106135</v>
      </c>
    </row>
    <row r="32" spans="1:3" x14ac:dyDescent="0.2">
      <c r="A32" s="1">
        <f>DATE(2016,7,1)</f>
        <v>42552</v>
      </c>
      <c r="B32" s="2">
        <v>443354425</v>
      </c>
      <c r="C32" s="2">
        <v>29365697.5</v>
      </c>
    </row>
    <row r="33" spans="1:3" x14ac:dyDescent="0.2">
      <c r="A33" s="1">
        <f>DATE(2016,8,1)</f>
        <v>42583</v>
      </c>
      <c r="B33" s="2">
        <v>464036743.75</v>
      </c>
      <c r="C33" s="2">
        <v>30922416.25</v>
      </c>
    </row>
    <row r="34" spans="1:3" x14ac:dyDescent="0.2">
      <c r="A34" s="1">
        <f>DATE(2016,9,1)</f>
        <v>42614</v>
      </c>
      <c r="B34" s="2">
        <v>469680701.25</v>
      </c>
      <c r="C34" s="2">
        <v>28961783.75</v>
      </c>
    </row>
    <row r="35" spans="1:3" x14ac:dyDescent="0.2">
      <c r="A35" s="1">
        <f>DATE(2016,10,1)</f>
        <v>42644</v>
      </c>
      <c r="B35" s="2">
        <v>517759197.5</v>
      </c>
      <c r="C35" s="2">
        <v>31944471.25</v>
      </c>
    </row>
    <row r="36" spans="1:3" x14ac:dyDescent="0.2">
      <c r="A36" s="1">
        <f>DATE(2016,11,1)</f>
        <v>42675</v>
      </c>
      <c r="B36" s="2">
        <v>502084746.25</v>
      </c>
      <c r="C36" s="2">
        <v>30288051.25</v>
      </c>
    </row>
    <row r="37" spans="1:3" x14ac:dyDescent="0.2">
      <c r="A37" s="1">
        <f>DATE(2016,12,1)</f>
        <v>42705</v>
      </c>
      <c r="B37" s="2">
        <v>468959693.75</v>
      </c>
      <c r="C37" s="2">
        <v>28654998.75</v>
      </c>
    </row>
    <row r="38" spans="1:3" x14ac:dyDescent="0.2">
      <c r="A38" s="1">
        <f>DATE(2017,1,1)</f>
        <v>42736</v>
      </c>
      <c r="B38" s="2">
        <v>546139818.75</v>
      </c>
      <c r="C38" s="2">
        <v>33248695</v>
      </c>
    </row>
    <row r="39" spans="1:3" x14ac:dyDescent="0.2">
      <c r="A39" s="1">
        <f>DATE(2017,2,1)</f>
        <v>42767</v>
      </c>
      <c r="B39" s="2">
        <v>518115192.5</v>
      </c>
      <c r="C39" s="2">
        <v>32132387.5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raw_data_monthly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2017-03-24T12:43:16Z</dcterms:created>
  <dcterms:modified xsi:type="dcterms:W3CDTF">2017-04-10T18:15:28Z</dcterms:modified>
</cp:coreProperties>
</file>