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https://pointcondominio.sharepoint.com/sites/EquipeSuportePoint/Documentos Compartilhados/Implantações/"/>
    </mc:Choice>
  </mc:AlternateContent>
  <xr:revisionPtr revIDLastSave="940" documentId="11_1797F21F84F6B79A04F1ED0B9B074D36C81E68CF" xr6:coauthVersionLast="47" xr6:coauthVersionMax="47" xr10:uidLastSave="{159EF465-77AF-41E4-B11D-A4A5B3CAECAA}"/>
  <bookViews>
    <workbookView xWindow="-28920" yWindow="-120" windowWidth="29040" windowHeight="15720" activeTab="3" xr2:uid="{00000000-000D-0000-FFFF-FFFF00000000}"/>
  </bookViews>
  <sheets>
    <sheet name="Lista de Clientes" sheetId="3" r:id="rId1"/>
    <sheet name="Checklist_GRP" sheetId="1" r:id="rId2"/>
    <sheet name="Checklist_Life BR" sheetId="4" r:id="rId3"/>
    <sheet name="Form1" sheetId="6" r:id="rId4"/>
  </sheets>
  <definedNames>
    <definedName name="_56F9DC9755BA473782653E2940F9FormId">"mhuwugSqxEK9d17x8Gs_k-vJewYH9HpIvLxcVmk9YadUNlVYVlI2V0NPM0hSTE5IRVpZTjVXMldTSSQlQCN0PWcu"</definedName>
    <definedName name="_56F9DC9755BA473782653E2940F9ResponseSheet">"Form1"</definedName>
    <definedName name="_56F9DC9755BA473782653E2940F9SourceDocId">"{ac0975ea-0ebd-4777-b772-a469bd3edebd}"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4" l="1"/>
  <c r="H18" i="4" s="1"/>
  <c r="D12" i="4"/>
  <c r="C12" i="4" s="1"/>
  <c r="D11" i="4"/>
  <c r="C11" i="4" s="1"/>
  <c r="D10" i="4"/>
  <c r="C10" i="4" s="1"/>
  <c r="G4" i="4"/>
  <c r="C4" i="4"/>
  <c r="H57" i="4"/>
  <c r="H38" i="4"/>
  <c r="H26" i="4"/>
  <c r="G4" i="1"/>
  <c r="D12" i="1"/>
  <c r="D11" i="1"/>
  <c r="H26" i="1"/>
  <c r="D10" i="1"/>
  <c r="D9" i="1"/>
  <c r="H57" i="1"/>
  <c r="H38" i="1"/>
  <c r="H18" i="1"/>
  <c r="D9" i="4" l="1"/>
  <c r="C9" i="4" s="1"/>
  <c r="G9" i="4"/>
  <c r="G8" i="4"/>
  <c r="G9" i="1"/>
  <c r="G8" i="1"/>
</calcChain>
</file>

<file path=xl/sharedStrings.xml><?xml version="1.0" encoding="utf-8"?>
<sst xmlns="http://schemas.openxmlformats.org/spreadsheetml/2006/main" count="376" uniqueCount="122">
  <si>
    <t>Nome do Cliente</t>
  </si>
  <si>
    <t>Analista Responsável</t>
  </si>
  <si>
    <t>Status</t>
  </si>
  <si>
    <t>GRP CONTABIL</t>
  </si>
  <si>
    <t>Nelson Moraletti</t>
  </si>
  <si>
    <t>CHFBGC</t>
  </si>
  <si>
    <t>Life BR Condominios</t>
  </si>
  <si>
    <t>Barbará Balarin</t>
  </si>
  <si>
    <t>Check List Novo Cliente</t>
  </si>
  <si>
    <t>CLIENTE:</t>
  </si>
  <si>
    <t>ANALISTA:</t>
  </si>
  <si>
    <t>Evolução da Implantação</t>
  </si>
  <si>
    <t>Etapa</t>
  </si>
  <si>
    <t>Total</t>
  </si>
  <si>
    <t>Finalizado</t>
  </si>
  <si>
    <t>Concluído</t>
  </si>
  <si>
    <t>Primeiro Contato</t>
  </si>
  <si>
    <t>Pendente</t>
  </si>
  <si>
    <t>Treinamento</t>
  </si>
  <si>
    <t>Importação e Cadastro</t>
  </si>
  <si>
    <t>Homologação e Ativação de contas</t>
  </si>
  <si>
    <t>Processo</t>
  </si>
  <si>
    <t>Responsável</t>
  </si>
  <si>
    <t>Condominios
Implantados</t>
  </si>
  <si>
    <t>Data Início</t>
  </si>
  <si>
    <t>Data Final</t>
  </si>
  <si>
    <t>Tarefa Concluída</t>
  </si>
  <si>
    <t>1.00</t>
  </si>
  <si>
    <t>Primeiro contato</t>
  </si>
  <si>
    <t>1.01</t>
  </si>
  <si>
    <t>Primeiro Alinhamento com Cliente</t>
  </si>
  <si>
    <t>ITAMAR |BARBARA | SUPORTE</t>
  </si>
  <si>
    <t>1/1</t>
  </si>
  <si>
    <t>1.02</t>
  </si>
  <si>
    <t>Entrevista com Cliente (Levantar quantidade de condominios etc)</t>
  </si>
  <si>
    <t>1.03</t>
  </si>
  <si>
    <t>Contato com o cliente - Gerente</t>
  </si>
  <si>
    <t>BARBARA</t>
  </si>
  <si>
    <t>1.04</t>
  </si>
  <si>
    <t>Enviar e-mail de verificação da Amazon para o Cliente</t>
  </si>
  <si>
    <t>VALDEC</t>
  </si>
  <si>
    <t>1.05</t>
  </si>
  <si>
    <t>Verificação e-mail Amazon</t>
  </si>
  <si>
    <t>CLIENTE</t>
  </si>
  <si>
    <t>1.06</t>
  </si>
  <si>
    <t>Elabora o cronograma de implantação</t>
  </si>
  <si>
    <t>SUPORTE</t>
  </si>
  <si>
    <t>1.07</t>
  </si>
  <si>
    <t>Agendar Treinamento</t>
  </si>
  <si>
    <t>2.00</t>
  </si>
  <si>
    <t>2.01</t>
  </si>
  <si>
    <t>Verificar com Comercial o Plano Fechado</t>
  </si>
  <si>
    <t>2.02</t>
  </si>
  <si>
    <t>Treinamento ADM Responsável Realizado</t>
  </si>
  <si>
    <t>SUPORTE | CLIENTE</t>
  </si>
  <si>
    <t>2.03</t>
  </si>
  <si>
    <t>Treinamento Equipe Realizado</t>
  </si>
  <si>
    <t>2.04</t>
  </si>
  <si>
    <t>Double Check pós Treinamento e Atendimento</t>
  </si>
  <si>
    <t>ITAMAR</t>
  </si>
  <si>
    <t>2.05</t>
  </si>
  <si>
    <t>Ofertar conta digital</t>
  </si>
  <si>
    <t>POINT</t>
  </si>
  <si>
    <t>2.06</t>
  </si>
  <si>
    <t>Ofertar Webmail</t>
  </si>
  <si>
    <t>2.07</t>
  </si>
  <si>
    <t>Ofertar Whatsapp</t>
  </si>
  <si>
    <t>2.08</t>
  </si>
  <si>
    <t>Ofertar Site</t>
  </si>
  <si>
    <t>2.09</t>
  </si>
  <si>
    <t>Ofertar Assinatura Digital</t>
  </si>
  <si>
    <t>2.10</t>
  </si>
  <si>
    <t>Alinhar com o cliente o cronograma e as datas de importação</t>
  </si>
  <si>
    <t>2.11</t>
  </si>
  <si>
    <t>3.00</t>
  </si>
  <si>
    <t>3.01</t>
  </si>
  <si>
    <t>Obter dados de todos os condomínios</t>
  </si>
  <si>
    <t>3.02</t>
  </si>
  <si>
    <t>Cadastrar todos os condomínios</t>
  </si>
  <si>
    <t>3.03</t>
  </si>
  <si>
    <t>Configurar todos os condominios (Cadastro Geral, Boletos &amp; Banco, Plano de Contas, Template de E-mails, Notificação de Cobranças, Contratos, Pagamentos, Manutenção, Whatsapp</t>
  </si>
  <si>
    <t>3.04</t>
  </si>
  <si>
    <t>Obter dados de unidades e usuários</t>
  </si>
  <si>
    <t>3.05</t>
  </si>
  <si>
    <t>Importar unidades e usuários</t>
  </si>
  <si>
    <t>3.06</t>
  </si>
  <si>
    <t>Obter as frações Ideias de todas as Unidades e Condominios</t>
  </si>
  <si>
    <t>3.07</t>
  </si>
  <si>
    <t>Importar todas as frações ideais de todas as unidades e condominios</t>
  </si>
  <si>
    <t>3.08</t>
  </si>
  <si>
    <t>Validar dados importados - Cliente</t>
  </si>
  <si>
    <t>3.09</t>
  </si>
  <si>
    <t>Obter o modelo de cobranção de todos os condominios e configurar os relatórios de prestação, plano de contas, notificações e boletos</t>
  </si>
  <si>
    <t>3.10</t>
  </si>
  <si>
    <t>Obter histórico de receitas e despesas</t>
  </si>
  <si>
    <t>3.11</t>
  </si>
  <si>
    <t>Importar histórico de receitas e despesas</t>
  </si>
  <si>
    <t>3.12</t>
  </si>
  <si>
    <t>Validar dados importados- Cliente</t>
  </si>
  <si>
    <t>3.13</t>
  </si>
  <si>
    <t>Obter histórico de inadimplência</t>
  </si>
  <si>
    <t>3.14</t>
  </si>
  <si>
    <t>Importar inadimplência</t>
  </si>
  <si>
    <t>3.15</t>
  </si>
  <si>
    <t>3.16</t>
  </si>
  <si>
    <t>Cadastrar contas bancárias</t>
  </si>
  <si>
    <t>3.17</t>
  </si>
  <si>
    <t>Configurar em todos os condominios o book digital</t>
  </si>
  <si>
    <t>3.18</t>
  </si>
  <si>
    <t>Status e verificação da importação- Gerente</t>
  </si>
  <si>
    <t>ITAMAR |BARBARA - CLIENTE</t>
  </si>
  <si>
    <t>4.00</t>
  </si>
  <si>
    <t>4.01</t>
  </si>
  <si>
    <t>Ativar contas digitais (48h)</t>
  </si>
  <si>
    <t>4.02</t>
  </si>
  <si>
    <t>Homologação de arquivo remessa em todos os condominios</t>
  </si>
  <si>
    <t>ID</t>
  </si>
  <si>
    <t>Hora de início</t>
  </si>
  <si>
    <t>Hora de conclusão</t>
  </si>
  <si>
    <t>Email</t>
  </si>
  <si>
    <t>Nome</t>
  </si>
  <si>
    <t>Hora da última modificação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</si>
</sst>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\ h:mm:ss"/>
  </numFmts>
  <fonts count="20"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rgb="FF666666"/>
      <name val="Calibri Light"/>
      <family val="2"/>
    </font>
    <font>
      <b/>
      <sz val="12"/>
      <color rgb="FFFF0000"/>
      <name val="Calibri Light"/>
      <family val="2"/>
    </font>
    <font>
      <b/>
      <sz val="12"/>
      <color rgb="FF000000"/>
      <name val="Calibri Light"/>
      <family val="2"/>
    </font>
    <font>
      <b/>
      <sz val="12"/>
      <color theme="1"/>
      <name val="Calibri Light"/>
      <family val="2"/>
    </font>
    <font>
      <sz val="12"/>
      <color rgb="FF434343"/>
      <name val="Calibri Light"/>
      <family val="2"/>
    </font>
    <font>
      <sz val="12"/>
      <color rgb="FF000000"/>
      <name val="Calibri Light"/>
      <family val="2"/>
    </font>
    <font>
      <b/>
      <sz val="12"/>
      <name val="Calibri Light"/>
      <family val="2"/>
    </font>
    <font>
      <b/>
      <sz val="30"/>
      <color rgb="FF0B5394"/>
      <name val="Calibri"/>
      <family val="2"/>
    </font>
    <font>
      <b/>
      <sz val="16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b/>
      <sz val="12"/>
      <color theme="0"/>
      <name val="Calibri Light"/>
      <family val="2"/>
    </font>
    <font>
      <sz val="12"/>
      <color theme="0"/>
      <name val="Calibri Light"/>
      <family val="2"/>
    </font>
    <font>
      <sz val="8"/>
      <name val="Aptos Narrow"/>
      <family val="2"/>
      <scheme val="minor"/>
    </font>
    <font>
      <b/>
      <sz val="11"/>
      <color theme="0"/>
      <name val="Calibri Light"/>
      <family val="2"/>
    </font>
    <font>
      <sz val="11"/>
      <color theme="1"/>
      <name val="Aptos Narrow"/>
      <family val="2"/>
      <scheme val="minor"/>
    </font>
    <font>
      <u/>
      <sz val="11"/>
      <color rgb="FF0033CC"/>
      <name val="Webdings"/>
      <family val="1"/>
      <charset val="2"/>
    </font>
    <font>
      <sz val="11"/>
      <color rgb="FF0033CC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/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medium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 readingOrder="1"/>
    </xf>
    <xf numFmtId="0" fontId="7" fillId="0" borderId="2" xfId="0" applyFont="1" applyBorder="1" applyAlignment="1">
      <alignment horizontal="left" vertical="center" readingOrder="1"/>
    </xf>
    <xf numFmtId="0" fontId="7" fillId="0" borderId="11" xfId="0" applyFont="1" applyBorder="1" applyAlignment="1">
      <alignment horizontal="left" vertical="center" wrapText="1" readingOrder="1"/>
    </xf>
    <xf numFmtId="0" fontId="7" fillId="0" borderId="11" xfId="0" applyFont="1" applyBorder="1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10" fillId="0" borderId="0" xfId="0" applyFont="1" applyAlignment="1">
      <alignment vertical="center" readingOrder="1"/>
    </xf>
    <xf numFmtId="0" fontId="10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14" fontId="2" fillId="0" borderId="2" xfId="0" applyNumberFormat="1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readingOrder="1"/>
    </xf>
    <xf numFmtId="14" fontId="2" fillId="0" borderId="11" xfId="0" applyNumberFormat="1" applyFont="1" applyBorder="1" applyAlignment="1">
      <alignment horizontal="center" vertical="center" readingOrder="1"/>
    </xf>
    <xf numFmtId="0" fontId="2" fillId="0" borderId="11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readingOrder="1"/>
    </xf>
    <xf numFmtId="0" fontId="7" fillId="0" borderId="10" xfId="0" applyFont="1" applyBorder="1" applyAlignment="1">
      <alignment horizontal="center" vertical="center" readingOrder="1"/>
    </xf>
    <xf numFmtId="0" fontId="9" fillId="2" borderId="3" xfId="0" applyFont="1" applyFill="1" applyBorder="1" applyAlignment="1">
      <alignment horizontal="center" vertical="center" readingOrder="1"/>
    </xf>
    <xf numFmtId="0" fontId="8" fillId="0" borderId="2" xfId="0" applyFont="1" applyBorder="1" applyAlignment="1">
      <alignment horizontal="center" vertical="center" readingOrder="1"/>
    </xf>
    <xf numFmtId="0" fontId="8" fillId="0" borderId="11" xfId="0" applyFont="1" applyBorder="1" applyAlignment="1">
      <alignment horizontal="center" vertical="center" readingOrder="1"/>
    </xf>
    <xf numFmtId="0" fontId="14" fillId="0" borderId="9" xfId="0" applyFont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 readingOrder="1"/>
    </xf>
    <xf numFmtId="0" fontId="14" fillId="0" borderId="12" xfId="0" applyFont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0" fontId="16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readingOrder="1"/>
    </xf>
    <xf numFmtId="0" fontId="2" fillId="0" borderId="20" xfId="0" applyFont="1" applyBorder="1" applyAlignment="1">
      <alignment horizontal="left" vertical="center" readingOrder="1"/>
    </xf>
    <xf numFmtId="0" fontId="3" fillId="0" borderId="19" xfId="0" applyFont="1" applyBorder="1" applyAlignment="1">
      <alignment horizontal="left" vertical="center" readingOrder="1"/>
    </xf>
    <xf numFmtId="0" fontId="2" fillId="0" borderId="21" xfId="0" applyFont="1" applyBorder="1" applyAlignment="1">
      <alignment horizontal="left" vertical="center" readingOrder="1"/>
    </xf>
    <xf numFmtId="0" fontId="2" fillId="0" borderId="22" xfId="0" applyFont="1" applyBorder="1" applyAlignment="1">
      <alignment horizontal="left" vertical="center" readingOrder="1"/>
    </xf>
    <xf numFmtId="0" fontId="2" fillId="0" borderId="22" xfId="0" applyFont="1" applyBorder="1" applyAlignment="1">
      <alignment horizontal="center" vertical="center" readingOrder="1"/>
    </xf>
    <xf numFmtId="0" fontId="2" fillId="0" borderId="23" xfId="0" applyFont="1" applyBorder="1" applyAlignment="1">
      <alignment horizontal="left" vertical="center" readingOrder="1"/>
    </xf>
    <xf numFmtId="0" fontId="4" fillId="0" borderId="28" xfId="0" applyFont="1" applyBorder="1" applyAlignment="1">
      <alignment horizontal="left" vertical="center" readingOrder="1"/>
    </xf>
    <xf numFmtId="0" fontId="3" fillId="0" borderId="27" xfId="0" applyFont="1" applyBorder="1" applyAlignment="1">
      <alignment horizontal="left" vertical="center" readingOrder="1"/>
    </xf>
    <xf numFmtId="49" fontId="8" fillId="0" borderId="2" xfId="0" applyNumberFormat="1" applyFont="1" applyBorder="1" applyAlignment="1">
      <alignment horizontal="center" vertical="center" readingOrder="1"/>
    </xf>
    <xf numFmtId="49" fontId="8" fillId="0" borderId="11" xfId="0" applyNumberFormat="1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right" vertical="center" readingOrder="1"/>
    </xf>
    <xf numFmtId="164" fontId="2" fillId="0" borderId="0" xfId="2" applyNumberFormat="1" applyFont="1" applyAlignment="1">
      <alignment horizontal="left" vertical="center"/>
    </xf>
    <xf numFmtId="164" fontId="2" fillId="0" borderId="0" xfId="2" applyNumberFormat="1" applyFont="1" applyAlignment="1">
      <alignment horizontal="center" vertical="center" readingOrder="1"/>
    </xf>
    <xf numFmtId="0" fontId="18" fillId="0" borderId="0" xfId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readingOrder="1"/>
    </xf>
    <xf numFmtId="0" fontId="5" fillId="2" borderId="14" xfId="0" applyFont="1" applyFill="1" applyBorder="1" applyAlignment="1">
      <alignment horizontal="center" vertical="center" wrapText="1" readingOrder="1"/>
    </xf>
    <xf numFmtId="0" fontId="5" fillId="2" borderId="29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9" fillId="2" borderId="5" xfId="0" applyFont="1" applyFill="1" applyBorder="1" applyAlignment="1">
      <alignment horizontal="center" vertical="center" readingOrder="1"/>
    </xf>
    <xf numFmtId="0" fontId="9" fillId="2" borderId="6" xfId="0" applyFont="1" applyFill="1" applyBorder="1" applyAlignment="1">
      <alignment horizontal="center" vertical="center" readingOrder="1"/>
    </xf>
    <xf numFmtId="0" fontId="5" fillId="2" borderId="15" xfId="0" applyFont="1" applyFill="1" applyBorder="1" applyAlignment="1">
      <alignment horizontal="center" vertical="center" wrapText="1" readingOrder="1"/>
    </xf>
    <xf numFmtId="0" fontId="5" fillId="2" borderId="18" xfId="0" applyFont="1" applyFill="1" applyBorder="1" applyAlignment="1">
      <alignment horizontal="center" vertical="center" wrapText="1" readingOrder="1"/>
    </xf>
    <xf numFmtId="0" fontId="5" fillId="2" borderId="13" xfId="0" applyFont="1" applyFill="1" applyBorder="1" applyAlignment="1">
      <alignment horizontal="center" vertical="center" wrapText="1" readingOrder="1"/>
    </xf>
    <xf numFmtId="0" fontId="5" fillId="2" borderId="16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center" vertical="center" wrapText="1" readingOrder="1"/>
    </xf>
    <xf numFmtId="0" fontId="4" fillId="0" borderId="27" xfId="0" applyFont="1" applyBorder="1" applyAlignment="1">
      <alignment horizontal="left" vertical="center" readingOrder="1"/>
    </xf>
    <xf numFmtId="0" fontId="11" fillId="4" borderId="24" xfId="0" applyFont="1" applyFill="1" applyBorder="1" applyAlignment="1">
      <alignment horizontal="center" vertical="center" readingOrder="1"/>
    </xf>
    <xf numFmtId="0" fontId="11" fillId="4" borderId="25" xfId="0" applyFont="1" applyFill="1" applyBorder="1" applyAlignment="1">
      <alignment horizontal="center" vertical="center" readingOrder="1"/>
    </xf>
    <xf numFmtId="0" fontId="11" fillId="4" borderId="26" xfId="0" applyFont="1" applyFill="1" applyBorder="1" applyAlignment="1">
      <alignment horizontal="center" vertical="center" readingOrder="1"/>
    </xf>
    <xf numFmtId="0" fontId="6" fillId="2" borderId="4" xfId="0" applyFont="1" applyFill="1" applyBorder="1" applyAlignment="1">
      <alignment horizontal="center" vertical="center" readingOrder="1"/>
    </xf>
    <xf numFmtId="0" fontId="6" fillId="2" borderId="5" xfId="0" applyFont="1" applyFill="1" applyBorder="1" applyAlignment="1">
      <alignment horizontal="center" vertical="center" readingOrder="1"/>
    </xf>
    <xf numFmtId="0" fontId="6" fillId="2" borderId="6" xfId="0" applyFont="1" applyFill="1" applyBorder="1" applyAlignment="1">
      <alignment horizontal="center" vertical="center" readingOrder="1"/>
    </xf>
    <xf numFmtId="0" fontId="0" fillId="0" borderId="0" xfId="0" applyNumberFormat="1"/>
    <xf numFmtId="165" fontId="0" fillId="0" borderId="0" xfId="0" applyNumberFormat="1"/>
  </cellXfs>
  <cellStyles count="3">
    <cellStyle name="Hiperlink" xfId="1" builtinId="8"/>
    <cellStyle name="Normal" xfId="0" builtinId="0"/>
    <cellStyle name="Porcentagem" xfId="2" builtinId="5"/>
  </cellStyles>
  <dxfs count="7"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165" formatCode="m/d/yy\ h:mm:ss"/>
    </dxf>
  </dxfs>
  <tableStyles count="0" defaultTableStyle="TableStyleMedium2" defaultPivotStyle="PivotStyleMedium9"/>
  <colors>
    <mruColors>
      <color rgb="FF0033CC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62067234816159"/>
          <c:y val="0"/>
          <c:w val="0.69818385590697218"/>
          <c:h val="1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901-4F85-B22D-E77382349A19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901-4F85-B22D-E77382349A19}"/>
              </c:ext>
            </c:extLst>
          </c:dPt>
          <c:cat>
            <c:strRef>
              <c:f>Checklist_GRP!$F$8:$F$9</c:f>
              <c:strCache>
                <c:ptCount val="2"/>
                <c:pt idx="0">
                  <c:v>Concluído</c:v>
                </c:pt>
                <c:pt idx="1">
                  <c:v>Pendente</c:v>
                </c:pt>
              </c:strCache>
            </c:strRef>
          </c:cat>
          <c:val>
            <c:numRef>
              <c:f>Checklist_GRP!$G$8:$G$9</c:f>
              <c:numCache>
                <c:formatCode>General</c:formatCode>
                <c:ptCount val="2"/>
                <c:pt idx="0">
                  <c:v>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1-4F85-B22D-E773823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224541681363472E-3"/>
          <c:y val="0.40869508116541264"/>
          <c:w val="0.21295258538809317"/>
          <c:h val="0.19302628876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Evolução</a:t>
            </a:r>
            <a:r>
              <a:rPr lang="pt-BR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por etapa</a:t>
            </a:r>
          </a:p>
        </c:rich>
      </c:tx>
      <c:layout>
        <c:manualLayout>
          <c:xMode val="edge"/>
          <c:yMode val="edge"/>
          <c:x val="1.629166529028649E-2"/>
          <c:y val="2.8638640787558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071814765927132E-2"/>
          <c:y val="0.14943642762947823"/>
          <c:w val="0.95785637046814576"/>
          <c:h val="0.6043948362050147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Checklist_GRP!$C$8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Checklist_GRP!$B$9:$B$12</c:f>
              <c:strCache>
                <c:ptCount val="4"/>
                <c:pt idx="0">
                  <c:v>Primeiro Contato</c:v>
                </c:pt>
                <c:pt idx="1">
                  <c:v>Treinamento</c:v>
                </c:pt>
                <c:pt idx="2">
                  <c:v>Importação e Cadastro</c:v>
                </c:pt>
                <c:pt idx="3">
                  <c:v>Homologação e Ativação de contas</c:v>
                </c:pt>
              </c:strCache>
            </c:strRef>
          </c:cat>
          <c:val>
            <c:numRef>
              <c:f>Checklist_GRP!$C$9:$C$12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4A28-9B13-AEFBD1659519}"/>
            </c:ext>
          </c:extLst>
        </c:ser>
        <c:ser>
          <c:idx val="1"/>
          <c:order val="1"/>
          <c:tx>
            <c:strRef>
              <c:f>Checklist_GRP!$D$8</c:f>
              <c:strCache>
                <c:ptCount val="1"/>
                <c:pt idx="0">
                  <c:v>Finalizado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Checklist_GRP!$B$9:$B$12</c:f>
              <c:strCache>
                <c:ptCount val="4"/>
                <c:pt idx="0">
                  <c:v>Primeiro Contato</c:v>
                </c:pt>
                <c:pt idx="1">
                  <c:v>Treinamento</c:v>
                </c:pt>
                <c:pt idx="2">
                  <c:v>Importação e Cadastro</c:v>
                </c:pt>
                <c:pt idx="3">
                  <c:v>Homologação e Ativação de contas</c:v>
                </c:pt>
              </c:strCache>
            </c:strRef>
          </c:cat>
          <c:val>
            <c:numRef>
              <c:f>Checklist_GRP!$D$9:$D$12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1-4A28-9B13-AEFBD165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96330368"/>
        <c:axId val="1233025472"/>
      </c:barChart>
      <c:catAx>
        <c:axId val="14963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25472"/>
        <c:crosses val="autoZero"/>
        <c:auto val="1"/>
        <c:lblAlgn val="ctr"/>
        <c:lblOffset val="100"/>
        <c:noMultiLvlLbl val="0"/>
      </c:catAx>
      <c:valAx>
        <c:axId val="123302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63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62067234816159"/>
          <c:y val="0"/>
          <c:w val="0.69818385590697218"/>
          <c:h val="1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5-4765-93B2-91A1D214300A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5-4765-93B2-91A1D214300A}"/>
              </c:ext>
            </c:extLst>
          </c:dPt>
          <c:cat>
            <c:strRef>
              <c:f>'Checklist_Life BR'!$F$8:$F$9</c:f>
              <c:strCache>
                <c:ptCount val="2"/>
                <c:pt idx="0">
                  <c:v>Concluído</c:v>
                </c:pt>
                <c:pt idx="1">
                  <c:v>Pendente</c:v>
                </c:pt>
              </c:strCache>
            </c:strRef>
          </c:cat>
          <c:val>
            <c:numRef>
              <c:f>'Checklist_Life BR'!$G$8:$G$9</c:f>
              <c:numCache>
                <c:formatCode>General</c:formatCode>
                <c:ptCount val="2"/>
                <c:pt idx="0">
                  <c:v>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65-4765-93B2-91A1D2143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224541681363472E-3"/>
          <c:y val="0.40869508116541264"/>
          <c:w val="0.21295258538809317"/>
          <c:h val="0.1930262887693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cap="none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Evolução por Etapa</a:t>
            </a:r>
          </a:p>
        </c:rich>
      </c:tx>
      <c:layout>
        <c:manualLayout>
          <c:xMode val="edge"/>
          <c:yMode val="edge"/>
          <c:x val="1.112100367171916E-2"/>
          <c:y val="4.087331891809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165497958949617E-2"/>
          <c:y val="0.22427865948387438"/>
          <c:w val="0.96366900408210077"/>
          <c:h val="0.541945726301406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'Checklist_Life BR'!$C$8</c:f>
              <c:strCache>
                <c:ptCount val="1"/>
                <c:pt idx="0">
                  <c:v>Pendente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'Checklist_Life BR'!$B$9:$B$12</c:f>
              <c:strCache>
                <c:ptCount val="4"/>
                <c:pt idx="0">
                  <c:v>Primeiro Contato</c:v>
                </c:pt>
                <c:pt idx="1">
                  <c:v>Treinamento</c:v>
                </c:pt>
                <c:pt idx="2">
                  <c:v>Importação e Cadastro</c:v>
                </c:pt>
                <c:pt idx="3">
                  <c:v>Homologação e Ativação de contas</c:v>
                </c:pt>
              </c:strCache>
            </c:strRef>
          </c:cat>
          <c:val>
            <c:numRef>
              <c:f>'Checklist_Life BR'!$C$9:$C$12</c:f>
              <c:numCache>
                <c:formatCode>0.0%</c:formatCode>
                <c:ptCount val="4"/>
                <c:pt idx="0">
                  <c:v>0.7142857142857143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B-4BE2-B1AC-F6039B47B4EF}"/>
            </c:ext>
          </c:extLst>
        </c:ser>
        <c:ser>
          <c:idx val="1"/>
          <c:order val="1"/>
          <c:tx>
            <c:strRef>
              <c:f>'Checklist_Life BR'!$D$8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'Checklist_Life BR'!$B$9:$B$12</c:f>
              <c:strCache>
                <c:ptCount val="4"/>
                <c:pt idx="0">
                  <c:v>Primeiro Contato</c:v>
                </c:pt>
                <c:pt idx="1">
                  <c:v>Treinamento</c:v>
                </c:pt>
                <c:pt idx="2">
                  <c:v>Importação e Cadastro</c:v>
                </c:pt>
                <c:pt idx="3">
                  <c:v>Homologação e Ativação de contas</c:v>
                </c:pt>
              </c:strCache>
            </c:strRef>
          </c:cat>
          <c:val>
            <c:numRef>
              <c:f>'Checklist_Life BR'!$D$9:$D$12</c:f>
              <c:numCache>
                <c:formatCode>0.0%</c:formatCode>
                <c:ptCount val="4"/>
                <c:pt idx="0">
                  <c:v>0.2857142857142857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B-4BE2-B1AC-F6039B47B4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5466544"/>
        <c:axId val="877160688"/>
      </c:barChart>
      <c:catAx>
        <c:axId val="535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60688"/>
        <c:crosses val="autoZero"/>
        <c:auto val="1"/>
        <c:lblAlgn val="ctr"/>
        <c:lblOffset val="100"/>
        <c:noMultiLvlLbl val="0"/>
      </c:catAx>
      <c:valAx>
        <c:axId val="8771606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354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46564932943046"/>
          <c:y val="0.85562477097838041"/>
          <c:w val="0.52903560450603171"/>
          <c:h val="9.853458347145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H$18" lockText="1" noThreeD="1"/>
</file>

<file path=xl/ctrlProps/ctrlProp10.xml><?xml version="1.0" encoding="utf-8"?>
<formControlPr xmlns="http://schemas.microsoft.com/office/spreadsheetml/2009/9/main" objectType="CheckBox" fmlaLink="H27" lockText="1" noThreeD="1"/>
</file>

<file path=xl/ctrlProps/ctrlProp11.xml><?xml version="1.0" encoding="utf-8"?>
<formControlPr xmlns="http://schemas.microsoft.com/office/spreadsheetml/2009/9/main" objectType="CheckBox" fmlaLink="H28" lockText="1" noThreeD="1"/>
</file>

<file path=xl/ctrlProps/ctrlProp12.xml><?xml version="1.0" encoding="utf-8"?>
<formControlPr xmlns="http://schemas.microsoft.com/office/spreadsheetml/2009/9/main" objectType="CheckBox" fmlaLink="H29" lockText="1" noThreeD="1"/>
</file>

<file path=xl/ctrlProps/ctrlProp13.xml><?xml version="1.0" encoding="utf-8"?>
<formControlPr xmlns="http://schemas.microsoft.com/office/spreadsheetml/2009/9/main" objectType="CheckBox" fmlaLink="H30" lockText="1" noThreeD="1"/>
</file>

<file path=xl/ctrlProps/ctrlProp14.xml><?xml version="1.0" encoding="utf-8"?>
<formControlPr xmlns="http://schemas.microsoft.com/office/spreadsheetml/2009/9/main" objectType="CheckBox" fmlaLink="H31" lockText="1" noThreeD="1"/>
</file>

<file path=xl/ctrlProps/ctrlProp15.xml><?xml version="1.0" encoding="utf-8"?>
<formControlPr xmlns="http://schemas.microsoft.com/office/spreadsheetml/2009/9/main" objectType="CheckBox" fmlaLink="H32" lockText="1" noThreeD="1"/>
</file>

<file path=xl/ctrlProps/ctrlProp16.xml><?xml version="1.0" encoding="utf-8"?>
<formControlPr xmlns="http://schemas.microsoft.com/office/spreadsheetml/2009/9/main" objectType="CheckBox" fmlaLink="H33" lockText="1" noThreeD="1"/>
</file>

<file path=xl/ctrlProps/ctrlProp17.xml><?xml version="1.0" encoding="utf-8"?>
<formControlPr xmlns="http://schemas.microsoft.com/office/spreadsheetml/2009/9/main" objectType="CheckBox" fmlaLink="H34" lockText="1" noThreeD="1"/>
</file>

<file path=xl/ctrlProps/ctrlProp18.xml><?xml version="1.0" encoding="utf-8"?>
<formControlPr xmlns="http://schemas.microsoft.com/office/spreadsheetml/2009/9/main" objectType="CheckBox" fmlaLink="H35" lockText="1" noThreeD="1"/>
</file>

<file path=xl/ctrlProps/ctrlProp19.xml><?xml version="1.0" encoding="utf-8"?>
<formControlPr xmlns="http://schemas.microsoft.com/office/spreadsheetml/2009/9/main" objectType="CheckBox" fmlaLink="H36" lockText="1" noThreeD="1"/>
</file>

<file path=xl/ctrlProps/ctrlProp2.xml><?xml version="1.0" encoding="utf-8"?>
<formControlPr xmlns="http://schemas.microsoft.com/office/spreadsheetml/2009/9/main" objectType="CheckBox" fmlaLink="H19" lockText="1" noThreeD="1"/>
</file>

<file path=xl/ctrlProps/ctrlProp20.xml><?xml version="1.0" encoding="utf-8"?>
<formControlPr xmlns="http://schemas.microsoft.com/office/spreadsheetml/2009/9/main" objectType="CheckBox" fmlaLink="H37" lockText="1" noThreeD="1"/>
</file>

<file path=xl/ctrlProps/ctrlProp21.xml><?xml version="1.0" encoding="utf-8"?>
<formControlPr xmlns="http://schemas.microsoft.com/office/spreadsheetml/2009/9/main" objectType="CheckBox" fmlaLink="H38" lockText="1" noThreeD="1"/>
</file>

<file path=xl/ctrlProps/ctrlProp22.xml><?xml version="1.0" encoding="utf-8"?>
<formControlPr xmlns="http://schemas.microsoft.com/office/spreadsheetml/2009/9/main" objectType="CheckBox" fmlaLink="H39" lockText="1" noThreeD="1"/>
</file>

<file path=xl/ctrlProps/ctrlProp23.xml><?xml version="1.0" encoding="utf-8"?>
<formControlPr xmlns="http://schemas.microsoft.com/office/spreadsheetml/2009/9/main" objectType="CheckBox" fmlaLink="H40" lockText="1" noThreeD="1"/>
</file>

<file path=xl/ctrlProps/ctrlProp24.xml><?xml version="1.0" encoding="utf-8"?>
<formControlPr xmlns="http://schemas.microsoft.com/office/spreadsheetml/2009/9/main" objectType="CheckBox" fmlaLink="H41" lockText="1" noThreeD="1"/>
</file>

<file path=xl/ctrlProps/ctrlProp25.xml><?xml version="1.0" encoding="utf-8"?>
<formControlPr xmlns="http://schemas.microsoft.com/office/spreadsheetml/2009/9/main" objectType="CheckBox" fmlaLink="H42" lockText="1" noThreeD="1"/>
</file>

<file path=xl/ctrlProps/ctrlProp26.xml><?xml version="1.0" encoding="utf-8"?>
<formControlPr xmlns="http://schemas.microsoft.com/office/spreadsheetml/2009/9/main" objectType="CheckBox" fmlaLink="H43" lockText="1" noThreeD="1"/>
</file>

<file path=xl/ctrlProps/ctrlProp27.xml><?xml version="1.0" encoding="utf-8"?>
<formControlPr xmlns="http://schemas.microsoft.com/office/spreadsheetml/2009/9/main" objectType="CheckBox" fmlaLink="H44" lockText="1" noThreeD="1"/>
</file>

<file path=xl/ctrlProps/ctrlProp28.xml><?xml version="1.0" encoding="utf-8"?>
<formControlPr xmlns="http://schemas.microsoft.com/office/spreadsheetml/2009/9/main" objectType="CheckBox" fmlaLink="H45" lockText="1" noThreeD="1"/>
</file>

<file path=xl/ctrlProps/ctrlProp29.xml><?xml version="1.0" encoding="utf-8"?>
<formControlPr xmlns="http://schemas.microsoft.com/office/spreadsheetml/2009/9/main" objectType="CheckBox" fmlaLink="H46" lockText="1" noThreeD="1"/>
</file>

<file path=xl/ctrlProps/ctrlProp3.xml><?xml version="1.0" encoding="utf-8"?>
<formControlPr xmlns="http://schemas.microsoft.com/office/spreadsheetml/2009/9/main" objectType="CheckBox" fmlaLink="H20" lockText="1" noThreeD="1"/>
</file>

<file path=xl/ctrlProps/ctrlProp30.xml><?xml version="1.0" encoding="utf-8"?>
<formControlPr xmlns="http://schemas.microsoft.com/office/spreadsheetml/2009/9/main" objectType="CheckBox" fmlaLink="H47" lockText="1" noThreeD="1"/>
</file>

<file path=xl/ctrlProps/ctrlProp31.xml><?xml version="1.0" encoding="utf-8"?>
<formControlPr xmlns="http://schemas.microsoft.com/office/spreadsheetml/2009/9/main" objectType="CheckBox" fmlaLink="H48" lockText="1" noThreeD="1"/>
</file>

<file path=xl/ctrlProps/ctrlProp32.xml><?xml version="1.0" encoding="utf-8"?>
<formControlPr xmlns="http://schemas.microsoft.com/office/spreadsheetml/2009/9/main" objectType="CheckBox" fmlaLink="H49" lockText="1" noThreeD="1"/>
</file>

<file path=xl/ctrlProps/ctrlProp33.xml><?xml version="1.0" encoding="utf-8"?>
<formControlPr xmlns="http://schemas.microsoft.com/office/spreadsheetml/2009/9/main" objectType="CheckBox" fmlaLink="H50" lockText="1" noThreeD="1"/>
</file>

<file path=xl/ctrlProps/ctrlProp34.xml><?xml version="1.0" encoding="utf-8"?>
<formControlPr xmlns="http://schemas.microsoft.com/office/spreadsheetml/2009/9/main" objectType="CheckBox" fmlaLink="H51" lockText="1" noThreeD="1"/>
</file>

<file path=xl/ctrlProps/ctrlProp35.xml><?xml version="1.0" encoding="utf-8"?>
<formControlPr xmlns="http://schemas.microsoft.com/office/spreadsheetml/2009/9/main" objectType="CheckBox" fmlaLink="H52" lockText="1" noThreeD="1"/>
</file>

<file path=xl/ctrlProps/ctrlProp36.xml><?xml version="1.0" encoding="utf-8"?>
<formControlPr xmlns="http://schemas.microsoft.com/office/spreadsheetml/2009/9/main" objectType="CheckBox" fmlaLink="H53" lockText="1" noThreeD="1"/>
</file>

<file path=xl/ctrlProps/ctrlProp37.xml><?xml version="1.0" encoding="utf-8"?>
<formControlPr xmlns="http://schemas.microsoft.com/office/spreadsheetml/2009/9/main" objectType="CheckBox" fmlaLink="H54" lockText="1" noThreeD="1"/>
</file>

<file path=xl/ctrlProps/ctrlProp38.xml><?xml version="1.0" encoding="utf-8"?>
<formControlPr xmlns="http://schemas.microsoft.com/office/spreadsheetml/2009/9/main" objectType="CheckBox" fmlaLink="H55" lockText="1" noThreeD="1"/>
</file>

<file path=xl/ctrlProps/ctrlProp39.xml><?xml version="1.0" encoding="utf-8"?>
<formControlPr xmlns="http://schemas.microsoft.com/office/spreadsheetml/2009/9/main" objectType="CheckBox" fmlaLink="H56" lockText="1" noThreeD="1"/>
</file>

<file path=xl/ctrlProps/ctrlProp4.xml><?xml version="1.0" encoding="utf-8"?>
<formControlPr xmlns="http://schemas.microsoft.com/office/spreadsheetml/2009/9/main" objectType="CheckBox" fmlaLink="H21" lockText="1" noThreeD="1"/>
</file>

<file path=xl/ctrlProps/ctrlProp40.xml><?xml version="1.0" encoding="utf-8"?>
<formControlPr xmlns="http://schemas.microsoft.com/office/spreadsheetml/2009/9/main" objectType="CheckBox" fmlaLink="H57" lockText="1" noThreeD="1"/>
</file>

<file path=xl/ctrlProps/ctrlProp41.xml><?xml version="1.0" encoding="utf-8"?>
<formControlPr xmlns="http://schemas.microsoft.com/office/spreadsheetml/2009/9/main" objectType="CheckBox" fmlaLink="H58" lockText="1" noThreeD="1"/>
</file>

<file path=xl/ctrlProps/ctrlProp42.xml><?xml version="1.0" encoding="utf-8"?>
<formControlPr xmlns="http://schemas.microsoft.com/office/spreadsheetml/2009/9/main" objectType="CheckBox" fmlaLink="H59" lockText="1" noThreeD="1"/>
</file>

<file path=xl/ctrlProps/ctrlProp43.xml><?xml version="1.0" encoding="utf-8"?>
<formControlPr xmlns="http://schemas.microsoft.com/office/spreadsheetml/2009/9/main" objectType="CheckBox" fmlaLink="$H$18" lockText="1" noThreeD="1"/>
</file>

<file path=xl/ctrlProps/ctrlProp44.xml><?xml version="1.0" encoding="utf-8"?>
<formControlPr xmlns="http://schemas.microsoft.com/office/spreadsheetml/2009/9/main" objectType="CheckBox" checked="Checked" fmlaLink="H19" lockText="1" noThreeD="1"/>
</file>

<file path=xl/ctrlProps/ctrlProp45.xml><?xml version="1.0" encoding="utf-8"?>
<formControlPr xmlns="http://schemas.microsoft.com/office/spreadsheetml/2009/9/main" objectType="CheckBox" checked="Checked" fmlaLink="H19" lockText="1" noThreeD="1"/>
</file>

<file path=xl/ctrlProps/ctrlProp46.xml><?xml version="1.0" encoding="utf-8"?>
<formControlPr xmlns="http://schemas.microsoft.com/office/spreadsheetml/2009/9/main" objectType="CheckBox" fmlaLink="H21" lockText="1" noThreeD="1"/>
</file>

<file path=xl/ctrlProps/ctrlProp47.xml><?xml version="1.0" encoding="utf-8"?>
<formControlPr xmlns="http://schemas.microsoft.com/office/spreadsheetml/2009/9/main" objectType="CheckBox" fmlaLink="H22" lockText="1" noThreeD="1"/>
</file>

<file path=xl/ctrlProps/ctrlProp48.xml><?xml version="1.0" encoding="utf-8"?>
<formControlPr xmlns="http://schemas.microsoft.com/office/spreadsheetml/2009/9/main" objectType="CheckBox" fmlaLink="H23" lockText="1" noThreeD="1"/>
</file>

<file path=xl/ctrlProps/ctrlProp49.xml><?xml version="1.0" encoding="utf-8"?>
<formControlPr xmlns="http://schemas.microsoft.com/office/spreadsheetml/2009/9/main" objectType="CheckBox" fmlaLink="H24" lockText="1" noThreeD="1"/>
</file>

<file path=xl/ctrlProps/ctrlProp5.xml><?xml version="1.0" encoding="utf-8"?>
<formControlPr xmlns="http://schemas.microsoft.com/office/spreadsheetml/2009/9/main" objectType="CheckBox" fmlaLink="H22" lockText="1" noThreeD="1"/>
</file>

<file path=xl/ctrlProps/ctrlProp50.xml><?xml version="1.0" encoding="utf-8"?>
<formControlPr xmlns="http://schemas.microsoft.com/office/spreadsheetml/2009/9/main" objectType="CheckBox" fmlaLink="H25" lockText="1" noThreeD="1"/>
</file>

<file path=xl/ctrlProps/ctrlProp51.xml><?xml version="1.0" encoding="utf-8"?>
<formControlPr xmlns="http://schemas.microsoft.com/office/spreadsheetml/2009/9/main" objectType="CheckBox" fmlaLink="H26" lockText="1" noThreeD="1"/>
</file>

<file path=xl/ctrlProps/ctrlProp52.xml><?xml version="1.0" encoding="utf-8"?>
<formControlPr xmlns="http://schemas.microsoft.com/office/spreadsheetml/2009/9/main" objectType="CheckBox" fmlaLink="H27" lockText="1" noThreeD="1"/>
</file>

<file path=xl/ctrlProps/ctrlProp53.xml><?xml version="1.0" encoding="utf-8"?>
<formControlPr xmlns="http://schemas.microsoft.com/office/spreadsheetml/2009/9/main" objectType="CheckBox" fmlaLink="H28" lockText="1" noThreeD="1"/>
</file>

<file path=xl/ctrlProps/ctrlProp54.xml><?xml version="1.0" encoding="utf-8"?>
<formControlPr xmlns="http://schemas.microsoft.com/office/spreadsheetml/2009/9/main" objectType="CheckBox" fmlaLink="H29" lockText="1" noThreeD="1"/>
</file>

<file path=xl/ctrlProps/ctrlProp55.xml><?xml version="1.0" encoding="utf-8"?>
<formControlPr xmlns="http://schemas.microsoft.com/office/spreadsheetml/2009/9/main" objectType="CheckBox" fmlaLink="H30" lockText="1" noThreeD="1"/>
</file>

<file path=xl/ctrlProps/ctrlProp56.xml><?xml version="1.0" encoding="utf-8"?>
<formControlPr xmlns="http://schemas.microsoft.com/office/spreadsheetml/2009/9/main" objectType="CheckBox" fmlaLink="H31" lockText="1" noThreeD="1"/>
</file>

<file path=xl/ctrlProps/ctrlProp57.xml><?xml version="1.0" encoding="utf-8"?>
<formControlPr xmlns="http://schemas.microsoft.com/office/spreadsheetml/2009/9/main" objectType="CheckBox" fmlaLink="H32" lockText="1" noThreeD="1"/>
</file>

<file path=xl/ctrlProps/ctrlProp58.xml><?xml version="1.0" encoding="utf-8"?>
<formControlPr xmlns="http://schemas.microsoft.com/office/spreadsheetml/2009/9/main" objectType="CheckBox" fmlaLink="H33" lockText="1" noThreeD="1"/>
</file>

<file path=xl/ctrlProps/ctrlProp59.xml><?xml version="1.0" encoding="utf-8"?>
<formControlPr xmlns="http://schemas.microsoft.com/office/spreadsheetml/2009/9/main" objectType="CheckBox" fmlaLink="H34" lockText="1" noThreeD="1"/>
</file>

<file path=xl/ctrlProps/ctrlProp6.xml><?xml version="1.0" encoding="utf-8"?>
<formControlPr xmlns="http://schemas.microsoft.com/office/spreadsheetml/2009/9/main" objectType="CheckBox" fmlaLink="H23" lockText="1" noThreeD="1"/>
</file>

<file path=xl/ctrlProps/ctrlProp60.xml><?xml version="1.0" encoding="utf-8"?>
<formControlPr xmlns="http://schemas.microsoft.com/office/spreadsheetml/2009/9/main" objectType="CheckBox" fmlaLink="H35" lockText="1" noThreeD="1"/>
</file>

<file path=xl/ctrlProps/ctrlProp61.xml><?xml version="1.0" encoding="utf-8"?>
<formControlPr xmlns="http://schemas.microsoft.com/office/spreadsheetml/2009/9/main" objectType="CheckBox" fmlaLink="H36" lockText="1" noThreeD="1"/>
</file>

<file path=xl/ctrlProps/ctrlProp62.xml><?xml version="1.0" encoding="utf-8"?>
<formControlPr xmlns="http://schemas.microsoft.com/office/spreadsheetml/2009/9/main" objectType="CheckBox" fmlaLink="H37" lockText="1" noThreeD="1"/>
</file>

<file path=xl/ctrlProps/ctrlProp63.xml><?xml version="1.0" encoding="utf-8"?>
<formControlPr xmlns="http://schemas.microsoft.com/office/spreadsheetml/2009/9/main" objectType="CheckBox" fmlaLink="H38" lockText="1" noThreeD="1"/>
</file>

<file path=xl/ctrlProps/ctrlProp64.xml><?xml version="1.0" encoding="utf-8"?>
<formControlPr xmlns="http://schemas.microsoft.com/office/spreadsheetml/2009/9/main" objectType="CheckBox" fmlaLink="H39" lockText="1" noThreeD="1"/>
</file>

<file path=xl/ctrlProps/ctrlProp65.xml><?xml version="1.0" encoding="utf-8"?>
<formControlPr xmlns="http://schemas.microsoft.com/office/spreadsheetml/2009/9/main" objectType="CheckBox" fmlaLink="H40" lockText="1" noThreeD="1"/>
</file>

<file path=xl/ctrlProps/ctrlProp66.xml><?xml version="1.0" encoding="utf-8"?>
<formControlPr xmlns="http://schemas.microsoft.com/office/spreadsheetml/2009/9/main" objectType="CheckBox" fmlaLink="H41" lockText="1" noThreeD="1"/>
</file>

<file path=xl/ctrlProps/ctrlProp67.xml><?xml version="1.0" encoding="utf-8"?>
<formControlPr xmlns="http://schemas.microsoft.com/office/spreadsheetml/2009/9/main" objectType="CheckBox" fmlaLink="H42" lockText="1" noThreeD="1"/>
</file>

<file path=xl/ctrlProps/ctrlProp68.xml><?xml version="1.0" encoding="utf-8"?>
<formControlPr xmlns="http://schemas.microsoft.com/office/spreadsheetml/2009/9/main" objectType="CheckBox" fmlaLink="H43" lockText="1" noThreeD="1"/>
</file>

<file path=xl/ctrlProps/ctrlProp69.xml><?xml version="1.0" encoding="utf-8"?>
<formControlPr xmlns="http://schemas.microsoft.com/office/spreadsheetml/2009/9/main" objectType="CheckBox" fmlaLink="H44" lockText="1" noThreeD="1"/>
</file>

<file path=xl/ctrlProps/ctrlProp7.xml><?xml version="1.0" encoding="utf-8"?>
<formControlPr xmlns="http://schemas.microsoft.com/office/spreadsheetml/2009/9/main" objectType="CheckBox" fmlaLink="H24" lockText="1" noThreeD="1"/>
</file>

<file path=xl/ctrlProps/ctrlProp70.xml><?xml version="1.0" encoding="utf-8"?>
<formControlPr xmlns="http://schemas.microsoft.com/office/spreadsheetml/2009/9/main" objectType="CheckBox" fmlaLink="H45" lockText="1" noThreeD="1"/>
</file>

<file path=xl/ctrlProps/ctrlProp71.xml><?xml version="1.0" encoding="utf-8"?>
<formControlPr xmlns="http://schemas.microsoft.com/office/spreadsheetml/2009/9/main" objectType="CheckBox" fmlaLink="H46" lockText="1" noThreeD="1"/>
</file>

<file path=xl/ctrlProps/ctrlProp72.xml><?xml version="1.0" encoding="utf-8"?>
<formControlPr xmlns="http://schemas.microsoft.com/office/spreadsheetml/2009/9/main" objectType="CheckBox" fmlaLink="H47" lockText="1" noThreeD="1"/>
</file>

<file path=xl/ctrlProps/ctrlProp73.xml><?xml version="1.0" encoding="utf-8"?>
<formControlPr xmlns="http://schemas.microsoft.com/office/spreadsheetml/2009/9/main" objectType="CheckBox" fmlaLink="H48" lockText="1" noThreeD="1"/>
</file>

<file path=xl/ctrlProps/ctrlProp74.xml><?xml version="1.0" encoding="utf-8"?>
<formControlPr xmlns="http://schemas.microsoft.com/office/spreadsheetml/2009/9/main" objectType="CheckBox" fmlaLink="H49" lockText="1" noThreeD="1"/>
</file>

<file path=xl/ctrlProps/ctrlProp75.xml><?xml version="1.0" encoding="utf-8"?>
<formControlPr xmlns="http://schemas.microsoft.com/office/spreadsheetml/2009/9/main" objectType="CheckBox" fmlaLink="H50" lockText="1" noThreeD="1"/>
</file>

<file path=xl/ctrlProps/ctrlProp76.xml><?xml version="1.0" encoding="utf-8"?>
<formControlPr xmlns="http://schemas.microsoft.com/office/spreadsheetml/2009/9/main" objectType="CheckBox" fmlaLink="H51" lockText="1" noThreeD="1"/>
</file>

<file path=xl/ctrlProps/ctrlProp77.xml><?xml version="1.0" encoding="utf-8"?>
<formControlPr xmlns="http://schemas.microsoft.com/office/spreadsheetml/2009/9/main" objectType="CheckBox" fmlaLink="H52" lockText="1" noThreeD="1"/>
</file>

<file path=xl/ctrlProps/ctrlProp78.xml><?xml version="1.0" encoding="utf-8"?>
<formControlPr xmlns="http://schemas.microsoft.com/office/spreadsheetml/2009/9/main" objectType="CheckBox" fmlaLink="H53" lockText="1" noThreeD="1"/>
</file>

<file path=xl/ctrlProps/ctrlProp79.xml><?xml version="1.0" encoding="utf-8"?>
<formControlPr xmlns="http://schemas.microsoft.com/office/spreadsheetml/2009/9/main" objectType="CheckBox" fmlaLink="H54" lockText="1" noThreeD="1"/>
</file>

<file path=xl/ctrlProps/ctrlProp8.xml><?xml version="1.0" encoding="utf-8"?>
<formControlPr xmlns="http://schemas.microsoft.com/office/spreadsheetml/2009/9/main" objectType="CheckBox" fmlaLink="H25" lockText="1" noThreeD="1"/>
</file>

<file path=xl/ctrlProps/ctrlProp80.xml><?xml version="1.0" encoding="utf-8"?>
<formControlPr xmlns="http://schemas.microsoft.com/office/spreadsheetml/2009/9/main" objectType="CheckBox" fmlaLink="H55" lockText="1" noThreeD="1"/>
</file>

<file path=xl/ctrlProps/ctrlProp81.xml><?xml version="1.0" encoding="utf-8"?>
<formControlPr xmlns="http://schemas.microsoft.com/office/spreadsheetml/2009/9/main" objectType="CheckBox" fmlaLink="H56" lockText="1" noThreeD="1"/>
</file>

<file path=xl/ctrlProps/ctrlProp82.xml><?xml version="1.0" encoding="utf-8"?>
<formControlPr xmlns="http://schemas.microsoft.com/office/spreadsheetml/2009/9/main" objectType="CheckBox" fmlaLink="H57" lockText="1" noThreeD="1"/>
</file>

<file path=xl/ctrlProps/ctrlProp83.xml><?xml version="1.0" encoding="utf-8"?>
<formControlPr xmlns="http://schemas.microsoft.com/office/spreadsheetml/2009/9/main" objectType="CheckBox" fmlaLink="H58" lockText="1" noThreeD="1"/>
</file>

<file path=xl/ctrlProps/ctrlProp84.xml><?xml version="1.0" encoding="utf-8"?>
<formControlPr xmlns="http://schemas.microsoft.com/office/spreadsheetml/2009/9/main" objectType="CheckBox" fmlaLink="H59" lockText="1" noThreeD="1"/>
</file>

<file path=xl/ctrlProps/ctrlProp9.xml><?xml version="1.0" encoding="utf-8"?>
<formControlPr xmlns="http://schemas.microsoft.com/office/spreadsheetml/2009/9/main" objectType="CheckBox" fmlaLink="H26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ista de Clientes'!A2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hyperlink" Target="#'Lista de Clientes'!A3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16</xdr:row>
          <xdr:rowOff>247650</xdr:rowOff>
        </xdr:from>
        <xdr:to>
          <xdr:col>7</xdr:col>
          <xdr:colOff>990600</xdr:colOff>
          <xdr:row>18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6458</xdr:colOff>
      <xdr:row>17</xdr:row>
      <xdr:rowOff>12915</xdr:rowOff>
    </xdr:from>
    <xdr:to>
      <xdr:col>7</xdr:col>
      <xdr:colOff>994475</xdr:colOff>
      <xdr:row>17</xdr:row>
      <xdr:rowOff>235704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972873" y="4494508"/>
          <a:ext cx="988017" cy="2227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</a:t>
          </a:r>
        </a:p>
      </xdr:txBody>
    </xdr:sp>
    <xdr:clientData/>
  </xdr:twoCellAnchor>
  <xdr:twoCellAnchor>
    <xdr:from>
      <xdr:col>7</xdr:col>
      <xdr:colOff>3229</xdr:colOff>
      <xdr:row>17</xdr:row>
      <xdr:rowOff>6459</xdr:rowOff>
    </xdr:from>
    <xdr:to>
      <xdr:col>8</xdr:col>
      <xdr:colOff>32845</xdr:colOff>
      <xdr:row>18</xdr:row>
      <xdr:rowOff>9525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969867" y="4506200"/>
          <a:ext cx="1028099" cy="252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18</xdr:row>
          <xdr:rowOff>28575</xdr:rowOff>
        </xdr:from>
        <xdr:to>
          <xdr:col>7</xdr:col>
          <xdr:colOff>981075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19</xdr:row>
          <xdr:rowOff>66675</xdr:rowOff>
        </xdr:from>
        <xdr:to>
          <xdr:col>7</xdr:col>
          <xdr:colOff>981075</xdr:colOff>
          <xdr:row>19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20</xdr:row>
          <xdr:rowOff>28575</xdr:rowOff>
        </xdr:from>
        <xdr:to>
          <xdr:col>7</xdr:col>
          <xdr:colOff>981075</xdr:colOff>
          <xdr:row>20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21</xdr:row>
          <xdr:rowOff>28575</xdr:rowOff>
        </xdr:from>
        <xdr:to>
          <xdr:col>7</xdr:col>
          <xdr:colOff>981075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22</xdr:row>
          <xdr:rowOff>28575</xdr:rowOff>
        </xdr:from>
        <xdr:to>
          <xdr:col>7</xdr:col>
          <xdr:colOff>981075</xdr:colOff>
          <xdr:row>22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23</xdr:row>
          <xdr:rowOff>28575</xdr:rowOff>
        </xdr:from>
        <xdr:to>
          <xdr:col>7</xdr:col>
          <xdr:colOff>981075</xdr:colOff>
          <xdr:row>23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24</xdr:row>
          <xdr:rowOff>28575</xdr:rowOff>
        </xdr:from>
        <xdr:to>
          <xdr:col>7</xdr:col>
          <xdr:colOff>981075</xdr:colOff>
          <xdr:row>24</xdr:row>
          <xdr:rowOff>238125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25</xdr:row>
          <xdr:rowOff>19050</xdr:rowOff>
        </xdr:from>
        <xdr:to>
          <xdr:col>7</xdr:col>
          <xdr:colOff>981075</xdr:colOff>
          <xdr:row>25</xdr:row>
          <xdr:rowOff>228600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26</xdr:row>
          <xdr:rowOff>19050</xdr:rowOff>
        </xdr:from>
        <xdr:to>
          <xdr:col>7</xdr:col>
          <xdr:colOff>981075</xdr:colOff>
          <xdr:row>26</xdr:row>
          <xdr:rowOff>228600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27</xdr:row>
          <xdr:rowOff>19050</xdr:rowOff>
        </xdr:from>
        <xdr:to>
          <xdr:col>7</xdr:col>
          <xdr:colOff>981075</xdr:colOff>
          <xdr:row>27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28</xdr:row>
          <xdr:rowOff>19050</xdr:rowOff>
        </xdr:from>
        <xdr:to>
          <xdr:col>7</xdr:col>
          <xdr:colOff>981075</xdr:colOff>
          <xdr:row>28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29</xdr:row>
          <xdr:rowOff>19050</xdr:rowOff>
        </xdr:from>
        <xdr:to>
          <xdr:col>7</xdr:col>
          <xdr:colOff>981075</xdr:colOff>
          <xdr:row>29</xdr:row>
          <xdr:rowOff>228600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30</xdr:row>
          <xdr:rowOff>19050</xdr:rowOff>
        </xdr:from>
        <xdr:to>
          <xdr:col>7</xdr:col>
          <xdr:colOff>981075</xdr:colOff>
          <xdr:row>30</xdr:row>
          <xdr:rowOff>228600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31</xdr:row>
          <xdr:rowOff>19050</xdr:rowOff>
        </xdr:from>
        <xdr:to>
          <xdr:col>7</xdr:col>
          <xdr:colOff>981075</xdr:colOff>
          <xdr:row>31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32</xdr:row>
          <xdr:rowOff>19050</xdr:rowOff>
        </xdr:from>
        <xdr:to>
          <xdr:col>7</xdr:col>
          <xdr:colOff>981075</xdr:colOff>
          <xdr:row>32</xdr:row>
          <xdr:rowOff>228600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33</xdr:row>
          <xdr:rowOff>19050</xdr:rowOff>
        </xdr:from>
        <xdr:to>
          <xdr:col>7</xdr:col>
          <xdr:colOff>981075</xdr:colOff>
          <xdr:row>33</xdr:row>
          <xdr:rowOff>228600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34</xdr:row>
          <xdr:rowOff>19050</xdr:rowOff>
        </xdr:from>
        <xdr:to>
          <xdr:col>7</xdr:col>
          <xdr:colOff>981075</xdr:colOff>
          <xdr:row>34</xdr:row>
          <xdr:rowOff>228600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35</xdr:row>
          <xdr:rowOff>85725</xdr:rowOff>
        </xdr:from>
        <xdr:to>
          <xdr:col>7</xdr:col>
          <xdr:colOff>981075</xdr:colOff>
          <xdr:row>35</xdr:row>
          <xdr:rowOff>295275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36</xdr:row>
          <xdr:rowOff>19050</xdr:rowOff>
        </xdr:from>
        <xdr:to>
          <xdr:col>7</xdr:col>
          <xdr:colOff>981075</xdr:colOff>
          <xdr:row>36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37</xdr:row>
          <xdr:rowOff>19050</xdr:rowOff>
        </xdr:from>
        <xdr:to>
          <xdr:col>7</xdr:col>
          <xdr:colOff>981075</xdr:colOff>
          <xdr:row>37</xdr:row>
          <xdr:rowOff>228600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38</xdr:row>
          <xdr:rowOff>19050</xdr:rowOff>
        </xdr:from>
        <xdr:to>
          <xdr:col>7</xdr:col>
          <xdr:colOff>981075</xdr:colOff>
          <xdr:row>38</xdr:row>
          <xdr:rowOff>228600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39</xdr:row>
          <xdr:rowOff>19050</xdr:rowOff>
        </xdr:from>
        <xdr:to>
          <xdr:col>7</xdr:col>
          <xdr:colOff>981075</xdr:colOff>
          <xdr:row>39</xdr:row>
          <xdr:rowOff>228600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40</xdr:row>
          <xdr:rowOff>295275</xdr:rowOff>
        </xdr:from>
        <xdr:to>
          <xdr:col>7</xdr:col>
          <xdr:colOff>981075</xdr:colOff>
          <xdr:row>40</xdr:row>
          <xdr:rowOff>504825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41</xdr:row>
          <xdr:rowOff>19050</xdr:rowOff>
        </xdr:from>
        <xdr:to>
          <xdr:col>7</xdr:col>
          <xdr:colOff>981075</xdr:colOff>
          <xdr:row>41</xdr:row>
          <xdr:rowOff>228600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42</xdr:row>
          <xdr:rowOff>19050</xdr:rowOff>
        </xdr:from>
        <xdr:to>
          <xdr:col>7</xdr:col>
          <xdr:colOff>981075</xdr:colOff>
          <xdr:row>42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43</xdr:row>
          <xdr:rowOff>85725</xdr:rowOff>
        </xdr:from>
        <xdr:to>
          <xdr:col>7</xdr:col>
          <xdr:colOff>981075</xdr:colOff>
          <xdr:row>43</xdr:row>
          <xdr:rowOff>295275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44</xdr:row>
          <xdr:rowOff>85725</xdr:rowOff>
        </xdr:from>
        <xdr:to>
          <xdr:col>7</xdr:col>
          <xdr:colOff>981075</xdr:colOff>
          <xdr:row>44</xdr:row>
          <xdr:rowOff>295275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45</xdr:row>
          <xdr:rowOff>19050</xdr:rowOff>
        </xdr:from>
        <xdr:to>
          <xdr:col>7</xdr:col>
          <xdr:colOff>981075</xdr:colOff>
          <xdr:row>45</xdr:row>
          <xdr:rowOff>228600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46</xdr:row>
          <xdr:rowOff>180975</xdr:rowOff>
        </xdr:from>
        <xdr:to>
          <xdr:col>7</xdr:col>
          <xdr:colOff>981075</xdr:colOff>
          <xdr:row>46</xdr:row>
          <xdr:rowOff>390525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47</xdr:row>
          <xdr:rowOff>19050</xdr:rowOff>
        </xdr:from>
        <xdr:to>
          <xdr:col>7</xdr:col>
          <xdr:colOff>981075</xdr:colOff>
          <xdr:row>47</xdr:row>
          <xdr:rowOff>228600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48</xdr:row>
          <xdr:rowOff>19050</xdr:rowOff>
        </xdr:from>
        <xdr:to>
          <xdr:col>7</xdr:col>
          <xdr:colOff>981075</xdr:colOff>
          <xdr:row>48</xdr:row>
          <xdr:rowOff>228600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49</xdr:row>
          <xdr:rowOff>19050</xdr:rowOff>
        </xdr:from>
        <xdr:to>
          <xdr:col>7</xdr:col>
          <xdr:colOff>981075</xdr:colOff>
          <xdr:row>49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50</xdr:row>
          <xdr:rowOff>19050</xdr:rowOff>
        </xdr:from>
        <xdr:to>
          <xdr:col>7</xdr:col>
          <xdr:colOff>981075</xdr:colOff>
          <xdr:row>50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51</xdr:row>
          <xdr:rowOff>19050</xdr:rowOff>
        </xdr:from>
        <xdr:to>
          <xdr:col>7</xdr:col>
          <xdr:colOff>981075</xdr:colOff>
          <xdr:row>51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52</xdr:row>
          <xdr:rowOff>19050</xdr:rowOff>
        </xdr:from>
        <xdr:to>
          <xdr:col>7</xdr:col>
          <xdr:colOff>981075</xdr:colOff>
          <xdr:row>52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53</xdr:row>
          <xdr:rowOff>19050</xdr:rowOff>
        </xdr:from>
        <xdr:to>
          <xdr:col>7</xdr:col>
          <xdr:colOff>981075</xdr:colOff>
          <xdr:row>53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54</xdr:row>
          <xdr:rowOff>19050</xdr:rowOff>
        </xdr:from>
        <xdr:to>
          <xdr:col>7</xdr:col>
          <xdr:colOff>981075</xdr:colOff>
          <xdr:row>54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55</xdr:row>
          <xdr:rowOff>19050</xdr:rowOff>
        </xdr:from>
        <xdr:to>
          <xdr:col>7</xdr:col>
          <xdr:colOff>981075</xdr:colOff>
          <xdr:row>55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56</xdr:row>
          <xdr:rowOff>19050</xdr:rowOff>
        </xdr:from>
        <xdr:to>
          <xdr:col>7</xdr:col>
          <xdr:colOff>981075</xdr:colOff>
          <xdr:row>56</xdr:row>
          <xdr:rowOff>228600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57</xdr:row>
          <xdr:rowOff>19050</xdr:rowOff>
        </xdr:from>
        <xdr:to>
          <xdr:col>7</xdr:col>
          <xdr:colOff>981075</xdr:colOff>
          <xdr:row>57</xdr:row>
          <xdr:rowOff>228600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58</xdr:row>
          <xdr:rowOff>85725</xdr:rowOff>
        </xdr:from>
        <xdr:to>
          <xdr:col>7</xdr:col>
          <xdr:colOff>981075</xdr:colOff>
          <xdr:row>58</xdr:row>
          <xdr:rowOff>295275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0</xdr:colOff>
      <xdr:row>25</xdr:row>
      <xdr:rowOff>0</xdr:rowOff>
    </xdr:from>
    <xdr:to>
      <xdr:col>8</xdr:col>
      <xdr:colOff>29616</xdr:colOff>
      <xdr:row>26</xdr:row>
      <xdr:rowOff>3067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970065" y="6601239"/>
          <a:ext cx="1031812" cy="25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8</xdr:col>
      <xdr:colOff>29616</xdr:colOff>
      <xdr:row>38</xdr:row>
      <xdr:rowOff>3067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70065" y="9715500"/>
          <a:ext cx="1031812" cy="25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8</xdr:col>
      <xdr:colOff>29616</xdr:colOff>
      <xdr:row>57</xdr:row>
      <xdr:rowOff>3067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970065" y="15579587"/>
          <a:ext cx="1031812" cy="25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xdr:twoCellAnchor>
    <xdr:from>
      <xdr:col>3</xdr:col>
      <xdr:colOff>2046839</xdr:colOff>
      <xdr:row>6</xdr:row>
      <xdr:rowOff>19878</xdr:rowOff>
    </xdr:from>
    <xdr:to>
      <xdr:col>7</xdr:col>
      <xdr:colOff>984594</xdr:colOff>
      <xdr:row>14</xdr:row>
      <xdr:rowOff>228051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9577</xdr:colOff>
      <xdr:row>6</xdr:row>
      <xdr:rowOff>7026</xdr:rowOff>
    </xdr:from>
    <xdr:to>
      <xdr:col>3</xdr:col>
      <xdr:colOff>2092134</xdr:colOff>
      <xdr:row>14</xdr:row>
      <xdr:rowOff>236483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115956</xdr:colOff>
      <xdr:row>2</xdr:row>
      <xdr:rowOff>207067</xdr:rowOff>
    </xdr:from>
    <xdr:to>
      <xdr:col>1</xdr:col>
      <xdr:colOff>380999</xdr:colOff>
      <xdr:row>4</xdr:row>
      <xdr:rowOff>82828</xdr:rowOff>
    </xdr:to>
    <xdr:sp macro="" textlink="">
      <xdr:nvSpPr>
        <xdr:cNvPr id="10" name="CaixaDeText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A49F0A-81D6-0068-D795-0E050C0C2BA9}"/>
            </a:ext>
          </a:extLst>
        </xdr:cNvPr>
        <xdr:cNvSpPr txBox="1"/>
      </xdr:nvSpPr>
      <xdr:spPr>
        <a:xfrm>
          <a:off x="115956" y="960784"/>
          <a:ext cx="463826" cy="372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rgbClr val="002060"/>
              </a:solidFill>
              <a:latin typeface="Wingdings" panose="05000000000000000000" pitchFamily="2" charset="2"/>
            </a:rPr>
            <a:t>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16</xdr:row>
          <xdr:rowOff>247650</xdr:rowOff>
        </xdr:from>
        <xdr:to>
          <xdr:col>7</xdr:col>
          <xdr:colOff>990600</xdr:colOff>
          <xdr:row>18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1329809-2544-4FA6-B3E9-854D11E3D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6458</xdr:colOff>
      <xdr:row>17</xdr:row>
      <xdr:rowOff>12915</xdr:rowOff>
    </xdr:from>
    <xdr:to>
      <xdr:col>7</xdr:col>
      <xdr:colOff>994475</xdr:colOff>
      <xdr:row>17</xdr:row>
      <xdr:rowOff>235704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7D51694-DD45-4F7D-B206-3B9B360AC950}"/>
            </a:ext>
          </a:extLst>
        </xdr:cNvPr>
        <xdr:cNvSpPr/>
      </xdr:nvSpPr>
      <xdr:spPr>
        <a:xfrm>
          <a:off x="8969483" y="4480140"/>
          <a:ext cx="988017" cy="2227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</a:t>
          </a:r>
        </a:p>
      </xdr:txBody>
    </xdr:sp>
    <xdr:clientData/>
  </xdr:twoCellAnchor>
  <xdr:twoCellAnchor>
    <xdr:from>
      <xdr:col>7</xdr:col>
      <xdr:colOff>3229</xdr:colOff>
      <xdr:row>17</xdr:row>
      <xdr:rowOff>6459</xdr:rowOff>
    </xdr:from>
    <xdr:to>
      <xdr:col>8</xdr:col>
      <xdr:colOff>32845</xdr:colOff>
      <xdr:row>18</xdr:row>
      <xdr:rowOff>9525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18B63A8-9119-453C-B969-E16EC618ACAF}"/>
            </a:ext>
          </a:extLst>
        </xdr:cNvPr>
        <xdr:cNvSpPr txBox="1"/>
      </xdr:nvSpPr>
      <xdr:spPr>
        <a:xfrm>
          <a:off x="8966254" y="4473684"/>
          <a:ext cx="1029741" cy="250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18</xdr:row>
          <xdr:rowOff>28575</xdr:rowOff>
        </xdr:from>
        <xdr:to>
          <xdr:col>7</xdr:col>
          <xdr:colOff>981075</xdr:colOff>
          <xdr:row>18</xdr:row>
          <xdr:rowOff>238125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B154672-0165-4D9E-A1D3-1F63F0537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19</xdr:row>
          <xdr:rowOff>85725</xdr:rowOff>
        </xdr:from>
        <xdr:to>
          <xdr:col>7</xdr:col>
          <xdr:colOff>981075</xdr:colOff>
          <xdr:row>19</xdr:row>
          <xdr:rowOff>295275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63B33180-BBAC-4AAC-A866-D00F41D8A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20</xdr:row>
          <xdr:rowOff>28575</xdr:rowOff>
        </xdr:from>
        <xdr:to>
          <xdr:col>7</xdr:col>
          <xdr:colOff>981075</xdr:colOff>
          <xdr:row>20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CA991845-4D4B-4D2A-A81A-960D3F1D10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21</xdr:row>
          <xdr:rowOff>28575</xdr:rowOff>
        </xdr:from>
        <xdr:to>
          <xdr:col>7</xdr:col>
          <xdr:colOff>981075</xdr:colOff>
          <xdr:row>21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80AE714F-4B2A-4FAA-870D-5E3BB0BEB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22</xdr:row>
          <xdr:rowOff>28575</xdr:rowOff>
        </xdr:from>
        <xdr:to>
          <xdr:col>7</xdr:col>
          <xdr:colOff>981075</xdr:colOff>
          <xdr:row>22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6C7E29BC-07BE-4479-A478-9B47C380F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23</xdr:row>
          <xdr:rowOff>28575</xdr:rowOff>
        </xdr:from>
        <xdr:to>
          <xdr:col>7</xdr:col>
          <xdr:colOff>981075</xdr:colOff>
          <xdr:row>23</xdr:row>
          <xdr:rowOff>238125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30F9B86E-26D0-4860-95F8-14C84BDE0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24</xdr:row>
          <xdr:rowOff>28575</xdr:rowOff>
        </xdr:from>
        <xdr:to>
          <xdr:col>7</xdr:col>
          <xdr:colOff>981075</xdr:colOff>
          <xdr:row>24</xdr:row>
          <xdr:rowOff>238125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CC966238-81B3-49F5-935D-CC469E2FF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25</xdr:row>
          <xdr:rowOff>19050</xdr:rowOff>
        </xdr:from>
        <xdr:to>
          <xdr:col>7</xdr:col>
          <xdr:colOff>981075</xdr:colOff>
          <xdr:row>25</xdr:row>
          <xdr:rowOff>228600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D9B3646B-72C1-44C4-A26A-4E95FA75E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26</xdr:row>
          <xdr:rowOff>19050</xdr:rowOff>
        </xdr:from>
        <xdr:to>
          <xdr:col>7</xdr:col>
          <xdr:colOff>981075</xdr:colOff>
          <xdr:row>26</xdr:row>
          <xdr:rowOff>228600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DD864853-F3E1-4AF9-BE45-106FF8B0C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27</xdr:row>
          <xdr:rowOff>19050</xdr:rowOff>
        </xdr:from>
        <xdr:to>
          <xdr:col>7</xdr:col>
          <xdr:colOff>981075</xdr:colOff>
          <xdr:row>27</xdr:row>
          <xdr:rowOff>228600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ED82B740-4996-48AC-947A-D05B4DD49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28</xdr:row>
          <xdr:rowOff>19050</xdr:rowOff>
        </xdr:from>
        <xdr:to>
          <xdr:col>7</xdr:col>
          <xdr:colOff>981075</xdr:colOff>
          <xdr:row>28</xdr:row>
          <xdr:rowOff>228600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1D6D7426-FD6D-4250-9D6B-278FA90E0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29</xdr:row>
          <xdr:rowOff>19050</xdr:rowOff>
        </xdr:from>
        <xdr:to>
          <xdr:col>7</xdr:col>
          <xdr:colOff>981075</xdr:colOff>
          <xdr:row>29</xdr:row>
          <xdr:rowOff>228600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1E3FED9A-3034-4FA7-A73B-BACB7A68F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30</xdr:row>
          <xdr:rowOff>19050</xdr:rowOff>
        </xdr:from>
        <xdr:to>
          <xdr:col>7</xdr:col>
          <xdr:colOff>981075</xdr:colOff>
          <xdr:row>30</xdr:row>
          <xdr:rowOff>228600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28850903-C154-41BC-BE56-48533101E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31</xdr:row>
          <xdr:rowOff>19050</xdr:rowOff>
        </xdr:from>
        <xdr:to>
          <xdr:col>7</xdr:col>
          <xdr:colOff>981075</xdr:colOff>
          <xdr:row>31</xdr:row>
          <xdr:rowOff>228600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1B769A1F-0D1D-40B6-8425-064AAB1C3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32</xdr:row>
          <xdr:rowOff>19050</xdr:rowOff>
        </xdr:from>
        <xdr:to>
          <xdr:col>7</xdr:col>
          <xdr:colOff>981075</xdr:colOff>
          <xdr:row>32</xdr:row>
          <xdr:rowOff>228600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859F5745-C04A-4E1E-9D44-584042FC9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33</xdr:row>
          <xdr:rowOff>19050</xdr:rowOff>
        </xdr:from>
        <xdr:to>
          <xdr:col>7</xdr:col>
          <xdr:colOff>981075</xdr:colOff>
          <xdr:row>33</xdr:row>
          <xdr:rowOff>228600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882C8866-36A5-4769-9137-5BB6E26FC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34</xdr:row>
          <xdr:rowOff>19050</xdr:rowOff>
        </xdr:from>
        <xdr:to>
          <xdr:col>7</xdr:col>
          <xdr:colOff>981075</xdr:colOff>
          <xdr:row>34</xdr:row>
          <xdr:rowOff>228600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25DE287D-1F31-42ED-9FA2-D1791747F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35</xdr:row>
          <xdr:rowOff>85725</xdr:rowOff>
        </xdr:from>
        <xdr:to>
          <xdr:col>7</xdr:col>
          <xdr:colOff>981075</xdr:colOff>
          <xdr:row>35</xdr:row>
          <xdr:rowOff>295275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161993D7-0C43-45C4-9FB9-8BAD5B5D3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36</xdr:row>
          <xdr:rowOff>19050</xdr:rowOff>
        </xdr:from>
        <xdr:to>
          <xdr:col>7</xdr:col>
          <xdr:colOff>981075</xdr:colOff>
          <xdr:row>36</xdr:row>
          <xdr:rowOff>228600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1C60732C-4691-456C-AB8F-7369B3AC8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37</xdr:row>
          <xdr:rowOff>19050</xdr:rowOff>
        </xdr:from>
        <xdr:to>
          <xdr:col>7</xdr:col>
          <xdr:colOff>981075</xdr:colOff>
          <xdr:row>37</xdr:row>
          <xdr:rowOff>228600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CE753B90-DF92-4DD8-BF74-F16EA8E7B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38</xdr:row>
          <xdr:rowOff>19050</xdr:rowOff>
        </xdr:from>
        <xdr:to>
          <xdr:col>7</xdr:col>
          <xdr:colOff>981075</xdr:colOff>
          <xdr:row>38</xdr:row>
          <xdr:rowOff>228600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22D4FC3B-7901-4881-9E2D-A6BAA85B1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39</xdr:row>
          <xdr:rowOff>19050</xdr:rowOff>
        </xdr:from>
        <xdr:to>
          <xdr:col>7</xdr:col>
          <xdr:colOff>981075</xdr:colOff>
          <xdr:row>39</xdr:row>
          <xdr:rowOff>228600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957FA79F-16D8-4B04-8D62-702559100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40</xdr:row>
          <xdr:rowOff>295275</xdr:rowOff>
        </xdr:from>
        <xdr:to>
          <xdr:col>7</xdr:col>
          <xdr:colOff>981075</xdr:colOff>
          <xdr:row>40</xdr:row>
          <xdr:rowOff>504825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BD86E9AB-CD03-489C-A222-53855FD70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41</xdr:row>
          <xdr:rowOff>19050</xdr:rowOff>
        </xdr:from>
        <xdr:to>
          <xdr:col>7</xdr:col>
          <xdr:colOff>981075</xdr:colOff>
          <xdr:row>41</xdr:row>
          <xdr:rowOff>228600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A46B7C39-C205-4C05-BF6D-348811328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42</xdr:row>
          <xdr:rowOff>19050</xdr:rowOff>
        </xdr:from>
        <xdr:to>
          <xdr:col>7</xdr:col>
          <xdr:colOff>981075</xdr:colOff>
          <xdr:row>42</xdr:row>
          <xdr:rowOff>228600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738AE613-12D9-4C2E-A945-0700980BD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43</xdr:row>
          <xdr:rowOff>85725</xdr:rowOff>
        </xdr:from>
        <xdr:to>
          <xdr:col>7</xdr:col>
          <xdr:colOff>981075</xdr:colOff>
          <xdr:row>43</xdr:row>
          <xdr:rowOff>295275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C72B987A-B8E2-4CCE-9DBC-D67BF4C1A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44</xdr:row>
          <xdr:rowOff>85725</xdr:rowOff>
        </xdr:from>
        <xdr:to>
          <xdr:col>7</xdr:col>
          <xdr:colOff>981075</xdr:colOff>
          <xdr:row>44</xdr:row>
          <xdr:rowOff>295275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9BAF17AB-AF8F-4D04-B640-5C97A8186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45</xdr:row>
          <xdr:rowOff>19050</xdr:rowOff>
        </xdr:from>
        <xdr:to>
          <xdr:col>7</xdr:col>
          <xdr:colOff>981075</xdr:colOff>
          <xdr:row>45</xdr:row>
          <xdr:rowOff>228600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5BE6101E-1B01-4A19-8999-E136A6DA4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46</xdr:row>
          <xdr:rowOff>180975</xdr:rowOff>
        </xdr:from>
        <xdr:to>
          <xdr:col>7</xdr:col>
          <xdr:colOff>981075</xdr:colOff>
          <xdr:row>46</xdr:row>
          <xdr:rowOff>390525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62C2D74B-587F-40AB-B1E4-B1277E2E9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47</xdr:row>
          <xdr:rowOff>19050</xdr:rowOff>
        </xdr:from>
        <xdr:to>
          <xdr:col>7</xdr:col>
          <xdr:colOff>981075</xdr:colOff>
          <xdr:row>47</xdr:row>
          <xdr:rowOff>228600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931883F7-2311-47F7-9BCD-6A2E653A2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48</xdr:row>
          <xdr:rowOff>19050</xdr:rowOff>
        </xdr:from>
        <xdr:to>
          <xdr:col>7</xdr:col>
          <xdr:colOff>981075</xdr:colOff>
          <xdr:row>48</xdr:row>
          <xdr:rowOff>228600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65EE8F7B-DA06-400C-BC76-5ECF64287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49</xdr:row>
          <xdr:rowOff>19050</xdr:rowOff>
        </xdr:from>
        <xdr:to>
          <xdr:col>7</xdr:col>
          <xdr:colOff>981075</xdr:colOff>
          <xdr:row>49</xdr:row>
          <xdr:rowOff>228600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FC7B77BD-23B1-4566-9634-ECECB4E8D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50</xdr:row>
          <xdr:rowOff>19050</xdr:rowOff>
        </xdr:from>
        <xdr:to>
          <xdr:col>7</xdr:col>
          <xdr:colOff>981075</xdr:colOff>
          <xdr:row>50</xdr:row>
          <xdr:rowOff>228600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AAA6E7A9-39AE-46E4-B466-B962EA4AB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51</xdr:row>
          <xdr:rowOff>19050</xdr:rowOff>
        </xdr:from>
        <xdr:to>
          <xdr:col>7</xdr:col>
          <xdr:colOff>981075</xdr:colOff>
          <xdr:row>51</xdr:row>
          <xdr:rowOff>228600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C8197C82-13F1-4693-A9D5-9BFD076B7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52</xdr:row>
          <xdr:rowOff>19050</xdr:rowOff>
        </xdr:from>
        <xdr:to>
          <xdr:col>7</xdr:col>
          <xdr:colOff>981075</xdr:colOff>
          <xdr:row>52</xdr:row>
          <xdr:rowOff>228600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4882B291-0205-47CD-8500-77E0FECA48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53</xdr:row>
          <xdr:rowOff>19050</xdr:rowOff>
        </xdr:from>
        <xdr:to>
          <xdr:col>7</xdr:col>
          <xdr:colOff>981075</xdr:colOff>
          <xdr:row>53</xdr:row>
          <xdr:rowOff>228600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E15D7CE4-C557-4273-A49C-890CEFC11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54</xdr:row>
          <xdr:rowOff>19050</xdr:rowOff>
        </xdr:from>
        <xdr:to>
          <xdr:col>7</xdr:col>
          <xdr:colOff>981075</xdr:colOff>
          <xdr:row>54</xdr:row>
          <xdr:rowOff>228600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4F00DA4F-C3A8-41FE-9AF4-9BA6741B1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55</xdr:row>
          <xdr:rowOff>19050</xdr:rowOff>
        </xdr:from>
        <xdr:to>
          <xdr:col>7</xdr:col>
          <xdr:colOff>981075</xdr:colOff>
          <xdr:row>55</xdr:row>
          <xdr:rowOff>228600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D8FD60CB-8AFE-4F59-93F8-7DF7B2D67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56</xdr:row>
          <xdr:rowOff>19050</xdr:rowOff>
        </xdr:from>
        <xdr:to>
          <xdr:col>7</xdr:col>
          <xdr:colOff>981075</xdr:colOff>
          <xdr:row>56</xdr:row>
          <xdr:rowOff>228600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9E2F07F0-43E1-4FAB-85F7-5DD5963C5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57</xdr:row>
          <xdr:rowOff>19050</xdr:rowOff>
        </xdr:from>
        <xdr:to>
          <xdr:col>7</xdr:col>
          <xdr:colOff>981075</xdr:colOff>
          <xdr:row>57</xdr:row>
          <xdr:rowOff>228600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DCA6C2CF-E1EF-45B7-BE7C-6F9441438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58</xdr:row>
          <xdr:rowOff>85725</xdr:rowOff>
        </xdr:from>
        <xdr:to>
          <xdr:col>7</xdr:col>
          <xdr:colOff>981075</xdr:colOff>
          <xdr:row>58</xdr:row>
          <xdr:rowOff>295275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C3F92A20-D06D-4A38-9964-A610B8DEA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0</xdr:colOff>
      <xdr:row>25</xdr:row>
      <xdr:rowOff>0</xdr:rowOff>
    </xdr:from>
    <xdr:to>
      <xdr:col>8</xdr:col>
      <xdr:colOff>29616</xdr:colOff>
      <xdr:row>26</xdr:row>
      <xdr:rowOff>3067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8537DA-BC1C-485B-B5D5-9CA871408811}"/>
            </a:ext>
          </a:extLst>
        </xdr:cNvPr>
        <xdr:cNvSpPr txBox="1"/>
      </xdr:nvSpPr>
      <xdr:spPr>
        <a:xfrm>
          <a:off x="8963025" y="6581775"/>
          <a:ext cx="1029741" cy="250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8</xdr:col>
      <xdr:colOff>29616</xdr:colOff>
      <xdr:row>38</xdr:row>
      <xdr:rowOff>3067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93358E9-D1A1-4EA6-9871-94B0754D0AD2}"/>
            </a:ext>
          </a:extLst>
        </xdr:cNvPr>
        <xdr:cNvSpPr txBox="1"/>
      </xdr:nvSpPr>
      <xdr:spPr>
        <a:xfrm>
          <a:off x="8963025" y="9686925"/>
          <a:ext cx="1029741" cy="250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8</xdr:col>
      <xdr:colOff>29616</xdr:colOff>
      <xdr:row>57</xdr:row>
      <xdr:rowOff>3067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22DAC8D-A1DA-4B85-927F-57B49D9F8680}"/>
            </a:ext>
          </a:extLst>
        </xdr:cNvPr>
        <xdr:cNvSpPr txBox="1"/>
      </xdr:nvSpPr>
      <xdr:spPr>
        <a:xfrm>
          <a:off x="8963025" y="15535275"/>
          <a:ext cx="1029741" cy="250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>
              <a:solidFill>
                <a:schemeClr val="bg1"/>
              </a:solidFill>
            </a:rPr>
            <a:t>Nao mexer</a:t>
          </a:r>
        </a:p>
      </xdr:txBody>
    </xdr:sp>
    <xdr:clientData/>
  </xdr:twoCellAnchor>
  <xdr:twoCellAnchor>
    <xdr:from>
      <xdr:col>4</xdr:col>
      <xdr:colOff>1789044</xdr:colOff>
      <xdr:row>6</xdr:row>
      <xdr:rowOff>16165</xdr:rowOff>
    </xdr:from>
    <xdr:to>
      <xdr:col>7</xdr:col>
      <xdr:colOff>984594</xdr:colOff>
      <xdr:row>14</xdr:row>
      <xdr:rowOff>236483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18B4BE-A74F-433B-BC26-1CDFDFEF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115953</xdr:colOff>
      <xdr:row>2</xdr:row>
      <xdr:rowOff>207064</xdr:rowOff>
    </xdr:from>
    <xdr:to>
      <xdr:col>1</xdr:col>
      <xdr:colOff>380996</xdr:colOff>
      <xdr:row>3</xdr:row>
      <xdr:rowOff>248473</xdr:rowOff>
    </xdr:to>
    <xdr:sp macro="" textlink="">
      <xdr:nvSpPr>
        <xdr:cNvPr id="9" name="CaixaDeText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CDADD6-35C0-49EF-BBA5-C5773077E82C}"/>
            </a:ext>
          </a:extLst>
        </xdr:cNvPr>
        <xdr:cNvSpPr txBox="1"/>
      </xdr:nvSpPr>
      <xdr:spPr>
        <a:xfrm>
          <a:off x="115953" y="960781"/>
          <a:ext cx="463826" cy="289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>
              <a:solidFill>
                <a:srgbClr val="002060"/>
              </a:solidFill>
              <a:latin typeface="Wingdings" panose="05000000000000000000" pitchFamily="2" charset="2"/>
            </a:rPr>
            <a:t>Û</a:t>
          </a:r>
        </a:p>
      </xdr:txBody>
    </xdr:sp>
    <xdr:clientData/>
  </xdr:twoCellAnchor>
  <xdr:twoCellAnchor>
    <xdr:from>
      <xdr:col>1</xdr:col>
      <xdr:colOff>12422</xdr:colOff>
      <xdr:row>6</xdr:row>
      <xdr:rowOff>19879</xdr:rowOff>
    </xdr:from>
    <xdr:to>
      <xdr:col>4</xdr:col>
      <xdr:colOff>1035325</xdr:colOff>
      <xdr:row>14</xdr:row>
      <xdr:rowOff>207065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CE8804B-552A-8255-EB25-1E41E50C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25B7E-2507-46A5-8DED-D02C8C595ED6}" name="Tabela1" displayName="Tabela1" ref="A1:F2" insertRow="1" totalsRowShown="0" headerRowDxfId="6">
  <autoFilter ref="A1:F2" xr:uid="{A2425B7E-2507-46A5-8DED-D02C8C595ED6}"/>
  <tableColumns count="6">
    <tableColumn id="1" xr3:uid="{BC559C64-F2DA-4620-B61B-796C91027934}" name="ID" dataDxfId="5"/>
    <tableColumn id="2" xr3:uid="{94F93404-525F-4852-9B43-18DB38B57FF5}" name="Hora de início" dataDxfId="4"/>
    <tableColumn id="3" xr3:uid="{5791B398-F3A8-4432-8811-277D06AA3FCC}" name="Hora de conclusão" dataDxfId="3"/>
    <tableColumn id="4" xr3:uid="{44AEE953-C592-4549-B5D4-4B950E960267}" name="Email" dataDxfId="2"/>
    <tableColumn id="5" xr3:uid="{C2B988E6-F6E8-49A0-AF50-A31EFB7AA5F2}" name="Nome" dataDxfId="1"/>
    <tableColumn id="6" xr3:uid="{6F4280D0-1678-4F9E-B7D4-7D8DB165EDE3}" name="Hora da última modific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3.xml"/><Relationship Id="rId18" Type="http://schemas.openxmlformats.org/officeDocument/2006/relationships/ctrlProp" Target="../ctrlProps/ctrlProp58.xml"/><Relationship Id="rId26" Type="http://schemas.openxmlformats.org/officeDocument/2006/relationships/ctrlProp" Target="../ctrlProps/ctrlProp66.xml"/><Relationship Id="rId39" Type="http://schemas.openxmlformats.org/officeDocument/2006/relationships/ctrlProp" Target="../ctrlProps/ctrlProp79.xml"/><Relationship Id="rId21" Type="http://schemas.openxmlformats.org/officeDocument/2006/relationships/ctrlProp" Target="../ctrlProps/ctrlProp61.xml"/><Relationship Id="rId34" Type="http://schemas.openxmlformats.org/officeDocument/2006/relationships/ctrlProp" Target="../ctrlProps/ctrlProp74.xml"/><Relationship Id="rId42" Type="http://schemas.openxmlformats.org/officeDocument/2006/relationships/ctrlProp" Target="../ctrlProps/ctrlProp82.xml"/><Relationship Id="rId7" Type="http://schemas.openxmlformats.org/officeDocument/2006/relationships/ctrlProp" Target="../ctrlProps/ctrlProp4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6.xml"/><Relationship Id="rId20" Type="http://schemas.openxmlformats.org/officeDocument/2006/relationships/ctrlProp" Target="../ctrlProps/ctrlProp60.xml"/><Relationship Id="rId29" Type="http://schemas.openxmlformats.org/officeDocument/2006/relationships/ctrlProp" Target="../ctrlProps/ctrlProp69.xml"/><Relationship Id="rId41" Type="http://schemas.openxmlformats.org/officeDocument/2006/relationships/ctrlProp" Target="../ctrlProps/ctrlProp8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6.xml"/><Relationship Id="rId11" Type="http://schemas.openxmlformats.org/officeDocument/2006/relationships/ctrlProp" Target="../ctrlProps/ctrlProp51.xml"/><Relationship Id="rId24" Type="http://schemas.openxmlformats.org/officeDocument/2006/relationships/ctrlProp" Target="../ctrlProps/ctrlProp64.xml"/><Relationship Id="rId32" Type="http://schemas.openxmlformats.org/officeDocument/2006/relationships/ctrlProp" Target="../ctrlProps/ctrlProp72.xml"/><Relationship Id="rId37" Type="http://schemas.openxmlformats.org/officeDocument/2006/relationships/ctrlProp" Target="../ctrlProps/ctrlProp77.xml"/><Relationship Id="rId40" Type="http://schemas.openxmlformats.org/officeDocument/2006/relationships/ctrlProp" Target="../ctrlProps/ctrlProp80.xml"/><Relationship Id="rId5" Type="http://schemas.openxmlformats.org/officeDocument/2006/relationships/ctrlProp" Target="../ctrlProps/ctrlProp45.xml"/><Relationship Id="rId15" Type="http://schemas.openxmlformats.org/officeDocument/2006/relationships/ctrlProp" Target="../ctrlProps/ctrlProp55.xml"/><Relationship Id="rId23" Type="http://schemas.openxmlformats.org/officeDocument/2006/relationships/ctrlProp" Target="../ctrlProps/ctrlProp63.xml"/><Relationship Id="rId28" Type="http://schemas.openxmlformats.org/officeDocument/2006/relationships/ctrlProp" Target="../ctrlProps/ctrlProp68.xml"/><Relationship Id="rId36" Type="http://schemas.openxmlformats.org/officeDocument/2006/relationships/ctrlProp" Target="../ctrlProps/ctrlProp76.xml"/><Relationship Id="rId10" Type="http://schemas.openxmlformats.org/officeDocument/2006/relationships/ctrlProp" Target="../ctrlProps/ctrlProp50.xml"/><Relationship Id="rId19" Type="http://schemas.openxmlformats.org/officeDocument/2006/relationships/ctrlProp" Target="../ctrlProps/ctrlProp59.xml"/><Relationship Id="rId31" Type="http://schemas.openxmlformats.org/officeDocument/2006/relationships/ctrlProp" Target="../ctrlProps/ctrlProp71.xml"/><Relationship Id="rId44" Type="http://schemas.openxmlformats.org/officeDocument/2006/relationships/ctrlProp" Target="../ctrlProps/ctrlProp84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Relationship Id="rId14" Type="http://schemas.openxmlformats.org/officeDocument/2006/relationships/ctrlProp" Target="../ctrlProps/ctrlProp54.xml"/><Relationship Id="rId22" Type="http://schemas.openxmlformats.org/officeDocument/2006/relationships/ctrlProp" Target="../ctrlProps/ctrlProp62.xml"/><Relationship Id="rId27" Type="http://schemas.openxmlformats.org/officeDocument/2006/relationships/ctrlProp" Target="../ctrlProps/ctrlProp67.xml"/><Relationship Id="rId30" Type="http://schemas.openxmlformats.org/officeDocument/2006/relationships/ctrlProp" Target="../ctrlProps/ctrlProp70.xml"/><Relationship Id="rId35" Type="http://schemas.openxmlformats.org/officeDocument/2006/relationships/ctrlProp" Target="../ctrlProps/ctrlProp75.xml"/><Relationship Id="rId43" Type="http://schemas.openxmlformats.org/officeDocument/2006/relationships/ctrlProp" Target="../ctrlProps/ctrlProp83.xml"/><Relationship Id="rId8" Type="http://schemas.openxmlformats.org/officeDocument/2006/relationships/ctrlProp" Target="../ctrlProps/ctrlProp48.xml"/><Relationship Id="rId3" Type="http://schemas.openxmlformats.org/officeDocument/2006/relationships/ctrlProp" Target="../ctrlProps/ctrlProp43.xml"/><Relationship Id="rId12" Type="http://schemas.openxmlformats.org/officeDocument/2006/relationships/ctrlProp" Target="../ctrlProps/ctrlProp52.xml"/><Relationship Id="rId17" Type="http://schemas.openxmlformats.org/officeDocument/2006/relationships/ctrlProp" Target="../ctrlProps/ctrlProp57.xml"/><Relationship Id="rId25" Type="http://schemas.openxmlformats.org/officeDocument/2006/relationships/ctrlProp" Target="../ctrlProps/ctrlProp65.xml"/><Relationship Id="rId33" Type="http://schemas.openxmlformats.org/officeDocument/2006/relationships/ctrlProp" Target="../ctrlProps/ctrlProp73.xml"/><Relationship Id="rId38" Type="http://schemas.openxmlformats.org/officeDocument/2006/relationships/ctrlProp" Target="../ctrlProps/ctrlProp7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C121-41E2-424B-9B6C-01B0202F5FD1}">
  <dimension ref="A1:C16"/>
  <sheetViews>
    <sheetView zoomScaleNormal="100" workbookViewId="0">
      <selection activeCell="F7" sqref="F7"/>
    </sheetView>
  </sheetViews>
  <sheetFormatPr defaultRowHeight="20.100000000000001" customHeight="1"/>
  <cols>
    <col min="1" max="1" width="36.28515625" style="31" customWidth="1"/>
    <col min="2" max="2" width="34.28515625" style="31" customWidth="1"/>
    <col min="3" max="3" width="14.42578125" style="31" bestFit="1" customWidth="1"/>
    <col min="4" max="16384" width="9.140625" style="31"/>
  </cols>
  <sheetData>
    <row r="1" spans="1:3" ht="20.100000000000001" customHeight="1">
      <c r="A1" s="30" t="s">
        <v>0</v>
      </c>
      <c r="B1" s="30" t="s">
        <v>1</v>
      </c>
      <c r="C1" s="30" t="s">
        <v>2</v>
      </c>
    </row>
    <row r="2" spans="1:3" ht="20.100000000000001" customHeight="1">
      <c r="A2" s="31" t="s">
        <v>3</v>
      </c>
      <c r="B2" s="31" t="s">
        <v>4</v>
      </c>
      <c r="C2" s="48" t="s">
        <v>5</v>
      </c>
    </row>
    <row r="3" spans="1:3" ht="20.100000000000001" customHeight="1">
      <c r="A3" s="31" t="s">
        <v>6</v>
      </c>
      <c r="B3" s="31" t="s">
        <v>7</v>
      </c>
      <c r="C3" s="48" t="s">
        <v>5</v>
      </c>
    </row>
    <row r="4" spans="1:3" ht="20.100000000000001" customHeight="1">
      <c r="C4" s="49"/>
    </row>
    <row r="5" spans="1:3" ht="20.100000000000001" customHeight="1">
      <c r="C5" s="49"/>
    </row>
    <row r="6" spans="1:3" ht="20.100000000000001" customHeight="1">
      <c r="C6" s="49"/>
    </row>
    <row r="7" spans="1:3" ht="20.100000000000001" customHeight="1">
      <c r="C7" s="49"/>
    </row>
    <row r="8" spans="1:3" ht="20.100000000000001" customHeight="1">
      <c r="C8" s="49"/>
    </row>
    <row r="9" spans="1:3" ht="20.100000000000001" customHeight="1">
      <c r="C9" s="49"/>
    </row>
    <row r="10" spans="1:3" ht="20.100000000000001" customHeight="1">
      <c r="C10" s="49"/>
    </row>
    <row r="11" spans="1:3" ht="20.100000000000001" customHeight="1">
      <c r="C11" s="49"/>
    </row>
    <row r="12" spans="1:3" ht="20.100000000000001" customHeight="1">
      <c r="C12" s="49"/>
    </row>
    <row r="13" spans="1:3" ht="20.100000000000001" customHeight="1">
      <c r="C13" s="49"/>
    </row>
    <row r="14" spans="1:3" ht="20.100000000000001" customHeight="1">
      <c r="C14" s="49"/>
    </row>
    <row r="15" spans="1:3" ht="20.100000000000001" customHeight="1">
      <c r="C15" s="49"/>
    </row>
    <row r="16" spans="1:3" ht="20.100000000000001" customHeight="1">
      <c r="C16" s="49"/>
    </row>
  </sheetData>
  <dataValidations count="1">
    <dataValidation type="list" allowBlank="1" showInputMessage="1" showErrorMessage="1" sqref="B2:B12" xr:uid="{9B2BA49A-2EB9-4261-B127-8C0DDBE3A87B}">
      <formula1>"Barbará Balarin,Breno Gabriel,Guilherme Souza,Nelson Moraletti,Itamar Novaes,Valdec Mello"</formula1>
    </dataValidation>
  </dataValidations>
  <hyperlinks>
    <hyperlink ref="C2" location="Checklist_GRP!C4" display="Ver Andamento" xr:uid="{6199F3A2-F1C3-4687-8962-CC76D9996EE1}"/>
    <hyperlink ref="C3" location="'Checklist_Life BR'!C4" display="CHFBGC" xr:uid="{525C50A3-EEF7-45EF-8D93-8BBF5CC85252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showGridLines="0" topLeftCell="A5" zoomScale="115" zoomScaleNormal="115" workbookViewId="0">
      <selection activeCell="H21" sqref="H21"/>
    </sheetView>
  </sheetViews>
  <sheetFormatPr defaultColWidth="0" defaultRowHeight="20.100000000000001" customHeight="1" zeroHeight="1" outlineLevelRow="1"/>
  <cols>
    <col min="1" max="1" width="3" style="2" customWidth="1"/>
    <col min="2" max="2" width="13.85546875" style="2" customWidth="1"/>
    <col min="3" max="3" width="54.28515625" style="2" customWidth="1"/>
    <col min="4" max="4" width="31.85546875" style="15" customWidth="1"/>
    <col min="5" max="7" width="15.7109375" style="15" customWidth="1"/>
    <col min="8" max="8" width="15" style="2" customWidth="1"/>
    <col min="9" max="9" width="3" style="2" customWidth="1"/>
    <col min="10" max="12" width="5.7109375" style="2" hidden="1" customWidth="1"/>
    <col min="13" max="13" width="6.85546875" style="2" hidden="1" customWidth="1"/>
    <col min="14" max="16384" width="5.7109375" style="2" hidden="1"/>
  </cols>
  <sheetData>
    <row r="1" spans="1:8" ht="20.100000000000001" customHeight="1"/>
    <row r="2" spans="1:8" ht="39.75" thickBot="1">
      <c r="A2" s="1"/>
      <c r="B2" s="50" t="s">
        <v>8</v>
      </c>
      <c r="C2" s="50"/>
      <c r="D2" s="9"/>
      <c r="E2" s="9"/>
      <c r="F2" s="9"/>
      <c r="G2" s="9"/>
      <c r="H2" s="8"/>
    </row>
    <row r="3" spans="1:8" ht="20.100000000000001" customHeight="1" thickTop="1"/>
    <row r="4" spans="1:8" ht="20.100000000000001" customHeight="1" thickBot="1">
      <c r="B4" s="45" t="s">
        <v>9</v>
      </c>
      <c r="C4" s="41" t="s">
        <v>3</v>
      </c>
      <c r="F4" s="42" t="s">
        <v>10</v>
      </c>
      <c r="G4" s="61" t="str">
        <f>'Lista de Clientes'!B2</f>
        <v>Nelson Moraletti</v>
      </c>
      <c r="H4" s="61"/>
    </row>
    <row r="5" spans="1:8" ht="20.100000000000001" customHeight="1" thickBot="1"/>
    <row r="6" spans="1:8" ht="20.100000000000001" customHeight="1" thickBot="1">
      <c r="A6" s="1"/>
      <c r="B6" s="62" t="s">
        <v>11</v>
      </c>
      <c r="C6" s="63"/>
      <c r="D6" s="63"/>
      <c r="E6" s="63"/>
      <c r="F6" s="63"/>
      <c r="G6" s="63"/>
      <c r="H6" s="64"/>
    </row>
    <row r="7" spans="1:8" ht="20.100000000000001" customHeight="1">
      <c r="B7" s="32"/>
      <c r="H7" s="33"/>
    </row>
    <row r="8" spans="1:8" ht="20.100000000000001" customHeight="1">
      <c r="A8" s="1"/>
      <c r="B8" s="34" t="s">
        <v>12</v>
      </c>
      <c r="C8" s="1" t="s">
        <v>13</v>
      </c>
      <c r="D8" s="10" t="s">
        <v>14</v>
      </c>
      <c r="E8" s="10"/>
      <c r="F8" s="2" t="s">
        <v>15</v>
      </c>
      <c r="G8" s="2">
        <f>COUNTIF($H$18:$H$59,TRUE)</f>
        <v>0</v>
      </c>
      <c r="H8" s="35"/>
    </row>
    <row r="9" spans="1:8" ht="20.100000000000001" customHeight="1">
      <c r="A9" s="1"/>
      <c r="B9" s="32" t="s">
        <v>16</v>
      </c>
      <c r="C9" s="2">
        <v>7</v>
      </c>
      <c r="D9" s="10">
        <f>COUNTIF(H19:H25,TRUE)</f>
        <v>0</v>
      </c>
      <c r="E9" s="10"/>
      <c r="F9" s="2" t="s">
        <v>17</v>
      </c>
      <c r="G9" s="2">
        <f>COUNTIF($H$18:$H$59,FALSE)</f>
        <v>42</v>
      </c>
      <c r="H9" s="35"/>
    </row>
    <row r="10" spans="1:8" ht="20.100000000000001" customHeight="1">
      <c r="A10" s="1"/>
      <c r="B10" s="32" t="s">
        <v>18</v>
      </c>
      <c r="C10" s="2">
        <v>11</v>
      </c>
      <c r="D10" s="10">
        <f>COUNTIF(H27:H37,TRUE)</f>
        <v>0</v>
      </c>
      <c r="E10" s="10"/>
      <c r="F10" s="10"/>
      <c r="G10" s="10"/>
      <c r="H10" s="35"/>
    </row>
    <row r="11" spans="1:8" ht="20.100000000000001" customHeight="1">
      <c r="A11" s="1"/>
      <c r="B11" s="32" t="s">
        <v>19</v>
      </c>
      <c r="C11" s="2">
        <v>18</v>
      </c>
      <c r="D11" s="10">
        <f>COUNTIF(H39:H56,TRUE)</f>
        <v>0</v>
      </c>
      <c r="E11" s="10"/>
      <c r="F11" s="10"/>
      <c r="G11" s="10"/>
      <c r="H11" s="35"/>
    </row>
    <row r="12" spans="1:8" ht="20.100000000000001" customHeight="1">
      <c r="A12" s="1"/>
      <c r="B12" s="32" t="s">
        <v>20</v>
      </c>
      <c r="C12" s="2">
        <v>2</v>
      </c>
      <c r="D12" s="10">
        <f>COUNTIF(H58:H59,TRUE)</f>
        <v>0</v>
      </c>
      <c r="E12" s="10"/>
      <c r="F12" s="10"/>
      <c r="G12" s="10"/>
      <c r="H12" s="35"/>
    </row>
    <row r="13" spans="1:8" ht="20.100000000000001" customHeight="1">
      <c r="A13" s="1"/>
      <c r="B13" s="36"/>
      <c r="C13" s="7"/>
      <c r="D13" s="10"/>
      <c r="E13" s="10"/>
      <c r="F13" s="10"/>
      <c r="G13" s="10"/>
      <c r="H13" s="35"/>
    </row>
    <row r="14" spans="1:8" ht="20.100000000000001" customHeight="1">
      <c r="A14" s="1"/>
      <c r="B14" s="34"/>
      <c r="C14" s="1"/>
      <c r="D14" s="10"/>
      <c r="E14" s="10"/>
      <c r="F14" s="10"/>
      <c r="G14" s="10"/>
      <c r="H14" s="35"/>
    </row>
    <row r="15" spans="1:8" ht="20.100000000000001" customHeight="1" thickBot="1">
      <c r="A15" s="1"/>
      <c r="B15" s="37"/>
      <c r="C15" s="38"/>
      <c r="D15" s="39"/>
      <c r="E15" s="39"/>
      <c r="F15" s="39"/>
      <c r="G15" s="39"/>
      <c r="H15" s="40"/>
    </row>
    <row r="16" spans="1:8" ht="20.100000000000001" customHeight="1">
      <c r="A16" s="1"/>
      <c r="B16" s="58" t="s">
        <v>12</v>
      </c>
      <c r="C16" s="51" t="s">
        <v>21</v>
      </c>
      <c r="D16" s="51" t="s">
        <v>22</v>
      </c>
      <c r="E16" s="51" t="s">
        <v>23</v>
      </c>
      <c r="F16" s="51" t="s">
        <v>24</v>
      </c>
      <c r="G16" s="51" t="s">
        <v>25</v>
      </c>
      <c r="H16" s="56" t="s">
        <v>26</v>
      </c>
    </row>
    <row r="17" spans="1:8" ht="20.100000000000001" customHeight="1" thickBot="1">
      <c r="A17" s="1"/>
      <c r="B17" s="59"/>
      <c r="C17" s="60"/>
      <c r="D17" s="60"/>
      <c r="E17" s="52"/>
      <c r="F17" s="60"/>
      <c r="G17" s="60"/>
      <c r="H17" s="57"/>
    </row>
    <row r="18" spans="1:8" ht="20.100000000000001" customHeight="1">
      <c r="A18" s="1"/>
      <c r="B18" s="18" t="s">
        <v>27</v>
      </c>
      <c r="C18" s="65" t="s">
        <v>28</v>
      </c>
      <c r="D18" s="66"/>
      <c r="E18" s="66"/>
      <c r="F18" s="66"/>
      <c r="G18" s="67"/>
      <c r="H18" s="29" t="b">
        <f>AND(H19=TRUE,H20=TRUE,H21=TRUE,H22=TRUE,H23=TRUE,H24=TRUE,H25=TRUE)</f>
        <v>0</v>
      </c>
    </row>
    <row r="19" spans="1:8" ht="20.100000000000001" customHeight="1" outlineLevel="1">
      <c r="A19" s="1"/>
      <c r="B19" s="16" t="s">
        <v>29</v>
      </c>
      <c r="C19" s="3" t="s">
        <v>30</v>
      </c>
      <c r="D19" s="24" t="s">
        <v>31</v>
      </c>
      <c r="E19" s="43" t="s">
        <v>32</v>
      </c>
      <c r="F19" s="11">
        <v>45334</v>
      </c>
      <c r="G19" s="11">
        <v>45334</v>
      </c>
      <c r="H19" s="26" t="b">
        <v>0</v>
      </c>
    </row>
    <row r="20" spans="1:8" ht="30" customHeight="1" outlineLevel="1">
      <c r="A20" s="1"/>
      <c r="B20" s="16" t="s">
        <v>33</v>
      </c>
      <c r="C20" s="3" t="s">
        <v>34</v>
      </c>
      <c r="D20" s="24" t="s">
        <v>31</v>
      </c>
      <c r="E20" s="43" t="s">
        <v>32</v>
      </c>
      <c r="F20" s="11">
        <v>45337</v>
      </c>
      <c r="G20" s="11">
        <v>45337</v>
      </c>
      <c r="H20" s="26" t="b">
        <v>0</v>
      </c>
    </row>
    <row r="21" spans="1:8" ht="20.100000000000001" customHeight="1" outlineLevel="1">
      <c r="A21" s="1"/>
      <c r="B21" s="16" t="s">
        <v>35</v>
      </c>
      <c r="C21" s="4" t="s">
        <v>36</v>
      </c>
      <c r="D21" s="24" t="s">
        <v>37</v>
      </c>
      <c r="E21" s="43" t="s">
        <v>32</v>
      </c>
      <c r="F21" s="11">
        <v>45337</v>
      </c>
      <c r="G21" s="11">
        <v>45337</v>
      </c>
      <c r="H21" s="26" t="b">
        <v>0</v>
      </c>
    </row>
    <row r="22" spans="1:8" ht="20.100000000000001" customHeight="1" outlineLevel="1">
      <c r="A22" s="1"/>
      <c r="B22" s="16" t="s">
        <v>38</v>
      </c>
      <c r="C22" s="3" t="s">
        <v>39</v>
      </c>
      <c r="D22" s="24" t="s">
        <v>40</v>
      </c>
      <c r="E22" s="43" t="s">
        <v>32</v>
      </c>
      <c r="F22" s="11">
        <v>45338</v>
      </c>
      <c r="G22" s="11">
        <v>45338</v>
      </c>
      <c r="H22" s="26" t="b">
        <v>0</v>
      </c>
    </row>
    <row r="23" spans="1:8" ht="20.100000000000001" customHeight="1" outlineLevel="1">
      <c r="A23" s="1"/>
      <c r="B23" s="16" t="s">
        <v>41</v>
      </c>
      <c r="C23" s="4" t="s">
        <v>42</v>
      </c>
      <c r="D23" s="24" t="s">
        <v>43</v>
      </c>
      <c r="E23" s="43" t="s">
        <v>32</v>
      </c>
      <c r="F23" s="12"/>
      <c r="G23" s="12"/>
      <c r="H23" s="26" t="b">
        <v>0</v>
      </c>
    </row>
    <row r="24" spans="1:8" ht="20.100000000000001" customHeight="1" outlineLevel="1">
      <c r="A24" s="1"/>
      <c r="B24" s="16" t="s">
        <v>44</v>
      </c>
      <c r="C24" s="4" t="s">
        <v>45</v>
      </c>
      <c r="D24" s="24" t="s">
        <v>46</v>
      </c>
      <c r="E24" s="43" t="s">
        <v>32</v>
      </c>
      <c r="F24" s="11">
        <v>45337</v>
      </c>
      <c r="G24" s="11">
        <v>45337</v>
      </c>
      <c r="H24" s="26" t="b">
        <v>0</v>
      </c>
    </row>
    <row r="25" spans="1:8" ht="20.100000000000001" customHeight="1" outlineLevel="1" thickBot="1">
      <c r="A25" s="1"/>
      <c r="B25" s="17" t="s">
        <v>47</v>
      </c>
      <c r="C25" s="6" t="s">
        <v>48</v>
      </c>
      <c r="D25" s="25" t="s">
        <v>46</v>
      </c>
      <c r="E25" s="43" t="s">
        <v>32</v>
      </c>
      <c r="F25" s="13">
        <v>45337</v>
      </c>
      <c r="G25" s="13">
        <v>45337</v>
      </c>
      <c r="H25" s="28" t="b">
        <v>0</v>
      </c>
    </row>
    <row r="26" spans="1:8" ht="20.100000000000001" customHeight="1">
      <c r="A26" s="1"/>
      <c r="B26" s="18" t="s">
        <v>49</v>
      </c>
      <c r="C26" s="65" t="s">
        <v>18</v>
      </c>
      <c r="D26" s="66"/>
      <c r="E26" s="66"/>
      <c r="F26" s="66"/>
      <c r="G26" s="67"/>
      <c r="H26" s="27" t="b">
        <f>AND(H27=TRUE,H28=TRUE,H29=TRUE,H30=TRUE,H31=TRUE,H32=TRUE,H33=TRUE,H34=TRUE,H35=TRUE,H36=TRUE,H37=TRUE)</f>
        <v>0</v>
      </c>
    </row>
    <row r="27" spans="1:8" ht="20.100000000000001" customHeight="1" outlineLevel="1">
      <c r="A27" s="1"/>
      <c r="B27" s="16" t="s">
        <v>50</v>
      </c>
      <c r="C27" s="3" t="s">
        <v>51</v>
      </c>
      <c r="D27" s="24" t="s">
        <v>31</v>
      </c>
      <c r="E27" s="43" t="s">
        <v>32</v>
      </c>
      <c r="F27" s="11">
        <v>45337</v>
      </c>
      <c r="G27" s="11">
        <v>45337</v>
      </c>
      <c r="H27" s="26" t="b">
        <v>0</v>
      </c>
    </row>
    <row r="28" spans="1:8" ht="20.100000000000001" customHeight="1" outlineLevel="1">
      <c r="A28" s="1"/>
      <c r="B28" s="16" t="s">
        <v>52</v>
      </c>
      <c r="C28" s="3" t="s">
        <v>53</v>
      </c>
      <c r="D28" s="24" t="s">
        <v>54</v>
      </c>
      <c r="E28" s="43" t="s">
        <v>32</v>
      </c>
      <c r="F28" s="11">
        <v>45337</v>
      </c>
      <c r="G28" s="11">
        <v>45337</v>
      </c>
      <c r="H28" s="26" t="b">
        <v>0</v>
      </c>
    </row>
    <row r="29" spans="1:8" ht="20.100000000000001" customHeight="1" outlineLevel="1">
      <c r="A29" s="1"/>
      <c r="B29" s="16" t="s">
        <v>55</v>
      </c>
      <c r="C29" s="4" t="s">
        <v>56</v>
      </c>
      <c r="D29" s="24" t="s">
        <v>54</v>
      </c>
      <c r="E29" s="43" t="s">
        <v>32</v>
      </c>
      <c r="F29" s="11">
        <v>45337</v>
      </c>
      <c r="G29" s="11">
        <v>45337</v>
      </c>
      <c r="H29" s="26" t="b">
        <v>0</v>
      </c>
    </row>
    <row r="30" spans="1:8" ht="20.100000000000001" customHeight="1" outlineLevel="1">
      <c r="A30" s="1"/>
      <c r="B30" s="16" t="s">
        <v>57</v>
      </c>
      <c r="C30" s="4" t="s">
        <v>58</v>
      </c>
      <c r="D30" s="24" t="s">
        <v>59</v>
      </c>
      <c r="E30" s="43" t="s">
        <v>32</v>
      </c>
      <c r="F30" s="12"/>
      <c r="G30" s="12"/>
      <c r="H30" s="26" t="b">
        <v>0</v>
      </c>
    </row>
    <row r="31" spans="1:8" ht="20.100000000000001" customHeight="1" outlineLevel="1">
      <c r="A31" s="1"/>
      <c r="B31" s="16" t="s">
        <v>60</v>
      </c>
      <c r="C31" s="3" t="s">
        <v>61</v>
      </c>
      <c r="D31" s="24" t="s">
        <v>62</v>
      </c>
      <c r="E31" s="43" t="s">
        <v>32</v>
      </c>
      <c r="F31" s="11">
        <v>45331</v>
      </c>
      <c r="G31" s="11">
        <v>45331</v>
      </c>
      <c r="H31" s="26" t="b">
        <v>0</v>
      </c>
    </row>
    <row r="32" spans="1:8" ht="20.100000000000001" customHeight="1" outlineLevel="1">
      <c r="A32" s="1"/>
      <c r="B32" s="16" t="s">
        <v>63</v>
      </c>
      <c r="C32" s="3" t="s">
        <v>64</v>
      </c>
      <c r="D32" s="24" t="s">
        <v>62</v>
      </c>
      <c r="E32" s="43" t="s">
        <v>32</v>
      </c>
      <c r="F32" s="11">
        <v>45331</v>
      </c>
      <c r="G32" s="11">
        <v>45331</v>
      </c>
      <c r="H32" s="26" t="b">
        <v>0</v>
      </c>
    </row>
    <row r="33" spans="1:8" ht="20.100000000000001" customHeight="1" outlineLevel="1">
      <c r="A33" s="1"/>
      <c r="B33" s="16" t="s">
        <v>65</v>
      </c>
      <c r="C33" s="3" t="s">
        <v>66</v>
      </c>
      <c r="D33" s="24" t="s">
        <v>62</v>
      </c>
      <c r="E33" s="43" t="s">
        <v>32</v>
      </c>
      <c r="F33" s="11">
        <v>45331</v>
      </c>
      <c r="G33" s="11">
        <v>45331</v>
      </c>
      <c r="H33" s="26" t="b">
        <v>0</v>
      </c>
    </row>
    <row r="34" spans="1:8" ht="20.100000000000001" customHeight="1" outlineLevel="1">
      <c r="A34" s="1"/>
      <c r="B34" s="16" t="s">
        <v>67</v>
      </c>
      <c r="C34" s="3" t="s">
        <v>68</v>
      </c>
      <c r="D34" s="24" t="s">
        <v>62</v>
      </c>
      <c r="E34" s="43" t="s">
        <v>32</v>
      </c>
      <c r="F34" s="11">
        <v>45331</v>
      </c>
      <c r="G34" s="11">
        <v>45331</v>
      </c>
      <c r="H34" s="26" t="b">
        <v>0</v>
      </c>
    </row>
    <row r="35" spans="1:8" ht="20.100000000000001" customHeight="1" outlineLevel="1">
      <c r="A35" s="1"/>
      <c r="B35" s="16" t="s">
        <v>69</v>
      </c>
      <c r="C35" s="3" t="s">
        <v>70</v>
      </c>
      <c r="D35" s="24" t="s">
        <v>62</v>
      </c>
      <c r="E35" s="43" t="s">
        <v>32</v>
      </c>
      <c r="F35" s="11">
        <v>45331</v>
      </c>
      <c r="G35" s="11">
        <v>45331</v>
      </c>
      <c r="H35" s="26" t="b">
        <v>0</v>
      </c>
    </row>
    <row r="36" spans="1:8" ht="30" customHeight="1" outlineLevel="1">
      <c r="A36" s="1"/>
      <c r="B36" s="19" t="s">
        <v>71</v>
      </c>
      <c r="C36" s="3" t="s">
        <v>72</v>
      </c>
      <c r="D36" s="24" t="s">
        <v>31</v>
      </c>
      <c r="E36" s="43" t="s">
        <v>32</v>
      </c>
      <c r="F36" s="12"/>
      <c r="G36" s="12"/>
      <c r="H36" s="26" t="b">
        <v>0</v>
      </c>
    </row>
    <row r="37" spans="1:8" ht="20.100000000000001" customHeight="1" outlineLevel="1" thickBot="1">
      <c r="A37" s="1"/>
      <c r="B37" s="20" t="s">
        <v>73</v>
      </c>
      <c r="C37" s="5" t="s">
        <v>36</v>
      </c>
      <c r="D37" s="25" t="s">
        <v>59</v>
      </c>
      <c r="E37" s="43" t="s">
        <v>32</v>
      </c>
      <c r="F37" s="14"/>
      <c r="G37" s="14"/>
      <c r="H37" s="28" t="b">
        <v>0</v>
      </c>
    </row>
    <row r="38" spans="1:8" ht="20.100000000000001" customHeight="1">
      <c r="A38" s="1"/>
      <c r="B38" s="18" t="s">
        <v>74</v>
      </c>
      <c r="C38" s="65" t="s">
        <v>19</v>
      </c>
      <c r="D38" s="66"/>
      <c r="E38" s="66"/>
      <c r="F38" s="66"/>
      <c r="G38" s="67"/>
      <c r="H38" s="27" t="b">
        <f>AND(H39=TRUE,H40=TRUE,H41=TRUE,H42=TRUE,H43=TRUE,H44=TRUE,H45=TRUE,H46=TRUE,H47=TRUE,H48=TRUE,H49=TRUE,H50=TRUE,H51=TRUE,H52=TRUE,H53=TRUE,H54=TRUE,H55=TRUE,H56=TRUE)</f>
        <v>0</v>
      </c>
    </row>
    <row r="39" spans="1:8" ht="20.100000000000001" customHeight="1" outlineLevel="1">
      <c r="A39" s="1"/>
      <c r="B39" s="16" t="s">
        <v>75</v>
      </c>
      <c r="C39" s="4" t="s">
        <v>76</v>
      </c>
      <c r="D39" s="24" t="s">
        <v>54</v>
      </c>
      <c r="E39" s="43" t="s">
        <v>32</v>
      </c>
      <c r="F39" s="12"/>
      <c r="G39" s="12"/>
      <c r="H39" s="26" t="b">
        <v>0</v>
      </c>
    </row>
    <row r="40" spans="1:8" ht="20.100000000000001" customHeight="1" outlineLevel="1">
      <c r="A40" s="1"/>
      <c r="B40" s="16" t="s">
        <v>77</v>
      </c>
      <c r="C40" s="4" t="s">
        <v>78</v>
      </c>
      <c r="D40" s="24" t="s">
        <v>54</v>
      </c>
      <c r="E40" s="43" t="s">
        <v>32</v>
      </c>
      <c r="F40" s="12"/>
      <c r="G40" s="12"/>
      <c r="H40" s="26" t="b">
        <v>0</v>
      </c>
    </row>
    <row r="41" spans="1:8" ht="63" outlineLevel="1">
      <c r="A41" s="1"/>
      <c r="B41" s="16" t="s">
        <v>79</v>
      </c>
      <c r="C41" s="3" t="s">
        <v>80</v>
      </c>
      <c r="D41" s="24" t="s">
        <v>54</v>
      </c>
      <c r="E41" s="43" t="s">
        <v>32</v>
      </c>
      <c r="F41" s="12"/>
      <c r="G41" s="12"/>
      <c r="H41" s="26" t="b">
        <v>0</v>
      </c>
    </row>
    <row r="42" spans="1:8" ht="20.100000000000001" customHeight="1" outlineLevel="1">
      <c r="A42" s="1"/>
      <c r="B42" s="16" t="s">
        <v>81</v>
      </c>
      <c r="C42" s="4" t="s">
        <v>82</v>
      </c>
      <c r="D42" s="24" t="s">
        <v>54</v>
      </c>
      <c r="E42" s="43" t="s">
        <v>32</v>
      </c>
      <c r="F42" s="12"/>
      <c r="G42" s="12"/>
      <c r="H42" s="26" t="b">
        <v>0</v>
      </c>
    </row>
    <row r="43" spans="1:8" ht="20.100000000000001" customHeight="1" outlineLevel="1">
      <c r="A43" s="1"/>
      <c r="B43" s="16" t="s">
        <v>83</v>
      </c>
      <c r="C43" s="4" t="s">
        <v>84</v>
      </c>
      <c r="D43" s="24" t="s">
        <v>54</v>
      </c>
      <c r="E43" s="43" t="s">
        <v>32</v>
      </c>
      <c r="F43" s="12"/>
      <c r="G43" s="12"/>
      <c r="H43" s="26" t="b">
        <v>0</v>
      </c>
    </row>
    <row r="44" spans="1:8" ht="30" customHeight="1" outlineLevel="1">
      <c r="A44" s="1"/>
      <c r="B44" s="16" t="s">
        <v>85</v>
      </c>
      <c r="C44" s="3" t="s">
        <v>86</v>
      </c>
      <c r="D44" s="24" t="s">
        <v>54</v>
      </c>
      <c r="E44" s="43" t="s">
        <v>32</v>
      </c>
      <c r="F44" s="12"/>
      <c r="G44" s="12"/>
      <c r="H44" s="26" t="b">
        <v>0</v>
      </c>
    </row>
    <row r="45" spans="1:8" ht="30" customHeight="1" outlineLevel="1">
      <c r="A45" s="1"/>
      <c r="B45" s="16" t="s">
        <v>87</v>
      </c>
      <c r="C45" s="3" t="s">
        <v>88</v>
      </c>
      <c r="D45" s="24" t="s">
        <v>54</v>
      </c>
      <c r="E45" s="43" t="s">
        <v>32</v>
      </c>
      <c r="F45" s="12"/>
      <c r="G45" s="12"/>
      <c r="H45" s="26" t="b">
        <v>0</v>
      </c>
    </row>
    <row r="46" spans="1:8" ht="20.100000000000001" customHeight="1" outlineLevel="1">
      <c r="A46" s="1"/>
      <c r="B46" s="16" t="s">
        <v>89</v>
      </c>
      <c r="C46" s="4" t="s">
        <v>90</v>
      </c>
      <c r="D46" s="24" t="s">
        <v>54</v>
      </c>
      <c r="E46" s="43" t="s">
        <v>32</v>
      </c>
      <c r="F46" s="12"/>
      <c r="G46" s="12"/>
      <c r="H46" s="26" t="b">
        <v>0</v>
      </c>
    </row>
    <row r="47" spans="1:8" ht="45" customHeight="1" outlineLevel="1">
      <c r="A47" s="1"/>
      <c r="B47" s="16" t="s">
        <v>91</v>
      </c>
      <c r="C47" s="3" t="s">
        <v>92</v>
      </c>
      <c r="D47" s="24" t="s">
        <v>54</v>
      </c>
      <c r="E47" s="43" t="s">
        <v>32</v>
      </c>
      <c r="F47" s="12"/>
      <c r="G47" s="12"/>
      <c r="H47" s="26" t="b">
        <v>0</v>
      </c>
    </row>
    <row r="48" spans="1:8" ht="20.100000000000001" customHeight="1" outlineLevel="1">
      <c r="A48" s="1"/>
      <c r="B48" s="21" t="s">
        <v>93</v>
      </c>
      <c r="C48" s="4" t="s">
        <v>94</v>
      </c>
      <c r="D48" s="24" t="s">
        <v>54</v>
      </c>
      <c r="E48" s="43" t="s">
        <v>32</v>
      </c>
      <c r="F48" s="12"/>
      <c r="G48" s="12"/>
      <c r="H48" s="26" t="b">
        <v>0</v>
      </c>
    </row>
    <row r="49" spans="1:8" ht="20.100000000000001" customHeight="1" outlineLevel="1">
      <c r="A49" s="1"/>
      <c r="B49" s="21" t="s">
        <v>95</v>
      </c>
      <c r="C49" s="4" t="s">
        <v>96</v>
      </c>
      <c r="D49" s="24" t="s">
        <v>54</v>
      </c>
      <c r="E49" s="43" t="s">
        <v>32</v>
      </c>
      <c r="F49" s="12"/>
      <c r="G49" s="12"/>
      <c r="H49" s="26" t="b">
        <v>0</v>
      </c>
    </row>
    <row r="50" spans="1:8" ht="20.100000000000001" customHeight="1" outlineLevel="1">
      <c r="A50" s="1"/>
      <c r="B50" s="21" t="s">
        <v>97</v>
      </c>
      <c r="C50" s="4" t="s">
        <v>98</v>
      </c>
      <c r="D50" s="24" t="s">
        <v>54</v>
      </c>
      <c r="E50" s="43" t="s">
        <v>32</v>
      </c>
      <c r="F50" s="12"/>
      <c r="G50" s="12"/>
      <c r="H50" s="26" t="b">
        <v>0</v>
      </c>
    </row>
    <row r="51" spans="1:8" ht="20.100000000000001" customHeight="1" outlineLevel="1">
      <c r="A51" s="1"/>
      <c r="B51" s="21" t="s">
        <v>99</v>
      </c>
      <c r="C51" s="4" t="s">
        <v>100</v>
      </c>
      <c r="D51" s="24" t="s">
        <v>54</v>
      </c>
      <c r="E51" s="43" t="s">
        <v>32</v>
      </c>
      <c r="F51" s="12"/>
      <c r="G51" s="12"/>
      <c r="H51" s="26" t="b">
        <v>0</v>
      </c>
    </row>
    <row r="52" spans="1:8" ht="20.100000000000001" customHeight="1" outlineLevel="1">
      <c r="A52" s="1"/>
      <c r="B52" s="21" t="s">
        <v>101</v>
      </c>
      <c r="C52" s="4" t="s">
        <v>102</v>
      </c>
      <c r="D52" s="24" t="s">
        <v>54</v>
      </c>
      <c r="E52" s="43" t="s">
        <v>32</v>
      </c>
      <c r="F52" s="12"/>
      <c r="G52" s="12"/>
      <c r="H52" s="26" t="b">
        <v>0</v>
      </c>
    </row>
    <row r="53" spans="1:8" ht="20.100000000000001" customHeight="1" outlineLevel="1">
      <c r="A53" s="1"/>
      <c r="B53" s="21" t="s">
        <v>103</v>
      </c>
      <c r="C53" s="4" t="s">
        <v>98</v>
      </c>
      <c r="D53" s="24" t="s">
        <v>43</v>
      </c>
      <c r="E53" s="43" t="s">
        <v>32</v>
      </c>
      <c r="F53" s="12"/>
      <c r="G53" s="12"/>
      <c r="H53" s="26" t="b">
        <v>0</v>
      </c>
    </row>
    <row r="54" spans="1:8" ht="20.100000000000001" customHeight="1" outlineLevel="1">
      <c r="A54" s="1"/>
      <c r="B54" s="21" t="s">
        <v>104</v>
      </c>
      <c r="C54" s="4" t="s">
        <v>105</v>
      </c>
      <c r="D54" s="24" t="s">
        <v>54</v>
      </c>
      <c r="E54" s="43" t="s">
        <v>32</v>
      </c>
      <c r="F54" s="12"/>
      <c r="G54" s="12"/>
      <c r="H54" s="26" t="b">
        <v>0</v>
      </c>
    </row>
    <row r="55" spans="1:8" ht="20.100000000000001" customHeight="1" outlineLevel="1">
      <c r="A55" s="1"/>
      <c r="B55" s="21" t="s">
        <v>106</v>
      </c>
      <c r="C55" s="4" t="s">
        <v>107</v>
      </c>
      <c r="D55" s="24" t="s">
        <v>54</v>
      </c>
      <c r="E55" s="43" t="s">
        <v>32</v>
      </c>
      <c r="F55" s="12"/>
      <c r="G55" s="12"/>
      <c r="H55" s="26" t="b">
        <v>0</v>
      </c>
    </row>
    <row r="56" spans="1:8" ht="20.100000000000001" customHeight="1" outlineLevel="1" thickBot="1">
      <c r="A56" s="1"/>
      <c r="B56" s="22" t="s">
        <v>108</v>
      </c>
      <c r="C56" s="6" t="s">
        <v>109</v>
      </c>
      <c r="D56" s="25" t="s">
        <v>110</v>
      </c>
      <c r="E56" s="43" t="s">
        <v>32</v>
      </c>
      <c r="F56" s="14"/>
      <c r="G56" s="14"/>
      <c r="H56" s="28" t="b">
        <v>0</v>
      </c>
    </row>
    <row r="57" spans="1:8" ht="20.100000000000001" customHeight="1">
      <c r="A57" s="1"/>
      <c r="B57" s="23" t="s">
        <v>111</v>
      </c>
      <c r="C57" s="53" t="s">
        <v>20</v>
      </c>
      <c r="D57" s="54"/>
      <c r="E57" s="54"/>
      <c r="F57" s="54"/>
      <c r="G57" s="55"/>
      <c r="H57" s="27" t="b">
        <f>AND(H58=TRUE,H59=TRUE)</f>
        <v>0</v>
      </c>
    </row>
    <row r="58" spans="1:8" ht="20.100000000000001" customHeight="1" outlineLevel="1">
      <c r="A58" s="1"/>
      <c r="B58" s="21" t="s">
        <v>112</v>
      </c>
      <c r="C58" s="4" t="s">
        <v>113</v>
      </c>
      <c r="D58" s="24" t="s">
        <v>54</v>
      </c>
      <c r="E58" s="43" t="s">
        <v>32</v>
      </c>
      <c r="F58" s="12"/>
      <c r="G58" s="12"/>
      <c r="H58" s="26" t="b">
        <v>0</v>
      </c>
    </row>
    <row r="59" spans="1:8" ht="30" customHeight="1" outlineLevel="1" thickBot="1">
      <c r="A59" s="1"/>
      <c r="B59" s="22" t="s">
        <v>114</v>
      </c>
      <c r="C59" s="5" t="s">
        <v>115</v>
      </c>
      <c r="D59" s="25" t="s">
        <v>54</v>
      </c>
      <c r="E59" s="44" t="s">
        <v>32</v>
      </c>
      <c r="F59" s="14"/>
      <c r="G59" s="14"/>
      <c r="H59" s="28" t="b">
        <v>0</v>
      </c>
    </row>
    <row r="60" spans="1:8" ht="20.100000000000001" customHeight="1"/>
    <row r="61" spans="1:8" ht="20.100000000000001" customHeight="1"/>
  </sheetData>
  <mergeCells count="14">
    <mergeCell ref="B2:C2"/>
    <mergeCell ref="E16:E17"/>
    <mergeCell ref="C57:G57"/>
    <mergeCell ref="H16:H17"/>
    <mergeCell ref="B16:B17"/>
    <mergeCell ref="C16:C17"/>
    <mergeCell ref="D16:D17"/>
    <mergeCell ref="F16:F17"/>
    <mergeCell ref="G16:G17"/>
    <mergeCell ref="G4:H4"/>
    <mergeCell ref="B6:H6"/>
    <mergeCell ref="C18:G18"/>
    <mergeCell ref="C26:G26"/>
    <mergeCell ref="C38:G38"/>
  </mergeCells>
  <phoneticPr fontId="15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390525</xdr:colOff>
                    <xdr:row>16</xdr:row>
                    <xdr:rowOff>247650</xdr:rowOff>
                  </from>
                  <to>
                    <xdr:col>7</xdr:col>
                    <xdr:colOff>990600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7</xdr:col>
                    <xdr:colOff>381000</xdr:colOff>
                    <xdr:row>18</xdr:row>
                    <xdr:rowOff>28575</xdr:rowOff>
                  </from>
                  <to>
                    <xdr:col>7</xdr:col>
                    <xdr:colOff>981075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7</xdr:col>
                    <xdr:colOff>381000</xdr:colOff>
                    <xdr:row>19</xdr:row>
                    <xdr:rowOff>66675</xdr:rowOff>
                  </from>
                  <to>
                    <xdr:col>7</xdr:col>
                    <xdr:colOff>981075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7</xdr:col>
                    <xdr:colOff>381000</xdr:colOff>
                    <xdr:row>20</xdr:row>
                    <xdr:rowOff>28575</xdr:rowOff>
                  </from>
                  <to>
                    <xdr:col>7</xdr:col>
                    <xdr:colOff>981075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7</xdr:col>
                    <xdr:colOff>381000</xdr:colOff>
                    <xdr:row>21</xdr:row>
                    <xdr:rowOff>28575</xdr:rowOff>
                  </from>
                  <to>
                    <xdr:col>7</xdr:col>
                    <xdr:colOff>981075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7</xdr:col>
                    <xdr:colOff>381000</xdr:colOff>
                    <xdr:row>22</xdr:row>
                    <xdr:rowOff>28575</xdr:rowOff>
                  </from>
                  <to>
                    <xdr:col>7</xdr:col>
                    <xdr:colOff>981075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7</xdr:col>
                    <xdr:colOff>381000</xdr:colOff>
                    <xdr:row>23</xdr:row>
                    <xdr:rowOff>28575</xdr:rowOff>
                  </from>
                  <to>
                    <xdr:col>7</xdr:col>
                    <xdr:colOff>981075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7</xdr:col>
                    <xdr:colOff>381000</xdr:colOff>
                    <xdr:row>24</xdr:row>
                    <xdr:rowOff>28575</xdr:rowOff>
                  </from>
                  <to>
                    <xdr:col>7</xdr:col>
                    <xdr:colOff>981075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7</xdr:col>
                    <xdr:colOff>381000</xdr:colOff>
                    <xdr:row>25</xdr:row>
                    <xdr:rowOff>19050</xdr:rowOff>
                  </from>
                  <to>
                    <xdr:col>7</xdr:col>
                    <xdr:colOff>981075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7</xdr:col>
                    <xdr:colOff>381000</xdr:colOff>
                    <xdr:row>26</xdr:row>
                    <xdr:rowOff>19050</xdr:rowOff>
                  </from>
                  <to>
                    <xdr:col>7</xdr:col>
                    <xdr:colOff>981075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7</xdr:col>
                    <xdr:colOff>381000</xdr:colOff>
                    <xdr:row>27</xdr:row>
                    <xdr:rowOff>19050</xdr:rowOff>
                  </from>
                  <to>
                    <xdr:col>7</xdr:col>
                    <xdr:colOff>981075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7</xdr:col>
                    <xdr:colOff>381000</xdr:colOff>
                    <xdr:row>28</xdr:row>
                    <xdr:rowOff>19050</xdr:rowOff>
                  </from>
                  <to>
                    <xdr:col>7</xdr:col>
                    <xdr:colOff>981075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7</xdr:col>
                    <xdr:colOff>381000</xdr:colOff>
                    <xdr:row>29</xdr:row>
                    <xdr:rowOff>19050</xdr:rowOff>
                  </from>
                  <to>
                    <xdr:col>7</xdr:col>
                    <xdr:colOff>981075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7</xdr:col>
                    <xdr:colOff>381000</xdr:colOff>
                    <xdr:row>30</xdr:row>
                    <xdr:rowOff>19050</xdr:rowOff>
                  </from>
                  <to>
                    <xdr:col>7</xdr:col>
                    <xdr:colOff>981075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7</xdr:col>
                    <xdr:colOff>381000</xdr:colOff>
                    <xdr:row>31</xdr:row>
                    <xdr:rowOff>19050</xdr:rowOff>
                  </from>
                  <to>
                    <xdr:col>7</xdr:col>
                    <xdr:colOff>981075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7</xdr:col>
                    <xdr:colOff>381000</xdr:colOff>
                    <xdr:row>32</xdr:row>
                    <xdr:rowOff>19050</xdr:rowOff>
                  </from>
                  <to>
                    <xdr:col>7</xdr:col>
                    <xdr:colOff>981075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7</xdr:col>
                    <xdr:colOff>381000</xdr:colOff>
                    <xdr:row>33</xdr:row>
                    <xdr:rowOff>19050</xdr:rowOff>
                  </from>
                  <to>
                    <xdr:col>7</xdr:col>
                    <xdr:colOff>981075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7</xdr:col>
                    <xdr:colOff>381000</xdr:colOff>
                    <xdr:row>34</xdr:row>
                    <xdr:rowOff>19050</xdr:rowOff>
                  </from>
                  <to>
                    <xdr:col>7</xdr:col>
                    <xdr:colOff>981075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7</xdr:col>
                    <xdr:colOff>381000</xdr:colOff>
                    <xdr:row>35</xdr:row>
                    <xdr:rowOff>85725</xdr:rowOff>
                  </from>
                  <to>
                    <xdr:col>7</xdr:col>
                    <xdr:colOff>981075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7</xdr:col>
                    <xdr:colOff>381000</xdr:colOff>
                    <xdr:row>36</xdr:row>
                    <xdr:rowOff>19050</xdr:rowOff>
                  </from>
                  <to>
                    <xdr:col>7</xdr:col>
                    <xdr:colOff>981075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7</xdr:col>
                    <xdr:colOff>381000</xdr:colOff>
                    <xdr:row>37</xdr:row>
                    <xdr:rowOff>19050</xdr:rowOff>
                  </from>
                  <to>
                    <xdr:col>7</xdr:col>
                    <xdr:colOff>981075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7</xdr:col>
                    <xdr:colOff>381000</xdr:colOff>
                    <xdr:row>38</xdr:row>
                    <xdr:rowOff>19050</xdr:rowOff>
                  </from>
                  <to>
                    <xdr:col>7</xdr:col>
                    <xdr:colOff>981075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7</xdr:col>
                    <xdr:colOff>381000</xdr:colOff>
                    <xdr:row>39</xdr:row>
                    <xdr:rowOff>19050</xdr:rowOff>
                  </from>
                  <to>
                    <xdr:col>7</xdr:col>
                    <xdr:colOff>981075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7</xdr:col>
                    <xdr:colOff>381000</xdr:colOff>
                    <xdr:row>40</xdr:row>
                    <xdr:rowOff>295275</xdr:rowOff>
                  </from>
                  <to>
                    <xdr:col>7</xdr:col>
                    <xdr:colOff>981075</xdr:colOff>
                    <xdr:row>40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7</xdr:col>
                    <xdr:colOff>381000</xdr:colOff>
                    <xdr:row>41</xdr:row>
                    <xdr:rowOff>19050</xdr:rowOff>
                  </from>
                  <to>
                    <xdr:col>7</xdr:col>
                    <xdr:colOff>981075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7</xdr:col>
                    <xdr:colOff>381000</xdr:colOff>
                    <xdr:row>42</xdr:row>
                    <xdr:rowOff>19050</xdr:rowOff>
                  </from>
                  <to>
                    <xdr:col>7</xdr:col>
                    <xdr:colOff>981075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7</xdr:col>
                    <xdr:colOff>381000</xdr:colOff>
                    <xdr:row>43</xdr:row>
                    <xdr:rowOff>85725</xdr:rowOff>
                  </from>
                  <to>
                    <xdr:col>7</xdr:col>
                    <xdr:colOff>981075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7</xdr:col>
                    <xdr:colOff>381000</xdr:colOff>
                    <xdr:row>44</xdr:row>
                    <xdr:rowOff>85725</xdr:rowOff>
                  </from>
                  <to>
                    <xdr:col>7</xdr:col>
                    <xdr:colOff>981075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7</xdr:col>
                    <xdr:colOff>381000</xdr:colOff>
                    <xdr:row>45</xdr:row>
                    <xdr:rowOff>19050</xdr:rowOff>
                  </from>
                  <to>
                    <xdr:col>7</xdr:col>
                    <xdr:colOff>981075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7</xdr:col>
                    <xdr:colOff>381000</xdr:colOff>
                    <xdr:row>46</xdr:row>
                    <xdr:rowOff>180975</xdr:rowOff>
                  </from>
                  <to>
                    <xdr:col>7</xdr:col>
                    <xdr:colOff>981075</xdr:colOff>
                    <xdr:row>46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7</xdr:col>
                    <xdr:colOff>381000</xdr:colOff>
                    <xdr:row>47</xdr:row>
                    <xdr:rowOff>19050</xdr:rowOff>
                  </from>
                  <to>
                    <xdr:col>7</xdr:col>
                    <xdr:colOff>981075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7</xdr:col>
                    <xdr:colOff>381000</xdr:colOff>
                    <xdr:row>48</xdr:row>
                    <xdr:rowOff>19050</xdr:rowOff>
                  </from>
                  <to>
                    <xdr:col>7</xdr:col>
                    <xdr:colOff>981075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7</xdr:col>
                    <xdr:colOff>381000</xdr:colOff>
                    <xdr:row>49</xdr:row>
                    <xdr:rowOff>19050</xdr:rowOff>
                  </from>
                  <to>
                    <xdr:col>7</xdr:col>
                    <xdr:colOff>981075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7</xdr:col>
                    <xdr:colOff>381000</xdr:colOff>
                    <xdr:row>50</xdr:row>
                    <xdr:rowOff>19050</xdr:rowOff>
                  </from>
                  <to>
                    <xdr:col>7</xdr:col>
                    <xdr:colOff>981075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7</xdr:col>
                    <xdr:colOff>381000</xdr:colOff>
                    <xdr:row>51</xdr:row>
                    <xdr:rowOff>19050</xdr:rowOff>
                  </from>
                  <to>
                    <xdr:col>7</xdr:col>
                    <xdr:colOff>981075</xdr:colOff>
                    <xdr:row>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7</xdr:col>
                    <xdr:colOff>381000</xdr:colOff>
                    <xdr:row>52</xdr:row>
                    <xdr:rowOff>19050</xdr:rowOff>
                  </from>
                  <to>
                    <xdr:col>7</xdr:col>
                    <xdr:colOff>981075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7</xdr:col>
                    <xdr:colOff>381000</xdr:colOff>
                    <xdr:row>53</xdr:row>
                    <xdr:rowOff>19050</xdr:rowOff>
                  </from>
                  <to>
                    <xdr:col>7</xdr:col>
                    <xdr:colOff>981075</xdr:colOff>
                    <xdr:row>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7</xdr:col>
                    <xdr:colOff>381000</xdr:colOff>
                    <xdr:row>54</xdr:row>
                    <xdr:rowOff>19050</xdr:rowOff>
                  </from>
                  <to>
                    <xdr:col>7</xdr:col>
                    <xdr:colOff>981075</xdr:colOff>
                    <xdr:row>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7</xdr:col>
                    <xdr:colOff>381000</xdr:colOff>
                    <xdr:row>55</xdr:row>
                    <xdr:rowOff>19050</xdr:rowOff>
                  </from>
                  <to>
                    <xdr:col>7</xdr:col>
                    <xdr:colOff>981075</xdr:colOff>
                    <xdr:row>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7</xdr:col>
                    <xdr:colOff>381000</xdr:colOff>
                    <xdr:row>56</xdr:row>
                    <xdr:rowOff>19050</xdr:rowOff>
                  </from>
                  <to>
                    <xdr:col>7</xdr:col>
                    <xdr:colOff>981075</xdr:colOff>
                    <xdr:row>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7</xdr:col>
                    <xdr:colOff>381000</xdr:colOff>
                    <xdr:row>57</xdr:row>
                    <xdr:rowOff>19050</xdr:rowOff>
                  </from>
                  <to>
                    <xdr:col>7</xdr:col>
                    <xdr:colOff>981075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7</xdr:col>
                    <xdr:colOff>381000</xdr:colOff>
                    <xdr:row>58</xdr:row>
                    <xdr:rowOff>85725</xdr:rowOff>
                  </from>
                  <to>
                    <xdr:col>7</xdr:col>
                    <xdr:colOff>981075</xdr:colOff>
                    <xdr:row>58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B42-ED13-472E-B3B5-40B39EE2ED03}">
  <dimension ref="A1:M61"/>
  <sheetViews>
    <sheetView showGridLines="0" topLeftCell="A2" zoomScale="115" zoomScaleNormal="115" workbookViewId="0">
      <selection activeCell="D4" sqref="D4"/>
    </sheetView>
  </sheetViews>
  <sheetFormatPr defaultColWidth="0" defaultRowHeight="20.100000000000001" customHeight="1" zeroHeight="1" outlineLevelRow="1"/>
  <cols>
    <col min="1" max="1" width="3" style="2" customWidth="1"/>
    <col min="2" max="2" width="13.85546875" style="2" customWidth="1"/>
    <col min="3" max="3" width="54.28515625" style="2" customWidth="1"/>
    <col min="4" max="4" width="31.85546875" style="15" customWidth="1"/>
    <col min="5" max="7" width="15.7109375" style="15" customWidth="1"/>
    <col min="8" max="8" width="15" style="2" customWidth="1"/>
    <col min="9" max="9" width="3" style="2" customWidth="1"/>
    <col min="10" max="12" width="5.7109375" style="2" hidden="1" customWidth="1"/>
    <col min="13" max="13" width="6.85546875" style="2" hidden="1" customWidth="1"/>
    <col min="14" max="16384" width="5.7109375" style="2" hidden="1"/>
  </cols>
  <sheetData>
    <row r="1" spans="1:8" ht="20.100000000000001" customHeight="1"/>
    <row r="2" spans="1:8" ht="39.75" thickBot="1">
      <c r="A2" s="1"/>
      <c r="B2" s="50" t="s">
        <v>8</v>
      </c>
      <c r="C2" s="50"/>
      <c r="D2" s="9"/>
      <c r="E2" s="9"/>
      <c r="F2" s="9"/>
      <c r="G2" s="9"/>
      <c r="H2" s="8"/>
    </row>
    <row r="3" spans="1:8" ht="20.100000000000001" customHeight="1" thickTop="1"/>
    <row r="4" spans="1:8" ht="20.100000000000001" customHeight="1" thickBot="1">
      <c r="B4" s="45" t="s">
        <v>9</v>
      </c>
      <c r="C4" s="41" t="str">
        <f>'Lista de Clientes'!A3</f>
        <v>Life BR Condominios</v>
      </c>
      <c r="F4" s="42" t="s">
        <v>10</v>
      </c>
      <c r="G4" s="61" t="str">
        <f>'Lista de Clientes'!B3</f>
        <v>Barbará Balarin</v>
      </c>
      <c r="H4" s="61"/>
    </row>
    <row r="5" spans="1:8" ht="20.100000000000001" customHeight="1" thickBot="1"/>
    <row r="6" spans="1:8" ht="20.100000000000001" customHeight="1" thickBot="1">
      <c r="A6" s="1"/>
      <c r="B6" s="62" t="s">
        <v>11</v>
      </c>
      <c r="C6" s="63"/>
      <c r="D6" s="63"/>
      <c r="E6" s="63"/>
      <c r="F6" s="63"/>
      <c r="G6" s="63"/>
      <c r="H6" s="64"/>
    </row>
    <row r="7" spans="1:8" ht="20.100000000000001" customHeight="1">
      <c r="B7" s="32"/>
      <c r="H7" s="33"/>
    </row>
    <row r="8" spans="1:8" ht="20.100000000000001" customHeight="1">
      <c r="A8" s="1"/>
      <c r="B8" s="34" t="s">
        <v>12</v>
      </c>
      <c r="C8" s="1" t="s">
        <v>17</v>
      </c>
      <c r="D8" s="10" t="s">
        <v>15</v>
      </c>
      <c r="E8" s="10"/>
      <c r="F8" s="2" t="s">
        <v>15</v>
      </c>
      <c r="G8" s="2">
        <f>COUNTIF($H$18:$H$59,TRUE)</f>
        <v>2</v>
      </c>
      <c r="H8" s="35"/>
    </row>
    <row r="9" spans="1:8" ht="20.100000000000001" customHeight="1">
      <c r="A9" s="1"/>
      <c r="B9" s="32" t="s">
        <v>16</v>
      </c>
      <c r="C9" s="46">
        <f>IF(D9=7,0,1-D9)</f>
        <v>0.7142857142857143</v>
      </c>
      <c r="D9" s="47">
        <f>COUNTIF(H19:H25,TRUE)/7</f>
        <v>0.2857142857142857</v>
      </c>
      <c r="E9" s="10"/>
      <c r="F9" s="2" t="s">
        <v>17</v>
      </c>
      <c r="G9" s="2">
        <f>COUNTIF($H$18:$H$59,FALSE)</f>
        <v>40</v>
      </c>
      <c r="H9" s="35"/>
    </row>
    <row r="10" spans="1:8" ht="20.100000000000001" customHeight="1">
      <c r="A10" s="1"/>
      <c r="B10" s="32" t="s">
        <v>18</v>
      </c>
      <c r="C10" s="46">
        <f>IF(D10=11,0,1-D10)</f>
        <v>1</v>
      </c>
      <c r="D10" s="47">
        <f>COUNTIF(H27:H37,TRUE)/11</f>
        <v>0</v>
      </c>
      <c r="E10" s="10"/>
      <c r="F10" s="10"/>
      <c r="G10" s="10"/>
      <c r="H10" s="35"/>
    </row>
    <row r="11" spans="1:8" ht="20.100000000000001" customHeight="1">
      <c r="A11" s="1"/>
      <c r="B11" s="32" t="s">
        <v>19</v>
      </c>
      <c r="C11" s="46">
        <f>IF(D11=18,0,1-D11)</f>
        <v>1</v>
      </c>
      <c r="D11" s="47">
        <f>COUNTIF(H39:H56,TRUE)/18</f>
        <v>0</v>
      </c>
      <c r="E11" s="10"/>
      <c r="F11" s="10"/>
      <c r="G11" s="10"/>
      <c r="H11" s="35"/>
    </row>
    <row r="12" spans="1:8" ht="20.100000000000001" customHeight="1">
      <c r="A12" s="1"/>
      <c r="B12" s="32" t="s">
        <v>20</v>
      </c>
      <c r="C12" s="46">
        <f>IF(D12=2,0,1-D12)</f>
        <v>1</v>
      </c>
      <c r="D12" s="47">
        <f>COUNTIF(H58:H59,TRUE)/2</f>
        <v>0</v>
      </c>
      <c r="E12" s="10"/>
      <c r="F12" s="10"/>
      <c r="G12" s="10"/>
      <c r="H12" s="35"/>
    </row>
    <row r="13" spans="1:8" ht="20.100000000000001" customHeight="1">
      <c r="A13" s="1"/>
      <c r="B13" s="36"/>
      <c r="C13" s="7"/>
      <c r="D13" s="10"/>
      <c r="E13" s="10"/>
      <c r="F13" s="10"/>
      <c r="G13" s="10"/>
      <c r="H13" s="35"/>
    </row>
    <row r="14" spans="1:8" ht="20.100000000000001" customHeight="1">
      <c r="A14" s="1"/>
      <c r="B14" s="34"/>
      <c r="C14" s="1"/>
      <c r="D14" s="10"/>
      <c r="E14" s="10"/>
      <c r="F14" s="10"/>
      <c r="G14" s="10"/>
      <c r="H14" s="35"/>
    </row>
    <row r="15" spans="1:8" ht="20.100000000000001" customHeight="1" thickBot="1">
      <c r="A15" s="1"/>
      <c r="B15" s="37"/>
      <c r="C15" s="38"/>
      <c r="D15" s="39"/>
      <c r="E15" s="39"/>
      <c r="F15" s="39"/>
      <c r="G15" s="39"/>
      <c r="H15" s="40"/>
    </row>
    <row r="16" spans="1:8" ht="20.100000000000001" customHeight="1">
      <c r="A16" s="1"/>
      <c r="B16" s="58" t="s">
        <v>12</v>
      </c>
      <c r="C16" s="51" t="s">
        <v>21</v>
      </c>
      <c r="D16" s="51" t="s">
        <v>22</v>
      </c>
      <c r="E16" s="51" t="s">
        <v>23</v>
      </c>
      <c r="F16" s="51" t="s">
        <v>24</v>
      </c>
      <c r="G16" s="51" t="s">
        <v>25</v>
      </c>
      <c r="H16" s="56" t="s">
        <v>26</v>
      </c>
    </row>
    <row r="17" spans="1:8" ht="20.100000000000001" customHeight="1" thickBot="1">
      <c r="A17" s="1"/>
      <c r="B17" s="59"/>
      <c r="C17" s="60"/>
      <c r="D17" s="60"/>
      <c r="E17" s="52"/>
      <c r="F17" s="60"/>
      <c r="G17" s="60"/>
      <c r="H17" s="57"/>
    </row>
    <row r="18" spans="1:8" ht="20.100000000000001" customHeight="1">
      <c r="A18" s="1"/>
      <c r="B18" s="18" t="s">
        <v>27</v>
      </c>
      <c r="C18" s="65" t="s">
        <v>28</v>
      </c>
      <c r="D18" s="66"/>
      <c r="E18" s="66"/>
      <c r="F18" s="66"/>
      <c r="G18" s="67"/>
      <c r="H18" s="29" t="b">
        <f>AND(H19=TRUE,H20=TRUE,H21=TRUE,H22=TRUE,H23=TRUE,H24=TRUE,H25=TRUE)</f>
        <v>0</v>
      </c>
    </row>
    <row r="19" spans="1:8" ht="20.100000000000001" customHeight="1" outlineLevel="1">
      <c r="A19" s="1"/>
      <c r="B19" s="16" t="s">
        <v>29</v>
      </c>
      <c r="C19" s="3" t="s">
        <v>30</v>
      </c>
      <c r="D19" s="24" t="s">
        <v>31</v>
      </c>
      <c r="E19" s="43" t="s">
        <v>32</v>
      </c>
      <c r="F19" s="11">
        <v>45334</v>
      </c>
      <c r="G19" s="11">
        <v>45334</v>
      </c>
      <c r="H19" s="26" t="b">
        <v>1</v>
      </c>
    </row>
    <row r="20" spans="1:8" ht="30" customHeight="1" outlineLevel="1">
      <c r="A20" s="1"/>
      <c r="B20" s="16" t="s">
        <v>33</v>
      </c>
      <c r="C20" s="3" t="s">
        <v>34</v>
      </c>
      <c r="D20" s="24" t="s">
        <v>31</v>
      </c>
      <c r="E20" s="43" t="s">
        <v>32</v>
      </c>
      <c r="F20" s="11">
        <v>45337</v>
      </c>
      <c r="G20" s="11">
        <v>45337</v>
      </c>
      <c r="H20" s="26" t="b">
        <f>H19</f>
        <v>1</v>
      </c>
    </row>
    <row r="21" spans="1:8" ht="20.100000000000001" customHeight="1" outlineLevel="1">
      <c r="A21" s="1"/>
      <c r="B21" s="16" t="s">
        <v>35</v>
      </c>
      <c r="C21" s="4" t="s">
        <v>36</v>
      </c>
      <c r="D21" s="24" t="s">
        <v>37</v>
      </c>
      <c r="E21" s="43" t="s">
        <v>32</v>
      </c>
      <c r="F21" s="11">
        <v>45337</v>
      </c>
      <c r="G21" s="11">
        <v>45337</v>
      </c>
      <c r="H21" s="26" t="b">
        <v>0</v>
      </c>
    </row>
    <row r="22" spans="1:8" ht="20.100000000000001" customHeight="1" outlineLevel="1">
      <c r="A22" s="1"/>
      <c r="B22" s="16" t="s">
        <v>38</v>
      </c>
      <c r="C22" s="3" t="s">
        <v>39</v>
      </c>
      <c r="D22" s="24" t="s">
        <v>40</v>
      </c>
      <c r="E22" s="43" t="s">
        <v>32</v>
      </c>
      <c r="F22" s="11">
        <v>45338</v>
      </c>
      <c r="G22" s="11">
        <v>45338</v>
      </c>
      <c r="H22" s="26" t="b">
        <v>0</v>
      </c>
    </row>
    <row r="23" spans="1:8" ht="20.100000000000001" customHeight="1" outlineLevel="1">
      <c r="A23" s="1"/>
      <c r="B23" s="16" t="s">
        <v>41</v>
      </c>
      <c r="C23" s="4" t="s">
        <v>42</v>
      </c>
      <c r="D23" s="24" t="s">
        <v>43</v>
      </c>
      <c r="E23" s="43" t="s">
        <v>32</v>
      </c>
      <c r="F23" s="12"/>
      <c r="G23" s="12"/>
      <c r="H23" s="26" t="b">
        <v>0</v>
      </c>
    </row>
    <row r="24" spans="1:8" ht="20.100000000000001" customHeight="1" outlineLevel="1">
      <c r="A24" s="1"/>
      <c r="B24" s="16" t="s">
        <v>44</v>
      </c>
      <c r="C24" s="4" t="s">
        <v>45</v>
      </c>
      <c r="D24" s="24" t="s">
        <v>46</v>
      </c>
      <c r="E24" s="43" t="s">
        <v>32</v>
      </c>
      <c r="F24" s="11">
        <v>45337</v>
      </c>
      <c r="G24" s="11">
        <v>45337</v>
      </c>
      <c r="H24" s="26" t="b">
        <v>0</v>
      </c>
    </row>
    <row r="25" spans="1:8" ht="20.100000000000001" customHeight="1" outlineLevel="1" thickBot="1">
      <c r="A25" s="1"/>
      <c r="B25" s="17" t="s">
        <v>47</v>
      </c>
      <c r="C25" s="6" t="s">
        <v>48</v>
      </c>
      <c r="D25" s="25" t="s">
        <v>46</v>
      </c>
      <c r="E25" s="43" t="s">
        <v>32</v>
      </c>
      <c r="F25" s="13">
        <v>45337</v>
      </c>
      <c r="G25" s="13">
        <v>45337</v>
      </c>
      <c r="H25" s="28" t="b">
        <v>0</v>
      </c>
    </row>
    <row r="26" spans="1:8" ht="20.100000000000001" customHeight="1">
      <c r="A26" s="1"/>
      <c r="B26" s="18" t="s">
        <v>49</v>
      </c>
      <c r="C26" s="65" t="s">
        <v>18</v>
      </c>
      <c r="D26" s="66"/>
      <c r="E26" s="66"/>
      <c r="F26" s="66"/>
      <c r="G26" s="67"/>
      <c r="H26" s="27" t="b">
        <f>AND(H27=TRUE,H28=TRUE,H29=TRUE,H30=TRUE,H31=TRUE,H32=TRUE,H33=TRUE,H34=TRUE,H35=TRUE,H36=TRUE,H37=TRUE)</f>
        <v>0</v>
      </c>
    </row>
    <row r="27" spans="1:8" ht="20.100000000000001" customHeight="1" outlineLevel="1">
      <c r="A27" s="1"/>
      <c r="B27" s="16" t="s">
        <v>50</v>
      </c>
      <c r="C27" s="3" t="s">
        <v>51</v>
      </c>
      <c r="D27" s="24" t="s">
        <v>31</v>
      </c>
      <c r="E27" s="43" t="s">
        <v>32</v>
      </c>
      <c r="F27" s="11">
        <v>45337</v>
      </c>
      <c r="G27" s="11">
        <v>45337</v>
      </c>
      <c r="H27" s="26" t="b">
        <v>0</v>
      </c>
    </row>
    <row r="28" spans="1:8" ht="20.100000000000001" customHeight="1" outlineLevel="1">
      <c r="A28" s="1"/>
      <c r="B28" s="16" t="s">
        <v>52</v>
      </c>
      <c r="C28" s="3" t="s">
        <v>53</v>
      </c>
      <c r="D28" s="24" t="s">
        <v>54</v>
      </c>
      <c r="E28" s="43" t="s">
        <v>32</v>
      </c>
      <c r="F28" s="11">
        <v>45337</v>
      </c>
      <c r="G28" s="11">
        <v>45337</v>
      </c>
      <c r="H28" s="26" t="b">
        <v>0</v>
      </c>
    </row>
    <row r="29" spans="1:8" ht="20.100000000000001" customHeight="1" outlineLevel="1">
      <c r="A29" s="1"/>
      <c r="B29" s="16" t="s">
        <v>55</v>
      </c>
      <c r="C29" s="4" t="s">
        <v>56</v>
      </c>
      <c r="D29" s="24" t="s">
        <v>54</v>
      </c>
      <c r="E29" s="43" t="s">
        <v>32</v>
      </c>
      <c r="F29" s="11">
        <v>45337</v>
      </c>
      <c r="G29" s="11">
        <v>45337</v>
      </c>
      <c r="H29" s="26" t="b">
        <v>0</v>
      </c>
    </row>
    <row r="30" spans="1:8" ht="20.100000000000001" customHeight="1" outlineLevel="1">
      <c r="A30" s="1"/>
      <c r="B30" s="16" t="s">
        <v>57</v>
      </c>
      <c r="C30" s="4" t="s">
        <v>58</v>
      </c>
      <c r="D30" s="24" t="s">
        <v>59</v>
      </c>
      <c r="E30" s="43" t="s">
        <v>32</v>
      </c>
      <c r="F30" s="12"/>
      <c r="G30" s="12"/>
      <c r="H30" s="26" t="b">
        <v>0</v>
      </c>
    </row>
    <row r="31" spans="1:8" ht="20.100000000000001" customHeight="1" outlineLevel="1">
      <c r="A31" s="1"/>
      <c r="B31" s="16" t="s">
        <v>60</v>
      </c>
      <c r="C31" s="3" t="s">
        <v>61</v>
      </c>
      <c r="D31" s="24" t="s">
        <v>62</v>
      </c>
      <c r="E31" s="43" t="s">
        <v>32</v>
      </c>
      <c r="F31" s="11">
        <v>45331</v>
      </c>
      <c r="G31" s="11">
        <v>45331</v>
      </c>
      <c r="H31" s="26" t="b">
        <v>0</v>
      </c>
    </row>
    <row r="32" spans="1:8" ht="20.100000000000001" customHeight="1" outlineLevel="1">
      <c r="A32" s="1"/>
      <c r="B32" s="16" t="s">
        <v>63</v>
      </c>
      <c r="C32" s="3" t="s">
        <v>64</v>
      </c>
      <c r="D32" s="24" t="s">
        <v>62</v>
      </c>
      <c r="E32" s="43" t="s">
        <v>32</v>
      </c>
      <c r="F32" s="11">
        <v>45331</v>
      </c>
      <c r="G32" s="11">
        <v>45331</v>
      </c>
      <c r="H32" s="26" t="b">
        <v>0</v>
      </c>
    </row>
    <row r="33" spans="1:8" ht="20.100000000000001" customHeight="1" outlineLevel="1">
      <c r="A33" s="1"/>
      <c r="B33" s="16" t="s">
        <v>65</v>
      </c>
      <c r="C33" s="3" t="s">
        <v>66</v>
      </c>
      <c r="D33" s="24" t="s">
        <v>62</v>
      </c>
      <c r="E33" s="43" t="s">
        <v>32</v>
      </c>
      <c r="F33" s="11">
        <v>45331</v>
      </c>
      <c r="G33" s="11">
        <v>45331</v>
      </c>
      <c r="H33" s="26" t="b">
        <v>0</v>
      </c>
    </row>
    <row r="34" spans="1:8" ht="20.100000000000001" customHeight="1" outlineLevel="1">
      <c r="A34" s="1"/>
      <c r="B34" s="16" t="s">
        <v>67</v>
      </c>
      <c r="C34" s="3" t="s">
        <v>68</v>
      </c>
      <c r="D34" s="24" t="s">
        <v>62</v>
      </c>
      <c r="E34" s="43" t="s">
        <v>32</v>
      </c>
      <c r="F34" s="11">
        <v>45331</v>
      </c>
      <c r="G34" s="11">
        <v>45331</v>
      </c>
      <c r="H34" s="26" t="b">
        <v>0</v>
      </c>
    </row>
    <row r="35" spans="1:8" ht="20.100000000000001" customHeight="1" outlineLevel="1">
      <c r="A35" s="1"/>
      <c r="B35" s="16" t="s">
        <v>69</v>
      </c>
      <c r="C35" s="3" t="s">
        <v>70</v>
      </c>
      <c r="D35" s="24" t="s">
        <v>62</v>
      </c>
      <c r="E35" s="43" t="s">
        <v>32</v>
      </c>
      <c r="F35" s="11">
        <v>45331</v>
      </c>
      <c r="G35" s="11">
        <v>45331</v>
      </c>
      <c r="H35" s="26" t="b">
        <v>0</v>
      </c>
    </row>
    <row r="36" spans="1:8" ht="30" customHeight="1" outlineLevel="1">
      <c r="A36" s="1"/>
      <c r="B36" s="19" t="s">
        <v>71</v>
      </c>
      <c r="C36" s="3" t="s">
        <v>72</v>
      </c>
      <c r="D36" s="24" t="s">
        <v>31</v>
      </c>
      <c r="E36" s="43" t="s">
        <v>32</v>
      </c>
      <c r="F36" s="12"/>
      <c r="G36" s="12"/>
      <c r="H36" s="26" t="b">
        <v>0</v>
      </c>
    </row>
    <row r="37" spans="1:8" ht="20.100000000000001" customHeight="1" outlineLevel="1" thickBot="1">
      <c r="A37" s="1"/>
      <c r="B37" s="20" t="s">
        <v>73</v>
      </c>
      <c r="C37" s="5" t="s">
        <v>36</v>
      </c>
      <c r="D37" s="25" t="s">
        <v>59</v>
      </c>
      <c r="E37" s="43" t="s">
        <v>32</v>
      </c>
      <c r="F37" s="14"/>
      <c r="G37" s="14"/>
      <c r="H37" s="28" t="b">
        <v>0</v>
      </c>
    </row>
    <row r="38" spans="1:8" ht="20.100000000000001" customHeight="1">
      <c r="A38" s="1"/>
      <c r="B38" s="18" t="s">
        <v>74</v>
      </c>
      <c r="C38" s="65" t="s">
        <v>19</v>
      </c>
      <c r="D38" s="66"/>
      <c r="E38" s="66"/>
      <c r="F38" s="66"/>
      <c r="G38" s="67"/>
      <c r="H38" s="27" t="b">
        <f>AND(H39=TRUE,H40=TRUE,H41=TRUE,H42=TRUE,H43=TRUE,H44=TRUE,H45=TRUE,H46=TRUE,H47=TRUE,H48=TRUE,H49=TRUE,H50=TRUE,H51=TRUE,H52=TRUE,H53=TRUE,H54=TRUE,H55=TRUE,H56=TRUE)</f>
        <v>0</v>
      </c>
    </row>
    <row r="39" spans="1:8" ht="20.100000000000001" customHeight="1" outlineLevel="1">
      <c r="A39" s="1"/>
      <c r="B39" s="16" t="s">
        <v>75</v>
      </c>
      <c r="C39" s="4" t="s">
        <v>76</v>
      </c>
      <c r="D39" s="24" t="s">
        <v>54</v>
      </c>
      <c r="E39" s="43" t="s">
        <v>32</v>
      </c>
      <c r="F39" s="12"/>
      <c r="G39" s="12"/>
      <c r="H39" s="26" t="b">
        <v>0</v>
      </c>
    </row>
    <row r="40" spans="1:8" ht="20.100000000000001" customHeight="1" outlineLevel="1">
      <c r="A40" s="1"/>
      <c r="B40" s="16" t="s">
        <v>77</v>
      </c>
      <c r="C40" s="4" t="s">
        <v>78</v>
      </c>
      <c r="D40" s="24" t="s">
        <v>54</v>
      </c>
      <c r="E40" s="43" t="s">
        <v>32</v>
      </c>
      <c r="F40" s="12"/>
      <c r="G40" s="12"/>
      <c r="H40" s="26" t="b">
        <v>0</v>
      </c>
    </row>
    <row r="41" spans="1:8" ht="63" outlineLevel="1">
      <c r="A41" s="1"/>
      <c r="B41" s="16" t="s">
        <v>79</v>
      </c>
      <c r="C41" s="3" t="s">
        <v>80</v>
      </c>
      <c r="D41" s="24" t="s">
        <v>54</v>
      </c>
      <c r="E41" s="43" t="s">
        <v>32</v>
      </c>
      <c r="F41" s="12"/>
      <c r="G41" s="12"/>
      <c r="H41" s="26" t="b">
        <v>0</v>
      </c>
    </row>
    <row r="42" spans="1:8" ht="20.100000000000001" customHeight="1" outlineLevel="1">
      <c r="A42" s="1"/>
      <c r="B42" s="16" t="s">
        <v>81</v>
      </c>
      <c r="C42" s="4" t="s">
        <v>82</v>
      </c>
      <c r="D42" s="24" t="s">
        <v>54</v>
      </c>
      <c r="E42" s="43" t="s">
        <v>32</v>
      </c>
      <c r="F42" s="12"/>
      <c r="G42" s="12"/>
      <c r="H42" s="26" t="b">
        <v>0</v>
      </c>
    </row>
    <row r="43" spans="1:8" ht="20.100000000000001" customHeight="1" outlineLevel="1">
      <c r="A43" s="1"/>
      <c r="B43" s="16" t="s">
        <v>83</v>
      </c>
      <c r="C43" s="4" t="s">
        <v>84</v>
      </c>
      <c r="D43" s="24" t="s">
        <v>54</v>
      </c>
      <c r="E43" s="43" t="s">
        <v>32</v>
      </c>
      <c r="F43" s="12"/>
      <c r="G43" s="12"/>
      <c r="H43" s="26" t="b">
        <v>0</v>
      </c>
    </row>
    <row r="44" spans="1:8" ht="30" customHeight="1" outlineLevel="1">
      <c r="A44" s="1"/>
      <c r="B44" s="16" t="s">
        <v>85</v>
      </c>
      <c r="C44" s="3" t="s">
        <v>86</v>
      </c>
      <c r="D44" s="24" t="s">
        <v>54</v>
      </c>
      <c r="E44" s="43" t="s">
        <v>32</v>
      </c>
      <c r="F44" s="12"/>
      <c r="G44" s="12"/>
      <c r="H44" s="26" t="b">
        <v>0</v>
      </c>
    </row>
    <row r="45" spans="1:8" ht="30" customHeight="1" outlineLevel="1">
      <c r="A45" s="1"/>
      <c r="B45" s="16" t="s">
        <v>87</v>
      </c>
      <c r="C45" s="3" t="s">
        <v>88</v>
      </c>
      <c r="D45" s="24" t="s">
        <v>54</v>
      </c>
      <c r="E45" s="43" t="s">
        <v>32</v>
      </c>
      <c r="F45" s="12"/>
      <c r="G45" s="12"/>
      <c r="H45" s="26" t="b">
        <v>0</v>
      </c>
    </row>
    <row r="46" spans="1:8" ht="20.100000000000001" customHeight="1" outlineLevel="1">
      <c r="A46" s="1"/>
      <c r="B46" s="16" t="s">
        <v>89</v>
      </c>
      <c r="C46" s="4" t="s">
        <v>90</v>
      </c>
      <c r="D46" s="24" t="s">
        <v>54</v>
      </c>
      <c r="E46" s="43" t="s">
        <v>32</v>
      </c>
      <c r="F46" s="12"/>
      <c r="G46" s="12"/>
      <c r="H46" s="26" t="b">
        <v>0</v>
      </c>
    </row>
    <row r="47" spans="1:8" ht="45" customHeight="1" outlineLevel="1">
      <c r="A47" s="1"/>
      <c r="B47" s="16" t="s">
        <v>91</v>
      </c>
      <c r="C47" s="3" t="s">
        <v>92</v>
      </c>
      <c r="D47" s="24" t="s">
        <v>54</v>
      </c>
      <c r="E47" s="43" t="s">
        <v>32</v>
      </c>
      <c r="F47" s="12"/>
      <c r="G47" s="12"/>
      <c r="H47" s="26" t="b">
        <v>0</v>
      </c>
    </row>
    <row r="48" spans="1:8" ht="20.100000000000001" customHeight="1" outlineLevel="1">
      <c r="A48" s="1"/>
      <c r="B48" s="21" t="s">
        <v>93</v>
      </c>
      <c r="C48" s="4" t="s">
        <v>94</v>
      </c>
      <c r="D48" s="24" t="s">
        <v>54</v>
      </c>
      <c r="E48" s="43" t="s">
        <v>32</v>
      </c>
      <c r="F48" s="12"/>
      <c r="G48" s="12"/>
      <c r="H48" s="26" t="b">
        <v>0</v>
      </c>
    </row>
    <row r="49" spans="1:8" ht="20.100000000000001" customHeight="1" outlineLevel="1">
      <c r="A49" s="1"/>
      <c r="B49" s="21" t="s">
        <v>95</v>
      </c>
      <c r="C49" s="4" t="s">
        <v>96</v>
      </c>
      <c r="D49" s="24" t="s">
        <v>54</v>
      </c>
      <c r="E49" s="43" t="s">
        <v>32</v>
      </c>
      <c r="F49" s="12"/>
      <c r="G49" s="12"/>
      <c r="H49" s="26" t="b">
        <v>0</v>
      </c>
    </row>
    <row r="50" spans="1:8" ht="20.100000000000001" customHeight="1" outlineLevel="1">
      <c r="A50" s="1"/>
      <c r="B50" s="21" t="s">
        <v>97</v>
      </c>
      <c r="C50" s="4" t="s">
        <v>98</v>
      </c>
      <c r="D50" s="24" t="s">
        <v>54</v>
      </c>
      <c r="E50" s="43" t="s">
        <v>32</v>
      </c>
      <c r="F50" s="12"/>
      <c r="G50" s="12"/>
      <c r="H50" s="26" t="b">
        <v>0</v>
      </c>
    </row>
    <row r="51" spans="1:8" ht="20.100000000000001" customHeight="1" outlineLevel="1">
      <c r="A51" s="1"/>
      <c r="B51" s="21" t="s">
        <v>99</v>
      </c>
      <c r="C51" s="4" t="s">
        <v>100</v>
      </c>
      <c r="D51" s="24" t="s">
        <v>54</v>
      </c>
      <c r="E51" s="43" t="s">
        <v>32</v>
      </c>
      <c r="F51" s="12"/>
      <c r="G51" s="12"/>
      <c r="H51" s="26" t="b">
        <v>0</v>
      </c>
    </row>
    <row r="52" spans="1:8" ht="20.100000000000001" customHeight="1" outlineLevel="1">
      <c r="A52" s="1"/>
      <c r="B52" s="21" t="s">
        <v>101</v>
      </c>
      <c r="C52" s="4" t="s">
        <v>102</v>
      </c>
      <c r="D52" s="24" t="s">
        <v>54</v>
      </c>
      <c r="E52" s="43" t="s">
        <v>32</v>
      </c>
      <c r="F52" s="12"/>
      <c r="G52" s="12"/>
      <c r="H52" s="26" t="b">
        <v>0</v>
      </c>
    </row>
    <row r="53" spans="1:8" ht="20.100000000000001" customHeight="1" outlineLevel="1">
      <c r="A53" s="1"/>
      <c r="B53" s="21" t="s">
        <v>103</v>
      </c>
      <c r="C53" s="4" t="s">
        <v>98</v>
      </c>
      <c r="D53" s="24" t="s">
        <v>43</v>
      </c>
      <c r="E53" s="43" t="s">
        <v>32</v>
      </c>
      <c r="F53" s="12"/>
      <c r="G53" s="12"/>
      <c r="H53" s="26" t="b">
        <v>0</v>
      </c>
    </row>
    <row r="54" spans="1:8" ht="20.100000000000001" customHeight="1" outlineLevel="1">
      <c r="A54" s="1"/>
      <c r="B54" s="21" t="s">
        <v>104</v>
      </c>
      <c r="C54" s="4" t="s">
        <v>105</v>
      </c>
      <c r="D54" s="24" t="s">
        <v>54</v>
      </c>
      <c r="E54" s="43" t="s">
        <v>32</v>
      </c>
      <c r="F54" s="12"/>
      <c r="G54" s="12"/>
      <c r="H54" s="26" t="b">
        <v>0</v>
      </c>
    </row>
    <row r="55" spans="1:8" ht="20.100000000000001" customHeight="1" outlineLevel="1">
      <c r="A55" s="1"/>
      <c r="B55" s="21" t="s">
        <v>106</v>
      </c>
      <c r="C55" s="4" t="s">
        <v>107</v>
      </c>
      <c r="D55" s="24" t="s">
        <v>54</v>
      </c>
      <c r="E55" s="43" t="s">
        <v>32</v>
      </c>
      <c r="F55" s="12"/>
      <c r="G55" s="12"/>
      <c r="H55" s="26" t="b">
        <v>0</v>
      </c>
    </row>
    <row r="56" spans="1:8" ht="20.100000000000001" customHeight="1" outlineLevel="1" thickBot="1">
      <c r="A56" s="1"/>
      <c r="B56" s="22" t="s">
        <v>108</v>
      </c>
      <c r="C56" s="6" t="s">
        <v>109</v>
      </c>
      <c r="D56" s="25" t="s">
        <v>110</v>
      </c>
      <c r="E56" s="43" t="s">
        <v>32</v>
      </c>
      <c r="F56" s="14"/>
      <c r="G56" s="14"/>
      <c r="H56" s="28" t="b">
        <v>0</v>
      </c>
    </row>
    <row r="57" spans="1:8" ht="20.100000000000001" customHeight="1">
      <c r="A57" s="1"/>
      <c r="B57" s="23" t="s">
        <v>111</v>
      </c>
      <c r="C57" s="53" t="s">
        <v>20</v>
      </c>
      <c r="D57" s="54"/>
      <c r="E57" s="54"/>
      <c r="F57" s="54"/>
      <c r="G57" s="55"/>
      <c r="H57" s="27" t="b">
        <f>AND(H58=TRUE,H59=TRUE)</f>
        <v>0</v>
      </c>
    </row>
    <row r="58" spans="1:8" ht="20.100000000000001" customHeight="1" outlineLevel="1">
      <c r="A58" s="1"/>
      <c r="B58" s="21" t="s">
        <v>112</v>
      </c>
      <c r="C58" s="4" t="s">
        <v>113</v>
      </c>
      <c r="D58" s="24" t="s">
        <v>54</v>
      </c>
      <c r="E58" s="43" t="s">
        <v>32</v>
      </c>
      <c r="F58" s="12"/>
      <c r="G58" s="12"/>
      <c r="H58" s="26" t="b">
        <v>0</v>
      </c>
    </row>
    <row r="59" spans="1:8" ht="30" customHeight="1" outlineLevel="1" thickBot="1">
      <c r="A59" s="1"/>
      <c r="B59" s="22" t="s">
        <v>114</v>
      </c>
      <c r="C59" s="5" t="s">
        <v>115</v>
      </c>
      <c r="D59" s="25" t="s">
        <v>54</v>
      </c>
      <c r="E59" s="44" t="s">
        <v>32</v>
      </c>
      <c r="F59" s="14"/>
      <c r="G59" s="14"/>
      <c r="H59" s="28" t="b">
        <v>0</v>
      </c>
    </row>
    <row r="60" spans="1:8" ht="20.100000000000001" customHeight="1"/>
    <row r="61" spans="1:8" ht="20.100000000000001" customHeight="1"/>
  </sheetData>
  <mergeCells count="14">
    <mergeCell ref="B2:C2"/>
    <mergeCell ref="G4:H4"/>
    <mergeCell ref="B6:H6"/>
    <mergeCell ref="B16:B17"/>
    <mergeCell ref="C16:C17"/>
    <mergeCell ref="D16:D17"/>
    <mergeCell ref="F16:F17"/>
    <mergeCell ref="G16:G17"/>
    <mergeCell ref="H16:H17"/>
    <mergeCell ref="C18:G18"/>
    <mergeCell ref="C26:G26"/>
    <mergeCell ref="C38:G38"/>
    <mergeCell ref="C57:G57"/>
    <mergeCell ref="E16:E1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390525</xdr:colOff>
                    <xdr:row>16</xdr:row>
                    <xdr:rowOff>247650</xdr:rowOff>
                  </from>
                  <to>
                    <xdr:col>7</xdr:col>
                    <xdr:colOff>990600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381000</xdr:colOff>
                    <xdr:row>18</xdr:row>
                    <xdr:rowOff>28575</xdr:rowOff>
                  </from>
                  <to>
                    <xdr:col>7</xdr:col>
                    <xdr:colOff>981075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381000</xdr:colOff>
                    <xdr:row>19</xdr:row>
                    <xdr:rowOff>85725</xdr:rowOff>
                  </from>
                  <to>
                    <xdr:col>7</xdr:col>
                    <xdr:colOff>981075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381000</xdr:colOff>
                    <xdr:row>20</xdr:row>
                    <xdr:rowOff>28575</xdr:rowOff>
                  </from>
                  <to>
                    <xdr:col>7</xdr:col>
                    <xdr:colOff>981075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381000</xdr:colOff>
                    <xdr:row>21</xdr:row>
                    <xdr:rowOff>28575</xdr:rowOff>
                  </from>
                  <to>
                    <xdr:col>7</xdr:col>
                    <xdr:colOff>981075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381000</xdr:colOff>
                    <xdr:row>22</xdr:row>
                    <xdr:rowOff>28575</xdr:rowOff>
                  </from>
                  <to>
                    <xdr:col>7</xdr:col>
                    <xdr:colOff>981075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381000</xdr:colOff>
                    <xdr:row>23</xdr:row>
                    <xdr:rowOff>28575</xdr:rowOff>
                  </from>
                  <to>
                    <xdr:col>7</xdr:col>
                    <xdr:colOff>981075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381000</xdr:colOff>
                    <xdr:row>24</xdr:row>
                    <xdr:rowOff>28575</xdr:rowOff>
                  </from>
                  <to>
                    <xdr:col>7</xdr:col>
                    <xdr:colOff>981075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381000</xdr:colOff>
                    <xdr:row>25</xdr:row>
                    <xdr:rowOff>19050</xdr:rowOff>
                  </from>
                  <to>
                    <xdr:col>7</xdr:col>
                    <xdr:colOff>981075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381000</xdr:colOff>
                    <xdr:row>26</xdr:row>
                    <xdr:rowOff>19050</xdr:rowOff>
                  </from>
                  <to>
                    <xdr:col>7</xdr:col>
                    <xdr:colOff>981075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381000</xdr:colOff>
                    <xdr:row>27</xdr:row>
                    <xdr:rowOff>19050</xdr:rowOff>
                  </from>
                  <to>
                    <xdr:col>7</xdr:col>
                    <xdr:colOff>981075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381000</xdr:colOff>
                    <xdr:row>28</xdr:row>
                    <xdr:rowOff>19050</xdr:rowOff>
                  </from>
                  <to>
                    <xdr:col>7</xdr:col>
                    <xdr:colOff>981075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381000</xdr:colOff>
                    <xdr:row>29</xdr:row>
                    <xdr:rowOff>19050</xdr:rowOff>
                  </from>
                  <to>
                    <xdr:col>7</xdr:col>
                    <xdr:colOff>981075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381000</xdr:colOff>
                    <xdr:row>30</xdr:row>
                    <xdr:rowOff>19050</xdr:rowOff>
                  </from>
                  <to>
                    <xdr:col>7</xdr:col>
                    <xdr:colOff>981075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381000</xdr:colOff>
                    <xdr:row>31</xdr:row>
                    <xdr:rowOff>19050</xdr:rowOff>
                  </from>
                  <to>
                    <xdr:col>7</xdr:col>
                    <xdr:colOff>981075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381000</xdr:colOff>
                    <xdr:row>32</xdr:row>
                    <xdr:rowOff>19050</xdr:rowOff>
                  </from>
                  <to>
                    <xdr:col>7</xdr:col>
                    <xdr:colOff>981075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381000</xdr:colOff>
                    <xdr:row>33</xdr:row>
                    <xdr:rowOff>19050</xdr:rowOff>
                  </from>
                  <to>
                    <xdr:col>7</xdr:col>
                    <xdr:colOff>981075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381000</xdr:colOff>
                    <xdr:row>34</xdr:row>
                    <xdr:rowOff>19050</xdr:rowOff>
                  </from>
                  <to>
                    <xdr:col>7</xdr:col>
                    <xdr:colOff>981075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381000</xdr:colOff>
                    <xdr:row>35</xdr:row>
                    <xdr:rowOff>85725</xdr:rowOff>
                  </from>
                  <to>
                    <xdr:col>7</xdr:col>
                    <xdr:colOff>981075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381000</xdr:colOff>
                    <xdr:row>36</xdr:row>
                    <xdr:rowOff>19050</xdr:rowOff>
                  </from>
                  <to>
                    <xdr:col>7</xdr:col>
                    <xdr:colOff>981075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381000</xdr:colOff>
                    <xdr:row>37</xdr:row>
                    <xdr:rowOff>19050</xdr:rowOff>
                  </from>
                  <to>
                    <xdr:col>7</xdr:col>
                    <xdr:colOff>981075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381000</xdr:colOff>
                    <xdr:row>38</xdr:row>
                    <xdr:rowOff>19050</xdr:rowOff>
                  </from>
                  <to>
                    <xdr:col>7</xdr:col>
                    <xdr:colOff>981075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381000</xdr:colOff>
                    <xdr:row>39</xdr:row>
                    <xdr:rowOff>19050</xdr:rowOff>
                  </from>
                  <to>
                    <xdr:col>7</xdr:col>
                    <xdr:colOff>981075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381000</xdr:colOff>
                    <xdr:row>40</xdr:row>
                    <xdr:rowOff>295275</xdr:rowOff>
                  </from>
                  <to>
                    <xdr:col>7</xdr:col>
                    <xdr:colOff>981075</xdr:colOff>
                    <xdr:row>40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381000</xdr:colOff>
                    <xdr:row>41</xdr:row>
                    <xdr:rowOff>19050</xdr:rowOff>
                  </from>
                  <to>
                    <xdr:col>7</xdr:col>
                    <xdr:colOff>981075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381000</xdr:colOff>
                    <xdr:row>42</xdr:row>
                    <xdr:rowOff>19050</xdr:rowOff>
                  </from>
                  <to>
                    <xdr:col>7</xdr:col>
                    <xdr:colOff>981075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381000</xdr:colOff>
                    <xdr:row>43</xdr:row>
                    <xdr:rowOff>85725</xdr:rowOff>
                  </from>
                  <to>
                    <xdr:col>7</xdr:col>
                    <xdr:colOff>981075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381000</xdr:colOff>
                    <xdr:row>44</xdr:row>
                    <xdr:rowOff>85725</xdr:rowOff>
                  </from>
                  <to>
                    <xdr:col>7</xdr:col>
                    <xdr:colOff>981075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381000</xdr:colOff>
                    <xdr:row>45</xdr:row>
                    <xdr:rowOff>19050</xdr:rowOff>
                  </from>
                  <to>
                    <xdr:col>7</xdr:col>
                    <xdr:colOff>981075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381000</xdr:colOff>
                    <xdr:row>46</xdr:row>
                    <xdr:rowOff>180975</xdr:rowOff>
                  </from>
                  <to>
                    <xdr:col>7</xdr:col>
                    <xdr:colOff>981075</xdr:colOff>
                    <xdr:row>46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381000</xdr:colOff>
                    <xdr:row>47</xdr:row>
                    <xdr:rowOff>19050</xdr:rowOff>
                  </from>
                  <to>
                    <xdr:col>7</xdr:col>
                    <xdr:colOff>981075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381000</xdr:colOff>
                    <xdr:row>48</xdr:row>
                    <xdr:rowOff>19050</xdr:rowOff>
                  </from>
                  <to>
                    <xdr:col>7</xdr:col>
                    <xdr:colOff>981075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381000</xdr:colOff>
                    <xdr:row>49</xdr:row>
                    <xdr:rowOff>19050</xdr:rowOff>
                  </from>
                  <to>
                    <xdr:col>7</xdr:col>
                    <xdr:colOff>981075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381000</xdr:colOff>
                    <xdr:row>50</xdr:row>
                    <xdr:rowOff>19050</xdr:rowOff>
                  </from>
                  <to>
                    <xdr:col>7</xdr:col>
                    <xdr:colOff>981075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381000</xdr:colOff>
                    <xdr:row>51</xdr:row>
                    <xdr:rowOff>19050</xdr:rowOff>
                  </from>
                  <to>
                    <xdr:col>7</xdr:col>
                    <xdr:colOff>981075</xdr:colOff>
                    <xdr:row>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381000</xdr:colOff>
                    <xdr:row>52</xdr:row>
                    <xdr:rowOff>19050</xdr:rowOff>
                  </from>
                  <to>
                    <xdr:col>7</xdr:col>
                    <xdr:colOff>981075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381000</xdr:colOff>
                    <xdr:row>53</xdr:row>
                    <xdr:rowOff>19050</xdr:rowOff>
                  </from>
                  <to>
                    <xdr:col>7</xdr:col>
                    <xdr:colOff>981075</xdr:colOff>
                    <xdr:row>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381000</xdr:colOff>
                    <xdr:row>54</xdr:row>
                    <xdr:rowOff>19050</xdr:rowOff>
                  </from>
                  <to>
                    <xdr:col>7</xdr:col>
                    <xdr:colOff>981075</xdr:colOff>
                    <xdr:row>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381000</xdr:colOff>
                    <xdr:row>55</xdr:row>
                    <xdr:rowOff>19050</xdr:rowOff>
                  </from>
                  <to>
                    <xdr:col>7</xdr:col>
                    <xdr:colOff>981075</xdr:colOff>
                    <xdr:row>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381000</xdr:colOff>
                    <xdr:row>56</xdr:row>
                    <xdr:rowOff>19050</xdr:rowOff>
                  </from>
                  <to>
                    <xdr:col>7</xdr:col>
                    <xdr:colOff>981075</xdr:colOff>
                    <xdr:row>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381000</xdr:colOff>
                    <xdr:row>57</xdr:row>
                    <xdr:rowOff>19050</xdr:rowOff>
                  </from>
                  <to>
                    <xdr:col>7</xdr:col>
                    <xdr:colOff>981075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381000</xdr:colOff>
                    <xdr:row>58</xdr:row>
                    <xdr:rowOff>85725</xdr:rowOff>
                  </from>
                  <to>
                    <xdr:col>7</xdr:col>
                    <xdr:colOff>981075</xdr:colOff>
                    <xdr:row>58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DF0-EE96-4421-9326-E74B9EF31E48}">
  <dimension ref="A1:F2"/>
  <sheetViews>
    <sheetView tabSelected="1" workbookViewId="0"/>
  </sheetViews>
  <sheetFormatPr defaultRowHeight="15"/>
  <cols>
    <col min="1" max="6" width="28.5703125" customWidth="1"/>
  </cols>
  <sheetData>
    <row r="1" spans="1:6">
      <c r="A1" s="68" t="s">
        <v>116</v>
      </c>
      <c r="B1" s="69" t="s">
        <v>117</v>
      </c>
      <c r="C1" s="69" t="s">
        <v>118</v>
      </c>
      <c r="D1" s="68" t="s">
        <v>119</v>
      </c>
      <c r="E1" s="68" t="s">
        <v>120</v>
      </c>
      <c r="F1" s="69" t="s">
        <v>121</v>
      </c>
    </row>
    <row r="2" spans="1:6">
      <c r="A2" s="68"/>
      <c r="B2" s="69"/>
      <c r="C2" s="69"/>
      <c r="D2" s="68"/>
      <c r="E2" s="68"/>
      <c r="F2" s="6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ED1BB4A4D39A4485491C9EFA047791" ma:contentTypeVersion="15" ma:contentTypeDescription="Crie um novo documento." ma:contentTypeScope="" ma:versionID="941b65981286627adb2553b19b196e7f">
  <xsd:schema xmlns:xsd="http://www.w3.org/2001/XMLSchema" xmlns:xs="http://www.w3.org/2001/XMLSchema" xmlns:p="http://schemas.microsoft.com/office/2006/metadata/properties" xmlns:ns2="ac66a50e-7188-4f32-bed5-a1b65235cec5" xmlns:ns3="f7e02895-9c38-4728-be53-002983acdc3b" targetNamespace="http://schemas.microsoft.com/office/2006/metadata/properties" ma:root="true" ma:fieldsID="8bbc871f016de9699f63ac949ab68183" ns2:_="" ns3:_="">
    <xsd:import namespace="ac66a50e-7188-4f32-bed5-a1b65235cec5"/>
    <xsd:import namespace="f7e02895-9c38-4728-be53-002983acdc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6a50e-7188-4f32-bed5-a1b65235ce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e0d575-b777-42ed-ae7d-e1caba33f774}" ma:internalName="TaxCatchAll" ma:showField="CatchAllData" ma:web="ac66a50e-7188-4f32-bed5-a1b65235ce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02895-9c38-4728-be53-002983acd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95e7d0f-a28d-4f4c-87e4-b56daa62c7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e02895-9c38-4728-be53-002983acdc3b">
      <Terms xmlns="http://schemas.microsoft.com/office/infopath/2007/PartnerControls"/>
    </lcf76f155ced4ddcb4097134ff3c332f>
    <TaxCatchAll xmlns="ac66a50e-7188-4f32-bed5-a1b65235cec5" xsi:nil="true"/>
  </documentManagement>
</p:properties>
</file>

<file path=customXml/itemProps1.xml><?xml version="1.0" encoding="utf-8"?>
<ds:datastoreItem xmlns:ds="http://schemas.openxmlformats.org/officeDocument/2006/customXml" ds:itemID="{08AAC575-CDA6-4125-A79F-4EBD37BA997F}"/>
</file>

<file path=customXml/itemProps2.xml><?xml version="1.0" encoding="utf-8"?>
<ds:datastoreItem xmlns:ds="http://schemas.openxmlformats.org/officeDocument/2006/customXml" ds:itemID="{9C447B67-AF1B-447B-A30A-A911AE7192A7}"/>
</file>

<file path=customXml/itemProps3.xml><?xml version="1.0" encoding="utf-8"?>
<ds:datastoreItem xmlns:ds="http://schemas.openxmlformats.org/officeDocument/2006/customXml" ds:itemID="{0E5E6475-C0A1-41F6-BF04-37755649A4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SharePoint App</cp:lastModifiedBy>
  <cp:revision/>
  <dcterms:created xsi:type="dcterms:W3CDTF">2024-02-19T12:14:53Z</dcterms:created>
  <dcterms:modified xsi:type="dcterms:W3CDTF">2024-02-19T14:41:18Z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0x01010035ED1BB4A4D39A4485491C9EFA047791</vt:lpwstr>
  </property>
  <property fmtid="{D5CDD505-2E9C-101B-9397-08002B2CF9AE}" pid="3" name="MediaServiceImageTags">
    <vt:lpwstr/>
  </property>
</Properties>
</file>