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bcdc.sharepoint.com/sites/BayAdapt/Shared Documents/Adaptation Tracking Metrics/4. Data/Sediment/"/>
    </mc:Choice>
  </mc:AlternateContent>
  <xr:revisionPtr revIDLastSave="1546" documentId="11_E683C197E71274F955EAECC5BC7E512F966244F9" xr6:coauthVersionLast="47" xr6:coauthVersionMax="47" xr10:uidLastSave="{67657F3E-E4C2-461A-9990-5608BD4714B9}"/>
  <bookViews>
    <workbookView xWindow="-38520" yWindow="-2895" windowWidth="38640" windowHeight="2124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0" i="1" l="1"/>
  <c r="H88" i="1"/>
  <c r="H84" i="1"/>
  <c r="H82" i="1"/>
  <c r="H77" i="1"/>
  <c r="H73" i="1"/>
  <c r="H68" i="1"/>
  <c r="H65" i="1"/>
  <c r="H61" i="1"/>
  <c r="H58" i="1"/>
  <c r="H53" i="1"/>
  <c r="H49" i="1"/>
  <c r="H43" i="1"/>
  <c r="H38" i="1"/>
  <c r="H36" i="1"/>
  <c r="H32" i="1"/>
  <c r="H28" i="1"/>
  <c r="H24" i="1"/>
  <c r="H21" i="1"/>
  <c r="H18" i="1"/>
  <c r="H15" i="1"/>
  <c r="H12" i="1"/>
  <c r="H9" i="1"/>
  <c r="H7" i="1"/>
  <c r="F49" i="1"/>
  <c r="F82" i="1"/>
  <c r="F73" i="1"/>
  <c r="F58" i="1"/>
  <c r="F43" i="1"/>
  <c r="F90" i="1"/>
  <c r="F84" i="1"/>
  <c r="F38" i="1"/>
  <c r="F3" i="1"/>
  <c r="H3" i="1" s="1"/>
  <c r="F88" i="1"/>
  <c r="F77" i="1"/>
  <c r="F65" i="1"/>
  <c r="F53" i="1"/>
  <c r="F36" i="1"/>
  <c r="F32" i="1"/>
  <c r="F28" i="1"/>
  <c r="F7" i="1"/>
  <c r="F68" i="1"/>
  <c r="F61" i="1"/>
  <c r="F24" i="1"/>
  <c r="F21" i="1"/>
  <c r="F18" i="1"/>
  <c r="F15" i="1"/>
  <c r="F12" i="1"/>
  <c r="F9" i="1"/>
</calcChain>
</file>

<file path=xl/sharedStrings.xml><?xml version="1.0" encoding="utf-8"?>
<sst xmlns="http://schemas.openxmlformats.org/spreadsheetml/2006/main" count="202" uniqueCount="49">
  <si>
    <t>Year</t>
  </si>
  <si>
    <t>Location</t>
  </si>
  <si>
    <t>Amount (cubic yards)</t>
  </si>
  <si>
    <t>Notes</t>
  </si>
  <si>
    <t>Region</t>
  </si>
  <si>
    <t>Montezuma Wetlands Restoration Project Phase II</t>
  </si>
  <si>
    <t>Cullinan Ranch Restoration Project</t>
  </si>
  <si>
    <t>San Pablo Bay</t>
  </si>
  <si>
    <t>San Rafael Creek (Cap Material)</t>
  </si>
  <si>
    <t>Central Bay</t>
  </si>
  <si>
    <t>Eden Landing Strategic Placement Pilot</t>
  </si>
  <si>
    <t>South Bay</t>
  </si>
  <si>
    <t>SF-8 Bar Channel Site, Eastern Portion</t>
  </si>
  <si>
    <t>Montezuma Wetlands Restoration Project Phase I</t>
  </si>
  <si>
    <t>Winter Island</t>
  </si>
  <si>
    <t xml:space="preserve">Winter Island </t>
  </si>
  <si>
    <t>SF-17 Ocean Beach Pilot Project Placement Site</t>
  </si>
  <si>
    <t>Outer Coast</t>
  </si>
  <si>
    <t>Aramaburu Island</t>
  </si>
  <si>
    <t>Hamilton Wetland Restoration Project</t>
  </si>
  <si>
    <t xml:space="preserve">*number was not provided. Took total beneficial reuse/uplandand and subtracted estimation based on </t>
  </si>
  <si>
    <t>Castro Cove Area of Concern</t>
  </si>
  <si>
    <t>Bair Island Restoration Project</t>
  </si>
  <si>
    <t>*including 98,100  from january 2009</t>
  </si>
  <si>
    <t>Bel Marin Keys</t>
  </si>
  <si>
    <t>Napa Valley Marina</t>
  </si>
  <si>
    <t>Middle Harbor Enhancement Project</t>
  </si>
  <si>
    <t>Chipps Island</t>
  </si>
  <si>
    <t>Richmond San Rafael Bridge Retrofit</t>
  </si>
  <si>
    <t>San Leandro Marina</t>
  </si>
  <si>
    <t>USACE Jack D. Maltester Channel</t>
  </si>
  <si>
    <t xml:space="preserve">discussion has been around habitat improvement and getting marsh restoartion </t>
  </si>
  <si>
    <t>Not written into the Long term management strategy</t>
  </si>
  <si>
    <t xml:space="preserve">If there isn't </t>
  </si>
  <si>
    <t>Not been tracking construction soils, flood protection etc.</t>
  </si>
  <si>
    <t xml:space="preserve">Some success in tracking </t>
  </si>
  <si>
    <t xml:space="preserve">reevaluating contamination critera for construction soils </t>
  </si>
  <si>
    <t>Transition period in early period of LTMS</t>
  </si>
  <si>
    <t>2000-2012 standard step down for in bay disposal</t>
  </si>
  <si>
    <t xml:space="preserve">Increase beneficial reuse radically </t>
  </si>
  <si>
    <t>Projects and Placement site spreadsheets</t>
  </si>
  <si>
    <t>MHEA - Middle Harbor Enhancement Projectt _BR</t>
  </si>
  <si>
    <t>Birth 10 - Upland Disposal</t>
  </si>
  <si>
    <t>San Rafel Bridge Retrofit - Actually BR</t>
  </si>
  <si>
    <t>Port Somona Marina - Upland</t>
  </si>
  <si>
    <t>Suisun Bay</t>
  </si>
  <si>
    <t>Overall Total</t>
  </si>
  <si>
    <t>% of total</t>
  </si>
  <si>
    <t>Beneficial Reuse Total (wetlands)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</si>
</sst>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9" fontId="6" fillId="0" borderId="0" applyFont="0" applyFill="0" applyBorder="0" applyAlignment="0" applyProtection="0"/>
  </cellStyleXfs>
  <cellXfs count="36">
    <xf numFmtId="0" fontId="0" fillId="0" borderId="0" xfId="0"/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9" fontId="0" fillId="0" borderId="0" xfId="0" applyNumberFormat="1"/>
    <xf numFmtId="10" fontId="0" fillId="0" borderId="0" xfId="0" applyNumberFormat="1"/>
    <xf numFmtId="0" fontId="4" fillId="0" borderId="0" xfId="0" applyFont="1"/>
    <xf numFmtId="9" fontId="4" fillId="0" borderId="0" xfId="0" applyNumberFormat="1" applyFont="1"/>
    <xf numFmtId="0" fontId="3" fillId="0" borderId="0" xfId="0" applyFont="1"/>
    <xf numFmtId="0" fontId="3" fillId="2" borderId="0" xfId="0" applyFont="1" applyFill="1"/>
    <xf numFmtId="3" fontId="3" fillId="2" borderId="0" xfId="0" applyNumberFormat="1" applyFont="1" applyFill="1"/>
    <xf numFmtId="3" fontId="1" fillId="0" borderId="0" xfId="1" applyNumberFormat="1" applyFont="1" applyAlignment="1">
      <alignment horizontal="right" vertical="center"/>
    </xf>
    <xf numFmtId="3" fontId="1" fillId="0" borderId="0" xfId="0" applyNumberFormat="1" applyFont="1"/>
    <xf numFmtId="0" fontId="7" fillId="0" borderId="0" xfId="0" applyFont="1"/>
    <xf numFmtId="3" fontId="4" fillId="0" borderId="0" xfId="0" applyNumberFormat="1" applyFont="1"/>
    <xf numFmtId="3" fontId="0" fillId="0" borderId="0" xfId="0" applyNumberFormat="1" applyFont="1"/>
    <xf numFmtId="168" fontId="4" fillId="0" borderId="0" xfId="2" applyNumberFormat="1" applyFont="1"/>
    <xf numFmtId="3" fontId="8" fillId="0" borderId="0" xfId="0" applyNumberFormat="1" applyFont="1" applyAlignment="1">
      <alignment horizontal="center" vertical="center"/>
    </xf>
    <xf numFmtId="9" fontId="0" fillId="2" borderId="0" xfId="0" applyNumberFormat="1" applyFill="1"/>
    <xf numFmtId="3" fontId="3" fillId="3" borderId="0" xfId="0" applyNumberFormat="1" applyFont="1" applyFill="1" applyAlignment="1"/>
    <xf numFmtId="168" fontId="4" fillId="2" borderId="0" xfId="2" applyNumberFormat="1" applyFont="1" applyFill="1"/>
    <xf numFmtId="3" fontId="4" fillId="2" borderId="0" xfId="0" applyNumberFormat="1" applyFont="1" applyFill="1"/>
    <xf numFmtId="9" fontId="3" fillId="2" borderId="0" xfId="0" applyNumberFormat="1" applyFont="1" applyFill="1"/>
    <xf numFmtId="3" fontId="8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/>
    <xf numFmtId="3" fontId="8" fillId="3" borderId="0" xfId="0" applyNumberFormat="1" applyFont="1" applyFill="1" applyBorder="1" applyAlignment="1">
      <alignment horizontal="center" vertical="center"/>
    </xf>
    <xf numFmtId="10" fontId="0" fillId="2" borderId="0" xfId="0" applyNumberFormat="1" applyFill="1"/>
    <xf numFmtId="0" fontId="0" fillId="0" borderId="0" xfId="0" applyFill="1"/>
    <xf numFmtId="0" fontId="3" fillId="0" borderId="0" xfId="0" applyFont="1" applyFill="1"/>
    <xf numFmtId="3" fontId="3" fillId="0" borderId="0" xfId="0" applyNumberFormat="1" applyFont="1" applyFill="1"/>
    <xf numFmtId="9" fontId="3" fillId="0" borderId="0" xfId="0" applyNumberFormat="1" applyFont="1" applyFill="1"/>
    <xf numFmtId="0" fontId="2" fillId="0" borderId="0" xfId="0" applyFont="1" applyFill="1"/>
    <xf numFmtId="3" fontId="2" fillId="0" borderId="0" xfId="0" applyNumberFormat="1" applyFont="1" applyFill="1"/>
    <xf numFmtId="3" fontId="0" fillId="0" borderId="0" xfId="0" applyNumberFormat="1" applyFill="1"/>
    <xf numFmtId="3" fontId="8" fillId="0" borderId="0" xfId="0" applyNumberFormat="1" applyFont="1" applyFill="1" applyAlignment="1">
      <alignment horizontal="center" vertical="center"/>
    </xf>
    <xf numFmtId="168" fontId="4" fillId="0" borderId="0" xfId="2" applyNumberFormat="1" applyFont="1" applyFill="1"/>
  </cellXfs>
  <cellStyles count="3">
    <cellStyle name="Excel Built-in Normal" xfId="1" xr:uid="{F8FF478C-49AF-4C08-8880-AB615FA146F3}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0"/>
  <sheetViews>
    <sheetView tabSelected="1" workbookViewId="0">
      <pane ySplit="1" topLeftCell="A2" activePane="bottomLeft" state="frozen"/>
      <selection pane="bottomLeft" activeCell="L39" sqref="L39"/>
    </sheetView>
  </sheetViews>
  <sheetFormatPr defaultRowHeight="14.4" x14ac:dyDescent="0.3"/>
  <cols>
    <col min="2" max="2" width="45.109375" customWidth="1"/>
    <col min="3" max="3" width="18.6640625" customWidth="1"/>
    <col min="4" max="4" width="34.33203125" customWidth="1"/>
    <col min="5" max="5" width="11.44140625" style="4" bestFit="1" customWidth="1"/>
    <col min="6" max="6" width="9.109375" bestFit="1" customWidth="1"/>
    <col min="7" max="7" width="8.88671875" customWidth="1"/>
    <col min="9" max="9" width="9.88671875" bestFit="1" customWidth="1"/>
    <col min="10" max="19" width="9.109375"/>
  </cols>
  <sheetData>
    <row r="1" spans="1:8" s="6" customFormat="1" x14ac:dyDescent="0.3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48</v>
      </c>
      <c r="G1" s="13" t="s">
        <v>46</v>
      </c>
      <c r="H1" s="13" t="s">
        <v>47</v>
      </c>
    </row>
    <row r="2" spans="1:8" s="6" customFormat="1" x14ac:dyDescent="0.3">
      <c r="A2">
        <v>2024</v>
      </c>
      <c r="B2" t="s">
        <v>5</v>
      </c>
      <c r="C2" s="11">
        <v>1039841</v>
      </c>
      <c r="E2" s="4" t="s">
        <v>45</v>
      </c>
    </row>
    <row r="3" spans="1:8" s="6" customFormat="1" x14ac:dyDescent="0.3">
      <c r="A3">
        <v>2024</v>
      </c>
      <c r="B3" t="s">
        <v>6</v>
      </c>
      <c r="C3" s="11">
        <v>621144</v>
      </c>
      <c r="E3" s="4" t="s">
        <v>7</v>
      </c>
      <c r="F3" s="14">
        <f>SUM(C2:C3)</f>
        <v>1660985</v>
      </c>
      <c r="G3" s="15">
        <v>2933217</v>
      </c>
      <c r="H3" s="16">
        <f>F3/G3</f>
        <v>0.56626734401171142</v>
      </c>
    </row>
    <row r="4" spans="1:8" s="2" customFormat="1" x14ac:dyDescent="0.3">
      <c r="A4" s="2">
        <v>2023</v>
      </c>
      <c r="B4" s="2" t="s">
        <v>6</v>
      </c>
      <c r="C4" s="3">
        <v>409607</v>
      </c>
      <c r="E4" s="18" t="s">
        <v>7</v>
      </c>
    </row>
    <row r="5" spans="1:8" s="2" customFormat="1" x14ac:dyDescent="0.3">
      <c r="A5" s="2">
        <v>2023</v>
      </c>
      <c r="B5" s="2" t="s">
        <v>5</v>
      </c>
      <c r="C5" s="3">
        <v>1938398</v>
      </c>
      <c r="E5" s="18" t="s">
        <v>45</v>
      </c>
    </row>
    <row r="6" spans="1:8" s="2" customFormat="1" x14ac:dyDescent="0.3">
      <c r="A6" s="2">
        <v>2023</v>
      </c>
      <c r="B6" s="2" t="s">
        <v>8</v>
      </c>
      <c r="C6" s="3">
        <v>2800</v>
      </c>
      <c r="E6" s="18" t="s">
        <v>9</v>
      </c>
    </row>
    <row r="7" spans="1:8" s="2" customFormat="1" x14ac:dyDescent="0.3">
      <c r="A7" s="2">
        <v>2023</v>
      </c>
      <c r="B7" s="2" t="s">
        <v>10</v>
      </c>
      <c r="C7" s="3">
        <v>90058</v>
      </c>
      <c r="E7" s="18" t="s">
        <v>11</v>
      </c>
      <c r="F7" s="3">
        <f>SUM(C4:C7)</f>
        <v>2440863</v>
      </c>
      <c r="G7" s="19">
        <v>2778951</v>
      </c>
      <c r="H7" s="20">
        <f>F7/G7</f>
        <v>0.8783397044424317</v>
      </c>
    </row>
    <row r="8" spans="1:8" x14ac:dyDescent="0.3">
      <c r="A8">
        <v>2022</v>
      </c>
      <c r="B8" t="s">
        <v>6</v>
      </c>
      <c r="C8" s="1">
        <v>453495</v>
      </c>
      <c r="E8" s="4" t="s">
        <v>7</v>
      </c>
    </row>
    <row r="9" spans="1:8" x14ac:dyDescent="0.3">
      <c r="A9">
        <v>2022</v>
      </c>
      <c r="B9" t="s">
        <v>5</v>
      </c>
      <c r="C9" s="1">
        <v>419027</v>
      </c>
      <c r="E9" s="4" t="s">
        <v>45</v>
      </c>
      <c r="F9" s="1">
        <f>SUM(C8:C9)</f>
        <v>872522</v>
      </c>
      <c r="G9" s="17">
        <v>3156629</v>
      </c>
      <c r="H9" s="16">
        <f>F9/G9</f>
        <v>0.27640942283683007</v>
      </c>
    </row>
    <row r="10" spans="1:8" s="2" customFormat="1" x14ac:dyDescent="0.3">
      <c r="A10" s="2">
        <v>2021</v>
      </c>
      <c r="B10" s="2" t="s">
        <v>5</v>
      </c>
      <c r="C10" s="3">
        <v>173572</v>
      </c>
      <c r="E10" s="18" t="s">
        <v>45</v>
      </c>
    </row>
    <row r="11" spans="1:8" s="2" customFormat="1" x14ac:dyDescent="0.3">
      <c r="A11" s="2">
        <v>2021</v>
      </c>
      <c r="B11" s="2" t="s">
        <v>12</v>
      </c>
      <c r="C11" s="3">
        <v>13500</v>
      </c>
      <c r="E11" s="18" t="s">
        <v>17</v>
      </c>
    </row>
    <row r="12" spans="1:8" s="2" customFormat="1" x14ac:dyDescent="0.3">
      <c r="A12" s="2">
        <v>2021</v>
      </c>
      <c r="B12" s="2" t="s">
        <v>6</v>
      </c>
      <c r="C12" s="3">
        <v>231598</v>
      </c>
      <c r="E12" s="18" t="s">
        <v>7</v>
      </c>
      <c r="F12" s="3">
        <f>SUM(C10:C12)</f>
        <v>418670</v>
      </c>
      <c r="G12" s="3">
        <v>2237531</v>
      </c>
      <c r="H12" s="20">
        <f>F12/G12</f>
        <v>0.18711249140235375</v>
      </c>
    </row>
    <row r="13" spans="1:8" x14ac:dyDescent="0.3">
      <c r="A13">
        <v>2020</v>
      </c>
      <c r="B13" t="s">
        <v>12</v>
      </c>
      <c r="C13" s="1">
        <v>3197</v>
      </c>
      <c r="E13" s="4" t="s">
        <v>17</v>
      </c>
    </row>
    <row r="14" spans="1:8" x14ac:dyDescent="0.3">
      <c r="A14">
        <v>2020</v>
      </c>
      <c r="B14" t="s">
        <v>13</v>
      </c>
      <c r="C14" s="1">
        <v>265336</v>
      </c>
      <c r="E14" s="4" t="s">
        <v>45</v>
      </c>
    </row>
    <row r="15" spans="1:8" x14ac:dyDescent="0.3">
      <c r="A15">
        <v>2020</v>
      </c>
      <c r="B15" t="s">
        <v>6</v>
      </c>
      <c r="C15" s="1">
        <v>356252</v>
      </c>
      <c r="E15" s="4" t="s">
        <v>7</v>
      </c>
      <c r="F15" s="1">
        <f>SUM(C13:C15)</f>
        <v>624785</v>
      </c>
      <c r="G15" s="1">
        <v>2575060</v>
      </c>
      <c r="H15" s="16">
        <f>F15/G15</f>
        <v>0.24262929795810584</v>
      </c>
    </row>
    <row r="16" spans="1:8" s="2" customFormat="1" x14ac:dyDescent="0.3">
      <c r="A16" s="2">
        <v>2019</v>
      </c>
      <c r="B16" s="2" t="s">
        <v>13</v>
      </c>
      <c r="C16" s="3">
        <v>1263585</v>
      </c>
      <c r="E16" s="18" t="s">
        <v>45</v>
      </c>
    </row>
    <row r="17" spans="1:8" s="2" customFormat="1" x14ac:dyDescent="0.3">
      <c r="A17" s="2">
        <v>2019</v>
      </c>
      <c r="B17" s="2" t="s">
        <v>6</v>
      </c>
      <c r="C17" s="3">
        <v>319449</v>
      </c>
      <c r="E17" s="18" t="s">
        <v>7</v>
      </c>
    </row>
    <row r="18" spans="1:8" s="2" customFormat="1" x14ac:dyDescent="0.3">
      <c r="A18" s="2">
        <v>2019</v>
      </c>
      <c r="B18" s="2" t="s">
        <v>12</v>
      </c>
      <c r="C18" s="3">
        <v>17628</v>
      </c>
      <c r="E18" s="18" t="s">
        <v>17</v>
      </c>
      <c r="F18" s="3">
        <f>SUM(C16:C18)</f>
        <v>1600662</v>
      </c>
      <c r="G18" s="3">
        <v>2600007</v>
      </c>
      <c r="H18" s="20">
        <f>F18/G18</f>
        <v>0.61563757328345659</v>
      </c>
    </row>
    <row r="19" spans="1:8" x14ac:dyDescent="0.3">
      <c r="A19">
        <v>2018</v>
      </c>
      <c r="B19" t="s">
        <v>13</v>
      </c>
      <c r="C19" s="1">
        <v>687717</v>
      </c>
      <c r="E19" s="4" t="s">
        <v>45</v>
      </c>
    </row>
    <row r="20" spans="1:8" x14ac:dyDescent="0.3">
      <c r="A20">
        <v>2018</v>
      </c>
      <c r="B20" t="s">
        <v>6</v>
      </c>
      <c r="C20" s="1">
        <v>68525</v>
      </c>
      <c r="E20" s="4" t="s">
        <v>7</v>
      </c>
    </row>
    <row r="21" spans="1:8" x14ac:dyDescent="0.3">
      <c r="A21">
        <v>2018</v>
      </c>
      <c r="B21" t="s">
        <v>12</v>
      </c>
      <c r="C21" s="1">
        <v>841</v>
      </c>
      <c r="E21" s="4" t="s">
        <v>17</v>
      </c>
      <c r="F21" s="1">
        <f>SUM(C19:C21)</f>
        <v>757083</v>
      </c>
      <c r="G21" s="1">
        <v>2503078</v>
      </c>
      <c r="H21" s="16">
        <f>F21/G21</f>
        <v>0.30246081025041971</v>
      </c>
    </row>
    <row r="22" spans="1:8" s="2" customFormat="1" x14ac:dyDescent="0.3">
      <c r="A22" s="2">
        <v>2017</v>
      </c>
      <c r="B22" s="2" t="s">
        <v>6</v>
      </c>
      <c r="C22" s="3">
        <v>479596</v>
      </c>
      <c r="E22" s="18" t="s">
        <v>7</v>
      </c>
    </row>
    <row r="23" spans="1:8" s="2" customFormat="1" x14ac:dyDescent="0.3">
      <c r="A23" s="2">
        <v>2017</v>
      </c>
      <c r="B23" s="2" t="s">
        <v>13</v>
      </c>
      <c r="C23" s="3">
        <v>340354</v>
      </c>
      <c r="E23" s="18" t="s">
        <v>45</v>
      </c>
    </row>
    <row r="24" spans="1:8" s="2" customFormat="1" x14ac:dyDescent="0.3">
      <c r="A24" s="2">
        <v>2017</v>
      </c>
      <c r="B24" s="2" t="s">
        <v>12</v>
      </c>
      <c r="C24" s="3">
        <v>27699</v>
      </c>
      <c r="E24" s="18" t="s">
        <v>17</v>
      </c>
      <c r="F24" s="3">
        <f>SUM(C22:C24)</f>
        <v>847649</v>
      </c>
      <c r="G24" s="3">
        <v>3025796</v>
      </c>
      <c r="H24" s="20">
        <f>F24/G24</f>
        <v>0.28014082905787435</v>
      </c>
    </row>
    <row r="25" spans="1:8" x14ac:dyDescent="0.3">
      <c r="A25">
        <v>2016</v>
      </c>
      <c r="B25" t="s">
        <v>13</v>
      </c>
      <c r="C25" s="1">
        <v>691087</v>
      </c>
      <c r="E25" s="4" t="s">
        <v>45</v>
      </c>
    </row>
    <row r="26" spans="1:8" x14ac:dyDescent="0.3">
      <c r="A26">
        <v>2016</v>
      </c>
      <c r="B26" t="s">
        <v>6</v>
      </c>
      <c r="C26" s="1">
        <v>259992</v>
      </c>
      <c r="E26" s="4" t="s">
        <v>7</v>
      </c>
    </row>
    <row r="27" spans="1:8" x14ac:dyDescent="0.3">
      <c r="A27">
        <v>2016</v>
      </c>
      <c r="B27" t="s">
        <v>14</v>
      </c>
      <c r="C27" s="1">
        <v>66146</v>
      </c>
      <c r="E27" s="4" t="s">
        <v>45</v>
      </c>
    </row>
    <row r="28" spans="1:8" x14ac:dyDescent="0.3">
      <c r="A28">
        <v>2016</v>
      </c>
      <c r="B28" t="s">
        <v>12</v>
      </c>
      <c r="C28" s="1">
        <v>13947</v>
      </c>
      <c r="E28" s="4" t="s">
        <v>17</v>
      </c>
      <c r="F28" s="1">
        <f>SUM(C25:C28)</f>
        <v>1031172</v>
      </c>
      <c r="G28" s="1">
        <v>2728769</v>
      </c>
      <c r="H28" s="16">
        <f>F28/G28</f>
        <v>0.37788907745580519</v>
      </c>
    </row>
    <row r="29" spans="1:8" s="2" customFormat="1" x14ac:dyDescent="0.3">
      <c r="A29" s="2">
        <v>2015</v>
      </c>
      <c r="B29" s="2" t="s">
        <v>13</v>
      </c>
      <c r="C29" s="3">
        <v>1190130</v>
      </c>
      <c r="E29" s="18" t="s">
        <v>45</v>
      </c>
    </row>
    <row r="30" spans="1:8" s="2" customFormat="1" x14ac:dyDescent="0.3">
      <c r="A30" s="2">
        <v>2015</v>
      </c>
      <c r="B30" s="2" t="s">
        <v>6</v>
      </c>
      <c r="C30" s="3">
        <v>34575</v>
      </c>
      <c r="E30" s="18" t="s">
        <v>7</v>
      </c>
    </row>
    <row r="31" spans="1:8" s="2" customFormat="1" x14ac:dyDescent="0.3">
      <c r="A31" s="2">
        <v>2015</v>
      </c>
      <c r="B31" s="2" t="s">
        <v>14</v>
      </c>
      <c r="C31" s="3">
        <v>4227</v>
      </c>
      <c r="E31" s="18" t="s">
        <v>45</v>
      </c>
    </row>
    <row r="32" spans="1:8" s="2" customFormat="1" x14ac:dyDescent="0.3">
      <c r="A32" s="2">
        <v>2015</v>
      </c>
      <c r="B32" s="2" t="s">
        <v>12</v>
      </c>
      <c r="C32" s="3">
        <v>1927</v>
      </c>
      <c r="E32" s="18" t="s">
        <v>17</v>
      </c>
      <c r="F32" s="3">
        <f>SUM(C29:C32)</f>
        <v>1230859</v>
      </c>
      <c r="G32" s="3">
        <v>3141048</v>
      </c>
      <c r="H32" s="20">
        <f>F32/G32</f>
        <v>0.39186252486431278</v>
      </c>
    </row>
    <row r="33" spans="1:11" x14ac:dyDescent="0.3">
      <c r="A33">
        <v>2014</v>
      </c>
      <c r="B33" t="s">
        <v>13</v>
      </c>
      <c r="C33" s="1">
        <v>647345</v>
      </c>
      <c r="E33" s="4" t="s">
        <v>45</v>
      </c>
    </row>
    <row r="34" spans="1:11" x14ac:dyDescent="0.3">
      <c r="A34">
        <v>2014</v>
      </c>
      <c r="B34" t="s">
        <v>6</v>
      </c>
      <c r="C34" s="1">
        <v>60965</v>
      </c>
      <c r="E34" s="4" t="s">
        <v>7</v>
      </c>
    </row>
    <row r="35" spans="1:11" x14ac:dyDescent="0.3">
      <c r="A35">
        <v>2014</v>
      </c>
      <c r="B35" t="s">
        <v>14</v>
      </c>
      <c r="C35" s="1">
        <v>29054</v>
      </c>
      <c r="E35" s="4" t="s">
        <v>45</v>
      </c>
    </row>
    <row r="36" spans="1:11" x14ac:dyDescent="0.3">
      <c r="A36">
        <v>2014</v>
      </c>
      <c r="B36" t="s">
        <v>12</v>
      </c>
      <c r="C36" s="1">
        <v>5628</v>
      </c>
      <c r="E36" s="4" t="s">
        <v>17</v>
      </c>
      <c r="F36" s="1">
        <f>SUM(C33:C36)</f>
        <v>742992</v>
      </c>
      <c r="G36" s="1">
        <v>2113955</v>
      </c>
      <c r="H36" s="16">
        <f>F36/G36</f>
        <v>0.35147011171004111</v>
      </c>
    </row>
    <row r="37" spans="1:11" s="2" customFormat="1" x14ac:dyDescent="0.3">
      <c r="A37" s="2">
        <v>2013</v>
      </c>
      <c r="B37" s="2" t="s">
        <v>13</v>
      </c>
      <c r="C37" s="3">
        <v>513737</v>
      </c>
      <c r="E37" s="18" t="s">
        <v>45</v>
      </c>
    </row>
    <row r="38" spans="1:11" s="2" customFormat="1" x14ac:dyDescent="0.3">
      <c r="A38" s="2">
        <v>2013</v>
      </c>
      <c r="B38" s="2" t="s">
        <v>15</v>
      </c>
      <c r="C38" s="3">
        <v>31333</v>
      </c>
      <c r="E38" s="18" t="s">
        <v>45</v>
      </c>
      <c r="F38" s="21">
        <f>SUM(C37:C38)</f>
        <v>545070</v>
      </c>
      <c r="G38" s="3">
        <v>3172849</v>
      </c>
      <c r="H38" s="20">
        <f>F38/G38</f>
        <v>0.17179197623334738</v>
      </c>
    </row>
    <row r="39" spans="1:11" x14ac:dyDescent="0.3">
      <c r="A39">
        <v>2012</v>
      </c>
      <c r="B39" t="s">
        <v>13</v>
      </c>
      <c r="C39" s="1">
        <v>1084451</v>
      </c>
      <c r="E39" s="4" t="s">
        <v>45</v>
      </c>
    </row>
    <row r="40" spans="1:11" x14ac:dyDescent="0.3">
      <c r="A40">
        <v>2012</v>
      </c>
      <c r="B40" t="s">
        <v>14</v>
      </c>
      <c r="C40" s="1">
        <v>48595</v>
      </c>
      <c r="E40" s="4" t="s">
        <v>45</v>
      </c>
    </row>
    <row r="41" spans="1:11" x14ac:dyDescent="0.3">
      <c r="A41">
        <v>2012</v>
      </c>
      <c r="B41" t="s">
        <v>12</v>
      </c>
      <c r="C41" s="1">
        <v>9411</v>
      </c>
      <c r="E41" s="4" t="s">
        <v>17</v>
      </c>
    </row>
    <row r="42" spans="1:11" s="28" customFormat="1" x14ac:dyDescent="0.3">
      <c r="A42" s="27">
        <v>2012</v>
      </c>
      <c r="B42" s="28" t="s">
        <v>16</v>
      </c>
      <c r="C42" s="29">
        <v>187650</v>
      </c>
      <c r="E42" s="30" t="s">
        <v>17</v>
      </c>
    </row>
    <row r="43" spans="1:11" x14ac:dyDescent="0.3">
      <c r="A43">
        <v>2012</v>
      </c>
      <c r="B43" t="s">
        <v>18</v>
      </c>
      <c r="C43" s="1">
        <v>1000</v>
      </c>
      <c r="E43" s="5" t="s">
        <v>9</v>
      </c>
      <c r="F43" s="1">
        <f>SUM(C39:C43)</f>
        <v>1331107</v>
      </c>
      <c r="G43" s="17">
        <v>2608474</v>
      </c>
      <c r="H43" s="16">
        <f>F43/G43</f>
        <v>0.5103010419118611</v>
      </c>
    </row>
    <row r="44" spans="1:11" s="2" customFormat="1" x14ac:dyDescent="0.3">
      <c r="A44" s="2">
        <v>2011</v>
      </c>
      <c r="B44" s="2" t="s">
        <v>19</v>
      </c>
      <c r="C44" s="3">
        <v>801976</v>
      </c>
      <c r="E44" s="18" t="s">
        <v>7</v>
      </c>
    </row>
    <row r="45" spans="1:11" s="2" customFormat="1" x14ac:dyDescent="0.3">
      <c r="A45" s="2">
        <v>2011</v>
      </c>
      <c r="B45" s="2" t="s">
        <v>14</v>
      </c>
      <c r="C45" s="3">
        <v>35262</v>
      </c>
      <c r="E45" s="18" t="s">
        <v>45</v>
      </c>
    </row>
    <row r="46" spans="1:11" s="2" customFormat="1" x14ac:dyDescent="0.3">
      <c r="A46" s="2">
        <v>2011</v>
      </c>
      <c r="B46" s="2" t="s">
        <v>12</v>
      </c>
      <c r="C46" s="3">
        <v>6969</v>
      </c>
      <c r="E46" s="18" t="s">
        <v>17</v>
      </c>
    </row>
    <row r="47" spans="1:11" s="2" customFormat="1" x14ac:dyDescent="0.3">
      <c r="A47" s="2">
        <v>2011</v>
      </c>
      <c r="B47" s="2" t="s">
        <v>13</v>
      </c>
      <c r="C47" s="3">
        <v>50020</v>
      </c>
      <c r="D47" s="2" t="s">
        <v>20</v>
      </c>
      <c r="E47" s="18" t="s">
        <v>45</v>
      </c>
      <c r="K47" s="3"/>
    </row>
    <row r="48" spans="1:11" s="2" customFormat="1" x14ac:dyDescent="0.3">
      <c r="A48" s="2">
        <v>2011</v>
      </c>
      <c r="B48" s="2" t="s">
        <v>21</v>
      </c>
      <c r="C48" s="3">
        <v>53780</v>
      </c>
      <c r="E48" s="18" t="s">
        <v>7</v>
      </c>
    </row>
    <row r="49" spans="1:9" s="2" customFormat="1" x14ac:dyDescent="0.3">
      <c r="A49" s="2">
        <v>2011</v>
      </c>
      <c r="B49" s="9" t="s">
        <v>16</v>
      </c>
      <c r="C49" s="3">
        <v>339534</v>
      </c>
      <c r="E49" s="22" t="s">
        <v>17</v>
      </c>
      <c r="F49" s="3">
        <f>SUM(C44:C49)</f>
        <v>1287541</v>
      </c>
      <c r="G49" s="23">
        <v>3292381</v>
      </c>
      <c r="H49" s="20">
        <f>F49/G49</f>
        <v>0.3910668297502628</v>
      </c>
    </row>
    <row r="50" spans="1:9" x14ac:dyDescent="0.3">
      <c r="A50">
        <v>2010</v>
      </c>
      <c r="B50" t="s">
        <v>19</v>
      </c>
      <c r="C50" s="1">
        <v>535946</v>
      </c>
      <c r="D50" s="1"/>
      <c r="E50" s="4" t="s">
        <v>7</v>
      </c>
    </row>
    <row r="51" spans="1:9" x14ac:dyDescent="0.3">
      <c r="A51">
        <v>2010</v>
      </c>
      <c r="B51" t="s">
        <v>14</v>
      </c>
      <c r="C51" s="1">
        <v>26213</v>
      </c>
      <c r="E51" s="4" t="s">
        <v>45</v>
      </c>
    </row>
    <row r="52" spans="1:9" x14ac:dyDescent="0.3">
      <c r="A52">
        <v>2010</v>
      </c>
      <c r="B52" t="s">
        <v>12</v>
      </c>
      <c r="C52" s="1">
        <v>3550</v>
      </c>
      <c r="E52" s="4" t="s">
        <v>17</v>
      </c>
    </row>
    <row r="53" spans="1:9" s="31" customFormat="1" x14ac:dyDescent="0.3">
      <c r="A53" s="31">
        <v>2010</v>
      </c>
      <c r="B53" s="31" t="s">
        <v>16</v>
      </c>
      <c r="C53" s="32">
        <v>480698</v>
      </c>
      <c r="E53" s="30" t="s">
        <v>17</v>
      </c>
      <c r="F53" s="33">
        <f>SUM(C50:C53)</f>
        <v>1046407</v>
      </c>
      <c r="G53" s="34">
        <v>2016835</v>
      </c>
      <c r="H53" s="35">
        <f>F53/G53</f>
        <v>0.51883619631749744</v>
      </c>
    </row>
    <row r="54" spans="1:9" s="2" customFormat="1" x14ac:dyDescent="0.3">
      <c r="A54" s="2">
        <v>2009</v>
      </c>
      <c r="B54" s="2" t="s">
        <v>19</v>
      </c>
      <c r="C54" s="3">
        <v>2250000</v>
      </c>
      <c r="D54" s="3"/>
      <c r="E54" s="18" t="s">
        <v>7</v>
      </c>
      <c r="I54" s="3"/>
    </row>
    <row r="55" spans="1:9" s="2" customFormat="1" x14ac:dyDescent="0.3">
      <c r="A55" s="2">
        <v>2009</v>
      </c>
      <c r="B55" s="2" t="s">
        <v>22</v>
      </c>
      <c r="C55" s="3">
        <v>156085</v>
      </c>
      <c r="E55" s="18" t="s">
        <v>11</v>
      </c>
      <c r="I55" s="3"/>
    </row>
    <row r="56" spans="1:9" s="2" customFormat="1" x14ac:dyDescent="0.3">
      <c r="A56" s="2">
        <v>2009</v>
      </c>
      <c r="B56" s="2" t="s">
        <v>14</v>
      </c>
      <c r="C56" s="3">
        <v>25869</v>
      </c>
      <c r="E56" s="18" t="s">
        <v>45</v>
      </c>
      <c r="I56" s="3"/>
    </row>
    <row r="57" spans="1:9" s="2" customFormat="1" x14ac:dyDescent="0.3">
      <c r="A57" s="2">
        <v>2009</v>
      </c>
      <c r="B57" s="2" t="s">
        <v>12</v>
      </c>
      <c r="C57" s="3">
        <v>204480</v>
      </c>
      <c r="E57" s="18" t="s">
        <v>17</v>
      </c>
      <c r="I57" s="3"/>
    </row>
    <row r="58" spans="1:9" s="2" customFormat="1" x14ac:dyDescent="0.3">
      <c r="A58" s="2">
        <v>2009</v>
      </c>
      <c r="B58" s="2" t="s">
        <v>16</v>
      </c>
      <c r="C58" s="24">
        <v>364689</v>
      </c>
      <c r="E58" s="22" t="s">
        <v>17</v>
      </c>
      <c r="F58" s="3">
        <f>SUM(C54:C58)</f>
        <v>3001123</v>
      </c>
      <c r="G58" s="25">
        <v>3868412</v>
      </c>
      <c r="H58" s="20">
        <f>F58/G58</f>
        <v>0.77580231888433804</v>
      </c>
      <c r="I58" s="3"/>
    </row>
    <row r="59" spans="1:9" x14ac:dyDescent="0.3">
      <c r="A59">
        <v>2008</v>
      </c>
      <c r="B59" t="s">
        <v>19</v>
      </c>
      <c r="C59" s="1">
        <v>2191000</v>
      </c>
      <c r="D59" s="1"/>
      <c r="E59" s="4" t="s">
        <v>7</v>
      </c>
      <c r="I59" s="1"/>
    </row>
    <row r="60" spans="1:9" x14ac:dyDescent="0.3">
      <c r="A60">
        <v>2008</v>
      </c>
      <c r="B60" t="s">
        <v>22</v>
      </c>
      <c r="C60" s="1">
        <v>228100</v>
      </c>
      <c r="D60" s="12" t="s">
        <v>23</v>
      </c>
      <c r="E60" s="4" t="s">
        <v>11</v>
      </c>
      <c r="I60" s="1"/>
    </row>
    <row r="61" spans="1:9" x14ac:dyDescent="0.3">
      <c r="A61">
        <v>2008</v>
      </c>
      <c r="B61" t="s">
        <v>12</v>
      </c>
      <c r="C61" s="1">
        <v>7625</v>
      </c>
      <c r="E61" s="4" t="s">
        <v>17</v>
      </c>
      <c r="F61" s="1">
        <f>SUM(C59:C61)</f>
        <v>2426725</v>
      </c>
      <c r="G61" s="1">
        <v>4275047</v>
      </c>
      <c r="H61" s="16">
        <f>F61/G61</f>
        <v>0.56764872994378779</v>
      </c>
    </row>
    <row r="62" spans="1:9" s="2" customFormat="1" x14ac:dyDescent="0.3">
      <c r="A62" s="2">
        <v>2007</v>
      </c>
      <c r="B62" s="2" t="s">
        <v>24</v>
      </c>
      <c r="C62" s="3">
        <v>190257</v>
      </c>
      <c r="D62" s="3"/>
      <c r="E62" s="18" t="s">
        <v>7</v>
      </c>
    </row>
    <row r="63" spans="1:9" s="2" customFormat="1" x14ac:dyDescent="0.3">
      <c r="A63" s="2">
        <v>2007</v>
      </c>
      <c r="B63" s="2" t="s">
        <v>25</v>
      </c>
      <c r="C63" s="3">
        <v>6911</v>
      </c>
      <c r="D63" s="3"/>
      <c r="E63" s="18" t="s">
        <v>7</v>
      </c>
    </row>
    <row r="64" spans="1:9" s="2" customFormat="1" x14ac:dyDescent="0.3">
      <c r="A64" s="2">
        <v>2007</v>
      </c>
      <c r="B64" s="2" t="s">
        <v>26</v>
      </c>
      <c r="C64" s="3">
        <v>1207000</v>
      </c>
      <c r="D64" s="3"/>
      <c r="E64" s="26" t="s">
        <v>9</v>
      </c>
    </row>
    <row r="65" spans="1:8" s="2" customFormat="1" x14ac:dyDescent="0.3">
      <c r="A65" s="2">
        <v>2007</v>
      </c>
      <c r="B65" s="2" t="s">
        <v>19</v>
      </c>
      <c r="C65" s="3">
        <v>105300</v>
      </c>
      <c r="D65" s="3"/>
      <c r="E65" s="18" t="s">
        <v>7</v>
      </c>
      <c r="F65" s="3">
        <f>SUM(C62:C65)</f>
        <v>1509468</v>
      </c>
      <c r="G65" s="3">
        <v>4331249</v>
      </c>
      <c r="H65" s="20">
        <f>F65/G65</f>
        <v>0.34850640080955864</v>
      </c>
    </row>
    <row r="66" spans="1:8" x14ac:dyDescent="0.3">
      <c r="A66">
        <v>2006</v>
      </c>
      <c r="B66" t="s">
        <v>13</v>
      </c>
      <c r="C66" s="1">
        <v>1090459</v>
      </c>
      <c r="D66" s="1"/>
      <c r="E66" s="4" t="s">
        <v>45</v>
      </c>
    </row>
    <row r="67" spans="1:8" x14ac:dyDescent="0.3">
      <c r="A67">
        <v>2006</v>
      </c>
      <c r="B67" t="s">
        <v>25</v>
      </c>
      <c r="C67" s="1">
        <v>13941</v>
      </c>
      <c r="D67" s="1"/>
      <c r="E67" s="5" t="s">
        <v>7</v>
      </c>
    </row>
    <row r="68" spans="1:8" x14ac:dyDescent="0.3">
      <c r="A68">
        <v>2006</v>
      </c>
      <c r="B68" t="s">
        <v>26</v>
      </c>
      <c r="C68" s="1">
        <v>236111</v>
      </c>
      <c r="D68" s="1"/>
      <c r="E68" s="5" t="s">
        <v>9</v>
      </c>
      <c r="F68" s="1">
        <f>SUM(C66:C68)</f>
        <v>1340511</v>
      </c>
      <c r="G68" s="1">
        <v>4329809</v>
      </c>
      <c r="H68" s="16">
        <f>F68/G68</f>
        <v>0.3096004927700044</v>
      </c>
    </row>
    <row r="69" spans="1:8" s="2" customFormat="1" x14ac:dyDescent="0.3">
      <c r="A69" s="2">
        <v>2005</v>
      </c>
      <c r="B69" s="2" t="s">
        <v>24</v>
      </c>
      <c r="C69" s="3">
        <v>79574</v>
      </c>
      <c r="D69" s="3"/>
      <c r="E69" s="18" t="s">
        <v>7</v>
      </c>
    </row>
    <row r="70" spans="1:8" s="2" customFormat="1" x14ac:dyDescent="0.3">
      <c r="A70" s="2">
        <v>2005</v>
      </c>
      <c r="B70" s="2" t="s">
        <v>14</v>
      </c>
      <c r="C70" s="3">
        <v>12365</v>
      </c>
      <c r="D70" s="3"/>
      <c r="E70" s="18" t="s">
        <v>45</v>
      </c>
    </row>
    <row r="71" spans="1:8" s="2" customFormat="1" x14ac:dyDescent="0.3">
      <c r="A71" s="2">
        <v>2005</v>
      </c>
      <c r="B71" s="2" t="s">
        <v>25</v>
      </c>
      <c r="C71" s="3">
        <v>20789</v>
      </c>
      <c r="D71" s="3"/>
      <c r="E71" s="18" t="s">
        <v>7</v>
      </c>
    </row>
    <row r="72" spans="1:8" s="2" customFormat="1" x14ac:dyDescent="0.3">
      <c r="A72" s="2">
        <v>2005</v>
      </c>
      <c r="B72" s="2" t="s">
        <v>13</v>
      </c>
      <c r="C72" s="3">
        <v>4470461</v>
      </c>
      <c r="D72" s="3"/>
      <c r="E72" s="18" t="s">
        <v>45</v>
      </c>
    </row>
    <row r="73" spans="1:8" s="2" customFormat="1" x14ac:dyDescent="0.3">
      <c r="A73" s="2">
        <v>2005</v>
      </c>
      <c r="B73" s="2" t="s">
        <v>16</v>
      </c>
      <c r="C73" s="3">
        <v>275038</v>
      </c>
      <c r="D73" s="3"/>
      <c r="E73" s="22" t="s">
        <v>17</v>
      </c>
      <c r="F73" s="3">
        <f>SUM(C69:C73)</f>
        <v>4858227</v>
      </c>
      <c r="G73" s="3">
        <v>6329686</v>
      </c>
      <c r="H73" s="20">
        <f>F73/G73</f>
        <v>0.76753049045402888</v>
      </c>
    </row>
    <row r="74" spans="1:8" x14ac:dyDescent="0.3">
      <c r="A74">
        <v>2004</v>
      </c>
      <c r="B74" t="s">
        <v>14</v>
      </c>
      <c r="C74" s="1">
        <v>36788</v>
      </c>
      <c r="D74" s="1"/>
      <c r="E74" s="4" t="s">
        <v>45</v>
      </c>
    </row>
    <row r="75" spans="1:8" x14ac:dyDescent="0.3">
      <c r="A75">
        <v>2004</v>
      </c>
      <c r="B75" t="s">
        <v>27</v>
      </c>
      <c r="C75" s="1">
        <v>3948</v>
      </c>
      <c r="D75" s="1"/>
      <c r="E75" s="4" t="s">
        <v>45</v>
      </c>
    </row>
    <row r="76" spans="1:8" x14ac:dyDescent="0.3">
      <c r="A76">
        <v>2004</v>
      </c>
      <c r="B76" t="s">
        <v>26</v>
      </c>
      <c r="C76" s="1">
        <v>94037</v>
      </c>
      <c r="D76" s="1"/>
      <c r="E76" s="5" t="s">
        <v>9</v>
      </c>
    </row>
    <row r="77" spans="1:8" x14ac:dyDescent="0.3">
      <c r="A77">
        <v>2004</v>
      </c>
      <c r="B77" t="s">
        <v>13</v>
      </c>
      <c r="C77" s="1">
        <v>679813</v>
      </c>
      <c r="D77" s="1"/>
      <c r="E77" s="4" t="s">
        <v>45</v>
      </c>
      <c r="F77" s="1">
        <f>SUM(C74:C77)</f>
        <v>814586</v>
      </c>
      <c r="G77" s="17">
        <v>2523281</v>
      </c>
      <c r="H77" s="16">
        <f>F77/G77</f>
        <v>0.3228280956421421</v>
      </c>
    </row>
    <row r="78" spans="1:8" s="2" customFormat="1" x14ac:dyDescent="0.3">
      <c r="A78" s="2">
        <v>2003</v>
      </c>
      <c r="B78" s="2" t="s">
        <v>14</v>
      </c>
      <c r="C78" s="3">
        <v>47293</v>
      </c>
      <c r="D78" s="3"/>
      <c r="E78" s="18" t="s">
        <v>45</v>
      </c>
    </row>
    <row r="79" spans="1:8" s="2" customFormat="1" x14ac:dyDescent="0.3">
      <c r="A79" s="2">
        <v>2003</v>
      </c>
      <c r="B79" s="2" t="s">
        <v>13</v>
      </c>
      <c r="C79" s="3">
        <v>36000</v>
      </c>
      <c r="D79" s="3"/>
      <c r="E79" s="18" t="s">
        <v>45</v>
      </c>
    </row>
    <row r="80" spans="1:8" s="2" customFormat="1" x14ac:dyDescent="0.3">
      <c r="A80" s="2">
        <v>2003</v>
      </c>
      <c r="B80" s="2" t="s">
        <v>24</v>
      </c>
      <c r="C80" s="3">
        <v>48355</v>
      </c>
      <c r="D80" s="3"/>
      <c r="E80" s="26" t="s">
        <v>7</v>
      </c>
    </row>
    <row r="81" spans="1:8" s="2" customFormat="1" x14ac:dyDescent="0.3">
      <c r="A81" s="2">
        <v>2003</v>
      </c>
      <c r="B81" s="2" t="s">
        <v>28</v>
      </c>
      <c r="C81" s="3">
        <v>9758</v>
      </c>
      <c r="D81" s="3"/>
      <c r="E81" s="26" t="s">
        <v>9</v>
      </c>
      <c r="G81" s="9"/>
      <c r="H81" s="9"/>
    </row>
    <row r="82" spans="1:8" s="2" customFormat="1" x14ac:dyDescent="0.3">
      <c r="A82" s="2">
        <v>2003</v>
      </c>
      <c r="B82" s="2" t="s">
        <v>26</v>
      </c>
      <c r="C82" s="3">
        <v>123200</v>
      </c>
      <c r="D82" s="3"/>
      <c r="E82" s="26" t="s">
        <v>9</v>
      </c>
      <c r="F82" s="3">
        <f>SUM(C78:C82)</f>
        <v>264606</v>
      </c>
      <c r="G82" s="3">
        <v>3650151</v>
      </c>
      <c r="H82" s="20">
        <f>F82/G82</f>
        <v>7.2491795544896639E-2</v>
      </c>
    </row>
    <row r="83" spans="1:8" x14ac:dyDescent="0.3">
      <c r="A83">
        <v>2002</v>
      </c>
      <c r="B83" t="s">
        <v>26</v>
      </c>
      <c r="C83" s="1">
        <v>165730</v>
      </c>
      <c r="D83" s="1"/>
      <c r="E83" s="5" t="s">
        <v>9</v>
      </c>
    </row>
    <row r="84" spans="1:8" x14ac:dyDescent="0.3">
      <c r="A84">
        <v>2002</v>
      </c>
      <c r="B84" t="s">
        <v>14</v>
      </c>
      <c r="C84" s="1">
        <v>264356</v>
      </c>
      <c r="D84" s="1"/>
      <c r="E84" s="4" t="s">
        <v>45</v>
      </c>
      <c r="F84" s="14">
        <f>SUM(C83:C84)</f>
        <v>430086</v>
      </c>
      <c r="G84" s="1">
        <v>3403534</v>
      </c>
      <c r="H84" s="16">
        <f>F84/G84</f>
        <v>0.12636453756595351</v>
      </c>
    </row>
    <row r="85" spans="1:8" s="2" customFormat="1" x14ac:dyDescent="0.3">
      <c r="A85" s="2">
        <v>2001</v>
      </c>
      <c r="B85" s="9" t="s">
        <v>26</v>
      </c>
      <c r="C85" s="10">
        <v>741130</v>
      </c>
      <c r="D85" s="3"/>
      <c r="E85" s="26" t="s">
        <v>9</v>
      </c>
    </row>
    <row r="86" spans="1:8" s="2" customFormat="1" x14ac:dyDescent="0.3">
      <c r="A86" s="2">
        <v>2001</v>
      </c>
      <c r="B86" s="2" t="s">
        <v>14</v>
      </c>
      <c r="C86" s="3">
        <v>8400</v>
      </c>
      <c r="D86" s="3"/>
      <c r="E86" s="18" t="s">
        <v>45</v>
      </c>
    </row>
    <row r="87" spans="1:8" s="2" customFormat="1" x14ac:dyDescent="0.3">
      <c r="A87" s="2">
        <v>2001</v>
      </c>
      <c r="B87" s="2" t="s">
        <v>29</v>
      </c>
      <c r="C87" s="3">
        <v>9901</v>
      </c>
      <c r="D87" s="3"/>
      <c r="E87" s="26" t="s">
        <v>11</v>
      </c>
    </row>
    <row r="88" spans="1:8" s="2" customFormat="1" x14ac:dyDescent="0.3">
      <c r="A88" s="2">
        <v>2001</v>
      </c>
      <c r="B88" s="2" t="s">
        <v>30</v>
      </c>
      <c r="C88" s="3">
        <v>181548</v>
      </c>
      <c r="D88" s="3"/>
      <c r="E88" s="26" t="s">
        <v>11</v>
      </c>
      <c r="F88" s="3">
        <f>SUM(C85:C88)</f>
        <v>940979</v>
      </c>
      <c r="G88" s="3">
        <v>3636871</v>
      </c>
      <c r="H88" s="20">
        <f>F88/G88</f>
        <v>0.25873312526069803</v>
      </c>
    </row>
    <row r="89" spans="1:8" x14ac:dyDescent="0.3">
      <c r="A89">
        <v>2000</v>
      </c>
      <c r="B89" t="s">
        <v>13</v>
      </c>
      <c r="C89" s="1">
        <v>2450</v>
      </c>
      <c r="E89" s="4" t="s">
        <v>45</v>
      </c>
    </row>
    <row r="90" spans="1:8" x14ac:dyDescent="0.3">
      <c r="A90">
        <v>2000</v>
      </c>
      <c r="B90" s="8" t="s">
        <v>26</v>
      </c>
      <c r="C90" s="1">
        <v>1192276</v>
      </c>
      <c r="D90" s="1"/>
      <c r="E90" s="5" t="s">
        <v>9</v>
      </c>
      <c r="F90" s="14">
        <f>SUM(C89:C90)</f>
        <v>1194726</v>
      </c>
      <c r="G90" s="1">
        <v>3949676</v>
      </c>
      <c r="H90" s="16">
        <f>F90/G90</f>
        <v>0.30248709008030028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96354-9DE9-40DF-92FA-E1884525DAE4}">
  <dimension ref="A2:B18"/>
  <sheetViews>
    <sheetView topLeftCell="A4" workbookViewId="0">
      <selection activeCell="B15" sqref="B15"/>
    </sheetView>
  </sheetViews>
  <sheetFormatPr defaultRowHeight="14.4" x14ac:dyDescent="0.3"/>
  <sheetData>
    <row r="2" spans="1:2" x14ac:dyDescent="0.3">
      <c r="B2" t="s">
        <v>31</v>
      </c>
    </row>
    <row r="3" spans="1:2" x14ac:dyDescent="0.3">
      <c r="B3" t="s">
        <v>32</v>
      </c>
    </row>
    <row r="4" spans="1:2" x14ac:dyDescent="0.3">
      <c r="B4" t="s">
        <v>33</v>
      </c>
    </row>
    <row r="6" spans="1:2" x14ac:dyDescent="0.3">
      <c r="B6">
        <v>1</v>
      </c>
    </row>
    <row r="7" spans="1:2" x14ac:dyDescent="0.3">
      <c r="B7" t="s">
        <v>34</v>
      </c>
    </row>
    <row r="8" spans="1:2" x14ac:dyDescent="0.3">
      <c r="B8" t="s">
        <v>35</v>
      </c>
    </row>
    <row r="9" spans="1:2" x14ac:dyDescent="0.3">
      <c r="B9" t="s">
        <v>36</v>
      </c>
    </row>
    <row r="10" spans="1:2" x14ac:dyDescent="0.3">
      <c r="B10" t="s">
        <v>37</v>
      </c>
    </row>
    <row r="11" spans="1:2" x14ac:dyDescent="0.3">
      <c r="B11" t="s">
        <v>38</v>
      </c>
    </row>
    <row r="12" spans="1:2" x14ac:dyDescent="0.3">
      <c r="B12" t="s">
        <v>39</v>
      </c>
    </row>
    <row r="13" spans="1:2" x14ac:dyDescent="0.3">
      <c r="B13" t="s">
        <v>40</v>
      </c>
    </row>
    <row r="15" spans="1:2" x14ac:dyDescent="0.3">
      <c r="A15">
        <v>2003</v>
      </c>
      <c r="B15" t="s">
        <v>41</v>
      </c>
    </row>
    <row r="16" spans="1:2" x14ac:dyDescent="0.3">
      <c r="B16" t="s">
        <v>42</v>
      </c>
    </row>
    <row r="17" spans="2:2" x14ac:dyDescent="0.3">
      <c r="B17" t="s">
        <v>43</v>
      </c>
    </row>
    <row r="18" spans="2:2" x14ac:dyDescent="0.3">
      <c r="B18" t="s">
        <v>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86723fd-9950-4a51-81eb-81d0a6435b3d" xsi:nil="true"/>
    <lcf76f155ced4ddcb4097134ff3c332f xmlns="d10d6a3f-5cfc-4277-87ba-ce8fa16ea15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C3D2B28608B54B8199496EA6DFFE43" ma:contentTypeVersion="16" ma:contentTypeDescription="Create a new document." ma:contentTypeScope="" ma:versionID="b4bd57832ec16248a5b74361ec513428">
  <xsd:schema xmlns:xsd="http://www.w3.org/2001/XMLSchema" xmlns:xs="http://www.w3.org/2001/XMLSchema" xmlns:p="http://schemas.microsoft.com/office/2006/metadata/properties" xmlns:ns2="d10d6a3f-5cfc-4277-87ba-ce8fa16ea15f" xmlns:ns3="786723fd-9950-4a51-81eb-81d0a6435b3d" targetNamespace="http://schemas.microsoft.com/office/2006/metadata/properties" ma:root="true" ma:fieldsID="8dcbce2116f4499fa89265a2743f11dd" ns2:_="" ns3:_="">
    <xsd:import namespace="d10d6a3f-5cfc-4277-87ba-ce8fa16ea15f"/>
    <xsd:import namespace="786723fd-9950-4a51-81eb-81d0a6435b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0d6a3f-5cfc-4277-87ba-ce8fa16ea1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68d6cbf-1176-49d8-a5cb-bcd2dc3d5cc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723fd-9950-4a51-81eb-81d0a6435b3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f563547c-d929-4e7c-8e86-aec74a4a421a}" ma:internalName="TaxCatchAll" ma:showField="CatchAllData" ma:web="786723fd-9950-4a51-81eb-81d0a6435b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F842F5-5EEA-47C2-A02B-9F9DFFCF7623}">
  <ds:schemaRefs>
    <ds:schemaRef ds:uri="http://schemas.microsoft.com/office/2006/metadata/properties"/>
    <ds:schemaRef ds:uri="http://schemas.microsoft.com/office/infopath/2007/PartnerControls"/>
    <ds:schemaRef ds:uri="786723fd-9950-4a51-81eb-81d0a6435b3d"/>
    <ds:schemaRef ds:uri="d10d6a3f-5cfc-4277-87ba-ce8fa16ea15f"/>
  </ds:schemaRefs>
</ds:datastoreItem>
</file>

<file path=customXml/itemProps2.xml><?xml version="1.0" encoding="utf-8"?>
<ds:datastoreItem xmlns:ds="http://schemas.openxmlformats.org/officeDocument/2006/customXml" ds:itemID="{31A2AD66-DC64-4D03-91C0-C3F96BF643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D9460A-6AA8-4B49-B898-A3A918268C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0d6a3f-5cfc-4277-87ba-ce8fa16ea15f"/>
    <ds:schemaRef ds:uri="786723fd-9950-4a51-81eb-81d0a6435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Fallon, Katherine@BCDC</cp:lastModifiedBy>
  <cp:revision/>
  <dcterms:created xsi:type="dcterms:W3CDTF">2024-05-22T16:44:37Z</dcterms:created>
  <dcterms:modified xsi:type="dcterms:W3CDTF">2025-04-23T20:09:42Z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0x01010057C3D2B28608B54B8199496EA6DFFE43</vt:lpwstr>
  </property>
  <property fmtid="{D5CDD505-2E9C-101B-9397-08002B2CF9AE}" pid="3" name="MediaServiceImageTags">
    <vt:lpwstr/>
  </property>
</Properties>
</file>