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inspirewellness-my.sharepoint.com/personal/bharrell4_humana_com/Documents/Documents/"/>
    </mc:Choice>
  </mc:AlternateContent>
  <xr:revisionPtr revIDLastSave="1632" documentId="8_{E8EFBC77-9AA3-4030-BCB2-C59285D49AB4}" xr6:coauthVersionLast="47" xr6:coauthVersionMax="47" xr10:uidLastSave="{154C35D1-E64B-423D-B42A-949834BABA73}"/>
  <bookViews>
    <workbookView xWindow="-120" yWindow="-120" windowWidth="29040" windowHeight="15840" xr2:uid="{94D6FA02-3BD5-4F95-BA04-B61DC13561F1}"/>
  </bookViews>
  <sheets>
    <sheet name="Guidance" sheetId="18" r:id="rId1"/>
    <sheet name="EXAMPLE_COMPLETE" sheetId="17" r:id="rId2"/>
    <sheet name="Rollup" sheetId="1" r:id="rId3"/>
    <sheet name="User 1" sheetId="11" r:id="rId4"/>
    <sheet name="User 2" sheetId="9" r:id="rId5"/>
    <sheet name="User 3" sheetId="12" r:id="rId6"/>
    <sheet name="User 4" sheetId="10" r:id="rId7"/>
    <sheet name="Glossary" sheetId="8" r:id="rId8"/>
  </sheets>
  <definedNames>
    <definedName name="_xlnm._FilterDatabase" localSheetId="1" hidden="1">EXAMPLE_COMPLETE!$A$1:$J$32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17" l="1"/>
  <c r="E28" i="17"/>
  <c r="E16" i="17"/>
  <c r="E12" i="17"/>
  <c r="C12" i="17"/>
  <c r="C16" i="17"/>
  <c r="C28" i="17"/>
  <c r="E2" i="17"/>
  <c r="C2" i="17"/>
  <c r="H3" i="1"/>
  <c r="C2" i="1" s="1"/>
  <c r="I3" i="1"/>
  <c r="E2" i="1" s="1"/>
  <c r="J3" i="1"/>
  <c r="H4" i="1"/>
  <c r="I4" i="1"/>
  <c r="J4" i="1"/>
  <c r="H5" i="1"/>
  <c r="I5" i="1"/>
  <c r="J5" i="1"/>
  <c r="H6" i="1"/>
  <c r="I6" i="1"/>
  <c r="J6" i="1"/>
  <c r="H7" i="1"/>
  <c r="I7" i="1"/>
  <c r="J7" i="1"/>
  <c r="H8" i="1"/>
  <c r="I8" i="1"/>
  <c r="J8" i="1"/>
  <c r="H9" i="1"/>
  <c r="I9" i="1"/>
  <c r="J9" i="1"/>
  <c r="H10" i="1"/>
  <c r="I10" i="1"/>
  <c r="J10" i="1"/>
  <c r="H11" i="1"/>
  <c r="I11" i="1"/>
  <c r="J11" i="1"/>
  <c r="H13" i="1"/>
  <c r="C12" i="1" s="1"/>
  <c r="I13" i="1"/>
  <c r="E12" i="1" s="1"/>
  <c r="J13" i="1"/>
  <c r="H14" i="1"/>
  <c r="I14" i="1"/>
  <c r="J14" i="1"/>
  <c r="H15" i="1"/>
  <c r="I15" i="1"/>
  <c r="J15" i="1"/>
  <c r="H17" i="1"/>
  <c r="C16" i="1" s="1"/>
  <c r="I17" i="1"/>
  <c r="E16" i="1" s="1"/>
  <c r="J17" i="1"/>
  <c r="H18" i="1"/>
  <c r="I18" i="1"/>
  <c r="J18" i="1"/>
  <c r="H19" i="1"/>
  <c r="I19" i="1"/>
  <c r="J19" i="1"/>
  <c r="H20" i="1"/>
  <c r="I20" i="1"/>
  <c r="J20" i="1"/>
  <c r="H21" i="1"/>
  <c r="I21" i="1"/>
  <c r="J21" i="1"/>
  <c r="H22" i="1"/>
  <c r="I22" i="1"/>
  <c r="J22" i="1"/>
  <c r="H23" i="1"/>
  <c r="I23" i="1"/>
  <c r="J23" i="1"/>
  <c r="H24" i="1"/>
  <c r="I24" i="1"/>
  <c r="J24" i="1"/>
  <c r="H25" i="1"/>
  <c r="I25" i="1"/>
  <c r="J25" i="1"/>
  <c r="H26" i="1"/>
  <c r="I26" i="1"/>
  <c r="J26" i="1"/>
  <c r="H27" i="1"/>
  <c r="I27" i="1"/>
  <c r="J27" i="1"/>
  <c r="H29" i="1"/>
  <c r="C28" i="1" s="1"/>
  <c r="I29" i="1"/>
  <c r="E28" i="1" s="1"/>
  <c r="J29" i="1"/>
  <c r="H30" i="1"/>
  <c r="I30" i="1"/>
  <c r="J30" i="1"/>
  <c r="H31" i="1"/>
  <c r="I31" i="1"/>
  <c r="J31" i="1"/>
  <c r="H32" i="1"/>
  <c r="I32" i="1"/>
  <c r="J32" i="1"/>
  <c r="G2" i="1" l="1"/>
</calcChain>
</file>

<file path=xl/sharedStrings.xml><?xml version="1.0" encoding="utf-8"?>
<sst xmlns="http://schemas.openxmlformats.org/spreadsheetml/2006/main" count="1105" uniqueCount="211">
  <si>
    <t>Category</t>
  </si>
  <si>
    <t>Subject</t>
  </si>
  <si>
    <t>Level 1 (Initial)</t>
  </si>
  <si>
    <t>Level 2 (Repeatable)</t>
  </si>
  <si>
    <t>Level 3 (Defined)</t>
  </si>
  <si>
    <t>Level 4 (Managed / Capable)</t>
  </si>
  <si>
    <t>Level 5 (Optimized)</t>
  </si>
  <si>
    <t>Have It</t>
  </si>
  <si>
    <t>Stretch</t>
  </si>
  <si>
    <t>Processes</t>
  </si>
  <si>
    <t>Category Score:</t>
  </si>
  <si>
    <t>Target:</t>
  </si>
  <si>
    <t>Overall Score:</t>
  </si>
  <si>
    <t>Mode</t>
  </si>
  <si>
    <t>Continuous Improvement</t>
  </si>
  <si>
    <r>
      <t xml:space="preserve">The Red Team operates as individuals and </t>
    </r>
    <r>
      <rPr>
        <i/>
        <sz val="11"/>
        <color theme="1"/>
        <rFont val="Calibri"/>
        <family val="2"/>
        <scheme val="minor"/>
      </rPr>
      <t>might</t>
    </r>
    <r>
      <rPr>
        <sz val="11"/>
        <color theme="1"/>
        <rFont val="Calibri"/>
        <family val="2"/>
        <scheme val="minor"/>
      </rPr>
      <t xml:space="preserve"> take notes to facilitate improvement</t>
    </r>
  </si>
  <si>
    <t xml:space="preserve">The Red Team is goal driven and reflects on their progress by holding retrospectives only after major operations; the Red Team has a general understanding of team gaps and informal plans to address them </t>
  </si>
  <si>
    <r>
      <t xml:space="preserve">The Red Team holds regular retrospectives on an identified cadence </t>
    </r>
    <r>
      <rPr>
        <sz val="11"/>
        <color theme="1"/>
        <rFont val="Calibri"/>
        <family val="2"/>
        <scheme val="minor"/>
      </rPr>
      <t>which are inclusive of activities beyond operations; the Red Team has a defined roadmap to address improvement and operational targets</t>
    </r>
  </si>
  <si>
    <r>
      <t xml:space="preserve">Metrics are in place to track improvement </t>
    </r>
    <r>
      <rPr>
        <sz val="11"/>
        <color theme="1"/>
        <rFont val="Calibri"/>
        <family val="2"/>
        <scheme val="minor"/>
      </rPr>
      <t>and progress toward  roadmap objectives; improvement items are sometimes achieved, and work items are created based on findings and objectives</t>
    </r>
  </si>
  <si>
    <r>
      <t xml:space="preserve">The Red Team regularly discusses opportunities and uniformly decides to stay the course or pivot; retrospectives consistently deliver process/operational improvements; </t>
    </r>
    <r>
      <rPr>
        <sz val="11"/>
        <color theme="1"/>
        <rFont val="Calibri"/>
        <family val="2"/>
        <scheme val="minor"/>
      </rPr>
      <t>the Red Team roadmap is considered during organizational planning</t>
    </r>
  </si>
  <si>
    <t>Knowledgebase</t>
  </si>
  <si>
    <t>The Red Team holds working sessions to share knowledge as needs arise</t>
  </si>
  <si>
    <t>The Red Team has temporary or unorganized notes in various locations or mediums</t>
  </si>
  <si>
    <r>
      <t>The Red Team has a common</t>
    </r>
    <r>
      <rPr>
        <sz val="11"/>
        <color theme="1"/>
        <rFont val="Calibri"/>
        <family val="2"/>
        <scheme val="minor"/>
      </rPr>
      <t>, secured knowledgebase that is irregularly updated</t>
    </r>
  </si>
  <si>
    <r>
      <t>The Red Team has a common</t>
    </r>
    <r>
      <rPr>
        <sz val="11"/>
        <color theme="1"/>
        <rFont val="Calibri"/>
        <family val="2"/>
        <scheme val="minor"/>
      </rPr>
      <t>, secured knowledge base that has undergone review and addresses most frequent needs</t>
    </r>
  </si>
  <si>
    <r>
      <t>The Red Team has a common</t>
    </r>
    <r>
      <rPr>
        <sz val="11"/>
        <color theme="1"/>
        <rFont val="Calibri"/>
        <family val="2"/>
        <scheme val="minor"/>
      </rPr>
      <t>, secured knowledge base that undergoes regular review for utility and is routinely updated as part of any actions the Red Team takes</t>
    </r>
  </si>
  <si>
    <t>Work Management</t>
  </si>
  <si>
    <t>The Red Team operates on different objectives at will</t>
  </si>
  <si>
    <t>The Red Team understands operational and improvement objectives but there is no mechanism for accountability and tracking if it is not done in the near term</t>
  </si>
  <si>
    <t>The Red Team has a roadmap of current and future work in a distributed tool; leadership is responsible for accountability</t>
  </si>
  <si>
    <t>The Red Team manages work with a platform specifically designed for work management; the team has understood measures for work items; and the Red Team is accountable within itself on achieving objectives without leadership oversight</t>
  </si>
  <si>
    <t>Red Team members have a strong understanding of other activity occurring within the Red Team to lend support or surge in key areas; the work management platform is successfully utilized to allow self-direction from a commonly understood backlog</t>
  </si>
  <si>
    <t>Operational Planning and Selection</t>
  </si>
  <si>
    <t>Operation objectives are selected by individual interest or urgent need; planning may not include input from the whole team; operations are planned within a few weeks of commencement</t>
  </si>
  <si>
    <t>Operations target major services, infrastructure, or offerings of the organization</t>
  </si>
  <si>
    <r>
      <t xml:space="preserve">Operations leverage Cyber Threat Intelligence to derive objectives and are planned out at least one quarter; </t>
    </r>
    <r>
      <rPr>
        <sz val="11"/>
        <color theme="1"/>
        <rFont val="Calibri"/>
        <family val="2"/>
        <scheme val="minor"/>
      </rPr>
      <t>the Red Team has a defined intake process for suggestions and operational needs</t>
    </r>
  </si>
  <si>
    <t>Operations draw from Cyber Threat Intelligence, responders, hunters, and engineering/architecture teams' concerns; operations are planned for 2+ quarters</t>
  </si>
  <si>
    <t>Operations are based on objective criteria that consider business needs, threat intelligence,  criticality, and/or other organizationally defined measures; unscheduled operations can be added ad hoc to address urgent issues without impacting other deliverables</t>
  </si>
  <si>
    <t>Operational Approvals</t>
  </si>
  <si>
    <r>
      <t xml:space="preserve">Red Team operations are approved only by the first-line Red Team leader without executive leadership knowledge; </t>
    </r>
    <r>
      <rPr>
        <b/>
        <u/>
        <sz val="11"/>
        <color theme="1"/>
        <rFont val="Calibri"/>
        <family val="2"/>
        <scheme val="minor"/>
      </rPr>
      <t>OR</t>
    </r>
    <r>
      <rPr>
        <sz val="11"/>
        <color theme="1"/>
        <rFont val="Calibri"/>
        <family val="2"/>
        <scheme val="minor"/>
      </rPr>
      <t xml:space="preserve"> higher level leadership (VP, CISO, etc. - organization dependent) is involved in approval for most Red Team operational aspects</t>
    </r>
  </si>
  <si>
    <r>
      <t xml:space="preserve">Operations are socialized with the leadership directly above the Red Team; </t>
    </r>
    <r>
      <rPr>
        <b/>
        <u/>
        <sz val="11"/>
        <color theme="1"/>
        <rFont val="Calibri"/>
        <family val="2"/>
        <scheme val="minor"/>
      </rPr>
      <t>OR</t>
    </r>
    <r>
      <rPr>
        <sz val="11"/>
        <color theme="1"/>
        <rFont val="Calibri"/>
        <family val="2"/>
        <scheme val="minor"/>
      </rPr>
      <t xml:space="preserve"> Red Team approvals require individual, executive approval for operations</t>
    </r>
  </si>
  <si>
    <t>The Red Team can conduct some operations, like Purple Teams, with standing executive leadership approval</t>
  </si>
  <si>
    <t>Red Team approvals are limited to the minimum number of parties required for coverage</t>
  </si>
  <si>
    <t>The Red Team has standard rules of engagement that are fully understood by executive leadership and legal, enabling continuous operations without individual approval requirements</t>
  </si>
  <si>
    <t>Operational Documentation</t>
  </si>
  <si>
    <t>The Red Team has a rough set of personal notes related to operational activities</t>
  </si>
  <si>
    <t>The only detailed logs for documentation are from automated tools, like automated logging from a C2 platform</t>
  </si>
  <si>
    <t>Red Team actions are documented/logged in detail manually or with exports from tools</t>
  </si>
  <si>
    <t>Red Team actions are documented/logged in a central location with some automation</t>
  </si>
  <si>
    <t>Red Team actions are documented/logged in a central location and automated reporting of IOCs and behavior is available</t>
  </si>
  <si>
    <t>Operation Reporting</t>
  </si>
  <si>
    <t>The Red Team does not share operation details beyond the responsible risk owner; findings are possibly informally shared with defensive teams</t>
  </si>
  <si>
    <t>The Red Team distributes findings to a static list of identified individuals</t>
  </si>
  <si>
    <t>The Red Team has a reporting structure that includes a core list of stakeholders in a known template; products are semi-formal and not internally reviewed</t>
  </si>
  <si>
    <t>The Red Team identifies additional stakeholders based on operational parameters; products are reviewed for quality</t>
  </si>
  <si>
    <t>The Red Team has a regular reporting schedule for core and ad hoc stakeholders</t>
  </si>
  <si>
    <t>Configuration Management</t>
  </si>
  <si>
    <t>The Red Team uses an inconsistent location for source code, infrastructure configurations, documentation, or tools</t>
  </si>
  <si>
    <t>The Red Team leverages a shared location, without version control, to house source code, infrastructure configurations, documentation, or tools</t>
  </si>
  <si>
    <t>The Red Team uses an industry-standard code repository for source code, infrastructure configuration files, and these items are versioned</t>
  </si>
  <si>
    <t>The Red Team uses merge and pull requests, or similar, prior to changing known-good versions</t>
  </si>
  <si>
    <t>The Red Team leverages automated CI/CD actions to expedite delivery and maintain quality of products</t>
  </si>
  <si>
    <t>Resource Management</t>
  </si>
  <si>
    <t>Licenses and accounts are only tracked upon reminder of expiration or renewal needs; ownership is dispersed across multiple people</t>
  </si>
  <si>
    <t>One person tracks accounts, payment methods, or licenses; knowledge not available to the entire Red Team</t>
  </si>
  <si>
    <r>
      <t>Accounts and licenses are centrally tracked, understood, and reviewed as needed by the Red Team</t>
    </r>
    <r>
      <rPr>
        <sz val="11"/>
        <color theme="1"/>
        <rFont val="Calibri"/>
        <family val="2"/>
        <scheme val="minor"/>
      </rPr>
      <t>; Red Team account passwords are secured</t>
    </r>
  </si>
  <si>
    <t>Accounts, licenses, and recurring expenses are reviewed quarterly for need or expiration</t>
  </si>
  <si>
    <t>Tracking methods provide alerts or other easily identifiable information to indicate actions needed in the next thirty days</t>
  </si>
  <si>
    <t>Technology</t>
  </si>
  <si>
    <t>Tooling</t>
  </si>
  <si>
    <t>The Red Team primarily uses off the shelf tooling and/or basic custom scripts; not all operational needs are met by tooling</t>
  </si>
  <si>
    <r>
      <t>The Red Team has modified</t>
    </r>
    <r>
      <rPr>
        <sz val="11"/>
        <color theme="1"/>
        <rFont val="Calibri"/>
        <family val="2"/>
        <scheme val="minor"/>
      </rPr>
      <t>, or can modify, tooling; C2 frameworks are current and capable of meeting operational needs</t>
    </r>
  </si>
  <si>
    <t>The Red Team's tools accomplish primary operational use cases</t>
  </si>
  <si>
    <r>
      <t xml:space="preserve">Custom or other tools accomplish the majority of operational needs; </t>
    </r>
    <r>
      <rPr>
        <sz val="11"/>
        <color theme="1"/>
        <rFont val="Calibri"/>
        <family val="2"/>
        <scheme val="minor"/>
      </rPr>
      <t>tools support automation or scaled execution of routine tasks</t>
    </r>
  </si>
  <si>
    <t>Custom or other tools accomplish all operational requirements and the Red Team uses a custom C2 framework when operationally relevant</t>
  </si>
  <si>
    <t>Infrastructure</t>
  </si>
  <si>
    <t>The Red Team uses on-network, corporate workstations to conduct operations; infrastructure does not account for OPSEC</t>
  </si>
  <si>
    <t>The Red Team uses a single set of externally accessed, static infrastructure for operations; infrastructure is manually set up  per operation with inconsistent configuration; infrastructure accounts for minimal OPSEC considerations</t>
  </si>
  <si>
    <t>The Red Team's infrastructure deployment is well documented to expedite manual configuration; infrastructure configuration accounts for best practice OPSEC concerns</t>
  </si>
  <si>
    <r>
      <t xml:space="preserve">The Red Team leverages automated deployments for infrastructure; </t>
    </r>
    <r>
      <rPr>
        <sz val="11"/>
        <color theme="1"/>
        <rFont val="Calibri"/>
        <family val="2"/>
        <scheme val="minor"/>
      </rPr>
      <t>Red Team infrastructure security is self-assessed</t>
    </r>
  </si>
  <si>
    <r>
      <t xml:space="preserve">The Red Team's infrastructure is easily customized; infrastructure configuration accounts for advanced OPSEC concerns </t>
    </r>
    <r>
      <rPr>
        <sz val="11"/>
        <color theme="1"/>
        <rFont val="Calibri"/>
        <family val="2"/>
        <scheme val="minor"/>
      </rPr>
      <t>and undergoes a third-party assessment (another team, whether internal or external to the organization); the Red Team uses operational variety in C2 channels</t>
    </r>
  </si>
  <si>
    <t>Test Environment</t>
  </si>
  <si>
    <t>The Red Team uses disparate configurations in a test environment, such as different VM configurations or dates for AV signatures</t>
  </si>
  <si>
    <t>The Red Team has a consistent, but minimally customized, test environment</t>
  </si>
  <si>
    <t>The Red Team's test environment is representative of the target organization's endpoint security tools (e.g. EDR, Domain Policies)</t>
  </si>
  <si>
    <t>The Red Team's test environment matches the target organization's larger security stack, like configurations or other services, and deployment is automated if managed within the team</t>
  </si>
  <si>
    <r>
      <t xml:space="preserve">The </t>
    </r>
    <r>
      <rPr>
        <b/>
        <sz val="11"/>
        <rFont val="Calibri"/>
        <family val="2"/>
        <scheme val="minor"/>
      </rPr>
      <t>organization</t>
    </r>
    <r>
      <rPr>
        <sz val="11"/>
        <rFont val="Calibri"/>
        <family val="2"/>
        <scheme val="minor"/>
      </rPr>
      <t xml:space="preserve"> maintains a separate test environment for collaborative operations that can be reconfigured to test different elements of the technology stack without affecting production</t>
    </r>
  </si>
  <si>
    <t>People</t>
  </si>
  <si>
    <t>Relationships with Responders (SOC, IR, Physical etc.)</t>
  </si>
  <si>
    <t>Inconsistent and occasional interaction without identified points of contact, such as after operation activity is detected</t>
  </si>
  <si>
    <t xml:space="preserve">Responders identified and leveraged as stakeholders for the Red Team, and the Red Team has a documented deconfliction process; response teams and Red Team meet on a recurring, scheduled basis to discuss operational needs or other relevant topics, like metrics or collaborative goals </t>
  </si>
  <si>
    <t>The teams have scheduled interactions to share knowledge and build camaraderie; deconfliction efforts are well managed with regard to points of contact, communication mediums, and roles and responsibilities</t>
  </si>
  <si>
    <r>
      <t xml:space="preserve">Red Team understands and leverages response teams' concerns when planning operations; </t>
    </r>
    <r>
      <rPr>
        <sz val="11"/>
        <color theme="1"/>
        <rFont val="Calibri"/>
        <family val="2"/>
        <scheme val="minor"/>
      </rPr>
      <t>strong individual relationships facilitate frequent and unscheduled knowledge sharing and improvement</t>
    </r>
  </si>
  <si>
    <t>Relationships with Engineering Teams (Enterprise/endpoint/server architecture and engineering, detection engineering, etc.)</t>
  </si>
  <si>
    <t>Inconsistent and occasional interaction without identified points of contact, such as intermittent SME-based questions</t>
  </si>
  <si>
    <r>
      <t xml:space="preserve">Unscheduled interactions but with identified points of contact; subsets of the </t>
    </r>
    <r>
      <rPr>
        <sz val="11"/>
        <color theme="1"/>
        <rFont val="Calibri"/>
        <family val="2"/>
        <scheme val="minor"/>
      </rPr>
      <t>teams converse and share knowledge (e.g., manager to manager or individual contributor to individual contributor)</t>
    </r>
  </si>
  <si>
    <t>SMEs identified on most relevant engineering teams to aid in operations; engineering teams receive appropriate Red Team reporting for their respective areas</t>
  </si>
  <si>
    <r>
      <t xml:space="preserve">Engineering teams and Red Team meet on a recurring, scheduled basis to discuss pending changes to the environment; </t>
    </r>
    <r>
      <rPr>
        <sz val="11"/>
        <color theme="1"/>
        <rFont val="Calibri"/>
        <family val="2"/>
        <scheme val="minor"/>
      </rPr>
      <t>the teams have scheduled interactions to share knowledge and build camaraderie</t>
    </r>
  </si>
  <si>
    <r>
      <t xml:space="preserve">Red Team operations impact engineering and architecture decisions during planning or before implementation is complete; </t>
    </r>
    <r>
      <rPr>
        <sz val="11"/>
        <color theme="1"/>
        <rFont val="Calibri"/>
        <family val="2"/>
        <scheme val="minor"/>
      </rPr>
      <t>strong individual relationships facilitate frequent and unscheduled knowledge sharing and improvement</t>
    </r>
  </si>
  <si>
    <t>Relationship with Cyber Threat Intelligence</t>
  </si>
  <si>
    <t>Inconsistent and occasional interaction without identified points of contact, such as recent news articles related to breaches at other organizations</t>
  </si>
  <si>
    <r>
      <t xml:space="preserve">Unscheduled interactions but with identified points of contact; </t>
    </r>
    <r>
      <rPr>
        <sz val="11"/>
        <color theme="1"/>
        <rFont val="Calibri"/>
        <family val="2"/>
        <scheme val="minor"/>
      </rPr>
      <t>subsets of the teams converse and share knowledge (e.g., manager to manager or individual contributor to individual contributor)</t>
    </r>
  </si>
  <si>
    <t>The Red Team receives timely reporting from Cyber Threat Intelligence related to current threats to the organization or industry</t>
  </si>
  <si>
    <r>
      <t xml:space="preserve">Red Team and Cyber Threat Intelligence share information on a recurring, scheduled basis, such as assorted TTPs currently observed in the wild, and this information informs Red Team operations, techniques, or procedures;  </t>
    </r>
    <r>
      <rPr>
        <sz val="11"/>
        <color theme="1"/>
        <rFont val="Calibri"/>
        <family val="2"/>
        <scheme val="minor"/>
      </rPr>
      <t>the teams have scheduled interactions to share knowledge and build camaraderie</t>
    </r>
  </si>
  <si>
    <r>
      <t xml:space="preserve">The teams collaboratively create adversary emulation operation plans and objectives to accurately emulate selected threat actors; </t>
    </r>
    <r>
      <rPr>
        <sz val="11"/>
        <color theme="1"/>
        <rFont val="Calibri"/>
        <family val="2"/>
        <scheme val="minor"/>
      </rPr>
      <t>strong individual relationships facilitate frequent and unscheduled knowledge sharing and improvement</t>
    </r>
  </si>
  <si>
    <t>Relationship with Legal</t>
  </si>
  <si>
    <t>Inconsistent and occasional interaction, such as asking targeted questions about a particular situation</t>
  </si>
  <si>
    <t>Legal is advised, and provides counsel, on operational rules of engagements during planning</t>
  </si>
  <si>
    <t>Red Team seeks recurring training from Legal on privilege or other legal matters related to Red Team operations</t>
  </si>
  <si>
    <t>The Red Team proactively incorporates prior Legal counsel or input into its rules of engagement or future operational practices</t>
  </si>
  <si>
    <t>The Legal team is considered a strong partner for operations and can be sought to provide ad hoc legal advice during ongoing operations</t>
  </si>
  <si>
    <t>Relationship with Governance, Risk, and Compliance (GRC)</t>
  </si>
  <si>
    <t>Red Team findings are communicated to risk owners but don't align to organizational definitions</t>
  </si>
  <si>
    <t>Red Team findings are tracked by remediation teams but only informally communicated with the risk management team</t>
  </si>
  <si>
    <t>Red Team and GRC meet on a recurring basis to align definitions on impact and risk ratings</t>
  </si>
  <si>
    <t>Red Team is a stakeholder in crafting the organization's risk definitions</t>
  </si>
  <si>
    <t>GRC and Red Team routinely discuss organizational risks and use these discussions to drive operations</t>
  </si>
  <si>
    <t>Relationship with Human Resources (HR)</t>
  </si>
  <si>
    <t>The Red Team doesn't consistently engage HR on matters the team believes may have HR implications</t>
  </si>
  <si>
    <t>HR partners are advised, and provides counsel, on operational rules of engagements during planning</t>
  </si>
  <si>
    <t>Operational situations that have HR implications requiring consultation are clearly identified and documented</t>
  </si>
  <si>
    <t>HR is included in operational after-action reports and treated as an operational stakeholder if consulted during operations</t>
  </si>
  <si>
    <t>Identified points of contact on the HR team are considered strong partners for operations and can be sought to provide ad hoc advice during ongoing operations</t>
  </si>
  <si>
    <t>Relationships with Leadership (Security, IT, Engineering, Corporate)</t>
  </si>
  <si>
    <t>Inconsistent and occasional interaction, such as leadership not attending readouts consistently</t>
  </si>
  <si>
    <t>Segment and security leadership receive operational readouts scheduled by the Red Team; Red Team mission not fully understood</t>
  </si>
  <si>
    <r>
      <t>Segment and security leadership receive operational readouts, scheduled in advance; Red Team mission understood; l</t>
    </r>
    <r>
      <rPr>
        <sz val="11"/>
        <color theme="1"/>
        <rFont val="Calibri"/>
        <family val="2"/>
        <scheme val="minor"/>
      </rPr>
      <t>eadership reactively engages the Red Team for support based on existing interactions</t>
    </r>
  </si>
  <si>
    <r>
      <t>The Red Team has recurring, scheduled time with security and organizational leadership for topics outside of operation findings; leadership supports organization-wide efforts to enhance the value of testing</t>
    </r>
    <r>
      <rPr>
        <sz val="11"/>
        <color theme="1"/>
        <rFont val="Calibri"/>
        <family val="2"/>
        <scheme val="minor"/>
      </rPr>
      <t>; the Red Team seeks out and understands leadership's concerns to formulate operations</t>
    </r>
  </si>
  <si>
    <t>The Red Team has consistently demonstrated value and impact resulting in leadership at segment or security levels actively engaging Red Team to influence organization decisions</t>
  </si>
  <si>
    <t>Knowledge of Business and Technical Environment</t>
  </si>
  <si>
    <t>The Red Team knows which defensive tools are in place</t>
  </si>
  <si>
    <t>The Red Team has tribal knowledge gained over time of defensive tools, software, services, and business processes</t>
  </si>
  <si>
    <t>The Red Team has documented registers of software, services, and key personnel in the organization</t>
  </si>
  <si>
    <t>SMEs from other teams validate a register of software and services in the environment</t>
  </si>
  <si>
    <t>The Red Team is included in meetings discussing major technology changes that affect the organization's security posture, such as changing EDR vendors or acquiring subsidiaries whose networks will be merged</t>
  </si>
  <si>
    <t>Operational Capability</t>
  </si>
  <si>
    <r>
      <t>Operations are a mix of third party and internal efforts</t>
    </r>
    <r>
      <rPr>
        <sz val="11"/>
        <color theme="1"/>
        <rFont val="Calibri"/>
        <family val="2"/>
        <scheme val="minor"/>
      </rPr>
      <t xml:space="preserve"> due to operational knowledge deficiencies</t>
    </r>
  </si>
  <si>
    <r>
      <t xml:space="preserve">Red Team tactics applied without </t>
    </r>
    <r>
      <rPr>
        <sz val="11"/>
        <color theme="1"/>
        <rFont val="Calibri"/>
        <family val="2"/>
        <scheme val="minor"/>
      </rPr>
      <t>prioritization of Red Team OPSEC; internal capabilities limited to common TTPs</t>
    </r>
  </si>
  <si>
    <t>The Red Team modifies common TTPs to address operation needs; the Red Team collectively has deep knowledge of common software / services / technologies, such as Active Directory or a CSP in use; the Red Team has identified specializations aligned to operation phases or needs</t>
  </si>
  <si>
    <t>Red Team operations often result in noteworthy findings based on operation objectives; the Red Team is well versed / highly skilled in defense evasion tactics; Red Team has expertise in less common technologies present in the environment; Red Team specialists are considered SMEs in their operational focuses</t>
  </si>
  <si>
    <r>
      <t xml:space="preserve">The Red Team </t>
    </r>
    <r>
      <rPr>
        <sz val="11"/>
        <color theme="1"/>
        <rFont val="Calibri"/>
        <family val="2"/>
        <scheme val="minor"/>
      </rPr>
      <t>has resiliency to achieve operational goals despite setbacks; the Red Team can vary tradecraft and technology to match operational or Cyber Threat Intelligence requirements; the Red Team has the staffing, support, and resources necessary to continuously respond to offensive testing needs</t>
    </r>
  </si>
  <si>
    <t>Development Capability</t>
  </si>
  <si>
    <r>
      <t xml:space="preserve">The Red Team </t>
    </r>
    <r>
      <rPr>
        <sz val="11"/>
        <color theme="1"/>
        <rFont val="Calibri"/>
        <family val="2"/>
        <scheme val="minor"/>
      </rPr>
      <t>employs basic scripting knowledge</t>
    </r>
  </si>
  <si>
    <r>
      <rPr>
        <sz val="11"/>
        <color theme="1"/>
        <rFont val="Calibri"/>
        <family val="2"/>
        <scheme val="minor"/>
      </rPr>
      <t>The Red Team creates some custom solutions beyond basic scripts with no formal development processes, such as source control or code style guides</t>
    </r>
  </si>
  <si>
    <t>The Red Team develops new implementations of common TTPs to avoid signature detection; code adheres to basic tenets of development, source is controlled</t>
  </si>
  <si>
    <r>
      <t>The Red Team create</t>
    </r>
    <r>
      <rPr>
        <sz val="11"/>
        <color theme="1"/>
        <rFont val="Calibri"/>
        <family val="2"/>
        <scheme val="minor"/>
      </rPr>
      <t>s custom solutions to address operation needs, such as stage 0s or implants; source code undergoes some automated checks for style or errors; code undergoes unit and functional testing</t>
    </r>
  </si>
  <si>
    <r>
      <t xml:space="preserve">The Red Team </t>
    </r>
    <r>
      <rPr>
        <sz val="11"/>
        <color theme="1"/>
        <rFont val="Calibri"/>
        <family val="2"/>
        <scheme val="minor"/>
      </rPr>
      <t>develops advanced tooling, including custom C2 frameworks, to address operational needs; the team has an automated CI (and CD, if needed) pipeline; the team has dedicated developers</t>
    </r>
  </si>
  <si>
    <t>Training + Skill Development</t>
  </si>
  <si>
    <t>Training or development opportunities are infrequently sought on a team or individual level; time for training or development is not consistently available</t>
  </si>
  <si>
    <r>
      <t xml:space="preserve">Time is provided to fill immediate knowledge gaps </t>
    </r>
    <r>
      <rPr>
        <sz val="11"/>
        <color theme="1"/>
        <rFont val="Calibri"/>
        <family val="2"/>
        <scheme val="minor"/>
      </rPr>
      <t>or maintain existing certifications; the team has  de facto team roles; seniority levels are generally understood</t>
    </r>
  </si>
  <si>
    <r>
      <t xml:space="preserve">General Red Team needs are identified at most semi-annually; funding and time set aside for selected courses </t>
    </r>
    <r>
      <rPr>
        <sz val="11"/>
        <color theme="1"/>
        <rFont val="Calibri"/>
        <family val="2"/>
        <scheme val="minor"/>
      </rPr>
      <t>or research opportunities; team roles and seniority levels are well defined</t>
    </r>
  </si>
  <si>
    <r>
      <t>Training and development plans are based on individual needs drawn from skills assessments</t>
    </r>
    <r>
      <rPr>
        <sz val="11"/>
        <color theme="1"/>
        <rFont val="Calibri"/>
        <family val="2"/>
        <scheme val="minor"/>
      </rPr>
      <t xml:space="preserve"> (individual or team); team knowledge gaps addressed periodically</t>
    </r>
  </si>
  <si>
    <r>
      <rPr>
        <sz val="11"/>
        <color theme="1"/>
        <rFont val="Calibri"/>
        <family val="2"/>
        <scheme val="minor"/>
      </rPr>
      <t>Team members are encouraged and supported in identifying individual research opportunities to improve themselves and the team; internal Red Team training available for new or junior Red Team members</t>
    </r>
  </si>
  <si>
    <t>Program</t>
  </si>
  <si>
    <t>Red Team Product Lines</t>
  </si>
  <si>
    <t>The Red Team is not fully distinguished from other offensive testing</t>
  </si>
  <si>
    <t>The Red Team conducts a consistent mix of overt and covert operations to address different needs</t>
  </si>
  <si>
    <t>In addition to operations, the Red Team provides predictive (adversarial) analysis to architecture reviews, table top exercises, or other defensive needs</t>
  </si>
  <si>
    <t>Prior Red Team operations or TTPs can be run on-demand by defensive teams</t>
  </si>
  <si>
    <t>The Red Team is responsive to business needs in developing unique and/or advanced service offerings</t>
  </si>
  <si>
    <t>Strategy</t>
  </si>
  <si>
    <t>The Red Team understands immediate needs but not enough to drive long term planning; operational planning is done within the current month; key relationships not understood</t>
  </si>
  <si>
    <t>The Red Team has an established vision, mission, and/or charter and has taken steps to identify needs for the next operation in advance; the Red Team has points of contact for key stakeholders</t>
  </si>
  <si>
    <t>The Red Team has a documented roadmap extending at least two quarters that identifies, and plans to address, deficiencies related to technology, people, or processes; this roadmap is well understood by stakeholders and is aligned to business objectives</t>
  </si>
  <si>
    <t>The Red Team has short and long term objectives and tracks progress via identified and socialized metrics</t>
  </si>
  <si>
    <t>Red Team strategy influences greater organization decisions and objectives and overall security posture</t>
  </si>
  <si>
    <t>Metrics</t>
  </si>
  <si>
    <t>The Red Team only anecdotally tracks basic information on operations, such as overall duration or number executed</t>
  </si>
  <si>
    <t>The Red Team tracks basic facts about work items, such as number of findings from operations</t>
  </si>
  <si>
    <t>The Red Team has defined KPI/KRIs that are evaluated quarterly; KPIs/KRIs are reported internally</t>
  </si>
  <si>
    <t>KPIs/KRIs tracked at the organization level; Red Team metrics and objectives relate to and inform blue team metrics</t>
  </si>
  <si>
    <t>Data sources tracking metrics are fed into an automated business intelligence platform</t>
  </si>
  <si>
    <t>Knowledge Sharing</t>
  </si>
  <si>
    <t>The Red Team shares operational knowledge within the Red Team and occasionally with blue team partners on high severity issues</t>
  </si>
  <si>
    <t>The Red Team occasionally shares operational knowledge with the broader organization (other segments or the greater security population) on a periodic basis</t>
  </si>
  <si>
    <r>
      <t xml:space="preserve">The Red Team routinely shares operational knowledge at different levels of the organization; the Red Team contributes to </t>
    </r>
    <r>
      <rPr>
        <sz val="11"/>
        <color theme="1"/>
        <rFont val="Calibri"/>
        <family val="2"/>
        <scheme val="minor"/>
      </rPr>
      <t>operationally relevant open source projects</t>
    </r>
  </si>
  <si>
    <r>
      <t xml:space="preserve">The Red Team pursues and obtains public speaking engagements; </t>
    </r>
    <r>
      <rPr>
        <sz val="11"/>
        <color theme="1"/>
        <rFont val="Calibri"/>
        <family val="2"/>
        <scheme val="minor"/>
      </rPr>
      <t>the Red Team has continuous industry engagement</t>
    </r>
  </si>
  <si>
    <r>
      <t xml:space="preserve">The Red Team is recognized as industry contributors and features at security conferences </t>
    </r>
    <r>
      <rPr>
        <b/>
        <sz val="11"/>
        <color theme="1"/>
        <rFont val="Calibri"/>
        <family val="2"/>
        <scheme val="minor"/>
      </rPr>
      <t>and/or</t>
    </r>
    <r>
      <rPr>
        <sz val="11"/>
        <color theme="1"/>
        <rFont val="Calibri"/>
        <family val="2"/>
        <scheme val="minor"/>
      </rPr>
      <t xml:space="preserve"> has publicly shared a tool / a TTP / knowledge that is widely adopted</t>
    </r>
  </si>
  <si>
    <r>
      <t xml:space="preserve">The Red Team has a </t>
    </r>
    <r>
      <rPr>
        <sz val="11"/>
        <color theme="1"/>
        <rFont val="Calibri"/>
        <family val="2"/>
        <scheme val="minor"/>
      </rPr>
      <t>roadmap of current and future work in a distributed tool; leadership is responsible for accountability</t>
    </r>
  </si>
  <si>
    <r>
      <t xml:space="preserve">Unscheduled interactions but with identified points of contact; </t>
    </r>
    <r>
      <rPr>
        <sz val="11"/>
        <color theme="1"/>
        <rFont val="Calibri"/>
        <family val="2"/>
        <scheme val="minor"/>
      </rPr>
      <t>subsets of the teams converse and share knowledge (e.g., manager to manager or individual contributor to individual contributor)); there's a general understanding of deconfliction processes</t>
    </r>
  </si>
  <si>
    <r>
      <t>Responders identified and leveraged as stakeholders for the Red Team, and the Red Team has a documented deconfliction process</t>
    </r>
    <r>
      <rPr>
        <sz val="11"/>
        <color theme="1"/>
        <rFont val="Calibri"/>
        <family val="2"/>
        <scheme val="minor"/>
      </rPr>
      <t xml:space="preserve">; response teams and Red Team meet on a recurring, scheduled basis to discuss operational needs or other relevant topics, like metrics or collaborative goals </t>
    </r>
  </si>
  <si>
    <r>
      <rPr>
        <sz val="11"/>
        <color theme="1"/>
        <rFont val="Calibri"/>
        <family val="2"/>
        <scheme val="minor"/>
      </rPr>
      <t>The Red Team develops new implementations of common TTPs to avoid signature detection; code adheres to basic tenets of development, source is controlled</t>
    </r>
  </si>
  <si>
    <r>
      <rPr>
        <sz val="11"/>
        <color theme="1"/>
        <rFont val="Calibri"/>
        <family val="2"/>
        <scheme val="minor"/>
      </rPr>
      <t xml:space="preserve">Operations are socialized with the leadership directly above the Red Team; </t>
    </r>
    <r>
      <rPr>
        <b/>
        <u/>
        <sz val="11"/>
        <color theme="1"/>
        <rFont val="Calibri"/>
        <family val="2"/>
        <scheme val="minor"/>
      </rPr>
      <t>OR</t>
    </r>
    <r>
      <rPr>
        <sz val="11"/>
        <color theme="1"/>
        <rFont val="Calibri"/>
        <family val="2"/>
        <scheme val="minor"/>
      </rPr>
      <t xml:space="preserve"> Red Team approvals require individual, executive approval for operations</t>
    </r>
  </si>
  <si>
    <t>Assumptions and Baselines</t>
  </si>
  <si>
    <t>This CMM applies to internal red teams more so than consultancies. There are elements that a consultancy would not need to address, and there are likely areas that apply to consultancies missing from the included subjects.</t>
  </si>
  <si>
    <t>This CMM presumes you have an internal red team already staffed with operators (i.e., with more than someone who manages 3rd party assessments).</t>
  </si>
  <si>
    <t>If a team does not at least meet the items detailed in level 1 of a subject, the team is at level 0 of maturity for that subject. This subject should not be removed from the total number of subjects when calculating the average.</t>
  </si>
  <si>
    <t>Except for subjects where lower levels are negative elements (e.g., "The Red Team is not fully distinguished from other offensive testing"), you cannot skip levels without meeting the previous levels' criteria. For example, a team that has published a widely used tool, level 5 in Knowledge Sharing, but does not conduct regular knowledge sharing within their organization, level 3 in Knowledge Sharing, does not meet the criteria for level 5 until they have met the regular cadence within their organization.</t>
  </si>
  <si>
    <t>Definitions</t>
  </si>
  <si>
    <r>
      <rPr>
        <b/>
        <u/>
        <sz val="11"/>
        <color theme="1"/>
        <rFont val="Calibri"/>
        <family val="2"/>
        <scheme val="minor"/>
      </rPr>
      <t>Level Definitions:</t>
    </r>
    <r>
      <rPr>
        <sz val="11"/>
        <color theme="1"/>
        <rFont val="Calibri"/>
        <family val="2"/>
        <scheme val="minor"/>
      </rPr>
      <t xml:space="preserve">
The following descriptors for each level were used to guide the maturity examples and criteria throughout the CMM. These descriptors are based on widely accepted definitions of the levels as well as additions specific to Red Team needs. When considering alterations to the CMM, please try to anchor on these descriptors (or their collective intent, if something is missing)
</t>
    </r>
    <r>
      <rPr>
        <b/>
        <sz val="11"/>
        <color theme="1"/>
        <rFont val="Calibri"/>
        <family val="2"/>
        <scheme val="minor"/>
      </rPr>
      <t>Level 1 (Initial): 
Occasional, not consistent, not planned, disorganized, one-size-fits-all implementations, basic technical capabilities, no OPSEC considerations
Level 2 (Repeatable): 
Intuitive, not documented, occurs only when necessary, inconsistent manual processes, somewhat modified open source capabilities, limited OPSEC considerations
Level 3 (Defined): 
Documented, predictable, evaluated occasionally, understood, custom technological solutions, documented manual processes, best-practice OPSEC considerations
Level 4 (Managed / Capable): 
Well-managed, formal, often automated, evaluated frequently, custom and other tools/solutions are broadly successful
Level 5 (Optimized): 
Continuous and effective, integrated, proactive, usually automated, easily customized in-house solutions, custom solutions are fully effective, advanced OPSEC considerations</t>
    </r>
  </si>
  <si>
    <r>
      <rPr>
        <b/>
        <u/>
        <sz val="11"/>
        <color theme="1"/>
        <rFont val="Calibri"/>
        <family val="2"/>
        <scheme val="minor"/>
      </rPr>
      <t>Organization:</t>
    </r>
    <r>
      <rPr>
        <sz val="11"/>
        <color theme="1"/>
        <rFont val="Calibri"/>
        <family val="2"/>
        <scheme val="minor"/>
      </rPr>
      <t xml:space="preserve">
The organization will differ based on the company, but it refers to entities </t>
    </r>
    <r>
      <rPr>
        <u/>
        <sz val="11"/>
        <color theme="1"/>
        <rFont val="Calibri"/>
        <family val="2"/>
        <scheme val="minor"/>
      </rPr>
      <t>outside</t>
    </r>
    <r>
      <rPr>
        <sz val="11"/>
        <color theme="1"/>
        <rFont val="Calibri"/>
        <family val="2"/>
        <scheme val="minor"/>
      </rPr>
      <t xml:space="preserve"> of the Red Team. This could be the company's security organization, IT and Security combined, or the company as a whole. Subject to the company's distinct leadership chain(s).</t>
    </r>
  </si>
  <si>
    <r>
      <rPr>
        <b/>
        <u/>
        <sz val="11"/>
        <color theme="1"/>
        <rFont val="Calibri"/>
        <family val="2"/>
        <scheme val="minor"/>
      </rPr>
      <t>Operations</t>
    </r>
    <r>
      <rPr>
        <b/>
        <sz val="11"/>
        <color theme="1"/>
        <rFont val="Calibri"/>
        <family val="2"/>
        <scheme val="minor"/>
      </rPr>
      <t>:</t>
    </r>
    <r>
      <rPr>
        <sz val="11"/>
        <color theme="1"/>
        <rFont val="Calibri"/>
        <family val="2"/>
        <scheme val="minor"/>
      </rPr>
      <t xml:space="preserve"> 
Operations entail hands-on-keyboard activities, excludes other Red Team lines of effort like analytic support</t>
    </r>
  </si>
  <si>
    <r>
      <t xml:space="preserve">Predictive (Adversarial) Analysis:
</t>
    </r>
    <r>
      <rPr>
        <sz val="11"/>
        <color theme="1"/>
        <rFont val="Calibri"/>
        <family val="2"/>
        <scheme val="minor"/>
      </rPr>
      <t>Red Team support that provides an offensive perspective to other disciplines, usually without hands-on testing (table top exercises, architecture reviews, etc.)</t>
    </r>
  </si>
  <si>
    <t>Unscheduled interactions but with identified points of contact; subsets of the teams converse and share knowledge (e.g., manager to manager or individual contributor to individual contributor); there's a general understanding of deconfliction processes</t>
  </si>
  <si>
    <t>Defined Period</t>
  </si>
  <si>
    <t>Instructions</t>
  </si>
  <si>
    <t>Tips</t>
  </si>
  <si>
    <t>- "Have It" is mandatory for everyone; "Defined Period" is up to interpretation (e.g. 2023) and is strongly desired for every category, but may be blank (e.g. you're at a 4 and don't plan to focus on that); "Stretch" is something that you might be able to achieve in the desired period if you burn through other things, but isn't directly a goal (rare)</t>
  </si>
  <si>
    <t>- Add individual team members' scores to distinct sheets, update the mode functions (columns H through J) on the rollup sheet if more users are added (see the existing functions for examples)</t>
  </si>
  <si>
    <t>- User input is limited to -1 through 5. Rollup with the most common score (mode). NOTE: See tips on this - the mode is only stage 1 and shouldn't be the final score</t>
  </si>
  <si>
    <t>- Items for which there isn't a desired goal (e.g., the stretch column), use -1 so the rollup function doesn't complain that it isn't a number because I was lazy and didn't check for errors</t>
  </si>
  <si>
    <t>Level 2</t>
  </si>
  <si>
    <t>Level 1</t>
  </si>
  <si>
    <t>Level 3</t>
  </si>
  <si>
    <t>Level 4</t>
  </si>
  <si>
    <t>Level 5</t>
  </si>
  <si>
    <t>- Rollup has conditional formatting to highlight current / target / stretch goals automatically</t>
  </si>
  <si>
    <t>[+] Don't stop with just the "mode" score - have a conversation… why did someone vote lower or higher on "have it" or the target goal? They might be right. It might also be an indicator that you need more communication around something</t>
  </si>
  <si>
    <t>- Each category header row has cells for current and target that auto calculate once filled in. The "Processes" header row also contains an Overall score (current)</t>
  </si>
  <si>
    <r>
      <t xml:space="preserve">[+] Give each scorer their own </t>
    </r>
    <r>
      <rPr>
        <b/>
        <sz val="11"/>
        <color theme="1"/>
        <rFont val="Calibri"/>
        <family val="2"/>
        <scheme val="minor"/>
      </rPr>
      <t>WORKBOOK</t>
    </r>
    <r>
      <rPr>
        <sz val="11"/>
        <color theme="1"/>
        <rFont val="Calibri"/>
        <family val="2"/>
        <scheme val="minor"/>
      </rPr>
      <t xml:space="preserve"> to prevent group-think. This creates more work for someone to take the sheets from other workbooks into the compiled one, but you will get better scores this way. It's a pretty simple copy paste if you select the whole sheet</t>
    </r>
  </si>
  <si>
    <t>[+] To help with the discussion, consider finding a way to visually represent where each user voted. 
One way to do this is to copy/paste a small circle object on top of the cell with the scorer's initial, which will automatically stack as you paste more. This is extra work for the person compiling it (and won't work well with large teams). In the example on the right, the first instance of a number is "have it", the second (if present) is "target", and the third (if present) is "stretch". It's a quick way to identify outliers, but is labor intensive. You could also pull in scores to the right of the table via functions if you have the screen real estate, but 3 columns times # team members adds 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</si>
</sst>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b/>
      <sz val="11"/>
      <color rgb="FF000000"/>
      <name val="Calibri"/>
      <family val="2"/>
      <scheme val="minor"/>
    </font>
    <font>
      <b/>
      <sz val="14"/>
      <color theme="1"/>
      <name val="Calibri"/>
      <family val="2"/>
      <scheme val="minor"/>
    </font>
    <font>
      <b/>
      <sz val="14"/>
      <color rgb="FF000000"/>
      <name val="Calibri"/>
      <family val="2"/>
      <scheme val="minor"/>
    </font>
    <font>
      <i/>
      <sz val="11"/>
      <color theme="1"/>
      <name val="Calibri"/>
      <family val="2"/>
      <scheme val="minor"/>
    </font>
    <font>
      <u/>
      <sz val="11"/>
      <color theme="1"/>
      <name val="Calibri"/>
      <family val="2"/>
      <scheme val="minor"/>
    </font>
    <font>
      <b/>
      <sz val="11"/>
      <name val="Calibri"/>
      <family val="2"/>
      <scheme val="minor"/>
    </font>
    <font>
      <sz val="11"/>
      <name val="Calibri"/>
      <family val="2"/>
      <scheme val="minor"/>
    </font>
    <font>
      <b/>
      <sz val="14"/>
      <name val="Calibri"/>
      <family val="2"/>
      <scheme val="minor"/>
    </font>
    <font>
      <sz val="11"/>
      <color rgb="FFFF0000"/>
      <name val="Calibri"/>
      <family val="2"/>
      <scheme val="minor"/>
    </font>
    <font>
      <b/>
      <sz val="11"/>
      <color rgb="FFFF0000"/>
      <name val="Calibri"/>
      <family val="2"/>
      <scheme val="minor"/>
    </font>
    <font>
      <sz val="11"/>
      <color theme="1"/>
      <name val="Calibri"/>
      <family val="2"/>
    </font>
    <font>
      <b/>
      <u/>
      <sz val="11"/>
      <color theme="1"/>
      <name val="Calibri"/>
      <family val="2"/>
      <scheme val="minor"/>
    </font>
  </fonts>
  <fills count="13">
    <fill>
      <patternFill patternType="none"/>
    </fill>
    <fill>
      <patternFill patternType="gray125"/>
    </fill>
    <fill>
      <patternFill patternType="solid">
        <fgColor theme="4" tint="0.59999389629810485"/>
        <bgColor indexed="64"/>
      </patternFill>
    </fill>
    <fill>
      <patternFill patternType="solid">
        <fgColor theme="8"/>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7"/>
        <bgColor indexed="64"/>
      </patternFill>
    </fill>
    <fill>
      <patternFill patternType="solid">
        <fgColor theme="5"/>
        <bgColor indexed="64"/>
      </patternFill>
    </fill>
    <fill>
      <patternFill patternType="solid">
        <fgColor theme="8" tint="0.59999389629810485"/>
        <bgColor indexed="64"/>
      </patternFill>
    </fill>
  </fills>
  <borders count="5">
    <border>
      <left/>
      <right/>
      <top/>
      <bottom/>
      <diagonal/>
    </border>
    <border>
      <left/>
      <right/>
      <top style="thick">
        <color indexed="64"/>
      </top>
      <bottom style="thick">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
      <left/>
      <right/>
      <top style="thick">
        <color indexed="64"/>
      </top>
      <bottom/>
      <diagonal/>
    </border>
  </borders>
  <cellStyleXfs count="1">
    <xf numFmtId="0" fontId="0" fillId="0" borderId="0"/>
  </cellStyleXfs>
  <cellXfs count="60">
    <xf numFmtId="0" fontId="0" fillId="0" borderId="0" xfId="0"/>
    <xf numFmtId="0" fontId="1" fillId="0" borderId="0" xfId="0" applyFont="1" applyAlignment="1">
      <alignment vertical="center"/>
    </xf>
    <xf numFmtId="0" fontId="1" fillId="0" borderId="0" xfId="0" applyFont="1" applyAlignment="1">
      <alignment vertical="center" wrapText="1"/>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4" fillId="0" borderId="0" xfId="0" applyFont="1"/>
    <xf numFmtId="0" fontId="3" fillId="4" borderId="2" xfId="0" applyFont="1" applyFill="1" applyBorder="1" applyAlignment="1">
      <alignment vertical="center"/>
    </xf>
    <xf numFmtId="0" fontId="3" fillId="6" borderId="2" xfId="0" applyFont="1" applyFill="1" applyBorder="1" applyAlignment="1">
      <alignment vertical="center"/>
    </xf>
    <xf numFmtId="0" fontId="3" fillId="3" borderId="2"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7" borderId="2" xfId="0" applyFont="1" applyFill="1" applyBorder="1" applyAlignment="1">
      <alignment vertical="center"/>
    </xf>
    <xf numFmtId="0" fontId="9" fillId="5" borderId="2" xfId="0" applyFont="1" applyFill="1" applyBorder="1"/>
    <xf numFmtId="0" fontId="1" fillId="0" borderId="0" xfId="0" applyFont="1" applyAlignment="1">
      <alignment horizontal="center" vertical="center" wrapText="1"/>
    </xf>
    <xf numFmtId="0" fontId="13" fillId="0" borderId="0" xfId="0" applyFont="1" applyAlignment="1">
      <alignment vertical="center" wrapText="1"/>
    </xf>
    <xf numFmtId="0" fontId="1" fillId="2" borderId="0" xfId="0" applyFont="1" applyFill="1" applyAlignment="1">
      <alignment horizontal="center" vertical="center" wrapText="1"/>
    </xf>
    <xf numFmtId="0" fontId="1" fillId="6" borderId="1" xfId="0" applyFont="1" applyFill="1" applyBorder="1" applyAlignment="1">
      <alignment horizontal="center" vertical="center" wrapText="1"/>
    </xf>
    <xf numFmtId="0" fontId="0" fillId="6" borderId="1" xfId="0" applyFill="1" applyBorder="1" applyAlignment="1">
      <alignment horizontal="center" vertical="center" wrapText="1"/>
    </xf>
    <xf numFmtId="0" fontId="0" fillId="6" borderId="3" xfId="0" applyFill="1" applyBorder="1" applyAlignment="1">
      <alignment horizontal="center" vertical="center" wrapText="1"/>
    </xf>
    <xf numFmtId="0" fontId="7" fillId="0" borderId="0" xfId="0" applyFont="1" applyAlignment="1">
      <alignment horizontal="center" vertical="center" wrapText="1"/>
    </xf>
    <xf numFmtId="0" fontId="0" fillId="0" borderId="0" xfId="0" applyAlignment="1">
      <alignment horizontal="center" vertical="center" wrapText="1"/>
    </xf>
    <xf numFmtId="0" fontId="8" fillId="0" borderId="0" xfId="0" applyFont="1" applyAlignment="1">
      <alignment horizontal="center" vertical="center" wrapText="1"/>
    </xf>
    <xf numFmtId="0" fontId="1" fillId="4" borderId="1" xfId="0" applyFont="1" applyFill="1" applyBorder="1" applyAlignment="1">
      <alignment horizontal="center" vertical="center" wrapText="1"/>
    </xf>
    <xf numFmtId="0" fontId="0" fillId="4" borderId="1" xfId="0" applyFill="1" applyBorder="1" applyAlignment="1">
      <alignment horizontal="center" vertical="center" wrapText="1"/>
    </xf>
    <xf numFmtId="0" fontId="0" fillId="4" borderId="3" xfId="0" applyFill="1" applyBorder="1" applyAlignment="1">
      <alignment horizontal="center" vertical="center" wrapText="1"/>
    </xf>
    <xf numFmtId="0" fontId="2"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3" xfId="0" applyFill="1" applyBorder="1" applyAlignment="1">
      <alignment horizontal="center" vertical="center" wrapText="1"/>
    </xf>
    <xf numFmtId="0" fontId="2" fillId="0" borderId="0" xfId="0" applyFont="1" applyAlignment="1">
      <alignment horizontal="center" vertical="center" wrapText="1"/>
    </xf>
    <xf numFmtId="0" fontId="11" fillId="7"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1" fillId="0" borderId="0" xfId="0" applyFont="1" applyAlignment="1">
      <alignment horizontal="center" vertical="center"/>
    </xf>
    <xf numFmtId="0" fontId="0" fillId="0" borderId="4" xfId="0" applyBorder="1" applyAlignment="1">
      <alignment horizontal="center" vertical="center" wrapText="1"/>
    </xf>
    <xf numFmtId="0" fontId="12" fillId="0" borderId="4" xfId="0" applyFont="1" applyBorder="1" applyAlignment="1">
      <alignment horizontal="center" vertical="center" wrapText="1"/>
    </xf>
    <xf numFmtId="0" fontId="0" fillId="0" borderId="0" xfId="0" applyAlignment="1">
      <alignment horizontal="center" vertical="center"/>
    </xf>
    <xf numFmtId="0" fontId="0" fillId="9" borderId="0" xfId="0" applyFill="1" applyAlignment="1">
      <alignment horizontal="center" vertical="center"/>
    </xf>
    <xf numFmtId="0" fontId="0" fillId="10" borderId="0" xfId="0" applyFill="1" applyAlignment="1">
      <alignment horizontal="center" vertical="center"/>
    </xf>
    <xf numFmtId="0" fontId="0" fillId="11" borderId="0" xfId="0" applyFill="1" applyAlignment="1">
      <alignment horizontal="center" vertical="center"/>
    </xf>
    <xf numFmtId="0" fontId="0" fillId="8" borderId="0" xfId="0" applyFill="1" applyAlignment="1">
      <alignment horizontal="center" vertical="center" wrapText="1"/>
    </xf>
    <xf numFmtId="0" fontId="0" fillId="9" borderId="0" xfId="0" applyFill="1" applyAlignment="1">
      <alignment horizontal="center" vertical="center" wrapText="1"/>
    </xf>
    <xf numFmtId="0" fontId="0" fillId="10" borderId="0" xfId="0" applyFill="1" applyAlignment="1">
      <alignment horizontal="center" vertical="center" wrapText="1"/>
    </xf>
    <xf numFmtId="0" fontId="0" fillId="11" borderId="0" xfId="0" applyFill="1" applyAlignment="1">
      <alignment horizontal="center" vertical="center" wrapText="1"/>
    </xf>
    <xf numFmtId="0" fontId="0" fillId="12" borderId="0" xfId="0" applyFill="1" applyAlignment="1">
      <alignment horizontal="center" vertical="center"/>
    </xf>
    <xf numFmtId="0" fontId="1" fillId="6" borderId="1" xfId="0" applyFont="1" applyFill="1" applyBorder="1" applyAlignment="1">
      <alignment horizontal="right" vertical="center" wrapText="1"/>
    </xf>
    <xf numFmtId="2" fontId="0" fillId="6" borderId="1" xfId="0" applyNumberFormat="1" applyFill="1" applyBorder="1" applyAlignment="1">
      <alignment horizontal="left" vertical="center" wrapText="1"/>
    </xf>
    <xf numFmtId="0" fontId="7" fillId="7" borderId="1" xfId="0" applyFont="1" applyFill="1" applyBorder="1" applyAlignment="1">
      <alignment horizontal="right" vertical="center" wrapText="1"/>
    </xf>
    <xf numFmtId="2" fontId="8" fillId="7" borderId="1" xfId="0" applyNumberFormat="1" applyFont="1" applyFill="1" applyBorder="1" applyAlignment="1">
      <alignment horizontal="left" vertical="center" wrapText="1"/>
    </xf>
    <xf numFmtId="0" fontId="2" fillId="5" borderId="1" xfId="0" applyFont="1" applyFill="1" applyBorder="1" applyAlignment="1">
      <alignment horizontal="right" vertical="center" wrapText="1"/>
    </xf>
    <xf numFmtId="0" fontId="1" fillId="5" borderId="1" xfId="0" applyFont="1" applyFill="1" applyBorder="1" applyAlignment="1">
      <alignment horizontal="right" vertical="center" wrapText="1"/>
    </xf>
    <xf numFmtId="2" fontId="0" fillId="5" borderId="1" xfId="0" applyNumberFormat="1" applyFill="1" applyBorder="1" applyAlignment="1">
      <alignment horizontal="left" vertical="center" wrapText="1"/>
    </xf>
    <xf numFmtId="0" fontId="1" fillId="4" borderId="1" xfId="0" applyFont="1" applyFill="1" applyBorder="1" applyAlignment="1">
      <alignment horizontal="right" vertical="center" wrapText="1"/>
    </xf>
    <xf numFmtId="2" fontId="0" fillId="4" borderId="1" xfId="0" applyNumberFormat="1" applyFill="1" applyBorder="1" applyAlignment="1">
      <alignment horizontal="left" vertical="center" wrapText="1"/>
    </xf>
    <xf numFmtId="2" fontId="0" fillId="6" borderId="3" xfId="0" applyNumberFormat="1" applyFill="1" applyBorder="1" applyAlignment="1">
      <alignment horizontal="left" vertical="center" wrapText="1"/>
    </xf>
    <xf numFmtId="0" fontId="1" fillId="0" borderId="0" xfId="0" applyFont="1" applyAlignment="1">
      <alignment horizontal="left" vertical="center" wrapText="1"/>
    </xf>
    <xf numFmtId="0" fontId="0" fillId="0" borderId="0" xfId="0" quotePrefix="1" applyFont="1" applyAlignment="1">
      <alignment horizontal="left" vertical="center" wrapText="1"/>
    </xf>
    <xf numFmtId="0" fontId="0" fillId="0" borderId="0" xfId="0" applyFont="1" applyAlignment="1">
      <alignment horizontal="left" vertical="center" wrapText="1"/>
    </xf>
    <xf numFmtId="0" fontId="0" fillId="0" borderId="0" xfId="0" applyAlignment="1">
      <alignment horizontal="left" vertical="center" wrapText="1"/>
    </xf>
  </cellXfs>
  <cellStyles count="1">
    <cellStyle name="Normal" xfId="0" builtinId="0"/>
  </cellStyles>
  <dxfs count="132">
    <dxf>
      <fill>
        <patternFill>
          <bgColor theme="8" tint="0.39994506668294322"/>
        </patternFill>
      </fill>
    </dxf>
    <dxf>
      <fill>
        <patternFill>
          <bgColor theme="7"/>
        </patternFill>
      </fill>
    </dxf>
    <dxf>
      <fill>
        <patternFill>
          <bgColor theme="5"/>
        </patternFill>
      </fill>
    </dxf>
    <dxf>
      <fill>
        <patternFill>
          <bgColor theme="8" tint="0.39994506668294322"/>
        </patternFill>
      </fill>
    </dxf>
    <dxf>
      <fill>
        <patternFill>
          <bgColor theme="7"/>
        </patternFill>
      </fill>
    </dxf>
    <dxf>
      <fill>
        <patternFill>
          <bgColor theme="5"/>
        </patternFill>
      </fill>
    </dxf>
    <dxf>
      <fill>
        <patternFill>
          <bgColor theme="8" tint="0.39994506668294322"/>
        </patternFill>
      </fill>
    </dxf>
    <dxf>
      <fill>
        <patternFill>
          <bgColor theme="7"/>
        </patternFill>
      </fill>
    </dxf>
    <dxf>
      <fill>
        <patternFill>
          <bgColor theme="5"/>
        </patternFill>
      </fill>
    </dxf>
    <dxf>
      <fill>
        <patternFill>
          <bgColor theme="8" tint="0.39994506668294322"/>
        </patternFill>
      </fill>
    </dxf>
    <dxf>
      <fill>
        <patternFill>
          <bgColor theme="7"/>
        </patternFill>
      </fill>
    </dxf>
    <dxf>
      <fill>
        <patternFill>
          <bgColor theme="5"/>
        </patternFill>
      </fill>
    </dxf>
    <dxf>
      <fill>
        <patternFill>
          <bgColor theme="8" tint="0.39994506668294322"/>
        </patternFill>
      </fill>
    </dxf>
    <dxf>
      <fill>
        <patternFill>
          <bgColor theme="7"/>
        </patternFill>
      </fill>
    </dxf>
    <dxf>
      <fill>
        <patternFill>
          <bgColor theme="5"/>
        </patternFill>
      </fill>
    </dxf>
    <dxf>
      <fill>
        <patternFill>
          <bgColor theme="5"/>
        </patternFill>
      </fill>
    </dxf>
    <dxf>
      <fill>
        <patternFill>
          <bgColor theme="8" tint="0.39994506668294322"/>
        </patternFill>
      </fill>
    </dxf>
    <dxf>
      <fill>
        <patternFill>
          <bgColor theme="7"/>
        </patternFill>
      </fill>
    </dxf>
    <dxf>
      <fill>
        <patternFill>
          <bgColor theme="8" tint="0.39994506668294322"/>
        </patternFill>
      </fill>
    </dxf>
    <dxf>
      <fill>
        <patternFill>
          <bgColor theme="8" tint="0.39994506668294322"/>
        </patternFill>
      </fill>
    </dxf>
    <dxf>
      <fill>
        <patternFill>
          <bgColor theme="7"/>
        </patternFill>
      </fill>
    </dxf>
    <dxf>
      <fill>
        <patternFill>
          <bgColor theme="5"/>
        </patternFill>
      </fill>
    </dxf>
    <dxf>
      <fill>
        <patternFill>
          <bgColor theme="8" tint="0.39994506668294322"/>
        </patternFill>
      </fill>
    </dxf>
    <dxf>
      <fill>
        <patternFill>
          <bgColor theme="7"/>
        </patternFill>
      </fill>
    </dxf>
    <dxf>
      <fill>
        <patternFill>
          <bgColor theme="5"/>
        </patternFill>
      </fill>
    </dxf>
    <dxf>
      <fill>
        <patternFill>
          <bgColor theme="8" tint="0.39994506668294322"/>
        </patternFill>
      </fill>
    </dxf>
    <dxf>
      <fill>
        <patternFill>
          <bgColor theme="7"/>
        </patternFill>
      </fill>
    </dxf>
    <dxf>
      <fill>
        <patternFill>
          <bgColor theme="5"/>
        </patternFill>
      </fill>
    </dxf>
    <dxf>
      <fill>
        <patternFill>
          <bgColor theme="8" tint="0.39994506668294322"/>
        </patternFill>
      </fill>
    </dxf>
    <dxf>
      <fill>
        <patternFill>
          <bgColor theme="7"/>
        </patternFill>
      </fill>
    </dxf>
    <dxf>
      <fill>
        <patternFill>
          <bgColor theme="5"/>
        </patternFill>
      </fill>
    </dxf>
    <dxf>
      <fill>
        <patternFill>
          <bgColor theme="8" tint="0.39994506668294322"/>
        </patternFill>
      </fill>
    </dxf>
    <dxf>
      <fill>
        <patternFill>
          <bgColor theme="7"/>
        </patternFill>
      </fill>
    </dxf>
    <dxf>
      <fill>
        <patternFill>
          <bgColor theme="5"/>
        </patternFill>
      </fill>
    </dxf>
    <dxf>
      <fill>
        <patternFill>
          <bgColor theme="5"/>
        </patternFill>
      </fill>
    </dxf>
    <dxf>
      <fill>
        <patternFill>
          <bgColor theme="8" tint="0.39994506668294322"/>
        </patternFill>
      </fill>
    </dxf>
    <dxf>
      <fill>
        <patternFill>
          <bgColor theme="7"/>
        </patternFill>
      </fill>
    </dxf>
    <dxf>
      <fill>
        <patternFill>
          <bgColor theme="8" tint="0.39994506668294322"/>
        </patternFill>
      </fill>
    </dxf>
    <dxf>
      <fill>
        <patternFill>
          <bgColor theme="8" tint="0.39994506668294322"/>
        </patternFill>
      </fill>
    </dxf>
    <dxf>
      <fill>
        <patternFill>
          <bgColor theme="7"/>
        </patternFill>
      </fill>
    </dxf>
    <dxf>
      <fill>
        <patternFill>
          <bgColor theme="5"/>
        </patternFill>
      </fill>
    </dxf>
    <dxf>
      <fill>
        <patternFill>
          <bgColor theme="8" tint="0.39994506668294322"/>
        </patternFill>
      </fill>
    </dxf>
    <dxf>
      <fill>
        <patternFill>
          <bgColor theme="7"/>
        </patternFill>
      </fill>
    </dxf>
    <dxf>
      <fill>
        <patternFill>
          <bgColor theme="5"/>
        </patternFill>
      </fill>
    </dxf>
    <dxf>
      <fill>
        <patternFill>
          <bgColor theme="8" tint="0.39994506668294322"/>
        </patternFill>
      </fill>
    </dxf>
    <dxf>
      <fill>
        <patternFill>
          <bgColor theme="7"/>
        </patternFill>
      </fill>
    </dxf>
    <dxf>
      <fill>
        <patternFill>
          <bgColor theme="5"/>
        </patternFill>
      </fill>
    </dxf>
    <dxf>
      <fill>
        <patternFill>
          <bgColor theme="8" tint="0.39994506668294322"/>
        </patternFill>
      </fill>
    </dxf>
    <dxf>
      <fill>
        <patternFill>
          <bgColor theme="7"/>
        </patternFill>
      </fill>
    </dxf>
    <dxf>
      <fill>
        <patternFill>
          <bgColor theme="5"/>
        </patternFill>
      </fill>
    </dxf>
    <dxf>
      <fill>
        <patternFill>
          <bgColor theme="8" tint="0.39994506668294322"/>
        </patternFill>
      </fill>
    </dxf>
    <dxf>
      <fill>
        <patternFill>
          <bgColor theme="7"/>
        </patternFill>
      </fill>
    </dxf>
    <dxf>
      <fill>
        <patternFill>
          <bgColor theme="5"/>
        </patternFill>
      </fill>
    </dxf>
    <dxf>
      <fill>
        <patternFill>
          <bgColor theme="5"/>
        </patternFill>
      </fill>
    </dxf>
    <dxf>
      <fill>
        <patternFill>
          <bgColor theme="8" tint="0.39994506668294322"/>
        </patternFill>
      </fill>
    </dxf>
    <dxf>
      <fill>
        <patternFill>
          <bgColor theme="7"/>
        </patternFill>
      </fill>
    </dxf>
    <dxf>
      <fill>
        <patternFill>
          <bgColor theme="8" tint="0.39994506668294322"/>
        </patternFill>
      </fill>
    </dxf>
    <dxf>
      <fill>
        <patternFill>
          <bgColor theme="8" tint="0.39994506668294322"/>
        </patternFill>
      </fill>
    </dxf>
    <dxf>
      <fill>
        <patternFill>
          <bgColor theme="7"/>
        </patternFill>
      </fill>
    </dxf>
    <dxf>
      <fill>
        <patternFill>
          <bgColor theme="5"/>
        </patternFill>
      </fill>
    </dxf>
    <dxf>
      <fill>
        <patternFill>
          <bgColor theme="8" tint="0.39994506668294322"/>
        </patternFill>
      </fill>
    </dxf>
    <dxf>
      <fill>
        <patternFill>
          <bgColor theme="7"/>
        </patternFill>
      </fill>
    </dxf>
    <dxf>
      <fill>
        <patternFill>
          <bgColor theme="5"/>
        </patternFill>
      </fill>
    </dxf>
    <dxf>
      <fill>
        <patternFill>
          <bgColor theme="8" tint="0.39994506668294322"/>
        </patternFill>
      </fill>
    </dxf>
    <dxf>
      <fill>
        <patternFill>
          <bgColor theme="7"/>
        </patternFill>
      </fill>
    </dxf>
    <dxf>
      <fill>
        <patternFill>
          <bgColor theme="5"/>
        </patternFill>
      </fill>
    </dxf>
    <dxf>
      <fill>
        <patternFill>
          <bgColor theme="8" tint="0.39994506668294322"/>
        </patternFill>
      </fill>
    </dxf>
    <dxf>
      <fill>
        <patternFill>
          <bgColor theme="7"/>
        </patternFill>
      </fill>
    </dxf>
    <dxf>
      <fill>
        <patternFill>
          <bgColor theme="5"/>
        </patternFill>
      </fill>
    </dxf>
    <dxf>
      <fill>
        <patternFill>
          <bgColor theme="8" tint="0.39994506668294322"/>
        </patternFill>
      </fill>
    </dxf>
    <dxf>
      <fill>
        <patternFill>
          <bgColor theme="7"/>
        </patternFill>
      </fill>
    </dxf>
    <dxf>
      <fill>
        <patternFill>
          <bgColor theme="5"/>
        </patternFill>
      </fill>
    </dxf>
    <dxf>
      <fill>
        <patternFill>
          <bgColor theme="5"/>
        </patternFill>
      </fill>
    </dxf>
    <dxf>
      <fill>
        <patternFill>
          <bgColor theme="8" tint="0.39994506668294322"/>
        </patternFill>
      </fill>
    </dxf>
    <dxf>
      <fill>
        <patternFill>
          <bgColor theme="7"/>
        </patternFill>
      </fill>
    </dxf>
    <dxf>
      <fill>
        <patternFill>
          <bgColor theme="8" tint="0.39994506668294322"/>
        </patternFill>
      </fill>
    </dxf>
    <dxf>
      <fill>
        <patternFill>
          <bgColor theme="8" tint="0.39994506668294322"/>
        </patternFill>
      </fill>
    </dxf>
    <dxf>
      <fill>
        <patternFill>
          <bgColor theme="7"/>
        </patternFill>
      </fill>
    </dxf>
    <dxf>
      <fill>
        <patternFill>
          <bgColor theme="5"/>
        </patternFill>
      </fill>
    </dxf>
    <dxf>
      <fill>
        <patternFill>
          <bgColor theme="8" tint="0.39994506668294322"/>
        </patternFill>
      </fill>
    </dxf>
    <dxf>
      <fill>
        <patternFill>
          <bgColor theme="7"/>
        </patternFill>
      </fill>
    </dxf>
    <dxf>
      <fill>
        <patternFill>
          <bgColor theme="5"/>
        </patternFill>
      </fill>
    </dxf>
    <dxf>
      <fill>
        <patternFill>
          <bgColor theme="8" tint="0.39994506668294322"/>
        </patternFill>
      </fill>
    </dxf>
    <dxf>
      <fill>
        <patternFill>
          <bgColor theme="7"/>
        </patternFill>
      </fill>
    </dxf>
    <dxf>
      <fill>
        <patternFill>
          <bgColor theme="5"/>
        </patternFill>
      </fill>
    </dxf>
    <dxf>
      <fill>
        <patternFill>
          <bgColor theme="8" tint="0.39994506668294322"/>
        </patternFill>
      </fill>
    </dxf>
    <dxf>
      <fill>
        <patternFill>
          <bgColor theme="7"/>
        </patternFill>
      </fill>
    </dxf>
    <dxf>
      <fill>
        <patternFill>
          <bgColor theme="5"/>
        </patternFill>
      </fill>
    </dxf>
    <dxf>
      <fill>
        <patternFill>
          <bgColor theme="5"/>
        </patternFill>
      </fill>
    </dxf>
    <dxf>
      <fill>
        <patternFill>
          <bgColor theme="8" tint="0.39994506668294322"/>
        </patternFill>
      </fill>
    </dxf>
    <dxf>
      <fill>
        <patternFill>
          <bgColor theme="7"/>
        </patternFill>
      </fill>
    </dxf>
    <dxf>
      <fill>
        <patternFill>
          <bgColor theme="8" tint="0.39994506668294322"/>
        </patternFill>
      </fill>
    </dxf>
    <dxf>
      <fill>
        <patternFill>
          <bgColor theme="8" tint="0.39994506668294322"/>
        </patternFill>
      </fill>
    </dxf>
    <dxf>
      <fill>
        <patternFill>
          <bgColor theme="7"/>
        </patternFill>
      </fill>
    </dxf>
    <dxf>
      <fill>
        <patternFill>
          <bgColor theme="5"/>
        </patternFill>
      </fill>
    </dxf>
    <dxf>
      <fill>
        <patternFill>
          <bgColor theme="8" tint="0.39994506668294322"/>
        </patternFill>
      </fill>
    </dxf>
    <dxf>
      <fill>
        <patternFill>
          <bgColor theme="7"/>
        </patternFill>
      </fill>
    </dxf>
    <dxf>
      <fill>
        <patternFill>
          <bgColor theme="5"/>
        </patternFill>
      </fill>
    </dxf>
    <dxf>
      <fill>
        <patternFill>
          <bgColor theme="8" tint="0.39994506668294322"/>
        </patternFill>
      </fill>
    </dxf>
    <dxf>
      <fill>
        <patternFill>
          <bgColor theme="7"/>
        </patternFill>
      </fill>
    </dxf>
    <dxf>
      <fill>
        <patternFill>
          <bgColor theme="5"/>
        </patternFill>
      </fill>
    </dxf>
    <dxf>
      <fill>
        <patternFill>
          <bgColor theme="8" tint="0.39994506668294322"/>
        </patternFill>
      </fill>
    </dxf>
    <dxf>
      <fill>
        <patternFill>
          <bgColor theme="7"/>
        </patternFill>
      </fill>
    </dxf>
    <dxf>
      <fill>
        <patternFill>
          <bgColor theme="5"/>
        </patternFill>
      </fill>
    </dxf>
    <dxf>
      <fill>
        <patternFill>
          <bgColor theme="5"/>
        </patternFill>
      </fill>
    </dxf>
    <dxf>
      <fill>
        <patternFill>
          <bgColor theme="8" tint="0.39994506668294322"/>
        </patternFill>
      </fill>
    </dxf>
    <dxf>
      <fill>
        <patternFill>
          <bgColor theme="7"/>
        </patternFill>
      </fill>
    </dxf>
    <dxf>
      <fill>
        <patternFill>
          <bgColor theme="8" tint="0.39994506668294322"/>
        </patternFill>
      </fill>
    </dxf>
    <dxf>
      <fill>
        <patternFill>
          <bgColor theme="5"/>
        </patternFill>
      </fill>
    </dxf>
    <dxf>
      <fill>
        <patternFill>
          <bgColor theme="8" tint="0.39994506668294322"/>
        </patternFill>
      </fill>
    </dxf>
    <dxf>
      <fill>
        <patternFill>
          <bgColor theme="7"/>
        </patternFill>
      </fill>
    </dxf>
    <dxf>
      <fill>
        <patternFill>
          <bgColor theme="5"/>
        </patternFill>
      </fill>
    </dxf>
    <dxf>
      <fill>
        <patternFill>
          <bgColor theme="8" tint="0.39994506668294322"/>
        </patternFill>
      </fill>
    </dxf>
    <dxf>
      <fill>
        <patternFill>
          <bgColor theme="7"/>
        </patternFill>
      </fill>
    </dxf>
    <dxf>
      <fill>
        <patternFill>
          <bgColor theme="5"/>
        </patternFill>
      </fill>
    </dxf>
    <dxf>
      <fill>
        <patternFill>
          <bgColor theme="8" tint="0.39994506668294322"/>
        </patternFill>
      </fill>
    </dxf>
    <dxf>
      <fill>
        <patternFill>
          <bgColor theme="7"/>
        </patternFill>
      </fill>
    </dxf>
    <dxf>
      <fill>
        <patternFill>
          <bgColor theme="8" tint="0.39994506668294322"/>
        </patternFill>
      </fill>
    </dxf>
    <dxf>
      <fill>
        <patternFill>
          <bgColor theme="7"/>
        </patternFill>
      </fill>
    </dxf>
    <dxf>
      <fill>
        <patternFill>
          <bgColor theme="5"/>
        </patternFill>
      </fill>
    </dxf>
    <dxf>
      <fill>
        <patternFill>
          <bgColor theme="8" tint="0.39994506668294322"/>
        </patternFill>
      </fill>
    </dxf>
    <dxf>
      <fill>
        <patternFill>
          <bgColor theme="7"/>
        </patternFill>
      </fill>
    </dxf>
    <dxf>
      <fill>
        <patternFill>
          <bgColor theme="5"/>
        </patternFill>
      </fill>
    </dxf>
    <dxf>
      <fill>
        <patternFill>
          <bgColor theme="8" tint="0.39994506668294322"/>
        </patternFill>
      </fill>
    </dxf>
    <dxf>
      <fill>
        <patternFill>
          <bgColor theme="7"/>
        </patternFill>
      </fill>
    </dxf>
    <dxf>
      <fill>
        <patternFill>
          <bgColor theme="5"/>
        </patternFill>
      </fill>
    </dxf>
    <dxf>
      <fill>
        <patternFill>
          <bgColor theme="8" tint="0.39994506668294322"/>
        </patternFill>
      </fill>
    </dxf>
    <dxf>
      <fill>
        <patternFill>
          <bgColor theme="7"/>
        </patternFill>
      </fill>
    </dxf>
    <dxf>
      <fill>
        <patternFill>
          <bgColor theme="5"/>
        </patternFill>
      </fill>
    </dxf>
    <dxf>
      <fill>
        <patternFill>
          <bgColor theme="5"/>
        </patternFill>
      </fill>
    </dxf>
    <dxf>
      <fill>
        <patternFill>
          <bgColor theme="8" tint="0.39994506668294322"/>
        </patternFill>
      </fill>
    </dxf>
    <dxf>
      <fill>
        <patternFill>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2</xdr:col>
      <xdr:colOff>0</xdr:colOff>
      <xdr:row>11</xdr:row>
      <xdr:rowOff>0</xdr:rowOff>
    </xdr:from>
    <xdr:to>
      <xdr:col>2</xdr:col>
      <xdr:colOff>228600</xdr:colOff>
      <xdr:row>11</xdr:row>
      <xdr:rowOff>228600</xdr:rowOff>
    </xdr:to>
    <xdr:sp macro="" textlink="">
      <xdr:nvSpPr>
        <xdr:cNvPr id="17" name="Oval 16">
          <a:extLst>
            <a:ext uri="{FF2B5EF4-FFF2-40B4-BE49-F238E27FC236}">
              <a16:creationId xmlns:a16="http://schemas.microsoft.com/office/drawing/2014/main" id="{AEDAA50A-1D79-429C-AA75-ADE060A9CAC5}"/>
            </a:ext>
          </a:extLst>
        </xdr:cNvPr>
        <xdr:cNvSpPr/>
      </xdr:nvSpPr>
      <xdr:spPr>
        <a:xfrm>
          <a:off x="5238750" y="4438650"/>
          <a:ext cx="228600" cy="228600"/>
        </a:xfrm>
        <a:prstGeom prst="ellipse">
          <a:avLst/>
        </a:prstGeom>
        <a:solidFill>
          <a:schemeClr val="accent3"/>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100"/>
            <a:t>1</a:t>
          </a:r>
        </a:p>
      </xdr:txBody>
    </xdr:sp>
    <xdr:clientData/>
  </xdr:twoCellAnchor>
  <xdr:twoCellAnchor>
    <xdr:from>
      <xdr:col>4</xdr:col>
      <xdr:colOff>0</xdr:colOff>
      <xdr:row>11</xdr:row>
      <xdr:rowOff>0</xdr:rowOff>
    </xdr:from>
    <xdr:to>
      <xdr:col>4</xdr:col>
      <xdr:colOff>228600</xdr:colOff>
      <xdr:row>11</xdr:row>
      <xdr:rowOff>228600</xdr:rowOff>
    </xdr:to>
    <xdr:sp macro="" textlink="">
      <xdr:nvSpPr>
        <xdr:cNvPr id="18" name="Oval 17">
          <a:extLst>
            <a:ext uri="{FF2B5EF4-FFF2-40B4-BE49-F238E27FC236}">
              <a16:creationId xmlns:a16="http://schemas.microsoft.com/office/drawing/2014/main" id="{B0C9BB1F-DDB4-4825-8B17-B1A43622A9E1}"/>
            </a:ext>
          </a:extLst>
        </xdr:cNvPr>
        <xdr:cNvSpPr/>
      </xdr:nvSpPr>
      <xdr:spPr>
        <a:xfrm>
          <a:off x="9848850" y="4438650"/>
          <a:ext cx="228600" cy="228600"/>
        </a:xfrm>
        <a:prstGeom prst="ellipse">
          <a:avLst/>
        </a:prstGeom>
        <a:solidFill>
          <a:schemeClr val="accent3"/>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100"/>
            <a:t>1</a:t>
          </a:r>
        </a:p>
      </xdr:txBody>
    </xdr:sp>
    <xdr:clientData/>
  </xdr:twoCellAnchor>
  <xdr:twoCellAnchor>
    <xdr:from>
      <xdr:col>2</xdr:col>
      <xdr:colOff>152400</xdr:colOff>
      <xdr:row>11</xdr:row>
      <xdr:rowOff>152400</xdr:rowOff>
    </xdr:from>
    <xdr:to>
      <xdr:col>2</xdr:col>
      <xdr:colOff>381000</xdr:colOff>
      <xdr:row>11</xdr:row>
      <xdr:rowOff>381000</xdr:rowOff>
    </xdr:to>
    <xdr:sp macro="" textlink="">
      <xdr:nvSpPr>
        <xdr:cNvPr id="19" name="Oval 18">
          <a:extLst>
            <a:ext uri="{FF2B5EF4-FFF2-40B4-BE49-F238E27FC236}">
              <a16:creationId xmlns:a16="http://schemas.microsoft.com/office/drawing/2014/main" id="{B2621A78-FCCF-449B-AD5C-AB9BFD64E237}"/>
            </a:ext>
          </a:extLst>
        </xdr:cNvPr>
        <xdr:cNvSpPr/>
      </xdr:nvSpPr>
      <xdr:spPr>
        <a:xfrm>
          <a:off x="5391150" y="4591050"/>
          <a:ext cx="228600" cy="228600"/>
        </a:xfrm>
        <a:prstGeom prst="ellipse">
          <a:avLst/>
        </a:prstGeom>
        <a:solidFill>
          <a:srgbClr val="FF0000"/>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100"/>
            <a:t>2</a:t>
          </a:r>
        </a:p>
      </xdr:txBody>
    </xdr:sp>
    <xdr:clientData/>
  </xdr:twoCellAnchor>
  <xdr:twoCellAnchor>
    <xdr:from>
      <xdr:col>4</xdr:col>
      <xdr:colOff>152400</xdr:colOff>
      <xdr:row>11</xdr:row>
      <xdr:rowOff>152400</xdr:rowOff>
    </xdr:from>
    <xdr:to>
      <xdr:col>4</xdr:col>
      <xdr:colOff>381000</xdr:colOff>
      <xdr:row>11</xdr:row>
      <xdr:rowOff>381000</xdr:rowOff>
    </xdr:to>
    <xdr:sp macro="" textlink="">
      <xdr:nvSpPr>
        <xdr:cNvPr id="20" name="Oval 19">
          <a:extLst>
            <a:ext uri="{FF2B5EF4-FFF2-40B4-BE49-F238E27FC236}">
              <a16:creationId xmlns:a16="http://schemas.microsoft.com/office/drawing/2014/main" id="{E3280CA0-7DF6-4734-94D4-7515D7CAA96A}"/>
            </a:ext>
          </a:extLst>
        </xdr:cNvPr>
        <xdr:cNvSpPr/>
      </xdr:nvSpPr>
      <xdr:spPr>
        <a:xfrm>
          <a:off x="10001250" y="4591050"/>
          <a:ext cx="228600" cy="228600"/>
        </a:xfrm>
        <a:prstGeom prst="ellipse">
          <a:avLst/>
        </a:prstGeom>
        <a:solidFill>
          <a:srgbClr val="FF0000"/>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100"/>
            <a:t>2</a:t>
          </a:r>
        </a:p>
      </xdr:txBody>
    </xdr:sp>
    <xdr:clientData/>
  </xdr:twoCellAnchor>
  <xdr:twoCellAnchor>
    <xdr:from>
      <xdr:col>2</xdr:col>
      <xdr:colOff>304800</xdr:colOff>
      <xdr:row>11</xdr:row>
      <xdr:rowOff>304800</xdr:rowOff>
    </xdr:from>
    <xdr:to>
      <xdr:col>2</xdr:col>
      <xdr:colOff>533400</xdr:colOff>
      <xdr:row>11</xdr:row>
      <xdr:rowOff>533400</xdr:rowOff>
    </xdr:to>
    <xdr:sp macro="" textlink="">
      <xdr:nvSpPr>
        <xdr:cNvPr id="21" name="Oval 20">
          <a:extLst>
            <a:ext uri="{FF2B5EF4-FFF2-40B4-BE49-F238E27FC236}">
              <a16:creationId xmlns:a16="http://schemas.microsoft.com/office/drawing/2014/main" id="{38BC4CED-CC60-4066-B7A7-640C54EA085D}"/>
            </a:ext>
          </a:extLst>
        </xdr:cNvPr>
        <xdr:cNvSpPr/>
      </xdr:nvSpPr>
      <xdr:spPr>
        <a:xfrm>
          <a:off x="5543550" y="4743450"/>
          <a:ext cx="228600" cy="228600"/>
        </a:xfrm>
        <a:prstGeom prst="ellipse">
          <a:avLst/>
        </a:prstGeom>
        <a:solidFill>
          <a:schemeClr val="accent3">
            <a:lumMod val="50000"/>
          </a:schemeClr>
        </a:solidFill>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100"/>
            <a:t>3</a:t>
          </a:r>
        </a:p>
      </xdr:txBody>
    </xdr:sp>
    <xdr:clientData/>
  </xdr:twoCellAnchor>
  <xdr:twoCellAnchor>
    <xdr:from>
      <xdr:col>5</xdr:col>
      <xdr:colOff>38100</xdr:colOff>
      <xdr:row>11</xdr:row>
      <xdr:rowOff>19050</xdr:rowOff>
    </xdr:from>
    <xdr:to>
      <xdr:col>5</xdr:col>
      <xdr:colOff>266700</xdr:colOff>
      <xdr:row>11</xdr:row>
      <xdr:rowOff>247650</xdr:rowOff>
    </xdr:to>
    <xdr:sp macro="" textlink="">
      <xdr:nvSpPr>
        <xdr:cNvPr id="23" name="Oval 22">
          <a:extLst>
            <a:ext uri="{FF2B5EF4-FFF2-40B4-BE49-F238E27FC236}">
              <a16:creationId xmlns:a16="http://schemas.microsoft.com/office/drawing/2014/main" id="{E91E0684-89B5-417B-8222-6BDCE4803029}"/>
            </a:ext>
          </a:extLst>
        </xdr:cNvPr>
        <xdr:cNvSpPr/>
      </xdr:nvSpPr>
      <xdr:spPr>
        <a:xfrm>
          <a:off x="13220700" y="3067050"/>
          <a:ext cx="228600" cy="228600"/>
        </a:xfrm>
        <a:prstGeom prst="ellipse">
          <a:avLst/>
        </a:prstGeom>
        <a:solidFill>
          <a:schemeClr val="accent3">
            <a:lumMod val="50000"/>
          </a:schemeClr>
        </a:solidFill>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100"/>
            <a:t>3</a:t>
          </a:r>
        </a:p>
      </xdr:txBody>
    </xdr:sp>
    <xdr:clientData/>
  </xdr:twoCellAnchor>
  <xdr:twoCellAnchor>
    <xdr:from>
      <xdr:col>3</xdr:col>
      <xdr:colOff>19050</xdr:colOff>
      <xdr:row>11</xdr:row>
      <xdr:rowOff>9525</xdr:rowOff>
    </xdr:from>
    <xdr:to>
      <xdr:col>3</xdr:col>
      <xdr:colOff>247650</xdr:colOff>
      <xdr:row>11</xdr:row>
      <xdr:rowOff>238125</xdr:rowOff>
    </xdr:to>
    <xdr:sp macro="" textlink="">
      <xdr:nvSpPr>
        <xdr:cNvPr id="24" name="Oval 23">
          <a:extLst>
            <a:ext uri="{FF2B5EF4-FFF2-40B4-BE49-F238E27FC236}">
              <a16:creationId xmlns:a16="http://schemas.microsoft.com/office/drawing/2014/main" id="{38731C3A-B879-4DB8-98A4-6E84C63AC523}"/>
            </a:ext>
          </a:extLst>
        </xdr:cNvPr>
        <xdr:cNvSpPr/>
      </xdr:nvSpPr>
      <xdr:spPr>
        <a:xfrm>
          <a:off x="10115550" y="3057525"/>
          <a:ext cx="228600" cy="228600"/>
        </a:xfrm>
        <a:prstGeom prst="ellipse">
          <a:avLst/>
        </a:prstGeom>
        <a:solidFill>
          <a:schemeClr val="accent1"/>
        </a:solidFill>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100"/>
            <a:t>4</a:t>
          </a:r>
        </a:p>
      </xdr:txBody>
    </xdr:sp>
    <xdr:clientData/>
  </xdr:twoCellAnchor>
  <xdr:twoCellAnchor>
    <xdr:from>
      <xdr:col>4</xdr:col>
      <xdr:colOff>304800</xdr:colOff>
      <xdr:row>11</xdr:row>
      <xdr:rowOff>323850</xdr:rowOff>
    </xdr:from>
    <xdr:to>
      <xdr:col>4</xdr:col>
      <xdr:colOff>533400</xdr:colOff>
      <xdr:row>11</xdr:row>
      <xdr:rowOff>552450</xdr:rowOff>
    </xdr:to>
    <xdr:sp macro="" textlink="">
      <xdr:nvSpPr>
        <xdr:cNvPr id="25" name="Oval 24">
          <a:extLst>
            <a:ext uri="{FF2B5EF4-FFF2-40B4-BE49-F238E27FC236}">
              <a16:creationId xmlns:a16="http://schemas.microsoft.com/office/drawing/2014/main" id="{DEB04A6D-3B33-4ABD-B37A-BD996B62DBE5}"/>
            </a:ext>
          </a:extLst>
        </xdr:cNvPr>
        <xdr:cNvSpPr/>
      </xdr:nvSpPr>
      <xdr:spPr>
        <a:xfrm>
          <a:off x="11944350" y="3371850"/>
          <a:ext cx="228600" cy="228600"/>
        </a:xfrm>
        <a:prstGeom prst="ellipse">
          <a:avLst/>
        </a:prstGeom>
        <a:solidFill>
          <a:schemeClr val="accent1"/>
        </a:solidFill>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100"/>
            <a:t>4</a:t>
          </a:r>
        </a:p>
      </xdr:txBody>
    </xdr:sp>
    <xdr:clientData/>
  </xdr:twoCellAnchor>
  <xdr:twoCellAnchor>
    <xdr:from>
      <xdr:col>2</xdr:col>
      <xdr:colOff>457200</xdr:colOff>
      <xdr:row>11</xdr:row>
      <xdr:rowOff>457200</xdr:rowOff>
    </xdr:from>
    <xdr:to>
      <xdr:col>2</xdr:col>
      <xdr:colOff>685800</xdr:colOff>
      <xdr:row>11</xdr:row>
      <xdr:rowOff>685800</xdr:rowOff>
    </xdr:to>
    <xdr:sp macro="" textlink="">
      <xdr:nvSpPr>
        <xdr:cNvPr id="26" name="Oval 25">
          <a:extLst>
            <a:ext uri="{FF2B5EF4-FFF2-40B4-BE49-F238E27FC236}">
              <a16:creationId xmlns:a16="http://schemas.microsoft.com/office/drawing/2014/main" id="{7014663C-7B92-4354-B029-4BCD3BC6C79C}"/>
            </a:ext>
          </a:extLst>
        </xdr:cNvPr>
        <xdr:cNvSpPr/>
      </xdr:nvSpPr>
      <xdr:spPr>
        <a:xfrm>
          <a:off x="5695950" y="4895850"/>
          <a:ext cx="228600" cy="228600"/>
        </a:xfrm>
        <a:prstGeom prst="ellipse">
          <a:avLst/>
        </a:prstGeom>
        <a:solidFill>
          <a:srgbClr val="FFC000"/>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100"/>
            <a:t>6</a:t>
          </a:r>
        </a:p>
      </xdr:txBody>
    </xdr:sp>
    <xdr:clientData/>
  </xdr:twoCellAnchor>
  <xdr:twoCellAnchor>
    <xdr:from>
      <xdr:col>3</xdr:col>
      <xdr:colOff>171450</xdr:colOff>
      <xdr:row>11</xdr:row>
      <xdr:rowOff>161925</xdr:rowOff>
    </xdr:from>
    <xdr:to>
      <xdr:col>3</xdr:col>
      <xdr:colOff>400050</xdr:colOff>
      <xdr:row>11</xdr:row>
      <xdr:rowOff>390525</xdr:rowOff>
    </xdr:to>
    <xdr:sp macro="" textlink="">
      <xdr:nvSpPr>
        <xdr:cNvPr id="27" name="Oval 26">
          <a:extLst>
            <a:ext uri="{FF2B5EF4-FFF2-40B4-BE49-F238E27FC236}">
              <a16:creationId xmlns:a16="http://schemas.microsoft.com/office/drawing/2014/main" id="{B72F97E1-E2EE-47A1-BE1F-8508C8091BEA}"/>
            </a:ext>
          </a:extLst>
        </xdr:cNvPr>
        <xdr:cNvSpPr/>
      </xdr:nvSpPr>
      <xdr:spPr>
        <a:xfrm>
          <a:off x="10267950" y="3209925"/>
          <a:ext cx="228600" cy="228600"/>
        </a:xfrm>
        <a:prstGeom prst="ellipse">
          <a:avLst/>
        </a:prstGeom>
        <a:solidFill>
          <a:srgbClr val="FFC000"/>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100"/>
            <a:t>6</a:t>
          </a:r>
        </a:p>
      </xdr:txBody>
    </xdr:sp>
    <xdr:clientData/>
  </xdr:twoCellAnchor>
  <xdr:twoCellAnchor>
    <xdr:from>
      <xdr:col>1</xdr:col>
      <xdr:colOff>0</xdr:colOff>
      <xdr:row>11</xdr:row>
      <xdr:rowOff>0</xdr:rowOff>
    </xdr:from>
    <xdr:to>
      <xdr:col>1</xdr:col>
      <xdr:colOff>228600</xdr:colOff>
      <xdr:row>11</xdr:row>
      <xdr:rowOff>228600</xdr:rowOff>
    </xdr:to>
    <xdr:sp macro="" textlink="">
      <xdr:nvSpPr>
        <xdr:cNvPr id="28" name="Oval 27">
          <a:extLst>
            <a:ext uri="{FF2B5EF4-FFF2-40B4-BE49-F238E27FC236}">
              <a16:creationId xmlns:a16="http://schemas.microsoft.com/office/drawing/2014/main" id="{2BBCFE01-F169-4EFC-B090-CC0BB8E537AF}"/>
            </a:ext>
          </a:extLst>
        </xdr:cNvPr>
        <xdr:cNvSpPr/>
      </xdr:nvSpPr>
      <xdr:spPr>
        <a:xfrm>
          <a:off x="2933700" y="4438650"/>
          <a:ext cx="228600" cy="228600"/>
        </a:xfrm>
        <a:prstGeom prst="ellipse">
          <a:avLst/>
        </a:prstGeom>
        <a:solidFill>
          <a:schemeClr val="tx1">
            <a:lumMod val="95000"/>
            <a:lumOff val="5000"/>
          </a:schemeClr>
        </a:solidFill>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100"/>
            <a:t>5</a:t>
          </a:r>
        </a:p>
      </xdr:txBody>
    </xdr:sp>
    <xdr:clientData/>
  </xdr:twoCellAnchor>
  <xdr:twoCellAnchor>
    <xdr:from>
      <xdr:col>3</xdr:col>
      <xdr:colOff>304800</xdr:colOff>
      <xdr:row>11</xdr:row>
      <xdr:rowOff>295275</xdr:rowOff>
    </xdr:from>
    <xdr:to>
      <xdr:col>3</xdr:col>
      <xdr:colOff>533400</xdr:colOff>
      <xdr:row>11</xdr:row>
      <xdr:rowOff>523875</xdr:rowOff>
    </xdr:to>
    <xdr:sp macro="" textlink="">
      <xdr:nvSpPr>
        <xdr:cNvPr id="31" name="Oval 30">
          <a:extLst>
            <a:ext uri="{FF2B5EF4-FFF2-40B4-BE49-F238E27FC236}">
              <a16:creationId xmlns:a16="http://schemas.microsoft.com/office/drawing/2014/main" id="{F901BBF5-F650-4270-A937-394D8E6FFE50}"/>
            </a:ext>
          </a:extLst>
        </xdr:cNvPr>
        <xdr:cNvSpPr/>
      </xdr:nvSpPr>
      <xdr:spPr>
        <a:xfrm>
          <a:off x="10401300" y="3343275"/>
          <a:ext cx="228600" cy="228600"/>
        </a:xfrm>
        <a:prstGeom prst="ellipse">
          <a:avLst/>
        </a:prstGeom>
        <a:solidFill>
          <a:schemeClr val="tx1">
            <a:lumMod val="95000"/>
            <a:lumOff val="5000"/>
          </a:schemeClr>
        </a:solidFill>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100"/>
            <a:t>5</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39E8C-4C5C-4B94-B35E-39014D3BC72C}">
  <dimension ref="A1:F12"/>
  <sheetViews>
    <sheetView tabSelected="1" topLeftCell="A4" workbookViewId="0">
      <selection activeCell="A13" sqref="A13"/>
    </sheetView>
  </sheetViews>
  <sheetFormatPr defaultRowHeight="15" x14ac:dyDescent="0.25"/>
  <cols>
    <col min="1" max="1" width="105.140625" style="59" customWidth="1"/>
    <col min="2" max="6" width="23.140625" customWidth="1"/>
  </cols>
  <sheetData>
    <row r="1" spans="1:6" x14ac:dyDescent="0.25">
      <c r="A1" s="56" t="s">
        <v>195</v>
      </c>
    </row>
    <row r="2" spans="1:6" ht="48" customHeight="1" x14ac:dyDescent="0.25">
      <c r="A2" s="57" t="s">
        <v>198</v>
      </c>
    </row>
    <row r="3" spans="1:6" ht="68.25" customHeight="1" x14ac:dyDescent="0.25">
      <c r="A3" s="57" t="s">
        <v>197</v>
      </c>
    </row>
    <row r="4" spans="1:6" ht="50.25" customHeight="1" x14ac:dyDescent="0.25">
      <c r="A4" s="57" t="s">
        <v>199</v>
      </c>
    </row>
    <row r="5" spans="1:6" ht="53.25" customHeight="1" x14ac:dyDescent="0.25">
      <c r="A5" s="57" t="s">
        <v>200</v>
      </c>
    </row>
    <row r="6" spans="1:6" ht="33.75" customHeight="1" x14ac:dyDescent="0.25">
      <c r="A6" s="57" t="s">
        <v>206</v>
      </c>
    </row>
    <row r="7" spans="1:6" ht="43.5" customHeight="1" x14ac:dyDescent="0.25">
      <c r="A7" s="57" t="s">
        <v>208</v>
      </c>
    </row>
    <row r="8" spans="1:6" x14ac:dyDescent="0.25">
      <c r="A8" s="58"/>
    </row>
    <row r="9" spans="1:6" x14ac:dyDescent="0.25">
      <c r="A9" s="56" t="s">
        <v>196</v>
      </c>
    </row>
    <row r="10" spans="1:6" ht="45" x14ac:dyDescent="0.25">
      <c r="A10" s="59" t="s">
        <v>209</v>
      </c>
    </row>
    <row r="11" spans="1:6" ht="45" x14ac:dyDescent="0.25">
      <c r="A11" s="59" t="s">
        <v>207</v>
      </c>
    </row>
    <row r="12" spans="1:6" ht="120" x14ac:dyDescent="0.25">
      <c r="A12" s="59" t="s">
        <v>210</v>
      </c>
      <c r="B12" s="22" t="s">
        <v>202</v>
      </c>
      <c r="C12" s="22" t="s">
        <v>201</v>
      </c>
      <c r="D12" s="22" t="s">
        <v>203</v>
      </c>
      <c r="E12" s="22" t="s">
        <v>204</v>
      </c>
      <c r="F12" s="22" t="s">
        <v>205</v>
      </c>
    </row>
  </sheetData>
  <conditionalFormatting sqref="B12">
    <cfRule type="expression" dxfId="131" priority="22">
      <formula>IF($I12=1,TRUE,FALSE)</formula>
    </cfRule>
    <cfRule type="expression" dxfId="130" priority="23">
      <formula>IF($H12=1,TRUE,FALSE)</formula>
    </cfRule>
    <cfRule type="expression" dxfId="129" priority="24">
      <formula>IF($J12=1,TRUE,FALSE)</formula>
    </cfRule>
  </conditionalFormatting>
  <conditionalFormatting sqref="C12">
    <cfRule type="expression" dxfId="128" priority="19">
      <formula>IF($J12=2,TRUE,FALSE)</formula>
    </cfRule>
    <cfRule type="expression" dxfId="127" priority="20">
      <formula>IF($I12=2,TRUE,FALSE)</formula>
    </cfRule>
    <cfRule type="expression" dxfId="126" priority="21">
      <formula>IF($H12=2,TRUE,FALSE)</formula>
    </cfRule>
  </conditionalFormatting>
  <conditionalFormatting sqref="D12">
    <cfRule type="expression" dxfId="116" priority="7">
      <formula>IF($I12=1,TRUE,FALSE)</formula>
    </cfRule>
    <cfRule type="expression" dxfId="115" priority="8">
      <formula>IF($H12=1,TRUE,FALSE)</formula>
    </cfRule>
    <cfRule type="expression" dxfId="114" priority="9">
      <formula>IF($J12=1,TRUE,FALSE)</formula>
    </cfRule>
  </conditionalFormatting>
  <conditionalFormatting sqref="E12">
    <cfRule type="expression" dxfId="113" priority="4">
      <formula>IF($I12=1,TRUE,FALSE)</formula>
    </cfRule>
    <cfRule type="expression" dxfId="112" priority="5">
      <formula>IF($H12=1,TRUE,FALSE)</formula>
    </cfRule>
    <cfRule type="expression" dxfId="111" priority="6">
      <formula>IF($J12=1,TRUE,FALSE)</formula>
    </cfRule>
  </conditionalFormatting>
  <conditionalFormatting sqref="F12">
    <cfRule type="expression" dxfId="110" priority="1">
      <formula>IF($I12=1,TRUE,FALSE)</formula>
    </cfRule>
    <cfRule type="expression" dxfId="109" priority="2">
      <formula>IF($H12=1,TRUE,FALSE)</formula>
    </cfRule>
    <cfRule type="expression" dxfId="108" priority="3">
      <formula>IF($J12=1,TRUE,FALSE)</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3303B-EC9D-4F57-AED9-BC0A8B45182B}">
  <sheetPr>
    <outlinePr summaryBelow="0"/>
  </sheetPr>
  <dimension ref="A1:AE33"/>
  <sheetViews>
    <sheetView zoomScaleNormal="100" workbookViewId="0">
      <pane xSplit="2" ySplit="1" topLeftCell="C2" activePane="bottomRight" state="frozen"/>
      <selection pane="topRight" activeCell="C1" sqref="C1"/>
      <selection pane="bottomLeft" activeCell="A2" sqref="A2"/>
      <selection pane="bottomRight" activeCell="E41" sqref="E41"/>
    </sheetView>
  </sheetViews>
  <sheetFormatPr defaultColWidth="9.140625" defaultRowHeight="15" outlineLevelRow="1" x14ac:dyDescent="0.25"/>
  <cols>
    <col min="1" max="1" width="14.7109375" style="1" customWidth="1"/>
    <col min="2" max="2" width="29.28515625" style="34" customWidth="1"/>
    <col min="3" max="7" width="34.5703125" style="22" customWidth="1"/>
    <col min="8" max="10" width="10.28515625" style="22" customWidth="1"/>
    <col min="11" max="16384" width="9.140625" style="3"/>
  </cols>
  <sheetData>
    <row r="1" spans="1:31" ht="28.5" customHeight="1" thickTop="1" thickBot="1" x14ac:dyDescent="0.3">
      <c r="A1" s="9" t="s">
        <v>0</v>
      </c>
      <c r="B1" s="10" t="s">
        <v>1</v>
      </c>
      <c r="C1" s="11" t="s">
        <v>2</v>
      </c>
      <c r="D1" s="11" t="s">
        <v>3</v>
      </c>
      <c r="E1" s="11" t="s">
        <v>4</v>
      </c>
      <c r="F1" s="11" t="s">
        <v>5</v>
      </c>
      <c r="G1" s="12" t="s">
        <v>6</v>
      </c>
      <c r="H1" s="42" t="s">
        <v>7</v>
      </c>
      <c r="I1" s="43">
        <v>2023</v>
      </c>
      <c r="J1" s="44" t="s">
        <v>8</v>
      </c>
      <c r="Z1" s="3">
        <v>0</v>
      </c>
      <c r="AA1" s="3">
        <v>1</v>
      </c>
      <c r="AB1" s="3">
        <v>2</v>
      </c>
      <c r="AC1" s="3">
        <v>3</v>
      </c>
      <c r="AD1" s="3">
        <v>4</v>
      </c>
      <c r="AE1" s="3">
        <v>5</v>
      </c>
    </row>
    <row r="2" spans="1:31" ht="20.25" collapsed="1" thickTop="1" thickBot="1" x14ac:dyDescent="0.3">
      <c r="A2" s="8" t="s">
        <v>9</v>
      </c>
      <c r="B2" s="46" t="s">
        <v>10</v>
      </c>
      <c r="C2" s="47">
        <f>(SUM(H3:H11))/9</f>
        <v>3</v>
      </c>
      <c r="D2" s="46" t="s">
        <v>11</v>
      </c>
      <c r="E2" s="47">
        <f>(SUM(I3:I11))/9</f>
        <v>4.2222222222222223</v>
      </c>
      <c r="F2" s="46" t="s">
        <v>12</v>
      </c>
      <c r="G2" s="55">
        <f>SUM(H3:H11,H13:H15,H17:H27,H29:H32)/27</f>
        <v>2.2962962962962963</v>
      </c>
      <c r="H2" s="22" t="s">
        <v>13</v>
      </c>
      <c r="I2" s="22" t="s">
        <v>13</v>
      </c>
      <c r="J2" s="22" t="s">
        <v>13</v>
      </c>
    </row>
    <row r="3" spans="1:31" ht="105.75" hidden="1" outlineLevel="1" thickTop="1" x14ac:dyDescent="0.25">
      <c r="A3" s="5"/>
      <c r="B3" s="21" t="s">
        <v>14</v>
      </c>
      <c r="C3" s="35" t="s">
        <v>15</v>
      </c>
      <c r="D3" s="36" t="s">
        <v>16</v>
      </c>
      <c r="E3" s="22" t="s">
        <v>17</v>
      </c>
      <c r="F3" s="22" t="s">
        <v>18</v>
      </c>
      <c r="G3" s="22" t="s">
        <v>19</v>
      </c>
      <c r="H3" s="45">
        <v>3</v>
      </c>
      <c r="I3" s="39">
        <v>4</v>
      </c>
      <c r="J3" s="37"/>
    </row>
    <row r="4" spans="1:31" ht="75" hidden="1" outlineLevel="1" x14ac:dyDescent="0.25">
      <c r="A4" s="5"/>
      <c r="B4" s="15" t="s">
        <v>20</v>
      </c>
      <c r="C4" s="22" t="s">
        <v>21</v>
      </c>
      <c r="D4" s="23" t="s">
        <v>22</v>
      </c>
      <c r="E4" s="22" t="s">
        <v>23</v>
      </c>
      <c r="F4" s="22" t="s">
        <v>24</v>
      </c>
      <c r="G4" s="22" t="s">
        <v>25</v>
      </c>
      <c r="H4" s="45">
        <v>3</v>
      </c>
      <c r="I4" s="39">
        <v>5</v>
      </c>
      <c r="J4" s="37"/>
    </row>
    <row r="5" spans="1:31" ht="120" hidden="1" outlineLevel="1" x14ac:dyDescent="0.25">
      <c r="A5" s="5"/>
      <c r="B5" s="15" t="s">
        <v>26</v>
      </c>
      <c r="C5" s="22" t="s">
        <v>27</v>
      </c>
      <c r="D5" s="23" t="s">
        <v>28</v>
      </c>
      <c r="E5" s="22" t="s">
        <v>29</v>
      </c>
      <c r="F5" s="23" t="s">
        <v>30</v>
      </c>
      <c r="G5" s="22" t="s">
        <v>31</v>
      </c>
      <c r="H5" s="45">
        <v>3</v>
      </c>
      <c r="I5" s="39">
        <v>5</v>
      </c>
      <c r="J5" s="37"/>
    </row>
    <row r="6" spans="1:31" ht="135" hidden="1" outlineLevel="1" x14ac:dyDescent="0.25">
      <c r="A6" s="5"/>
      <c r="B6" s="15" t="s">
        <v>32</v>
      </c>
      <c r="C6" s="22" t="s">
        <v>33</v>
      </c>
      <c r="D6" s="22" t="s">
        <v>34</v>
      </c>
      <c r="E6" s="22" t="s">
        <v>35</v>
      </c>
      <c r="F6" s="22" t="s">
        <v>36</v>
      </c>
      <c r="G6" s="22" t="s">
        <v>37</v>
      </c>
      <c r="H6" s="45">
        <v>3</v>
      </c>
      <c r="I6" s="43">
        <v>4</v>
      </c>
      <c r="J6" s="44">
        <v>5</v>
      </c>
    </row>
    <row r="7" spans="1:31" ht="120" hidden="1" outlineLevel="1" x14ac:dyDescent="0.25">
      <c r="A7" s="5"/>
      <c r="B7" s="15" t="s">
        <v>38</v>
      </c>
      <c r="C7" s="22" t="s">
        <v>39</v>
      </c>
      <c r="D7" s="22" t="s">
        <v>40</v>
      </c>
      <c r="E7" s="22" t="s">
        <v>41</v>
      </c>
      <c r="F7" s="22" t="s">
        <v>42</v>
      </c>
      <c r="G7" s="22" t="s">
        <v>43</v>
      </c>
      <c r="H7" s="45">
        <v>4</v>
      </c>
      <c r="I7" s="37">
        <v>4</v>
      </c>
      <c r="J7" s="37"/>
    </row>
    <row r="8" spans="1:31" ht="60" hidden="1" outlineLevel="1" x14ac:dyDescent="0.25">
      <c r="A8" s="5"/>
      <c r="B8" s="15" t="s">
        <v>44</v>
      </c>
      <c r="C8" s="22" t="s">
        <v>45</v>
      </c>
      <c r="D8" s="23" t="s">
        <v>46</v>
      </c>
      <c r="E8" s="22" t="s">
        <v>47</v>
      </c>
      <c r="F8" s="22" t="s">
        <v>48</v>
      </c>
      <c r="G8" s="22" t="s">
        <v>49</v>
      </c>
      <c r="H8" s="45">
        <v>2</v>
      </c>
      <c r="I8" s="39">
        <v>3</v>
      </c>
      <c r="J8" s="37"/>
    </row>
    <row r="9" spans="1:31" ht="75" hidden="1" outlineLevel="1" x14ac:dyDescent="0.25">
      <c r="A9" s="5"/>
      <c r="B9" s="15" t="s">
        <v>50</v>
      </c>
      <c r="C9" s="22" t="s">
        <v>51</v>
      </c>
      <c r="D9" s="22" t="s">
        <v>52</v>
      </c>
      <c r="E9" s="22" t="s">
        <v>53</v>
      </c>
      <c r="F9" s="22" t="s">
        <v>54</v>
      </c>
      <c r="G9" s="22" t="s">
        <v>55</v>
      </c>
      <c r="H9" s="45">
        <v>3</v>
      </c>
      <c r="I9" s="39">
        <v>5</v>
      </c>
      <c r="J9" s="37"/>
    </row>
    <row r="10" spans="1:31" ht="75" hidden="1" outlineLevel="1" x14ac:dyDescent="0.25">
      <c r="A10" s="5"/>
      <c r="B10" s="15" t="s">
        <v>56</v>
      </c>
      <c r="C10" s="22" t="s">
        <v>57</v>
      </c>
      <c r="D10" s="23" t="s">
        <v>58</v>
      </c>
      <c r="E10" s="23" t="s">
        <v>59</v>
      </c>
      <c r="F10" s="22" t="s">
        <v>60</v>
      </c>
      <c r="G10" s="22" t="s">
        <v>61</v>
      </c>
      <c r="H10" s="45">
        <v>4</v>
      </c>
      <c r="I10" s="37">
        <v>4</v>
      </c>
      <c r="J10" s="37"/>
    </row>
    <row r="11" spans="1:31" ht="60.75" hidden="1" outlineLevel="1" thickBot="1" x14ac:dyDescent="0.3">
      <c r="A11" s="5"/>
      <c r="B11" s="21" t="s">
        <v>62</v>
      </c>
      <c r="C11" s="23" t="s">
        <v>63</v>
      </c>
      <c r="D11" s="22" t="s">
        <v>64</v>
      </c>
      <c r="E11" s="22" t="s">
        <v>65</v>
      </c>
      <c r="F11" s="22" t="s">
        <v>66</v>
      </c>
      <c r="G11" s="22" t="s">
        <v>67</v>
      </c>
      <c r="H11" s="45">
        <v>2</v>
      </c>
      <c r="I11" s="39">
        <v>4</v>
      </c>
      <c r="J11" s="37"/>
    </row>
    <row r="12" spans="1:31" ht="20.25" collapsed="1" thickTop="1" thickBot="1" x14ac:dyDescent="0.3">
      <c r="A12" s="7" t="s">
        <v>68</v>
      </c>
      <c r="B12" s="53" t="s">
        <v>10</v>
      </c>
      <c r="C12" s="54">
        <f>(SUM(H13:H15))/3</f>
        <v>2.6666666666666665</v>
      </c>
      <c r="D12" s="53" t="s">
        <v>11</v>
      </c>
      <c r="E12" s="54">
        <f>(SUM(I13:I15))/3</f>
        <v>3.3333333333333335</v>
      </c>
      <c r="F12" s="25"/>
      <c r="G12" s="26"/>
      <c r="H12" s="37"/>
      <c r="I12" s="37"/>
      <c r="J12" s="37"/>
    </row>
    <row r="13" spans="1:31" ht="75.75" hidden="1" outlineLevel="1" thickTop="1" x14ac:dyDescent="0.25">
      <c r="A13" s="5"/>
      <c r="B13" s="15" t="s">
        <v>69</v>
      </c>
      <c r="C13" s="22" t="s">
        <v>70</v>
      </c>
      <c r="D13" s="22" t="s">
        <v>71</v>
      </c>
      <c r="E13" s="23" t="s">
        <v>72</v>
      </c>
      <c r="F13" s="22" t="s">
        <v>73</v>
      </c>
      <c r="G13" s="22" t="s">
        <v>74</v>
      </c>
      <c r="H13" s="45">
        <v>3</v>
      </c>
      <c r="I13" s="39">
        <v>3</v>
      </c>
      <c r="J13" s="37"/>
    </row>
    <row r="14" spans="1:31" ht="135" hidden="1" outlineLevel="1" x14ac:dyDescent="0.25">
      <c r="A14" s="5"/>
      <c r="B14" s="15" t="s">
        <v>75</v>
      </c>
      <c r="C14" s="22" t="s">
        <v>76</v>
      </c>
      <c r="D14" s="22" t="s">
        <v>77</v>
      </c>
      <c r="E14" s="22" t="s">
        <v>78</v>
      </c>
      <c r="F14" s="22" t="s">
        <v>79</v>
      </c>
      <c r="G14" s="22" t="s">
        <v>80</v>
      </c>
      <c r="H14" s="45">
        <v>3</v>
      </c>
      <c r="I14" s="39">
        <v>4</v>
      </c>
      <c r="J14" s="37"/>
    </row>
    <row r="15" spans="1:31" ht="90.75" hidden="1" outlineLevel="1" thickBot="1" x14ac:dyDescent="0.3">
      <c r="A15" s="5"/>
      <c r="B15" s="15" t="s">
        <v>81</v>
      </c>
      <c r="C15" s="23" t="s">
        <v>82</v>
      </c>
      <c r="D15" s="22" t="s">
        <v>83</v>
      </c>
      <c r="E15" s="23" t="s">
        <v>84</v>
      </c>
      <c r="F15" s="22" t="s">
        <v>85</v>
      </c>
      <c r="G15" s="23" t="s">
        <v>86</v>
      </c>
      <c r="H15" s="45">
        <v>2</v>
      </c>
      <c r="I15" s="43">
        <v>3</v>
      </c>
      <c r="J15" s="44">
        <v>4</v>
      </c>
    </row>
    <row r="16" spans="1:31" ht="20.25" collapsed="1" thickTop="1" thickBot="1" x14ac:dyDescent="0.35">
      <c r="A16" s="14" t="s">
        <v>87</v>
      </c>
      <c r="B16" s="50" t="s">
        <v>10</v>
      </c>
      <c r="C16" s="52">
        <f>(SUM(H17:H27))/11</f>
        <v>1.8181818181818181</v>
      </c>
      <c r="D16" s="51" t="s">
        <v>11</v>
      </c>
      <c r="E16" s="52">
        <f>(SUM(I17:I27))/11</f>
        <v>3</v>
      </c>
      <c r="F16" s="28"/>
      <c r="G16" s="29"/>
      <c r="H16" s="37"/>
      <c r="I16" s="37"/>
      <c r="J16" s="37"/>
    </row>
    <row r="17" spans="1:10" ht="135.75" hidden="1" outlineLevel="1" thickTop="1" x14ac:dyDescent="0.3">
      <c r="A17" s="6"/>
      <c r="B17" s="15" t="s">
        <v>88</v>
      </c>
      <c r="C17" s="22" t="s">
        <v>89</v>
      </c>
      <c r="D17" s="22" t="s">
        <v>193</v>
      </c>
      <c r="E17" s="22" t="s">
        <v>90</v>
      </c>
      <c r="F17" s="22" t="s">
        <v>91</v>
      </c>
      <c r="G17" s="22" t="s">
        <v>92</v>
      </c>
      <c r="H17" s="45">
        <v>2</v>
      </c>
      <c r="I17" s="43">
        <v>4</v>
      </c>
    </row>
    <row r="18" spans="1:10" ht="120" hidden="1" outlineLevel="1" x14ac:dyDescent="0.3">
      <c r="A18" s="6"/>
      <c r="B18" s="21" t="s">
        <v>93</v>
      </c>
      <c r="C18" s="22" t="s">
        <v>94</v>
      </c>
      <c r="D18" s="22" t="s">
        <v>95</v>
      </c>
      <c r="E18" s="23" t="s">
        <v>96</v>
      </c>
      <c r="F18" s="22" t="s">
        <v>97</v>
      </c>
      <c r="G18" s="22" t="s">
        <v>98</v>
      </c>
      <c r="H18" s="45">
        <v>1</v>
      </c>
      <c r="I18" s="39">
        <v>3</v>
      </c>
      <c r="J18" s="37"/>
    </row>
    <row r="19" spans="1:10" ht="150" hidden="1" outlineLevel="1" x14ac:dyDescent="0.3">
      <c r="A19" s="6"/>
      <c r="B19" s="21" t="s">
        <v>99</v>
      </c>
      <c r="C19" s="22" t="s">
        <v>100</v>
      </c>
      <c r="D19" s="22" t="s">
        <v>101</v>
      </c>
      <c r="E19" s="22" t="s">
        <v>102</v>
      </c>
      <c r="F19" s="22" t="s">
        <v>103</v>
      </c>
      <c r="G19" s="22" t="s">
        <v>104</v>
      </c>
      <c r="H19" s="45">
        <v>3</v>
      </c>
      <c r="I19" s="43">
        <v>4</v>
      </c>
      <c r="J19" s="37"/>
    </row>
    <row r="20" spans="1:10" ht="60" hidden="1" outlineLevel="1" x14ac:dyDescent="0.3">
      <c r="A20" s="6"/>
      <c r="B20" s="15" t="s">
        <v>105</v>
      </c>
      <c r="C20" s="22" t="s">
        <v>106</v>
      </c>
      <c r="D20" s="22" t="s">
        <v>107</v>
      </c>
      <c r="E20" s="22" t="s">
        <v>108</v>
      </c>
      <c r="F20" s="22" t="s">
        <v>109</v>
      </c>
      <c r="G20" s="22" t="s">
        <v>110</v>
      </c>
      <c r="H20" s="45">
        <v>2</v>
      </c>
      <c r="I20" s="39">
        <v>3</v>
      </c>
      <c r="J20" s="37"/>
    </row>
    <row r="21" spans="1:10" ht="60" hidden="1" outlineLevel="1" x14ac:dyDescent="0.3">
      <c r="A21" s="6"/>
      <c r="B21" s="15" t="s">
        <v>111</v>
      </c>
      <c r="C21" s="22" t="s">
        <v>112</v>
      </c>
      <c r="D21" s="22" t="s">
        <v>113</v>
      </c>
      <c r="E21" s="22" t="s">
        <v>114</v>
      </c>
      <c r="F21" s="22" t="s">
        <v>115</v>
      </c>
      <c r="G21" s="22" t="s">
        <v>116</v>
      </c>
      <c r="H21" s="45">
        <v>1</v>
      </c>
      <c r="I21" s="39">
        <v>2</v>
      </c>
      <c r="J21" s="37"/>
    </row>
    <row r="22" spans="1:10" ht="75" hidden="1" outlineLevel="1" x14ac:dyDescent="0.3">
      <c r="A22" s="6"/>
      <c r="B22" s="15" t="s">
        <v>117</v>
      </c>
      <c r="C22" s="22" t="s">
        <v>118</v>
      </c>
      <c r="D22" s="22" t="s">
        <v>119</v>
      </c>
      <c r="E22" s="22" t="s">
        <v>120</v>
      </c>
      <c r="F22" s="22" t="s">
        <v>121</v>
      </c>
      <c r="G22" s="22" t="s">
        <v>122</v>
      </c>
      <c r="H22" s="45">
        <v>1</v>
      </c>
      <c r="I22" s="39">
        <v>1</v>
      </c>
      <c r="J22" s="37"/>
    </row>
    <row r="23" spans="1:10" ht="135" hidden="1" outlineLevel="1" x14ac:dyDescent="0.3">
      <c r="A23" s="6"/>
      <c r="B23" s="21" t="s">
        <v>123</v>
      </c>
      <c r="C23" s="22" t="s">
        <v>124</v>
      </c>
      <c r="D23" s="22" t="s">
        <v>125</v>
      </c>
      <c r="E23" s="22" t="s">
        <v>126</v>
      </c>
      <c r="F23" s="22" t="s">
        <v>127</v>
      </c>
      <c r="G23" s="22" t="s">
        <v>128</v>
      </c>
      <c r="H23" s="45">
        <v>2</v>
      </c>
      <c r="I23" s="39">
        <v>3</v>
      </c>
      <c r="J23" s="37"/>
    </row>
    <row r="24" spans="1:10" ht="105" hidden="1" outlineLevel="1" x14ac:dyDescent="0.25">
      <c r="A24" s="5"/>
      <c r="B24" s="15" t="s">
        <v>129</v>
      </c>
      <c r="C24" s="22" t="s">
        <v>130</v>
      </c>
      <c r="D24" s="22" t="s">
        <v>131</v>
      </c>
      <c r="E24" s="22" t="s">
        <v>132</v>
      </c>
      <c r="F24" s="22" t="s">
        <v>133</v>
      </c>
      <c r="G24" s="22" t="s">
        <v>134</v>
      </c>
      <c r="H24" s="45">
        <v>2</v>
      </c>
      <c r="I24" s="39">
        <v>3</v>
      </c>
      <c r="J24" s="37"/>
    </row>
    <row r="25" spans="1:10" ht="150" hidden="1" outlineLevel="1" x14ac:dyDescent="0.3">
      <c r="A25" s="6"/>
      <c r="B25" s="30" t="s">
        <v>135</v>
      </c>
      <c r="C25" s="22" t="s">
        <v>136</v>
      </c>
      <c r="D25" s="22" t="s">
        <v>137</v>
      </c>
      <c r="E25" s="22" t="s">
        <v>138</v>
      </c>
      <c r="F25" s="22" t="s">
        <v>139</v>
      </c>
      <c r="G25" s="22" t="s">
        <v>140</v>
      </c>
      <c r="H25" s="45">
        <v>2</v>
      </c>
      <c r="I25" s="43">
        <v>3</v>
      </c>
      <c r="J25" s="44">
        <v>4</v>
      </c>
    </row>
    <row r="26" spans="1:10" ht="105" hidden="1" outlineLevel="1" x14ac:dyDescent="0.3">
      <c r="A26" s="6"/>
      <c r="B26" s="30" t="s">
        <v>141</v>
      </c>
      <c r="C26" s="22" t="s">
        <v>142</v>
      </c>
      <c r="D26" s="22" t="s">
        <v>143</v>
      </c>
      <c r="E26" s="22" t="s">
        <v>144</v>
      </c>
      <c r="F26" s="22" t="s">
        <v>145</v>
      </c>
      <c r="G26" s="22" t="s">
        <v>146</v>
      </c>
      <c r="H26" s="45">
        <v>1</v>
      </c>
      <c r="I26" s="39">
        <v>3</v>
      </c>
      <c r="J26" s="37"/>
    </row>
    <row r="27" spans="1:10" ht="90.75" hidden="1" outlineLevel="1" thickBot="1" x14ac:dyDescent="0.35">
      <c r="A27" s="6"/>
      <c r="B27" s="30" t="s">
        <v>147</v>
      </c>
      <c r="C27" s="22" t="s">
        <v>148</v>
      </c>
      <c r="D27" s="22" t="s">
        <v>149</v>
      </c>
      <c r="E27" s="22" t="s">
        <v>150</v>
      </c>
      <c r="F27" s="22" t="s">
        <v>151</v>
      </c>
      <c r="G27" s="22" t="s">
        <v>152</v>
      </c>
      <c r="H27" s="45">
        <v>3</v>
      </c>
      <c r="I27" s="39">
        <v>4</v>
      </c>
      <c r="J27" s="37"/>
    </row>
    <row r="28" spans="1:10" ht="20.25" collapsed="1" thickTop="1" thickBot="1" x14ac:dyDescent="0.3">
      <c r="A28" s="13" t="s">
        <v>153</v>
      </c>
      <c r="B28" s="48" t="s">
        <v>10</v>
      </c>
      <c r="C28" s="49">
        <f>(SUM(H29:H32))/4</f>
        <v>1.75</v>
      </c>
      <c r="D28" s="48" t="s">
        <v>11</v>
      </c>
      <c r="E28" s="49">
        <f>(SUM(I29:I32))/4</f>
        <v>3</v>
      </c>
      <c r="F28" s="32"/>
      <c r="G28" s="33"/>
      <c r="H28" s="37"/>
      <c r="I28" s="37"/>
      <c r="J28" s="37"/>
    </row>
    <row r="29" spans="1:10" ht="116.45" hidden="1" customHeight="1" outlineLevel="1" thickTop="1" x14ac:dyDescent="0.25">
      <c r="A29" s="5"/>
      <c r="B29" s="15" t="s">
        <v>154</v>
      </c>
      <c r="C29" s="22" t="s">
        <v>155</v>
      </c>
      <c r="D29" s="22" t="s">
        <v>156</v>
      </c>
      <c r="E29" s="22" t="s">
        <v>157</v>
      </c>
      <c r="F29" s="22" t="s">
        <v>158</v>
      </c>
      <c r="G29" s="22" t="s">
        <v>159</v>
      </c>
      <c r="H29" s="45">
        <v>2</v>
      </c>
      <c r="I29" s="37">
        <v>2</v>
      </c>
      <c r="J29" s="37"/>
    </row>
    <row r="30" spans="1:10" ht="116.45" hidden="1" customHeight="1" outlineLevel="1" x14ac:dyDescent="0.25">
      <c r="A30" s="5"/>
      <c r="B30" s="15" t="s">
        <v>160</v>
      </c>
      <c r="C30" s="22" t="s">
        <v>161</v>
      </c>
      <c r="D30" s="22" t="s">
        <v>162</v>
      </c>
      <c r="E30" s="22" t="s">
        <v>163</v>
      </c>
      <c r="F30" s="22" t="s">
        <v>164</v>
      </c>
      <c r="G30" s="22" t="s">
        <v>165</v>
      </c>
      <c r="H30" s="45">
        <v>2</v>
      </c>
      <c r="I30" s="39">
        <v>4</v>
      </c>
      <c r="J30" s="37"/>
    </row>
    <row r="31" spans="1:10" ht="60" hidden="1" outlineLevel="1" x14ac:dyDescent="0.25">
      <c r="A31" s="5"/>
      <c r="B31" s="15" t="s">
        <v>166</v>
      </c>
      <c r="C31" s="22" t="s">
        <v>167</v>
      </c>
      <c r="D31" s="22" t="s">
        <v>168</v>
      </c>
      <c r="E31" s="23" t="s">
        <v>169</v>
      </c>
      <c r="F31" s="22" t="s">
        <v>170</v>
      </c>
      <c r="G31" s="22" t="s">
        <v>171</v>
      </c>
      <c r="H31" s="45">
        <v>1</v>
      </c>
      <c r="I31" s="39">
        <v>3</v>
      </c>
      <c r="J31" s="40">
        <v>4</v>
      </c>
    </row>
    <row r="32" spans="1:10" ht="75" hidden="1" outlineLevel="1" x14ac:dyDescent="0.25">
      <c r="A32" s="5"/>
      <c r="B32" s="15" t="s">
        <v>172</v>
      </c>
      <c r="C32" s="23" t="s">
        <v>173</v>
      </c>
      <c r="D32" s="22" t="s">
        <v>174</v>
      </c>
      <c r="E32" s="22" t="s">
        <v>175</v>
      </c>
      <c r="F32" s="22" t="s">
        <v>176</v>
      </c>
      <c r="G32" s="22" t="s">
        <v>177</v>
      </c>
      <c r="H32" s="45">
        <v>2</v>
      </c>
      <c r="I32" s="39">
        <v>3</v>
      </c>
      <c r="J32" s="40">
        <v>4</v>
      </c>
    </row>
    <row r="33" spans="1:31" ht="19.5" thickTop="1" x14ac:dyDescent="0.25">
      <c r="A33" s="5"/>
      <c r="AE33" s="43"/>
    </row>
  </sheetData>
  <autoFilter ref="A1:J32" xr:uid="{2703303B-EC9D-4F57-AED9-BC0A8B45182B}"/>
  <conditionalFormatting sqref="B3:B11 B13:B15 B17:B27 B29:B32">
    <cfRule type="expression" dxfId="107" priority="16">
      <formula>IF($H3=0, TRUE, FALSE)</formula>
    </cfRule>
  </conditionalFormatting>
  <conditionalFormatting sqref="C3:C11 C13:C15 C17:C27 C29:C32">
    <cfRule type="expression" dxfId="106" priority="13">
      <formula>IF($I3=1,TRUE,FALSE)</formula>
    </cfRule>
    <cfRule type="expression" dxfId="105" priority="14">
      <formula>IF($H3=1,TRUE,FALSE)</formula>
    </cfRule>
    <cfRule type="expression" dxfId="104" priority="15">
      <formula>IF($J3=1,TRUE,FALSE)</formula>
    </cfRule>
  </conditionalFormatting>
  <conditionalFormatting sqref="D3:D11 D13:D15 D17:D27 D29:D32">
    <cfRule type="expression" dxfId="103" priority="10">
      <formula>IF($J3=2,TRUE,FALSE)</formula>
    </cfRule>
    <cfRule type="expression" dxfId="102" priority="11">
      <formula>IF($I3=2,TRUE,FALSE)</formula>
    </cfRule>
    <cfRule type="expression" dxfId="101" priority="12">
      <formula>IF($H3=2,TRUE,FALSE)</formula>
    </cfRule>
  </conditionalFormatting>
  <conditionalFormatting sqref="E3:E11 E13:E15 E17:E27 E29:E32">
    <cfRule type="expression" dxfId="100" priority="7">
      <formula>IF($J3=3,TRUE,FALSE)</formula>
    </cfRule>
    <cfRule type="expression" dxfId="99" priority="8">
      <formula>IF($I3=3,TRUE,FALSE)</formula>
    </cfRule>
    <cfRule type="expression" dxfId="98" priority="9">
      <formula>IF($H3=3,TRUE,FALSE)</formula>
    </cfRule>
  </conditionalFormatting>
  <conditionalFormatting sqref="F3:F11 F13:F15 F17:F27 F29:F32">
    <cfRule type="expression" dxfId="97" priority="4">
      <formula>IF($J3=4,TRUE,FALSE)</formula>
    </cfRule>
    <cfRule type="expression" dxfId="96" priority="5">
      <formula>IF($I3=4,TRUE,FALSE)</formula>
    </cfRule>
    <cfRule type="expression" dxfId="95" priority="6">
      <formula>IF($H3=4,TRUE,FALSE)</formula>
    </cfRule>
  </conditionalFormatting>
  <conditionalFormatting sqref="G3:G11 G13:G15 G17:G27 G29:G32">
    <cfRule type="expression" dxfId="94" priority="1">
      <formula>IF($J3=5,TRUE,FALSE)</formula>
    </cfRule>
    <cfRule type="expression" dxfId="93" priority="2">
      <formula>IF($I3=5,TRUE,FALSE)</formula>
    </cfRule>
    <cfRule type="expression" dxfId="92" priority="3">
      <formula>IF($H3=5,TRUE,FALSE)</formula>
    </cfRule>
  </conditionalFormatting>
  <dataValidations disablePrompts="1" count="1">
    <dataValidation type="list" allowBlank="1" showInputMessage="1" showErrorMessage="1" sqref="K13:K15" xr:uid="{6EBA7FD8-312B-4169-ADAD-B869B07539DD}">
      <formula1>$Z$1:$AE$1</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4315D-271A-4534-BB7F-33D01A04C51C}">
  <sheetPr>
    <outlinePr summaryBelow="0"/>
  </sheetPr>
  <dimension ref="A1:AE33"/>
  <sheetViews>
    <sheetView zoomScaleNormal="100" workbookViewId="0">
      <pane xSplit="2" ySplit="1" topLeftCell="C2" activePane="bottomRight" state="frozen"/>
      <selection pane="topRight" activeCell="C1" sqref="C1"/>
      <selection pane="bottomLeft" activeCell="A2" sqref="A2"/>
      <selection pane="bottomRight" activeCell="H3" sqref="H3"/>
    </sheetView>
  </sheetViews>
  <sheetFormatPr defaultColWidth="9.140625" defaultRowHeight="15" outlineLevelRow="1" x14ac:dyDescent="0.25"/>
  <cols>
    <col min="1" max="1" width="14.7109375" style="1" customWidth="1"/>
    <col min="2" max="2" width="29.28515625" style="34" customWidth="1"/>
    <col min="3" max="7" width="34.5703125" style="22" customWidth="1"/>
    <col min="8" max="10" width="10.28515625" style="22" customWidth="1"/>
    <col min="11" max="16384" width="9.140625" style="3"/>
  </cols>
  <sheetData>
    <row r="1" spans="1:31" ht="28.5" customHeight="1" thickTop="1" thickBot="1" x14ac:dyDescent="0.3">
      <c r="A1" s="9" t="s">
        <v>0</v>
      </c>
      <c r="B1" s="10" t="s">
        <v>1</v>
      </c>
      <c r="C1" s="11" t="s">
        <v>2</v>
      </c>
      <c r="D1" s="11" t="s">
        <v>3</v>
      </c>
      <c r="E1" s="11" t="s">
        <v>4</v>
      </c>
      <c r="F1" s="11" t="s">
        <v>5</v>
      </c>
      <c r="G1" s="12" t="s">
        <v>6</v>
      </c>
      <c r="H1" s="42" t="s">
        <v>7</v>
      </c>
      <c r="I1" s="43" t="s">
        <v>194</v>
      </c>
      <c r="J1" s="44" t="s">
        <v>8</v>
      </c>
      <c r="Z1" s="3">
        <v>0</v>
      </c>
      <c r="AA1" s="3">
        <v>1</v>
      </c>
      <c r="AB1" s="3">
        <v>2</v>
      </c>
      <c r="AC1" s="3">
        <v>3</v>
      </c>
      <c r="AD1" s="3">
        <v>4</v>
      </c>
      <c r="AE1" s="3">
        <v>5</v>
      </c>
    </row>
    <row r="2" spans="1:31" ht="20.25" collapsed="1" thickTop="1" thickBot="1" x14ac:dyDescent="0.3">
      <c r="A2" s="8" t="s">
        <v>9</v>
      </c>
      <c r="B2" s="46" t="s">
        <v>10</v>
      </c>
      <c r="C2" s="47" t="e">
        <f>(SUM(H3:H11))/9</f>
        <v>#VALUE!</v>
      </c>
      <c r="D2" s="46" t="s">
        <v>11</v>
      </c>
      <c r="E2" s="47" t="e">
        <f>(SUM(I3:I11))/9</f>
        <v>#VALUE!</v>
      </c>
      <c r="F2" s="46" t="s">
        <v>12</v>
      </c>
      <c r="G2" s="55" t="e">
        <f>SUM(H3:H11,H13:H15,H17:H27,H29:H32)/27</f>
        <v>#VALUE!</v>
      </c>
      <c r="H2" s="22" t="s">
        <v>13</v>
      </c>
      <c r="I2" s="22" t="s">
        <v>13</v>
      </c>
      <c r="J2" s="22" t="s">
        <v>13</v>
      </c>
    </row>
    <row r="3" spans="1:31" ht="105.75" hidden="1" outlineLevel="1" thickTop="1" x14ac:dyDescent="0.25">
      <c r="A3" s="5"/>
      <c r="B3" s="21" t="s">
        <v>14</v>
      </c>
      <c r="C3" s="35" t="s">
        <v>15</v>
      </c>
      <c r="D3" s="36" t="s">
        <v>16</v>
      </c>
      <c r="E3" s="22" t="s">
        <v>17</v>
      </c>
      <c r="F3" s="22" t="s">
        <v>18</v>
      </c>
      <c r="G3" s="22" t="s">
        <v>19</v>
      </c>
      <c r="H3" s="22" t="e">
        <f>_xlfn.IFNA(MODE('User 2'!H3, 'User 4'!H3, 'User 3'!H3, 'User 1'!H3),"No Consensus")</f>
        <v>#VALUE!</v>
      </c>
      <c r="I3" s="22" t="e">
        <f>_xlfn.IFNA(MODE('User 2'!I3, 'User 4'!I3, 'User 3'!I3, 'User 1'!I3),"No Consensus")</f>
        <v>#VALUE!</v>
      </c>
      <c r="J3" s="22" t="e">
        <f>_xlfn.IFNA(MODE('User 2'!J3, 'User 4'!J3, 'User 3'!J3, 'User 1'!J3),"No Consensus")</f>
        <v>#VALUE!</v>
      </c>
    </row>
    <row r="4" spans="1:31" ht="75" hidden="1" outlineLevel="1" x14ac:dyDescent="0.25">
      <c r="A4" s="5"/>
      <c r="B4" s="15" t="s">
        <v>20</v>
      </c>
      <c r="C4" s="22" t="s">
        <v>21</v>
      </c>
      <c r="D4" s="23" t="s">
        <v>22</v>
      </c>
      <c r="E4" s="22" t="s">
        <v>23</v>
      </c>
      <c r="F4" s="22" t="s">
        <v>24</v>
      </c>
      <c r="G4" s="22" t="s">
        <v>25</v>
      </c>
      <c r="H4" s="22" t="e">
        <f>_xlfn.IFNA(MODE('User 2'!H4, 'User 4'!H4, 'User 3'!H4, 'User 1'!H4),"No Consensus")</f>
        <v>#VALUE!</v>
      </c>
      <c r="I4" s="22" t="e">
        <f>_xlfn.IFNA(MODE('User 2'!I4, 'User 4'!I4, 'User 3'!I4, 'User 1'!I4),"No Consensus")</f>
        <v>#VALUE!</v>
      </c>
      <c r="J4" s="22" t="e">
        <f>_xlfn.IFNA(MODE('User 2'!J4, 'User 4'!J4, 'User 3'!J4, 'User 1'!J4),"No Consensus")</f>
        <v>#VALUE!</v>
      </c>
    </row>
    <row r="5" spans="1:31" ht="120" hidden="1" outlineLevel="1" x14ac:dyDescent="0.25">
      <c r="A5" s="5"/>
      <c r="B5" s="15" t="s">
        <v>26</v>
      </c>
      <c r="C5" s="22" t="s">
        <v>27</v>
      </c>
      <c r="D5" s="23" t="s">
        <v>28</v>
      </c>
      <c r="E5" s="22" t="s">
        <v>178</v>
      </c>
      <c r="F5" s="23" t="s">
        <v>30</v>
      </c>
      <c r="G5" s="22" t="s">
        <v>31</v>
      </c>
      <c r="H5" s="22" t="e">
        <f>_xlfn.IFNA(MODE('User 2'!H5, 'User 4'!H5, 'User 3'!H5, 'User 1'!H5),"No Consensus")</f>
        <v>#VALUE!</v>
      </c>
      <c r="I5" s="22" t="e">
        <f>_xlfn.IFNA(MODE('User 2'!I5, 'User 4'!I5, 'User 3'!I5, 'User 1'!I5),"No Consensus")</f>
        <v>#VALUE!</v>
      </c>
      <c r="J5" s="22" t="e">
        <f>_xlfn.IFNA(MODE('User 2'!J5, 'User 4'!J5, 'User 3'!J5, 'User 1'!J5),"No Consensus")</f>
        <v>#VALUE!</v>
      </c>
    </row>
    <row r="6" spans="1:31" ht="135" hidden="1" outlineLevel="1" x14ac:dyDescent="0.25">
      <c r="A6" s="5"/>
      <c r="B6" s="15" t="s">
        <v>32</v>
      </c>
      <c r="C6" s="22" t="s">
        <v>33</v>
      </c>
      <c r="D6" s="22" t="s">
        <v>34</v>
      </c>
      <c r="E6" s="22" t="s">
        <v>35</v>
      </c>
      <c r="F6" s="22" t="s">
        <v>36</v>
      </c>
      <c r="G6" s="22" t="s">
        <v>37</v>
      </c>
      <c r="H6" s="22" t="e">
        <f>_xlfn.IFNA(MODE('User 2'!H6, 'User 4'!H6, 'User 3'!H6, 'User 1'!H6),"No Consensus")</f>
        <v>#VALUE!</v>
      </c>
      <c r="I6" s="22" t="e">
        <f>_xlfn.IFNA(MODE('User 2'!I6, 'User 4'!I6, 'User 3'!I6, 'User 1'!I6),"No Consensus")</f>
        <v>#VALUE!</v>
      </c>
      <c r="J6" s="22" t="e">
        <f>_xlfn.IFNA(MODE('User 2'!J6, 'User 4'!J6, 'User 3'!J6, 'User 1'!J6),"No Consensus")</f>
        <v>#VALUE!</v>
      </c>
    </row>
    <row r="7" spans="1:31" ht="120" hidden="1" outlineLevel="1" x14ac:dyDescent="0.25">
      <c r="A7" s="5"/>
      <c r="B7" s="15" t="s">
        <v>38</v>
      </c>
      <c r="C7" s="22" t="s">
        <v>39</v>
      </c>
      <c r="D7" s="22" t="s">
        <v>40</v>
      </c>
      <c r="E7" s="22" t="s">
        <v>41</v>
      </c>
      <c r="F7" s="22" t="s">
        <v>42</v>
      </c>
      <c r="G7" s="22" t="s">
        <v>43</v>
      </c>
      <c r="H7" s="22" t="e">
        <f>_xlfn.IFNA(MODE('User 2'!H7, 'User 4'!H7, 'User 3'!H7, 'User 1'!H7),"No Consensus")</f>
        <v>#VALUE!</v>
      </c>
      <c r="I7" s="22" t="e">
        <f>_xlfn.IFNA(MODE('User 2'!I7, 'User 4'!I7, 'User 3'!I7, 'User 1'!I7),"No Consensus")</f>
        <v>#VALUE!</v>
      </c>
      <c r="J7" s="22" t="e">
        <f>_xlfn.IFNA(MODE('User 2'!J7, 'User 4'!J7, 'User 3'!J7, 'User 1'!J7),"No Consensus")</f>
        <v>#VALUE!</v>
      </c>
    </row>
    <row r="8" spans="1:31" ht="60" hidden="1" outlineLevel="1" x14ac:dyDescent="0.25">
      <c r="A8" s="5"/>
      <c r="B8" s="15" t="s">
        <v>44</v>
      </c>
      <c r="C8" s="22" t="s">
        <v>45</v>
      </c>
      <c r="D8" s="23" t="s">
        <v>46</v>
      </c>
      <c r="E8" s="22" t="s">
        <v>47</v>
      </c>
      <c r="F8" s="22" t="s">
        <v>48</v>
      </c>
      <c r="G8" s="22" t="s">
        <v>49</v>
      </c>
      <c r="H8" s="22" t="e">
        <f>_xlfn.IFNA(MODE('User 2'!H8, 'User 4'!H8, 'User 3'!H8, 'User 1'!H8),"No Consensus")</f>
        <v>#VALUE!</v>
      </c>
      <c r="I8" s="22" t="e">
        <f>_xlfn.IFNA(MODE('User 2'!I8, 'User 4'!I8, 'User 3'!I8, 'User 1'!I8),"No Consensus")</f>
        <v>#VALUE!</v>
      </c>
      <c r="J8" s="22" t="e">
        <f>_xlfn.IFNA(MODE('User 2'!J8, 'User 4'!J8, 'User 3'!J8, 'User 1'!J8),"No Consensus")</f>
        <v>#VALUE!</v>
      </c>
    </row>
    <row r="9" spans="1:31" ht="75" hidden="1" outlineLevel="1" x14ac:dyDescent="0.25">
      <c r="A9" s="5"/>
      <c r="B9" s="15" t="s">
        <v>50</v>
      </c>
      <c r="C9" s="22" t="s">
        <v>51</v>
      </c>
      <c r="D9" s="22" t="s">
        <v>52</v>
      </c>
      <c r="E9" s="22" t="s">
        <v>53</v>
      </c>
      <c r="F9" s="22" t="s">
        <v>54</v>
      </c>
      <c r="G9" s="22" t="s">
        <v>55</v>
      </c>
      <c r="H9" s="22" t="e">
        <f>_xlfn.IFNA(MODE('User 2'!H9, 'User 4'!H9, 'User 3'!H9, 'User 1'!H9),"No Consensus")</f>
        <v>#VALUE!</v>
      </c>
      <c r="I9" s="22" t="e">
        <f>_xlfn.IFNA(MODE('User 2'!I9, 'User 4'!I9, 'User 3'!I9, 'User 1'!I9),"No Consensus")</f>
        <v>#VALUE!</v>
      </c>
      <c r="J9" s="22" t="e">
        <f>_xlfn.IFNA(MODE('User 2'!J9, 'User 4'!J9, 'User 3'!J9, 'User 1'!J9),"No Consensus")</f>
        <v>#VALUE!</v>
      </c>
    </row>
    <row r="10" spans="1:31" ht="75" hidden="1" outlineLevel="1" x14ac:dyDescent="0.25">
      <c r="A10" s="5"/>
      <c r="B10" s="15" t="s">
        <v>56</v>
      </c>
      <c r="C10" s="22" t="s">
        <v>57</v>
      </c>
      <c r="D10" s="23" t="s">
        <v>58</v>
      </c>
      <c r="E10" s="23" t="s">
        <v>59</v>
      </c>
      <c r="F10" s="22" t="s">
        <v>60</v>
      </c>
      <c r="G10" s="22" t="s">
        <v>61</v>
      </c>
      <c r="H10" s="22" t="e">
        <f>_xlfn.IFNA(MODE('User 2'!H10, 'User 4'!H10, 'User 3'!H10, 'User 1'!H10),"No Consensus")</f>
        <v>#VALUE!</v>
      </c>
      <c r="I10" s="22" t="e">
        <f>_xlfn.IFNA(MODE('User 2'!I10, 'User 4'!I10, 'User 3'!I10, 'User 1'!I10),"No Consensus")</f>
        <v>#VALUE!</v>
      </c>
      <c r="J10" s="22" t="e">
        <f>_xlfn.IFNA(MODE('User 2'!J10, 'User 4'!J10, 'User 3'!J10, 'User 1'!J10),"No Consensus")</f>
        <v>#VALUE!</v>
      </c>
    </row>
    <row r="11" spans="1:31" ht="60.75" hidden="1" outlineLevel="1" thickBot="1" x14ac:dyDescent="0.3">
      <c r="A11" s="5"/>
      <c r="B11" s="21" t="s">
        <v>62</v>
      </c>
      <c r="C11" s="23" t="s">
        <v>63</v>
      </c>
      <c r="D11" s="22" t="s">
        <v>64</v>
      </c>
      <c r="E11" s="22" t="s">
        <v>65</v>
      </c>
      <c r="F11" s="22" t="s">
        <v>66</v>
      </c>
      <c r="G11" s="22" t="s">
        <v>67</v>
      </c>
      <c r="H11" s="22" t="e">
        <f>_xlfn.IFNA(MODE('User 2'!H11, 'User 4'!H11, 'User 3'!H11, 'User 1'!H11),"No Consensus")</f>
        <v>#VALUE!</v>
      </c>
      <c r="I11" s="22" t="e">
        <f>_xlfn.IFNA(MODE('User 2'!I11, 'User 4'!I11, 'User 3'!I11, 'User 1'!I11),"No Consensus")</f>
        <v>#VALUE!</v>
      </c>
      <c r="J11" s="22" t="e">
        <f>_xlfn.IFNA(MODE('User 2'!J11, 'User 4'!J11, 'User 3'!J11, 'User 1'!J11),"No Consensus")</f>
        <v>#VALUE!</v>
      </c>
    </row>
    <row r="12" spans="1:31" ht="20.25" collapsed="1" thickTop="1" thickBot="1" x14ac:dyDescent="0.3">
      <c r="A12" s="7" t="s">
        <v>68</v>
      </c>
      <c r="B12" s="53" t="s">
        <v>10</v>
      </c>
      <c r="C12" s="54" t="e">
        <f>(SUM(H13:H15))/3</f>
        <v>#VALUE!</v>
      </c>
      <c r="D12" s="53" t="s">
        <v>11</v>
      </c>
      <c r="E12" s="54" t="e">
        <f>(SUM(I13:I15))/3</f>
        <v>#VALUE!</v>
      </c>
      <c r="F12" s="25"/>
      <c r="G12" s="26"/>
    </row>
    <row r="13" spans="1:31" ht="75.75" hidden="1" outlineLevel="1" thickTop="1" x14ac:dyDescent="0.25">
      <c r="A13" s="5"/>
      <c r="B13" s="15" t="s">
        <v>69</v>
      </c>
      <c r="C13" s="22" t="s">
        <v>70</v>
      </c>
      <c r="D13" s="22" t="s">
        <v>71</v>
      </c>
      <c r="E13" s="23" t="s">
        <v>72</v>
      </c>
      <c r="F13" s="22" t="s">
        <v>73</v>
      </c>
      <c r="G13" s="22" t="s">
        <v>74</v>
      </c>
      <c r="H13" s="22" t="e">
        <f>_xlfn.IFNA(MODE('User 2'!H13, 'User 4'!H13, 'User 3'!H13, 'User 1'!H13),"No Consensus")</f>
        <v>#VALUE!</v>
      </c>
      <c r="I13" s="22" t="e">
        <f>_xlfn.IFNA(MODE('User 2'!I13, 'User 4'!I13, 'User 3'!I13, 'User 1'!I13),"No Consensus")</f>
        <v>#VALUE!</v>
      </c>
      <c r="J13" s="22" t="e">
        <f>_xlfn.IFNA(MODE('User 2'!J13, 'User 4'!J13, 'User 3'!J13, 'User 1'!J13),"No Consensus")</f>
        <v>#VALUE!</v>
      </c>
    </row>
    <row r="14" spans="1:31" ht="135" hidden="1" outlineLevel="1" x14ac:dyDescent="0.25">
      <c r="A14" s="5"/>
      <c r="B14" s="15" t="s">
        <v>75</v>
      </c>
      <c r="C14" s="22" t="s">
        <v>76</v>
      </c>
      <c r="D14" s="22" t="s">
        <v>77</v>
      </c>
      <c r="E14" s="22" t="s">
        <v>78</v>
      </c>
      <c r="F14" s="22" t="s">
        <v>79</v>
      </c>
      <c r="G14" s="22" t="s">
        <v>80</v>
      </c>
      <c r="H14" s="22" t="e">
        <f>_xlfn.IFNA(MODE('User 2'!H14, 'User 4'!H14, 'User 3'!H14, 'User 1'!H14),"No Consensus")</f>
        <v>#VALUE!</v>
      </c>
      <c r="I14" s="22" t="e">
        <f>_xlfn.IFNA(MODE('User 2'!I14, 'User 4'!I14, 'User 3'!I14, 'User 1'!I14),"No Consensus")</f>
        <v>#VALUE!</v>
      </c>
      <c r="J14" s="22" t="e">
        <f>_xlfn.IFNA(MODE('User 2'!J14, 'User 4'!J14, 'User 3'!J14, 'User 1'!J14),"No Consensus")</f>
        <v>#VALUE!</v>
      </c>
    </row>
    <row r="15" spans="1:31" ht="90.75" hidden="1" outlineLevel="1" thickBot="1" x14ac:dyDescent="0.3">
      <c r="A15" s="5"/>
      <c r="B15" s="15" t="s">
        <v>81</v>
      </c>
      <c r="C15" s="23" t="s">
        <v>82</v>
      </c>
      <c r="D15" s="22" t="s">
        <v>83</v>
      </c>
      <c r="E15" s="23" t="s">
        <v>84</v>
      </c>
      <c r="F15" s="22" t="s">
        <v>85</v>
      </c>
      <c r="G15" s="23" t="s">
        <v>86</v>
      </c>
      <c r="H15" s="22" t="e">
        <f>_xlfn.IFNA(MODE('User 2'!H15, 'User 4'!H15, 'User 3'!H15, 'User 1'!H15),"No Consensus")</f>
        <v>#VALUE!</v>
      </c>
      <c r="I15" s="22" t="e">
        <f>_xlfn.IFNA(MODE('User 2'!I15, 'User 4'!I15, 'User 3'!I15, 'User 1'!I15),"No Consensus")</f>
        <v>#VALUE!</v>
      </c>
      <c r="J15" s="22" t="e">
        <f>_xlfn.IFNA(MODE('User 2'!J15, 'User 4'!J15, 'User 3'!J15, 'User 1'!J15),"No Consensus")</f>
        <v>#VALUE!</v>
      </c>
    </row>
    <row r="16" spans="1:31" ht="20.25" collapsed="1" thickTop="1" thickBot="1" x14ac:dyDescent="0.35">
      <c r="A16" s="14" t="s">
        <v>87</v>
      </c>
      <c r="B16" s="50" t="s">
        <v>10</v>
      </c>
      <c r="C16" s="52" t="e">
        <f>(SUM(H17:H27))/11</f>
        <v>#VALUE!</v>
      </c>
      <c r="D16" s="51" t="s">
        <v>11</v>
      </c>
      <c r="E16" s="52" t="e">
        <f>(SUM(I17:I27))/11</f>
        <v>#VALUE!</v>
      </c>
      <c r="F16" s="28"/>
      <c r="G16" s="29"/>
    </row>
    <row r="17" spans="1:10" ht="135.75" hidden="1" outlineLevel="1" thickTop="1" x14ac:dyDescent="0.3">
      <c r="A17" s="6"/>
      <c r="B17" s="15" t="s">
        <v>88</v>
      </c>
      <c r="C17" s="22" t="s">
        <v>89</v>
      </c>
      <c r="D17" s="22" t="s">
        <v>179</v>
      </c>
      <c r="E17" s="22" t="s">
        <v>180</v>
      </c>
      <c r="F17" s="22" t="s">
        <v>91</v>
      </c>
      <c r="G17" s="22" t="s">
        <v>92</v>
      </c>
      <c r="H17" s="22" t="e">
        <f>_xlfn.IFNA(MODE('User 2'!H17, 'User 4'!H17, 'User 3'!H17, 'User 1'!H17),"No Consensus")</f>
        <v>#VALUE!</v>
      </c>
      <c r="I17" s="22" t="e">
        <f>_xlfn.IFNA(MODE('User 2'!I17, 'User 4'!I17, 'User 3'!I17, 'User 1'!I17),"No Consensus")</f>
        <v>#VALUE!</v>
      </c>
      <c r="J17" s="22" t="e">
        <f>_xlfn.IFNA(MODE('User 2'!J17, 'User 4'!J17, 'User 3'!J17, 'User 1'!J17),"No Consensus")</f>
        <v>#VALUE!</v>
      </c>
    </row>
    <row r="18" spans="1:10" ht="120" hidden="1" outlineLevel="1" x14ac:dyDescent="0.3">
      <c r="A18" s="6"/>
      <c r="B18" s="21" t="s">
        <v>93</v>
      </c>
      <c r="C18" s="22" t="s">
        <v>94</v>
      </c>
      <c r="D18" s="22" t="s">
        <v>95</v>
      </c>
      <c r="E18" s="23" t="s">
        <v>96</v>
      </c>
      <c r="F18" s="22" t="s">
        <v>97</v>
      </c>
      <c r="G18" s="22" t="s">
        <v>98</v>
      </c>
      <c r="H18" s="22" t="e">
        <f>_xlfn.IFNA(MODE('User 2'!H18, 'User 4'!H18, 'User 3'!H18, 'User 1'!H18),"No Consensus")</f>
        <v>#VALUE!</v>
      </c>
      <c r="I18" s="22" t="e">
        <f>_xlfn.IFNA(MODE('User 2'!I18, 'User 4'!I18, 'User 3'!I18, 'User 1'!I18),"No Consensus")</f>
        <v>#VALUE!</v>
      </c>
      <c r="J18" s="22" t="e">
        <f>_xlfn.IFNA(MODE('User 2'!J18, 'User 4'!J18, 'User 3'!J18, 'User 1'!J18),"No Consensus")</f>
        <v>#VALUE!</v>
      </c>
    </row>
    <row r="19" spans="1:10" ht="150" hidden="1" outlineLevel="1" x14ac:dyDescent="0.3">
      <c r="A19" s="6"/>
      <c r="B19" s="21" t="s">
        <v>99</v>
      </c>
      <c r="C19" s="22" t="s">
        <v>100</v>
      </c>
      <c r="D19" s="22" t="s">
        <v>101</v>
      </c>
      <c r="E19" s="22" t="s">
        <v>102</v>
      </c>
      <c r="F19" s="22" t="s">
        <v>103</v>
      </c>
      <c r="G19" s="22" t="s">
        <v>104</v>
      </c>
      <c r="H19" s="22" t="e">
        <f>_xlfn.IFNA(MODE('User 2'!H19, 'User 4'!H19, 'User 3'!H19, 'User 1'!H19),"No Consensus")</f>
        <v>#VALUE!</v>
      </c>
      <c r="I19" s="22" t="e">
        <f>_xlfn.IFNA(MODE('User 2'!I19, 'User 4'!I19, 'User 3'!I19, 'User 1'!I19),"No Consensus")</f>
        <v>#VALUE!</v>
      </c>
      <c r="J19" s="22" t="e">
        <f>_xlfn.IFNA(MODE('User 2'!J19, 'User 4'!J19, 'User 3'!J19, 'User 1'!J19),"No Consensus")</f>
        <v>#VALUE!</v>
      </c>
    </row>
    <row r="20" spans="1:10" ht="60" hidden="1" outlineLevel="1" x14ac:dyDescent="0.3">
      <c r="A20" s="6"/>
      <c r="B20" s="15" t="s">
        <v>105</v>
      </c>
      <c r="C20" s="22" t="s">
        <v>106</v>
      </c>
      <c r="D20" s="22" t="s">
        <v>107</v>
      </c>
      <c r="E20" s="22" t="s">
        <v>108</v>
      </c>
      <c r="F20" s="22" t="s">
        <v>109</v>
      </c>
      <c r="G20" s="22" t="s">
        <v>110</v>
      </c>
      <c r="H20" s="22" t="e">
        <f>_xlfn.IFNA(MODE('User 2'!H20, 'User 4'!H20, 'User 3'!H20, 'User 1'!H20),"No Consensus")</f>
        <v>#VALUE!</v>
      </c>
      <c r="I20" s="22" t="e">
        <f>_xlfn.IFNA(MODE('User 2'!I20, 'User 4'!I20, 'User 3'!I20, 'User 1'!I20),"No Consensus")</f>
        <v>#VALUE!</v>
      </c>
      <c r="J20" s="22" t="e">
        <f>_xlfn.IFNA(MODE('User 2'!J20, 'User 4'!J20, 'User 3'!J20, 'User 1'!J20),"No Consensus")</f>
        <v>#VALUE!</v>
      </c>
    </row>
    <row r="21" spans="1:10" ht="60" hidden="1" outlineLevel="1" x14ac:dyDescent="0.3">
      <c r="A21" s="6"/>
      <c r="B21" s="15" t="s">
        <v>111</v>
      </c>
      <c r="C21" s="22" t="s">
        <v>112</v>
      </c>
      <c r="D21" s="22" t="s">
        <v>113</v>
      </c>
      <c r="E21" s="22" t="s">
        <v>114</v>
      </c>
      <c r="F21" s="22" t="s">
        <v>115</v>
      </c>
      <c r="G21" s="22" t="s">
        <v>116</v>
      </c>
      <c r="H21" s="22" t="e">
        <f>_xlfn.IFNA(MODE('User 2'!H21, 'User 4'!H21, 'User 3'!H21, 'User 1'!H21),"No Consensus")</f>
        <v>#VALUE!</v>
      </c>
      <c r="I21" s="22" t="e">
        <f>_xlfn.IFNA(MODE('User 2'!I21, 'User 4'!I21, 'User 3'!I21, 'User 1'!I21),"No Consensus")</f>
        <v>#VALUE!</v>
      </c>
      <c r="J21" s="22" t="e">
        <f>_xlfn.IFNA(MODE('User 2'!J21, 'User 4'!J21, 'User 3'!J21, 'User 1'!J21),"No Consensus")</f>
        <v>#VALUE!</v>
      </c>
    </row>
    <row r="22" spans="1:10" ht="75" hidden="1" outlineLevel="1" x14ac:dyDescent="0.3">
      <c r="A22" s="6"/>
      <c r="B22" s="15" t="s">
        <v>117</v>
      </c>
      <c r="C22" s="22" t="s">
        <v>118</v>
      </c>
      <c r="D22" s="22" t="s">
        <v>119</v>
      </c>
      <c r="E22" s="22" t="s">
        <v>120</v>
      </c>
      <c r="F22" s="22" t="s">
        <v>121</v>
      </c>
      <c r="G22" s="22" t="s">
        <v>122</v>
      </c>
      <c r="H22" s="22" t="e">
        <f>_xlfn.IFNA(MODE('User 2'!H22, 'User 4'!H22, 'User 3'!H22, 'User 1'!H22),"No Consensus")</f>
        <v>#VALUE!</v>
      </c>
      <c r="I22" s="22" t="e">
        <f>_xlfn.IFNA(MODE('User 2'!I22, 'User 4'!I22, 'User 3'!I22, 'User 1'!I22),"No Consensus")</f>
        <v>#VALUE!</v>
      </c>
      <c r="J22" s="22" t="e">
        <f>_xlfn.IFNA(MODE('User 2'!J22, 'User 4'!J22, 'User 3'!J22, 'User 1'!J22),"No Consensus")</f>
        <v>#VALUE!</v>
      </c>
    </row>
    <row r="23" spans="1:10" ht="135" hidden="1" outlineLevel="1" x14ac:dyDescent="0.3">
      <c r="A23" s="6"/>
      <c r="B23" s="21" t="s">
        <v>123</v>
      </c>
      <c r="C23" s="22" t="s">
        <v>124</v>
      </c>
      <c r="D23" s="22" t="s">
        <v>125</v>
      </c>
      <c r="E23" s="22" t="s">
        <v>126</v>
      </c>
      <c r="F23" s="22" t="s">
        <v>127</v>
      </c>
      <c r="G23" s="22" t="s">
        <v>128</v>
      </c>
      <c r="H23" s="22" t="e">
        <f>_xlfn.IFNA(MODE('User 2'!H23, 'User 4'!H23, 'User 3'!H23, 'User 1'!H23),"No Consensus")</f>
        <v>#VALUE!</v>
      </c>
      <c r="I23" s="22" t="e">
        <f>_xlfn.IFNA(MODE('User 2'!I23, 'User 4'!I23, 'User 3'!I23, 'User 1'!I23),"No Consensus")</f>
        <v>#VALUE!</v>
      </c>
      <c r="J23" s="22" t="e">
        <f>_xlfn.IFNA(MODE('User 2'!J23, 'User 4'!J23, 'User 3'!J23, 'User 1'!J23),"No Consensus")</f>
        <v>#VALUE!</v>
      </c>
    </row>
    <row r="24" spans="1:10" ht="105" hidden="1" outlineLevel="1" x14ac:dyDescent="0.25">
      <c r="A24" s="5"/>
      <c r="B24" s="15" t="s">
        <v>129</v>
      </c>
      <c r="C24" s="22" t="s">
        <v>130</v>
      </c>
      <c r="D24" s="22" t="s">
        <v>131</v>
      </c>
      <c r="E24" s="22" t="s">
        <v>132</v>
      </c>
      <c r="F24" s="22" t="s">
        <v>133</v>
      </c>
      <c r="G24" s="22" t="s">
        <v>134</v>
      </c>
      <c r="H24" s="22" t="e">
        <f>_xlfn.IFNA(MODE('User 2'!H24, 'User 4'!H24, 'User 3'!H24, 'User 1'!H24),"No Consensus")</f>
        <v>#VALUE!</v>
      </c>
      <c r="I24" s="22" t="e">
        <f>_xlfn.IFNA(MODE('User 2'!I24, 'User 4'!I24, 'User 3'!I24, 'User 1'!I24),"No Consensus")</f>
        <v>#VALUE!</v>
      </c>
      <c r="J24" s="22" t="e">
        <f>_xlfn.IFNA(MODE('User 2'!J24, 'User 4'!J24, 'User 3'!J24, 'User 1'!J24),"No Consensus")</f>
        <v>#VALUE!</v>
      </c>
    </row>
    <row r="25" spans="1:10" ht="150" hidden="1" outlineLevel="1" x14ac:dyDescent="0.3">
      <c r="A25" s="6"/>
      <c r="B25" s="30" t="s">
        <v>135</v>
      </c>
      <c r="C25" s="22" t="s">
        <v>136</v>
      </c>
      <c r="D25" s="22" t="s">
        <v>137</v>
      </c>
      <c r="E25" s="22" t="s">
        <v>138</v>
      </c>
      <c r="F25" s="22" t="s">
        <v>139</v>
      </c>
      <c r="G25" s="22" t="s">
        <v>140</v>
      </c>
      <c r="H25" s="22" t="e">
        <f>_xlfn.IFNA(MODE('User 2'!H25, 'User 4'!H25, 'User 3'!H25, 'User 1'!H25),"No Consensus")</f>
        <v>#VALUE!</v>
      </c>
      <c r="I25" s="22" t="e">
        <f>_xlfn.IFNA(MODE('User 2'!I25, 'User 4'!I25, 'User 3'!I25, 'User 1'!I25),"No Consensus")</f>
        <v>#VALUE!</v>
      </c>
      <c r="J25" s="22" t="e">
        <f>_xlfn.IFNA(MODE('User 2'!J25, 'User 4'!J25, 'User 3'!J25, 'User 1'!J25),"No Consensus")</f>
        <v>#VALUE!</v>
      </c>
    </row>
    <row r="26" spans="1:10" ht="105" hidden="1" outlineLevel="1" x14ac:dyDescent="0.3">
      <c r="A26" s="6"/>
      <c r="B26" s="30" t="s">
        <v>141</v>
      </c>
      <c r="C26" s="22" t="s">
        <v>142</v>
      </c>
      <c r="D26" s="22" t="s">
        <v>143</v>
      </c>
      <c r="E26" s="22" t="s">
        <v>181</v>
      </c>
      <c r="F26" s="22" t="s">
        <v>145</v>
      </c>
      <c r="G26" s="22" t="s">
        <v>146</v>
      </c>
      <c r="H26" s="22" t="e">
        <f>_xlfn.IFNA(MODE('User 2'!H26, 'User 4'!H26, 'User 3'!H26, 'User 1'!H26),"No Consensus")</f>
        <v>#VALUE!</v>
      </c>
      <c r="I26" s="22" t="e">
        <f>_xlfn.IFNA(MODE('User 2'!I26, 'User 4'!I26, 'User 3'!I26, 'User 1'!I26),"No Consensus")</f>
        <v>#VALUE!</v>
      </c>
      <c r="J26" s="22" t="e">
        <f>_xlfn.IFNA(MODE('User 2'!J26, 'User 4'!J26, 'User 3'!J26, 'User 1'!J26),"No Consensus")</f>
        <v>#VALUE!</v>
      </c>
    </row>
    <row r="27" spans="1:10" ht="90.75" hidden="1" outlineLevel="1" thickBot="1" x14ac:dyDescent="0.35">
      <c r="A27" s="6"/>
      <c r="B27" s="30" t="s">
        <v>147</v>
      </c>
      <c r="C27" s="22" t="s">
        <v>148</v>
      </c>
      <c r="D27" s="22" t="s">
        <v>149</v>
      </c>
      <c r="E27" s="22" t="s">
        <v>150</v>
      </c>
      <c r="F27" s="22" t="s">
        <v>151</v>
      </c>
      <c r="G27" s="22" t="s">
        <v>152</v>
      </c>
      <c r="H27" s="22" t="e">
        <f>_xlfn.IFNA(MODE('User 2'!H27, 'User 4'!H27, 'User 3'!H27, 'User 1'!H27),"No Consensus")</f>
        <v>#VALUE!</v>
      </c>
      <c r="I27" s="22" t="e">
        <f>_xlfn.IFNA(MODE('User 2'!I27, 'User 4'!I27, 'User 3'!I27, 'User 1'!I27),"No Consensus")</f>
        <v>#VALUE!</v>
      </c>
      <c r="J27" s="22" t="e">
        <f>_xlfn.IFNA(MODE('User 2'!J27, 'User 4'!J27, 'User 3'!J27, 'User 1'!J27),"No Consensus")</f>
        <v>#VALUE!</v>
      </c>
    </row>
    <row r="28" spans="1:10" ht="20.25" collapsed="1" thickTop="1" thickBot="1" x14ac:dyDescent="0.3">
      <c r="A28" s="13" t="s">
        <v>153</v>
      </c>
      <c r="B28" s="48" t="s">
        <v>10</v>
      </c>
      <c r="C28" s="49" t="e">
        <f>(SUM(H29:H32))/4</f>
        <v>#VALUE!</v>
      </c>
      <c r="D28" s="48" t="s">
        <v>11</v>
      </c>
      <c r="E28" s="49" t="e">
        <f>(SUM(I29:I32))/4</f>
        <v>#VALUE!</v>
      </c>
      <c r="F28" s="32"/>
      <c r="G28" s="33"/>
    </row>
    <row r="29" spans="1:10" ht="116.45" hidden="1" customHeight="1" outlineLevel="1" thickTop="1" x14ac:dyDescent="0.25">
      <c r="A29" s="5"/>
      <c r="B29" s="15" t="s">
        <v>154</v>
      </c>
      <c r="C29" s="22" t="s">
        <v>155</v>
      </c>
      <c r="D29" s="22" t="s">
        <v>156</v>
      </c>
      <c r="E29" s="22" t="s">
        <v>157</v>
      </c>
      <c r="F29" s="22" t="s">
        <v>158</v>
      </c>
      <c r="G29" s="22" t="s">
        <v>159</v>
      </c>
      <c r="H29" s="22" t="e">
        <f>_xlfn.IFNA(MODE('User 2'!H29, 'User 4'!H29, 'User 3'!H29, 'User 1'!H29),"No Consensus")</f>
        <v>#VALUE!</v>
      </c>
      <c r="I29" s="22" t="e">
        <f>_xlfn.IFNA(MODE('User 2'!I29, 'User 4'!I29, 'User 3'!I29, 'User 1'!I29),"No Consensus")</f>
        <v>#VALUE!</v>
      </c>
      <c r="J29" s="22" t="e">
        <f>_xlfn.IFNA(MODE('User 2'!J29, 'User 4'!J29, 'User 3'!J29, 'User 1'!J29),"No Consensus")</f>
        <v>#VALUE!</v>
      </c>
    </row>
    <row r="30" spans="1:10" ht="116.45" hidden="1" customHeight="1" outlineLevel="1" x14ac:dyDescent="0.25">
      <c r="A30" s="5"/>
      <c r="B30" s="15" t="s">
        <v>160</v>
      </c>
      <c r="C30" s="22" t="s">
        <v>161</v>
      </c>
      <c r="D30" s="22" t="s">
        <v>162</v>
      </c>
      <c r="E30" s="22" t="s">
        <v>163</v>
      </c>
      <c r="F30" s="22" t="s">
        <v>164</v>
      </c>
      <c r="G30" s="22" t="s">
        <v>165</v>
      </c>
      <c r="H30" s="22" t="e">
        <f>_xlfn.IFNA(MODE('User 2'!H30, 'User 4'!H30, 'User 3'!H30, 'User 1'!H30),"No Consensus")</f>
        <v>#VALUE!</v>
      </c>
      <c r="I30" s="22" t="e">
        <f>_xlfn.IFNA(MODE('User 2'!I30, 'User 4'!I30, 'User 3'!I30, 'User 1'!I30),"No Consensus")</f>
        <v>#VALUE!</v>
      </c>
      <c r="J30" s="22" t="e">
        <f>_xlfn.IFNA(MODE('User 2'!J30, 'User 4'!J30, 'User 3'!J30, 'User 1'!J30),"No Consensus")</f>
        <v>#VALUE!</v>
      </c>
    </row>
    <row r="31" spans="1:10" ht="60" hidden="1" outlineLevel="1" x14ac:dyDescent="0.25">
      <c r="A31" s="5"/>
      <c r="B31" s="15" t="s">
        <v>166</v>
      </c>
      <c r="C31" s="22" t="s">
        <v>167</v>
      </c>
      <c r="D31" s="22" t="s">
        <v>168</v>
      </c>
      <c r="E31" s="23" t="s">
        <v>169</v>
      </c>
      <c r="F31" s="22" t="s">
        <v>170</v>
      </c>
      <c r="G31" s="22" t="s">
        <v>171</v>
      </c>
      <c r="H31" s="22" t="e">
        <f>_xlfn.IFNA(MODE('User 2'!H31, 'User 4'!H31, 'User 3'!H31, 'User 1'!H31),"No Consensus")</f>
        <v>#VALUE!</v>
      </c>
      <c r="I31" s="22" t="e">
        <f>_xlfn.IFNA(MODE('User 2'!I31, 'User 4'!I31, 'User 3'!I31, 'User 1'!I31),"No Consensus")</f>
        <v>#VALUE!</v>
      </c>
      <c r="J31" s="22" t="e">
        <f>_xlfn.IFNA(MODE('User 2'!J31, 'User 4'!J31, 'User 3'!J31, 'User 1'!J31),"No Consensus")</f>
        <v>#VALUE!</v>
      </c>
    </row>
    <row r="32" spans="1:10" ht="75" hidden="1" outlineLevel="1" x14ac:dyDescent="0.25">
      <c r="A32" s="5"/>
      <c r="B32" s="15" t="s">
        <v>172</v>
      </c>
      <c r="C32" s="23" t="s">
        <v>173</v>
      </c>
      <c r="D32" s="22" t="s">
        <v>174</v>
      </c>
      <c r="E32" s="22" t="s">
        <v>175</v>
      </c>
      <c r="F32" s="22" t="s">
        <v>176</v>
      </c>
      <c r="G32" s="22" t="s">
        <v>177</v>
      </c>
      <c r="H32" s="22" t="e">
        <f>_xlfn.IFNA(MODE('User 2'!H32, 'User 4'!H32, 'User 3'!H32, 'User 1'!H32),"No Consensus")</f>
        <v>#VALUE!</v>
      </c>
      <c r="I32" s="22" t="e">
        <f>_xlfn.IFNA(MODE('User 2'!I32, 'User 4'!I32, 'User 3'!I32, 'User 1'!I32),"No Consensus")</f>
        <v>#VALUE!</v>
      </c>
      <c r="J32" s="22" t="e">
        <f>_xlfn.IFNA(MODE('User 2'!J32, 'User 4'!J32, 'User 3'!J32, 'User 1'!J32),"No Consensus")</f>
        <v>#VALUE!</v>
      </c>
    </row>
    <row r="33" spans="1:1" ht="19.5" thickTop="1" x14ac:dyDescent="0.25">
      <c r="A33" s="5"/>
    </row>
  </sheetData>
  <conditionalFormatting sqref="B3:B11 B13:B15 B17:B27 B29:B32">
    <cfRule type="expression" dxfId="91" priority="16">
      <formula>IF($H3=0, TRUE, FALSE)</formula>
    </cfRule>
  </conditionalFormatting>
  <conditionalFormatting sqref="C3:C11 C13:C15 C17:C27 C29:C32">
    <cfRule type="expression" dxfId="90" priority="13">
      <formula>IF($I3=1,TRUE,FALSE)</formula>
    </cfRule>
    <cfRule type="expression" dxfId="89" priority="14">
      <formula>IF($H3=1,TRUE,FALSE)</formula>
    </cfRule>
    <cfRule type="expression" dxfId="88" priority="15">
      <formula>IF($J3=1,TRUE,FALSE)</formula>
    </cfRule>
  </conditionalFormatting>
  <conditionalFormatting sqref="D3:D11 D13:D15 D17:D27 D29:D32">
    <cfRule type="expression" dxfId="87" priority="10">
      <formula>IF($J3=2,TRUE,FALSE)</formula>
    </cfRule>
    <cfRule type="expression" dxfId="86" priority="11">
      <formula>IF($I3=2,TRUE,FALSE)</formula>
    </cfRule>
    <cfRule type="expression" dxfId="85" priority="12">
      <formula>IF($H3=2,TRUE,FALSE)</formula>
    </cfRule>
  </conditionalFormatting>
  <conditionalFormatting sqref="E3:E11 E13:E15 E17:E27 E29:E32">
    <cfRule type="expression" dxfId="84" priority="7">
      <formula>IF($J3=3,TRUE,FALSE)</formula>
    </cfRule>
    <cfRule type="expression" dxfId="83" priority="8">
      <formula>IF($I3=3,TRUE,FALSE)</formula>
    </cfRule>
    <cfRule type="expression" dxfId="82" priority="9">
      <formula>IF($H3=3,TRUE,FALSE)</formula>
    </cfRule>
  </conditionalFormatting>
  <conditionalFormatting sqref="F3:F11 F13:F15 F17:F27 F29:F32">
    <cfRule type="expression" dxfId="81" priority="4">
      <formula>IF($J3=4,TRUE,FALSE)</formula>
    </cfRule>
    <cfRule type="expression" dxfId="80" priority="5">
      <formula>IF($I3=4,TRUE,FALSE)</formula>
    </cfRule>
    <cfRule type="expression" dxfId="79" priority="6">
      <formula>IF($H3=4,TRUE,FALSE)</formula>
    </cfRule>
  </conditionalFormatting>
  <conditionalFormatting sqref="G3:G11 G13:G15 G17:G27 G29:G32">
    <cfRule type="expression" dxfId="78" priority="1">
      <formula>IF($J3=5,TRUE,FALSE)</formula>
    </cfRule>
    <cfRule type="expression" dxfId="77" priority="2">
      <formula>IF($I3=5,TRUE,FALSE)</formula>
    </cfRule>
    <cfRule type="expression" dxfId="76" priority="3">
      <formula>IF($H3=5,TRUE,FALSE)</formula>
    </cfRule>
  </conditionalFormatting>
  <dataValidations count="1">
    <dataValidation type="list" allowBlank="1" showInputMessage="1" showErrorMessage="1" sqref="K13:K15" xr:uid="{535C65AA-CF11-4793-861B-CA63610336CC}">
      <formula1>$Z$1:$AE$1</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B2A5A-9332-47C3-AC66-7814BB9D025F}">
  <dimension ref="A1:AE33"/>
  <sheetViews>
    <sheetView workbookViewId="0">
      <selection activeCell="H29" sqref="H29:J32"/>
    </sheetView>
  </sheetViews>
  <sheetFormatPr defaultColWidth="9.140625" defaultRowHeight="15" outlineLevelRow="1" x14ac:dyDescent="0.25"/>
  <cols>
    <col min="1" max="1" width="14.7109375" style="1" customWidth="1"/>
    <col min="2" max="2" width="29.28515625" style="34" customWidth="1"/>
    <col min="3" max="7" width="34.5703125" style="22" customWidth="1"/>
    <col min="8" max="10" width="10.28515625" style="37" customWidth="1"/>
    <col min="11" max="16384" width="9.140625" style="3"/>
  </cols>
  <sheetData>
    <row r="1" spans="1:31" ht="31.5" thickTop="1" thickBot="1" x14ac:dyDescent="0.3">
      <c r="A1" s="9" t="s">
        <v>0</v>
      </c>
      <c r="B1" s="10" t="s">
        <v>1</v>
      </c>
      <c r="C1" s="11" t="s">
        <v>2</v>
      </c>
      <c r="D1" s="11" t="s">
        <v>3</v>
      </c>
      <c r="E1" s="11" t="s">
        <v>4</v>
      </c>
      <c r="F1" s="11" t="s">
        <v>5</v>
      </c>
      <c r="G1" s="12" t="s">
        <v>6</v>
      </c>
      <c r="H1" s="38" t="s">
        <v>7</v>
      </c>
      <c r="I1" s="43" t="s">
        <v>194</v>
      </c>
      <c r="J1" s="40" t="s">
        <v>8</v>
      </c>
      <c r="Y1" s="3">
        <v>-1</v>
      </c>
      <c r="Z1" s="3">
        <v>0</v>
      </c>
      <c r="AA1" s="3">
        <v>1</v>
      </c>
      <c r="AB1" s="3">
        <v>2</v>
      </c>
      <c r="AC1" s="3">
        <v>3</v>
      </c>
      <c r="AD1" s="3">
        <v>4</v>
      </c>
      <c r="AE1" s="3">
        <v>5</v>
      </c>
    </row>
    <row r="2" spans="1:31" ht="20.25" thickTop="1" thickBot="1" x14ac:dyDescent="0.3">
      <c r="A2" s="8" t="s">
        <v>9</v>
      </c>
      <c r="B2" s="18"/>
      <c r="C2" s="19"/>
      <c r="D2" s="19"/>
      <c r="E2" s="19"/>
      <c r="F2" s="19"/>
      <c r="G2" s="20"/>
    </row>
    <row r="3" spans="1:31" ht="105.75" outlineLevel="1" thickTop="1" x14ac:dyDescent="0.25">
      <c r="A3" s="5"/>
      <c r="B3" s="21" t="s">
        <v>14</v>
      </c>
      <c r="C3" s="35" t="s">
        <v>15</v>
      </c>
      <c r="D3" s="36" t="s">
        <v>16</v>
      </c>
      <c r="E3" s="22" t="s">
        <v>17</v>
      </c>
      <c r="F3" s="22" t="s">
        <v>18</v>
      </c>
      <c r="G3" s="22" t="s">
        <v>19</v>
      </c>
    </row>
    <row r="4" spans="1:31" ht="75" outlineLevel="1" x14ac:dyDescent="0.25">
      <c r="A4" s="5"/>
      <c r="B4" s="15" t="s">
        <v>20</v>
      </c>
      <c r="C4" s="22" t="s">
        <v>21</v>
      </c>
      <c r="D4" s="23" t="s">
        <v>22</v>
      </c>
      <c r="E4" s="22" t="s">
        <v>23</v>
      </c>
      <c r="F4" s="22" t="s">
        <v>24</v>
      </c>
      <c r="G4" s="22" t="s">
        <v>25</v>
      </c>
    </row>
    <row r="5" spans="1:31" ht="120" outlineLevel="1" x14ac:dyDescent="0.25">
      <c r="A5" s="5"/>
      <c r="B5" s="15" t="s">
        <v>26</v>
      </c>
      <c r="C5" s="22" t="s">
        <v>27</v>
      </c>
      <c r="D5" s="23" t="s">
        <v>28</v>
      </c>
      <c r="E5" s="22" t="s">
        <v>178</v>
      </c>
      <c r="F5" s="23" t="s">
        <v>30</v>
      </c>
      <c r="G5" s="22" t="s">
        <v>31</v>
      </c>
    </row>
    <row r="6" spans="1:31" ht="135" outlineLevel="1" x14ac:dyDescent="0.25">
      <c r="A6" s="5"/>
      <c r="B6" s="15" t="s">
        <v>32</v>
      </c>
      <c r="C6" s="22" t="s">
        <v>33</v>
      </c>
      <c r="D6" s="22" t="s">
        <v>34</v>
      </c>
      <c r="E6" s="22" t="s">
        <v>35</v>
      </c>
      <c r="F6" s="22" t="s">
        <v>36</v>
      </c>
      <c r="G6" s="22" t="s">
        <v>37</v>
      </c>
    </row>
    <row r="7" spans="1:31" ht="120" outlineLevel="1" x14ac:dyDescent="0.25">
      <c r="A7" s="5"/>
      <c r="B7" s="15" t="s">
        <v>38</v>
      </c>
      <c r="C7" s="22" t="s">
        <v>39</v>
      </c>
      <c r="D7" s="22" t="s">
        <v>182</v>
      </c>
      <c r="E7" s="22" t="s">
        <v>41</v>
      </c>
      <c r="F7" s="22" t="s">
        <v>42</v>
      </c>
      <c r="G7" s="22" t="s">
        <v>43</v>
      </c>
      <c r="H7" s="22"/>
    </row>
    <row r="8" spans="1:31" ht="60" outlineLevel="1" x14ac:dyDescent="0.25">
      <c r="A8" s="5"/>
      <c r="B8" s="15" t="s">
        <v>44</v>
      </c>
      <c r="C8" s="22" t="s">
        <v>45</v>
      </c>
      <c r="D8" s="23" t="s">
        <v>46</v>
      </c>
      <c r="E8" s="22" t="s">
        <v>47</v>
      </c>
      <c r="F8" s="22" t="s">
        <v>48</v>
      </c>
      <c r="G8" s="22" t="s">
        <v>49</v>
      </c>
    </row>
    <row r="9" spans="1:31" ht="75" outlineLevel="1" x14ac:dyDescent="0.25">
      <c r="A9" s="5"/>
      <c r="B9" s="15" t="s">
        <v>50</v>
      </c>
      <c r="C9" s="22" t="s">
        <v>51</v>
      </c>
      <c r="D9" s="22" t="s">
        <v>52</v>
      </c>
      <c r="E9" s="22" t="s">
        <v>53</v>
      </c>
      <c r="F9" s="22" t="s">
        <v>54</v>
      </c>
      <c r="G9" s="22" t="s">
        <v>55</v>
      </c>
    </row>
    <row r="10" spans="1:31" ht="75" outlineLevel="1" x14ac:dyDescent="0.25">
      <c r="A10" s="5"/>
      <c r="B10" s="15" t="s">
        <v>56</v>
      </c>
      <c r="C10" s="22" t="s">
        <v>57</v>
      </c>
      <c r="D10" s="23" t="s">
        <v>58</v>
      </c>
      <c r="E10" s="23" t="s">
        <v>59</v>
      </c>
      <c r="F10" s="22" t="s">
        <v>60</v>
      </c>
      <c r="G10" s="22" t="s">
        <v>61</v>
      </c>
    </row>
    <row r="11" spans="1:31" ht="60.75" outlineLevel="1" thickBot="1" x14ac:dyDescent="0.3">
      <c r="A11" s="5"/>
      <c r="B11" s="21" t="s">
        <v>62</v>
      </c>
      <c r="C11" s="23" t="s">
        <v>63</v>
      </c>
      <c r="D11" s="22" t="s">
        <v>64</v>
      </c>
      <c r="E11" s="22" t="s">
        <v>65</v>
      </c>
      <c r="F11" s="22" t="s">
        <v>66</v>
      </c>
      <c r="G11" s="22" t="s">
        <v>67</v>
      </c>
    </row>
    <row r="12" spans="1:31" ht="20.25" thickTop="1" thickBot="1" x14ac:dyDescent="0.3">
      <c r="A12" s="7" t="s">
        <v>68</v>
      </c>
      <c r="B12" s="24"/>
      <c r="C12" s="25"/>
      <c r="D12" s="25"/>
      <c r="E12" s="25"/>
      <c r="F12" s="25"/>
      <c r="G12" s="26"/>
    </row>
    <row r="13" spans="1:31" ht="75.75" outlineLevel="1" thickTop="1" x14ac:dyDescent="0.25">
      <c r="A13" s="5"/>
      <c r="B13" s="15" t="s">
        <v>69</v>
      </c>
      <c r="C13" s="22" t="s">
        <v>70</v>
      </c>
      <c r="D13" s="22" t="s">
        <v>71</v>
      </c>
      <c r="E13" s="23" t="s">
        <v>72</v>
      </c>
      <c r="F13" s="22" t="s">
        <v>73</v>
      </c>
      <c r="G13" s="22" t="s">
        <v>74</v>
      </c>
    </row>
    <row r="14" spans="1:31" ht="135" outlineLevel="1" x14ac:dyDescent="0.25">
      <c r="A14" s="5"/>
      <c r="B14" s="15" t="s">
        <v>75</v>
      </c>
      <c r="C14" s="22" t="s">
        <v>76</v>
      </c>
      <c r="D14" s="22" t="s">
        <v>77</v>
      </c>
      <c r="E14" s="22" t="s">
        <v>78</v>
      </c>
      <c r="F14" s="22" t="s">
        <v>79</v>
      </c>
      <c r="G14" s="22" t="s">
        <v>80</v>
      </c>
    </row>
    <row r="15" spans="1:31" ht="90.75" outlineLevel="1" thickBot="1" x14ac:dyDescent="0.3">
      <c r="A15" s="5"/>
      <c r="B15" s="15" t="s">
        <v>81</v>
      </c>
      <c r="C15" s="23" t="s">
        <v>82</v>
      </c>
      <c r="D15" s="22" t="s">
        <v>83</v>
      </c>
      <c r="E15" s="23" t="s">
        <v>84</v>
      </c>
      <c r="F15" s="22" t="s">
        <v>85</v>
      </c>
      <c r="G15" s="23" t="s">
        <v>86</v>
      </c>
    </row>
    <row r="16" spans="1:31" ht="20.25" thickTop="1" thickBot="1" x14ac:dyDescent="0.35">
      <c r="A16" s="14" t="s">
        <v>87</v>
      </c>
      <c r="B16" s="27"/>
      <c r="C16" s="28"/>
      <c r="D16" s="28"/>
      <c r="E16" s="28"/>
      <c r="F16" s="28"/>
      <c r="G16" s="29"/>
    </row>
    <row r="17" spans="1:7" ht="135.75" outlineLevel="1" thickTop="1" x14ac:dyDescent="0.3">
      <c r="A17" s="6"/>
      <c r="B17" s="15" t="s">
        <v>88</v>
      </c>
      <c r="C17" s="22" t="s">
        <v>89</v>
      </c>
      <c r="D17" s="22" t="s">
        <v>179</v>
      </c>
      <c r="E17" s="22" t="s">
        <v>180</v>
      </c>
      <c r="F17" s="22" t="s">
        <v>91</v>
      </c>
      <c r="G17" s="22" t="s">
        <v>92</v>
      </c>
    </row>
    <row r="18" spans="1:7" ht="120" outlineLevel="1" x14ac:dyDescent="0.3">
      <c r="A18" s="6"/>
      <c r="B18" s="21" t="s">
        <v>93</v>
      </c>
      <c r="C18" s="22" t="s">
        <v>94</v>
      </c>
      <c r="D18" s="22" t="s">
        <v>95</v>
      </c>
      <c r="E18" s="23" t="s">
        <v>96</v>
      </c>
      <c r="F18" s="22" t="s">
        <v>97</v>
      </c>
      <c r="G18" s="22" t="s">
        <v>98</v>
      </c>
    </row>
    <row r="19" spans="1:7" ht="150" outlineLevel="1" x14ac:dyDescent="0.3">
      <c r="A19" s="6"/>
      <c r="B19" s="21" t="s">
        <v>99</v>
      </c>
      <c r="C19" s="22" t="s">
        <v>100</v>
      </c>
      <c r="D19" s="22" t="s">
        <v>101</v>
      </c>
      <c r="E19" s="22" t="s">
        <v>102</v>
      </c>
      <c r="F19" s="22" t="s">
        <v>103</v>
      </c>
      <c r="G19" s="22" t="s">
        <v>104</v>
      </c>
    </row>
    <row r="20" spans="1:7" ht="60" outlineLevel="1" x14ac:dyDescent="0.3">
      <c r="A20" s="6"/>
      <c r="B20" s="15" t="s">
        <v>105</v>
      </c>
      <c r="C20" s="22" t="s">
        <v>106</v>
      </c>
      <c r="D20" s="22" t="s">
        <v>107</v>
      </c>
      <c r="E20" s="22" t="s">
        <v>108</v>
      </c>
      <c r="F20" s="22" t="s">
        <v>109</v>
      </c>
      <c r="G20" s="22" t="s">
        <v>110</v>
      </c>
    </row>
    <row r="21" spans="1:7" ht="60" outlineLevel="1" x14ac:dyDescent="0.3">
      <c r="A21" s="6"/>
      <c r="B21" s="15" t="s">
        <v>111</v>
      </c>
      <c r="C21" s="22" t="s">
        <v>112</v>
      </c>
      <c r="D21" s="22" t="s">
        <v>113</v>
      </c>
      <c r="E21" s="22" t="s">
        <v>114</v>
      </c>
      <c r="F21" s="22" t="s">
        <v>115</v>
      </c>
      <c r="G21" s="22" t="s">
        <v>116</v>
      </c>
    </row>
    <row r="22" spans="1:7" ht="75" outlineLevel="1" x14ac:dyDescent="0.3">
      <c r="A22" s="6"/>
      <c r="B22" s="15" t="s">
        <v>117</v>
      </c>
      <c r="C22" s="22" t="s">
        <v>118</v>
      </c>
      <c r="D22" s="22" t="s">
        <v>119</v>
      </c>
      <c r="E22" s="22" t="s">
        <v>120</v>
      </c>
      <c r="F22" s="22" t="s">
        <v>121</v>
      </c>
      <c r="G22" s="22" t="s">
        <v>122</v>
      </c>
    </row>
    <row r="23" spans="1:7" ht="135" outlineLevel="1" x14ac:dyDescent="0.3">
      <c r="A23" s="6"/>
      <c r="B23" s="21" t="s">
        <v>123</v>
      </c>
      <c r="C23" s="22" t="s">
        <v>124</v>
      </c>
      <c r="D23" s="22" t="s">
        <v>125</v>
      </c>
      <c r="E23" s="22" t="s">
        <v>126</v>
      </c>
      <c r="F23" s="22" t="s">
        <v>127</v>
      </c>
      <c r="G23" s="22" t="s">
        <v>128</v>
      </c>
    </row>
    <row r="24" spans="1:7" ht="105" outlineLevel="1" x14ac:dyDescent="0.25">
      <c r="A24" s="5"/>
      <c r="B24" s="15" t="s">
        <v>129</v>
      </c>
      <c r="C24" s="22" t="s">
        <v>130</v>
      </c>
      <c r="D24" s="22" t="s">
        <v>131</v>
      </c>
      <c r="E24" s="22" t="s">
        <v>132</v>
      </c>
      <c r="F24" s="22" t="s">
        <v>133</v>
      </c>
      <c r="G24" s="22" t="s">
        <v>134</v>
      </c>
    </row>
    <row r="25" spans="1:7" ht="150" outlineLevel="1" x14ac:dyDescent="0.3">
      <c r="A25" s="6"/>
      <c r="B25" s="30" t="s">
        <v>135</v>
      </c>
      <c r="C25" s="22" t="s">
        <v>136</v>
      </c>
      <c r="D25" s="22" t="s">
        <v>137</v>
      </c>
      <c r="E25" s="22" t="s">
        <v>138</v>
      </c>
      <c r="F25" s="22" t="s">
        <v>139</v>
      </c>
      <c r="G25" s="22" t="s">
        <v>140</v>
      </c>
    </row>
    <row r="26" spans="1:7" ht="105" outlineLevel="1" x14ac:dyDescent="0.3">
      <c r="A26" s="6"/>
      <c r="B26" s="30" t="s">
        <v>141</v>
      </c>
      <c r="C26" s="22" t="s">
        <v>142</v>
      </c>
      <c r="D26" s="22" t="s">
        <v>143</v>
      </c>
      <c r="E26" s="22" t="s">
        <v>181</v>
      </c>
      <c r="F26" s="22" t="s">
        <v>145</v>
      </c>
      <c r="G26" s="22" t="s">
        <v>146</v>
      </c>
    </row>
    <row r="27" spans="1:7" ht="90.75" outlineLevel="1" thickBot="1" x14ac:dyDescent="0.35">
      <c r="A27" s="6"/>
      <c r="B27" s="30" t="s">
        <v>147</v>
      </c>
      <c r="C27" s="22" t="s">
        <v>148</v>
      </c>
      <c r="D27" s="22" t="s">
        <v>149</v>
      </c>
      <c r="E27" s="22" t="s">
        <v>150</v>
      </c>
      <c r="F27" s="22" t="s">
        <v>151</v>
      </c>
      <c r="G27" s="22" t="s">
        <v>152</v>
      </c>
    </row>
    <row r="28" spans="1:7" ht="20.25" thickTop="1" thickBot="1" x14ac:dyDescent="0.3">
      <c r="A28" s="13" t="s">
        <v>153</v>
      </c>
      <c r="B28" s="31"/>
      <c r="C28" s="32"/>
      <c r="D28" s="32"/>
      <c r="E28" s="32"/>
      <c r="F28" s="32"/>
      <c r="G28" s="33"/>
    </row>
    <row r="29" spans="1:7" ht="75.75" outlineLevel="1" thickTop="1" x14ac:dyDescent="0.25">
      <c r="A29" s="5"/>
      <c r="B29" s="15" t="s">
        <v>154</v>
      </c>
      <c r="C29" s="22" t="s">
        <v>155</v>
      </c>
      <c r="D29" s="22" t="s">
        <v>156</v>
      </c>
      <c r="E29" s="22" t="s">
        <v>157</v>
      </c>
      <c r="F29" s="22" t="s">
        <v>158</v>
      </c>
      <c r="G29" s="22" t="s">
        <v>159</v>
      </c>
    </row>
    <row r="30" spans="1:7" ht="120" outlineLevel="1" x14ac:dyDescent="0.25">
      <c r="A30" s="5"/>
      <c r="B30" s="15" t="s">
        <v>160</v>
      </c>
      <c r="C30" s="22" t="s">
        <v>161</v>
      </c>
      <c r="D30" s="22" t="s">
        <v>162</v>
      </c>
      <c r="E30" s="22" t="s">
        <v>163</v>
      </c>
      <c r="F30" s="22" t="s">
        <v>164</v>
      </c>
      <c r="G30" s="22" t="s">
        <v>165</v>
      </c>
    </row>
    <row r="31" spans="1:7" ht="60" outlineLevel="1" x14ac:dyDescent="0.25">
      <c r="A31" s="5"/>
      <c r="B31" s="15" t="s">
        <v>166</v>
      </c>
      <c r="C31" s="22" t="s">
        <v>167</v>
      </c>
      <c r="D31" s="22" t="s">
        <v>168</v>
      </c>
      <c r="E31" s="23" t="s">
        <v>169</v>
      </c>
      <c r="F31" s="22" t="s">
        <v>170</v>
      </c>
      <c r="G31" s="22" t="s">
        <v>171</v>
      </c>
    </row>
    <row r="32" spans="1:7" ht="75" outlineLevel="1" x14ac:dyDescent="0.25">
      <c r="A32" s="5"/>
      <c r="B32" s="15" t="s">
        <v>172</v>
      </c>
      <c r="C32" s="23" t="s">
        <v>173</v>
      </c>
      <c r="D32" s="22" t="s">
        <v>174</v>
      </c>
      <c r="E32" s="22" t="s">
        <v>175</v>
      </c>
      <c r="F32" s="22" t="s">
        <v>176</v>
      </c>
      <c r="G32" s="22" t="s">
        <v>177</v>
      </c>
    </row>
    <row r="33" spans="1:1" ht="18.75" x14ac:dyDescent="0.25">
      <c r="A33" s="5"/>
    </row>
  </sheetData>
  <conditionalFormatting sqref="B3:B11 B13:B15 B17:B27 B29:B32">
    <cfRule type="expression" dxfId="75" priority="19">
      <formula>IF($H3=0, TRUE, FALSE)</formula>
    </cfRule>
  </conditionalFormatting>
  <conditionalFormatting sqref="C3:C11 C13:C15 C17:C27 C29:C32">
    <cfRule type="expression" dxfId="74" priority="16">
      <formula>IF($I3=1,TRUE,FALSE)</formula>
    </cfRule>
    <cfRule type="expression" dxfId="73" priority="17">
      <formula>IF($H3=1,TRUE,FALSE)</formula>
    </cfRule>
    <cfRule type="expression" dxfId="72" priority="18">
      <formula>IF($J3=1,TRUE,FALSE)</formula>
    </cfRule>
  </conditionalFormatting>
  <conditionalFormatting sqref="D3:D11 D13:D14 D17:D27 D29:D32">
    <cfRule type="expression" dxfId="71" priority="13">
      <formula>IF($J3=2,TRUE,FALSE)</formula>
    </cfRule>
    <cfRule type="expression" dxfId="70" priority="14">
      <formula>IF($I3=2,TRUE,FALSE)</formula>
    </cfRule>
    <cfRule type="expression" dxfId="69" priority="15">
      <formula>IF($H3=2,TRUE,FALSE)</formula>
    </cfRule>
  </conditionalFormatting>
  <conditionalFormatting sqref="E3:E11 E13:E15 E17:E27 E29:E32">
    <cfRule type="expression" dxfId="68" priority="10">
      <formula>IF($J3=3,TRUE,FALSE)</formula>
    </cfRule>
    <cfRule type="expression" dxfId="67" priority="11">
      <formula>IF($I3=3,TRUE,FALSE)</formula>
    </cfRule>
    <cfRule type="expression" dxfId="66" priority="12">
      <formula>IF($H3=3,TRUE,FALSE)</formula>
    </cfRule>
  </conditionalFormatting>
  <conditionalFormatting sqref="F3:F11 F13:F15 F17:F27 F29:F32">
    <cfRule type="expression" dxfId="65" priority="7">
      <formula>IF($J3=4,TRUE,FALSE)</formula>
    </cfRule>
    <cfRule type="expression" dxfId="64" priority="8">
      <formula>IF($I3=4,TRUE,FALSE)</formula>
    </cfRule>
    <cfRule type="expression" dxfId="63" priority="9">
      <formula>IF($H3=4,TRUE,FALSE)</formula>
    </cfRule>
  </conditionalFormatting>
  <conditionalFormatting sqref="G3:G11 G13:G15 G17:G27 G29:G32">
    <cfRule type="expression" dxfId="62" priority="4">
      <formula>IF($J3=5,TRUE,FALSE)</formula>
    </cfRule>
    <cfRule type="expression" dxfId="61" priority="5">
      <formula>IF($I3=5,TRUE,FALSE)</formula>
    </cfRule>
    <cfRule type="expression" dxfId="60" priority="6">
      <formula>IF($H3=5,TRUE,FALSE)</formula>
    </cfRule>
  </conditionalFormatting>
  <conditionalFormatting sqref="D15">
    <cfRule type="expression" dxfId="59" priority="1">
      <formula>IF($J15=2,TRUE,FALSE)</formula>
    </cfRule>
    <cfRule type="expression" dxfId="58" priority="2">
      <formula>IF($I15=2,TRUE,FALSE)</formula>
    </cfRule>
    <cfRule type="expression" dxfId="57" priority="3">
      <formula>IF($H15=2,TRUE,FALSE)</formula>
    </cfRule>
  </conditionalFormatting>
  <dataValidations count="2">
    <dataValidation type="list" allowBlank="1" showInputMessage="1" showErrorMessage="1" sqref="K13:K15" xr:uid="{6DF5551C-076B-4364-8C5A-3A5370AC81D4}">
      <formula1>$Z$1:$AE$1</formula1>
    </dataValidation>
    <dataValidation type="list" allowBlank="1" showInputMessage="1" showErrorMessage="1" sqref="H3:J11 H13:J15 H17:J27 H29:J32" xr:uid="{7005E3C3-2EF4-4416-B962-77F1378D3713}">
      <formula1>$Y$1:$AE$1</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29A6B-73F7-4B73-8286-76EA3A91A8B7}">
  <dimension ref="A1:AE33"/>
  <sheetViews>
    <sheetView workbookViewId="0">
      <selection activeCell="D6" sqref="D6"/>
    </sheetView>
  </sheetViews>
  <sheetFormatPr defaultColWidth="9.140625" defaultRowHeight="15" outlineLevelRow="1" x14ac:dyDescent="0.25"/>
  <cols>
    <col min="1" max="1" width="14.7109375" style="1" customWidth="1"/>
    <col min="2" max="2" width="29.28515625" style="34" customWidth="1"/>
    <col min="3" max="7" width="34.5703125" style="22" customWidth="1"/>
    <col min="8" max="10" width="10.28515625" style="37" customWidth="1"/>
    <col min="11" max="16384" width="9.140625" style="3"/>
  </cols>
  <sheetData>
    <row r="1" spans="1:31" ht="31.5" thickTop="1" thickBot="1" x14ac:dyDescent="0.3">
      <c r="A1" s="9" t="s">
        <v>0</v>
      </c>
      <c r="B1" s="10" t="s">
        <v>1</v>
      </c>
      <c r="C1" s="11" t="s">
        <v>2</v>
      </c>
      <c r="D1" s="11" t="s">
        <v>3</v>
      </c>
      <c r="E1" s="11" t="s">
        <v>4</v>
      </c>
      <c r="F1" s="11" t="s">
        <v>5</v>
      </c>
      <c r="G1" s="12" t="s">
        <v>6</v>
      </c>
      <c r="H1" s="38" t="s">
        <v>7</v>
      </c>
      <c r="I1" s="43" t="s">
        <v>194</v>
      </c>
      <c r="J1" s="40" t="s">
        <v>8</v>
      </c>
      <c r="Y1" s="3">
        <v>-1</v>
      </c>
      <c r="Z1" s="3">
        <v>0</v>
      </c>
      <c r="AA1" s="3">
        <v>1</v>
      </c>
      <c r="AB1" s="3">
        <v>2</v>
      </c>
      <c r="AC1" s="3">
        <v>3</v>
      </c>
      <c r="AD1" s="3">
        <v>4</v>
      </c>
      <c r="AE1" s="3">
        <v>5</v>
      </c>
    </row>
    <row r="2" spans="1:31" ht="20.25" thickTop="1" thickBot="1" x14ac:dyDescent="0.3">
      <c r="A2" s="8" t="s">
        <v>9</v>
      </c>
      <c r="B2" s="18"/>
      <c r="C2" s="19"/>
      <c r="D2" s="19"/>
      <c r="E2" s="19"/>
      <c r="F2" s="19"/>
      <c r="G2" s="20"/>
    </row>
    <row r="3" spans="1:31" ht="105.75" outlineLevel="1" thickTop="1" x14ac:dyDescent="0.25">
      <c r="A3" s="5"/>
      <c r="B3" s="21" t="s">
        <v>14</v>
      </c>
      <c r="C3" s="35" t="s">
        <v>15</v>
      </c>
      <c r="D3" s="36" t="s">
        <v>16</v>
      </c>
      <c r="E3" s="22" t="s">
        <v>17</v>
      </c>
      <c r="F3" s="22" t="s">
        <v>18</v>
      </c>
      <c r="G3" s="22" t="s">
        <v>19</v>
      </c>
    </row>
    <row r="4" spans="1:31" ht="75" outlineLevel="1" x14ac:dyDescent="0.25">
      <c r="A4" s="5"/>
      <c r="B4" s="15" t="s">
        <v>20</v>
      </c>
      <c r="C4" s="22" t="s">
        <v>21</v>
      </c>
      <c r="D4" s="23" t="s">
        <v>22</v>
      </c>
      <c r="E4" s="22" t="s">
        <v>23</v>
      </c>
      <c r="F4" s="22" t="s">
        <v>24</v>
      </c>
      <c r="G4" s="22" t="s">
        <v>25</v>
      </c>
    </row>
    <row r="5" spans="1:31" ht="120" outlineLevel="1" x14ac:dyDescent="0.25">
      <c r="A5" s="5"/>
      <c r="B5" s="15" t="s">
        <v>26</v>
      </c>
      <c r="C5" s="22" t="s">
        <v>27</v>
      </c>
      <c r="D5" s="23" t="s">
        <v>28</v>
      </c>
      <c r="E5" s="22" t="s">
        <v>178</v>
      </c>
      <c r="F5" s="23" t="s">
        <v>30</v>
      </c>
      <c r="G5" s="22" t="s">
        <v>31</v>
      </c>
    </row>
    <row r="6" spans="1:31" ht="135" outlineLevel="1" x14ac:dyDescent="0.25">
      <c r="A6" s="5"/>
      <c r="B6" s="15" t="s">
        <v>32</v>
      </c>
      <c r="C6" s="22" t="s">
        <v>33</v>
      </c>
      <c r="D6" s="22" t="s">
        <v>34</v>
      </c>
      <c r="E6" s="22" t="s">
        <v>35</v>
      </c>
      <c r="F6" s="22" t="s">
        <v>36</v>
      </c>
      <c r="G6" s="22" t="s">
        <v>37</v>
      </c>
    </row>
    <row r="7" spans="1:31" ht="120" outlineLevel="1" x14ac:dyDescent="0.25">
      <c r="A7" s="5"/>
      <c r="B7" s="15" t="s">
        <v>38</v>
      </c>
      <c r="C7" s="22" t="s">
        <v>39</v>
      </c>
      <c r="D7" s="22" t="s">
        <v>182</v>
      </c>
      <c r="E7" s="22" t="s">
        <v>41</v>
      </c>
      <c r="F7" s="22" t="s">
        <v>42</v>
      </c>
      <c r="G7" s="22" t="s">
        <v>43</v>
      </c>
      <c r="H7" s="22"/>
    </row>
    <row r="8" spans="1:31" ht="60" outlineLevel="1" x14ac:dyDescent="0.25">
      <c r="A8" s="5"/>
      <c r="B8" s="15" t="s">
        <v>44</v>
      </c>
      <c r="C8" s="22" t="s">
        <v>45</v>
      </c>
      <c r="D8" s="23" t="s">
        <v>46</v>
      </c>
      <c r="E8" s="22" t="s">
        <v>47</v>
      </c>
      <c r="F8" s="22" t="s">
        <v>48</v>
      </c>
      <c r="G8" s="22" t="s">
        <v>49</v>
      </c>
    </row>
    <row r="9" spans="1:31" ht="75" outlineLevel="1" x14ac:dyDescent="0.25">
      <c r="A9" s="5"/>
      <c r="B9" s="15" t="s">
        <v>50</v>
      </c>
      <c r="C9" s="22" t="s">
        <v>51</v>
      </c>
      <c r="D9" s="22" t="s">
        <v>52</v>
      </c>
      <c r="E9" s="22" t="s">
        <v>53</v>
      </c>
      <c r="F9" s="22" t="s">
        <v>54</v>
      </c>
      <c r="G9" s="22" t="s">
        <v>55</v>
      </c>
    </row>
    <row r="10" spans="1:31" ht="75" outlineLevel="1" x14ac:dyDescent="0.25">
      <c r="A10" s="5"/>
      <c r="B10" s="15" t="s">
        <v>56</v>
      </c>
      <c r="C10" s="22" t="s">
        <v>57</v>
      </c>
      <c r="D10" s="23" t="s">
        <v>58</v>
      </c>
      <c r="E10" s="23" t="s">
        <v>59</v>
      </c>
      <c r="F10" s="22" t="s">
        <v>60</v>
      </c>
      <c r="G10" s="22" t="s">
        <v>61</v>
      </c>
    </row>
    <row r="11" spans="1:31" ht="60.75" outlineLevel="1" thickBot="1" x14ac:dyDescent="0.3">
      <c r="A11" s="5"/>
      <c r="B11" s="21" t="s">
        <v>62</v>
      </c>
      <c r="C11" s="23" t="s">
        <v>63</v>
      </c>
      <c r="D11" s="22" t="s">
        <v>64</v>
      </c>
      <c r="E11" s="22" t="s">
        <v>65</v>
      </c>
      <c r="F11" s="22" t="s">
        <v>66</v>
      </c>
      <c r="G11" s="22" t="s">
        <v>67</v>
      </c>
    </row>
    <row r="12" spans="1:31" ht="20.25" thickTop="1" thickBot="1" x14ac:dyDescent="0.3">
      <c r="A12" s="7" t="s">
        <v>68</v>
      </c>
      <c r="B12" s="24"/>
      <c r="C12" s="25"/>
      <c r="D12" s="25"/>
      <c r="E12" s="25"/>
      <c r="F12" s="25"/>
      <c r="G12" s="26"/>
    </row>
    <row r="13" spans="1:31" ht="75.75" outlineLevel="1" thickTop="1" x14ac:dyDescent="0.25">
      <c r="A13" s="5"/>
      <c r="B13" s="15" t="s">
        <v>69</v>
      </c>
      <c r="C13" s="22" t="s">
        <v>70</v>
      </c>
      <c r="D13" s="22" t="s">
        <v>71</v>
      </c>
      <c r="E13" s="23" t="s">
        <v>72</v>
      </c>
      <c r="F13" s="22" t="s">
        <v>73</v>
      </c>
      <c r="G13" s="22" t="s">
        <v>74</v>
      </c>
    </row>
    <row r="14" spans="1:31" ht="135" outlineLevel="1" x14ac:dyDescent="0.25">
      <c r="A14" s="5"/>
      <c r="B14" s="15" t="s">
        <v>75</v>
      </c>
      <c r="C14" s="22" t="s">
        <v>76</v>
      </c>
      <c r="D14" s="22" t="s">
        <v>77</v>
      </c>
      <c r="E14" s="22" t="s">
        <v>78</v>
      </c>
      <c r="F14" s="22" t="s">
        <v>79</v>
      </c>
      <c r="G14" s="22" t="s">
        <v>80</v>
      </c>
    </row>
    <row r="15" spans="1:31" ht="90.75" outlineLevel="1" thickBot="1" x14ac:dyDescent="0.3">
      <c r="A15" s="5"/>
      <c r="B15" s="15" t="s">
        <v>81</v>
      </c>
      <c r="C15" s="23" t="s">
        <v>82</v>
      </c>
      <c r="D15" s="22" t="s">
        <v>83</v>
      </c>
      <c r="E15" s="23" t="s">
        <v>84</v>
      </c>
      <c r="F15" s="22" t="s">
        <v>85</v>
      </c>
      <c r="G15" s="23" t="s">
        <v>86</v>
      </c>
    </row>
    <row r="16" spans="1:31" ht="20.25" thickTop="1" thickBot="1" x14ac:dyDescent="0.35">
      <c r="A16" s="14" t="s">
        <v>87</v>
      </c>
      <c r="B16" s="27"/>
      <c r="C16" s="28"/>
      <c r="D16" s="28"/>
      <c r="E16" s="28"/>
      <c r="F16" s="28"/>
      <c r="G16" s="29"/>
    </row>
    <row r="17" spans="1:7" ht="135.75" outlineLevel="1" thickTop="1" x14ac:dyDescent="0.3">
      <c r="A17" s="6"/>
      <c r="B17" s="15" t="s">
        <v>88</v>
      </c>
      <c r="C17" s="22" t="s">
        <v>89</v>
      </c>
      <c r="D17" s="22" t="s">
        <v>179</v>
      </c>
      <c r="E17" s="22" t="s">
        <v>180</v>
      </c>
      <c r="F17" s="22" t="s">
        <v>91</v>
      </c>
      <c r="G17" s="22" t="s">
        <v>92</v>
      </c>
    </row>
    <row r="18" spans="1:7" ht="120" outlineLevel="1" x14ac:dyDescent="0.3">
      <c r="A18" s="6"/>
      <c r="B18" s="21" t="s">
        <v>93</v>
      </c>
      <c r="C18" s="22" t="s">
        <v>94</v>
      </c>
      <c r="D18" s="22" t="s">
        <v>95</v>
      </c>
      <c r="E18" s="23" t="s">
        <v>96</v>
      </c>
      <c r="F18" s="22" t="s">
        <v>97</v>
      </c>
      <c r="G18" s="22" t="s">
        <v>98</v>
      </c>
    </row>
    <row r="19" spans="1:7" ht="150" outlineLevel="1" x14ac:dyDescent="0.3">
      <c r="A19" s="6"/>
      <c r="B19" s="21" t="s">
        <v>99</v>
      </c>
      <c r="C19" s="22" t="s">
        <v>100</v>
      </c>
      <c r="D19" s="22" t="s">
        <v>101</v>
      </c>
      <c r="E19" s="22" t="s">
        <v>102</v>
      </c>
      <c r="F19" s="22" t="s">
        <v>103</v>
      </c>
      <c r="G19" s="22" t="s">
        <v>104</v>
      </c>
    </row>
    <row r="20" spans="1:7" ht="60" outlineLevel="1" x14ac:dyDescent="0.3">
      <c r="A20" s="6"/>
      <c r="B20" s="15" t="s">
        <v>105</v>
      </c>
      <c r="C20" s="22" t="s">
        <v>106</v>
      </c>
      <c r="D20" s="22" t="s">
        <v>107</v>
      </c>
      <c r="E20" s="22" t="s">
        <v>108</v>
      </c>
      <c r="F20" s="22" t="s">
        <v>109</v>
      </c>
      <c r="G20" s="22" t="s">
        <v>110</v>
      </c>
    </row>
    <row r="21" spans="1:7" ht="60" outlineLevel="1" x14ac:dyDescent="0.3">
      <c r="A21" s="6"/>
      <c r="B21" s="15" t="s">
        <v>111</v>
      </c>
      <c r="C21" s="22" t="s">
        <v>112</v>
      </c>
      <c r="D21" s="22" t="s">
        <v>113</v>
      </c>
      <c r="E21" s="22" t="s">
        <v>114</v>
      </c>
      <c r="F21" s="22" t="s">
        <v>115</v>
      </c>
      <c r="G21" s="22" t="s">
        <v>116</v>
      </c>
    </row>
    <row r="22" spans="1:7" ht="75" outlineLevel="1" x14ac:dyDescent="0.3">
      <c r="A22" s="6"/>
      <c r="B22" s="15" t="s">
        <v>117</v>
      </c>
      <c r="C22" s="22" t="s">
        <v>118</v>
      </c>
      <c r="D22" s="22" t="s">
        <v>119</v>
      </c>
      <c r="E22" s="22" t="s">
        <v>120</v>
      </c>
      <c r="F22" s="22" t="s">
        <v>121</v>
      </c>
      <c r="G22" s="22" t="s">
        <v>122</v>
      </c>
    </row>
    <row r="23" spans="1:7" ht="135" outlineLevel="1" x14ac:dyDescent="0.3">
      <c r="A23" s="6"/>
      <c r="B23" s="21" t="s">
        <v>123</v>
      </c>
      <c r="C23" s="22" t="s">
        <v>124</v>
      </c>
      <c r="D23" s="22" t="s">
        <v>125</v>
      </c>
      <c r="E23" s="22" t="s">
        <v>126</v>
      </c>
      <c r="F23" s="22" t="s">
        <v>127</v>
      </c>
      <c r="G23" s="22" t="s">
        <v>128</v>
      </c>
    </row>
    <row r="24" spans="1:7" ht="105" outlineLevel="1" x14ac:dyDescent="0.25">
      <c r="A24" s="5"/>
      <c r="B24" s="15" t="s">
        <v>129</v>
      </c>
      <c r="C24" s="22" t="s">
        <v>130</v>
      </c>
      <c r="D24" s="22" t="s">
        <v>131</v>
      </c>
      <c r="E24" s="22" t="s">
        <v>132</v>
      </c>
      <c r="F24" s="22" t="s">
        <v>133</v>
      </c>
      <c r="G24" s="22" t="s">
        <v>134</v>
      </c>
    </row>
    <row r="25" spans="1:7" ht="150" outlineLevel="1" x14ac:dyDescent="0.3">
      <c r="A25" s="6"/>
      <c r="B25" s="30" t="s">
        <v>135</v>
      </c>
      <c r="C25" s="22" t="s">
        <v>136</v>
      </c>
      <c r="D25" s="22" t="s">
        <v>137</v>
      </c>
      <c r="E25" s="22" t="s">
        <v>138</v>
      </c>
      <c r="F25" s="22" t="s">
        <v>139</v>
      </c>
      <c r="G25" s="22" t="s">
        <v>140</v>
      </c>
    </row>
    <row r="26" spans="1:7" ht="105" outlineLevel="1" x14ac:dyDescent="0.3">
      <c r="A26" s="6"/>
      <c r="B26" s="30" t="s">
        <v>141</v>
      </c>
      <c r="C26" s="22" t="s">
        <v>142</v>
      </c>
      <c r="D26" s="22" t="s">
        <v>143</v>
      </c>
      <c r="E26" s="22" t="s">
        <v>181</v>
      </c>
      <c r="F26" s="22" t="s">
        <v>145</v>
      </c>
      <c r="G26" s="22" t="s">
        <v>146</v>
      </c>
    </row>
    <row r="27" spans="1:7" ht="90.75" outlineLevel="1" thickBot="1" x14ac:dyDescent="0.35">
      <c r="A27" s="6"/>
      <c r="B27" s="30" t="s">
        <v>147</v>
      </c>
      <c r="C27" s="22" t="s">
        <v>148</v>
      </c>
      <c r="D27" s="22" t="s">
        <v>149</v>
      </c>
      <c r="E27" s="22" t="s">
        <v>150</v>
      </c>
      <c r="F27" s="22" t="s">
        <v>151</v>
      </c>
      <c r="G27" s="22" t="s">
        <v>152</v>
      </c>
    </row>
    <row r="28" spans="1:7" ht="20.25" thickTop="1" thickBot="1" x14ac:dyDescent="0.3">
      <c r="A28" s="13" t="s">
        <v>153</v>
      </c>
      <c r="B28" s="31"/>
      <c r="C28" s="32"/>
      <c r="D28" s="32"/>
      <c r="E28" s="32"/>
      <c r="F28" s="32"/>
      <c r="G28" s="33"/>
    </row>
    <row r="29" spans="1:7" ht="75.75" outlineLevel="1" thickTop="1" x14ac:dyDescent="0.25">
      <c r="A29" s="5"/>
      <c r="B29" s="15" t="s">
        <v>154</v>
      </c>
      <c r="C29" s="22" t="s">
        <v>155</v>
      </c>
      <c r="D29" s="22" t="s">
        <v>156</v>
      </c>
      <c r="E29" s="22" t="s">
        <v>157</v>
      </c>
      <c r="F29" s="22" t="s">
        <v>158</v>
      </c>
      <c r="G29" s="41" t="s">
        <v>159</v>
      </c>
    </row>
    <row r="30" spans="1:7" ht="120" outlineLevel="1" x14ac:dyDescent="0.25">
      <c r="A30" s="5"/>
      <c r="B30" s="15" t="s">
        <v>160</v>
      </c>
      <c r="C30" s="22" t="s">
        <v>161</v>
      </c>
      <c r="D30" s="22" t="s">
        <v>162</v>
      </c>
      <c r="E30" s="22" t="s">
        <v>163</v>
      </c>
      <c r="F30" s="22" t="s">
        <v>164</v>
      </c>
      <c r="G30" s="22" t="s">
        <v>165</v>
      </c>
    </row>
    <row r="31" spans="1:7" ht="60" outlineLevel="1" x14ac:dyDescent="0.25">
      <c r="A31" s="5"/>
      <c r="B31" s="15" t="s">
        <v>166</v>
      </c>
      <c r="C31" s="22" t="s">
        <v>167</v>
      </c>
      <c r="D31" s="22" t="s">
        <v>168</v>
      </c>
      <c r="E31" s="23" t="s">
        <v>169</v>
      </c>
      <c r="F31" s="22" t="s">
        <v>170</v>
      </c>
      <c r="G31" s="22" t="s">
        <v>171</v>
      </c>
    </row>
    <row r="32" spans="1:7" ht="75" outlineLevel="1" x14ac:dyDescent="0.25">
      <c r="A32" s="5"/>
      <c r="B32" s="15" t="s">
        <v>172</v>
      </c>
      <c r="C32" s="23" t="s">
        <v>173</v>
      </c>
      <c r="D32" s="22" t="s">
        <v>174</v>
      </c>
      <c r="E32" s="22" t="s">
        <v>175</v>
      </c>
      <c r="F32" s="22" t="s">
        <v>176</v>
      </c>
      <c r="G32" s="22" t="s">
        <v>177</v>
      </c>
    </row>
    <row r="33" spans="1:1" ht="18.75" x14ac:dyDescent="0.25">
      <c r="A33" s="5"/>
    </row>
  </sheetData>
  <conditionalFormatting sqref="B3:B11 B13:B15 B17:B27 B29:B32">
    <cfRule type="expression" dxfId="56" priority="19">
      <formula>IF($H3=0, TRUE, FALSE)</formula>
    </cfRule>
  </conditionalFormatting>
  <conditionalFormatting sqref="C3:C11 C13:C15 C17:C27 C29:C32">
    <cfRule type="expression" dxfId="55" priority="16">
      <formula>IF($I3=1,TRUE,FALSE)</formula>
    </cfRule>
    <cfRule type="expression" dxfId="54" priority="17">
      <formula>IF($H3=1,TRUE,FALSE)</formula>
    </cfRule>
    <cfRule type="expression" dxfId="53" priority="18">
      <formula>IF($J3=1,TRUE,FALSE)</formula>
    </cfRule>
  </conditionalFormatting>
  <conditionalFormatting sqref="D3:D11 D13:D14 D17:D27 D29:D32">
    <cfRule type="expression" dxfId="52" priority="13">
      <formula>IF($J3=2,TRUE,FALSE)</formula>
    </cfRule>
    <cfRule type="expression" dxfId="51" priority="14">
      <formula>IF($I3=2,TRUE,FALSE)</formula>
    </cfRule>
    <cfRule type="expression" dxfId="50" priority="15">
      <formula>IF($H3=2,TRUE,FALSE)</formula>
    </cfRule>
  </conditionalFormatting>
  <conditionalFormatting sqref="E3:E11 E13:E15 E17:E27 E29:E32">
    <cfRule type="expression" dxfId="49" priority="10">
      <formula>IF($J3=3,TRUE,FALSE)</formula>
    </cfRule>
    <cfRule type="expression" dxfId="48" priority="11">
      <formula>IF($I3=3,TRUE,FALSE)</formula>
    </cfRule>
    <cfRule type="expression" dxfId="47" priority="12">
      <formula>IF($H3=3,TRUE,FALSE)</formula>
    </cfRule>
  </conditionalFormatting>
  <conditionalFormatting sqref="F3:F11 F13:F15 F17:F27 F29:F32">
    <cfRule type="expression" dxfId="46" priority="7">
      <formula>IF($J3=4,TRUE,FALSE)</formula>
    </cfRule>
    <cfRule type="expression" dxfId="45" priority="8">
      <formula>IF($I3=4,TRUE,FALSE)</formula>
    </cfRule>
    <cfRule type="expression" dxfId="44" priority="9">
      <formula>IF($H3=4,TRUE,FALSE)</formula>
    </cfRule>
  </conditionalFormatting>
  <conditionalFormatting sqref="G3:G11 G13:G15 G17:G27 G29:G32">
    <cfRule type="expression" dxfId="43" priority="4">
      <formula>IF($J3=5,TRUE,FALSE)</formula>
    </cfRule>
    <cfRule type="expression" dxfId="42" priority="5">
      <formula>IF($I3=5,TRUE,FALSE)</formula>
    </cfRule>
    <cfRule type="expression" dxfId="41" priority="6">
      <formula>IF($H3=5,TRUE,FALSE)</formula>
    </cfRule>
  </conditionalFormatting>
  <conditionalFormatting sqref="D15">
    <cfRule type="expression" dxfId="40" priority="1">
      <formula>IF($J15=2,TRUE,FALSE)</formula>
    </cfRule>
    <cfRule type="expression" dxfId="39" priority="2">
      <formula>IF($I15=2,TRUE,FALSE)</formula>
    </cfRule>
    <cfRule type="expression" dxfId="38" priority="3">
      <formula>IF($H15=2,TRUE,FALSE)</formula>
    </cfRule>
  </conditionalFormatting>
  <dataValidations count="2">
    <dataValidation type="list" allowBlank="1" showInputMessage="1" showErrorMessage="1" sqref="K13:K15" xr:uid="{76266A60-F63B-436A-ACA3-E9AA05BCBC00}">
      <formula1>$Z$1:$AE$1</formula1>
    </dataValidation>
    <dataValidation type="list" allowBlank="1" showInputMessage="1" showErrorMessage="1" sqref="H3:J11 H13:J15 H17:J27 H29:J32" xr:uid="{E95E02D3-F8AB-4A77-AC45-D2A3E04458E7}">
      <formula1>$Y$1:$AE$1</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CEE30-EA34-4DD1-905C-892E222DE9EE}">
  <dimension ref="A1:AE33"/>
  <sheetViews>
    <sheetView workbookViewId="0">
      <selection activeCell="A3" sqref="A3"/>
    </sheetView>
  </sheetViews>
  <sheetFormatPr defaultColWidth="9.140625" defaultRowHeight="15" outlineLevelRow="1" x14ac:dyDescent="0.25"/>
  <cols>
    <col min="1" max="1" width="14.7109375" style="1" customWidth="1"/>
    <col min="2" max="2" width="29.28515625" style="34" customWidth="1"/>
    <col min="3" max="7" width="34.5703125" style="22" customWidth="1"/>
    <col min="8" max="10" width="10.28515625" style="37" customWidth="1"/>
    <col min="11" max="16384" width="9.140625" style="3"/>
  </cols>
  <sheetData>
    <row r="1" spans="1:31" ht="31.5" thickTop="1" thickBot="1" x14ac:dyDescent="0.3">
      <c r="A1" s="9" t="s">
        <v>0</v>
      </c>
      <c r="B1" s="10" t="s">
        <v>1</v>
      </c>
      <c r="C1" s="11" t="s">
        <v>2</v>
      </c>
      <c r="D1" s="11" t="s">
        <v>3</v>
      </c>
      <c r="E1" s="11" t="s">
        <v>4</v>
      </c>
      <c r="F1" s="11" t="s">
        <v>5</v>
      </c>
      <c r="G1" s="12" t="s">
        <v>6</v>
      </c>
      <c r="H1" s="38" t="s">
        <v>7</v>
      </c>
      <c r="I1" s="43" t="s">
        <v>194</v>
      </c>
      <c r="J1" s="40" t="s">
        <v>8</v>
      </c>
      <c r="Y1" s="3">
        <v>-1</v>
      </c>
      <c r="Z1" s="3">
        <v>0</v>
      </c>
      <c r="AA1" s="3">
        <v>1</v>
      </c>
      <c r="AB1" s="3">
        <v>2</v>
      </c>
      <c r="AC1" s="3">
        <v>3</v>
      </c>
      <c r="AD1" s="3">
        <v>4</v>
      </c>
      <c r="AE1" s="3">
        <v>5</v>
      </c>
    </row>
    <row r="2" spans="1:31" ht="20.25" thickTop="1" thickBot="1" x14ac:dyDescent="0.3">
      <c r="A2" s="8" t="s">
        <v>9</v>
      </c>
      <c r="B2" s="18"/>
      <c r="C2" s="19"/>
      <c r="D2" s="19"/>
      <c r="E2" s="19"/>
      <c r="F2" s="19"/>
      <c r="G2" s="20"/>
    </row>
    <row r="3" spans="1:31" ht="105.75" outlineLevel="1" thickTop="1" x14ac:dyDescent="0.25">
      <c r="A3" s="5"/>
      <c r="B3" s="21" t="s">
        <v>14</v>
      </c>
      <c r="C3" s="35" t="s">
        <v>15</v>
      </c>
      <c r="D3" s="36" t="s">
        <v>16</v>
      </c>
      <c r="E3" s="22" t="s">
        <v>17</v>
      </c>
      <c r="F3" s="22" t="s">
        <v>18</v>
      </c>
      <c r="G3" s="22" t="s">
        <v>19</v>
      </c>
    </row>
    <row r="4" spans="1:31" ht="75" outlineLevel="1" x14ac:dyDescent="0.25">
      <c r="A4" s="5"/>
      <c r="B4" s="15" t="s">
        <v>20</v>
      </c>
      <c r="C4" s="22" t="s">
        <v>21</v>
      </c>
      <c r="D4" s="23" t="s">
        <v>22</v>
      </c>
      <c r="E4" s="22" t="s">
        <v>23</v>
      </c>
      <c r="F4" s="22" t="s">
        <v>24</v>
      </c>
      <c r="G4" s="22" t="s">
        <v>25</v>
      </c>
    </row>
    <row r="5" spans="1:31" ht="120" outlineLevel="1" x14ac:dyDescent="0.25">
      <c r="A5" s="5"/>
      <c r="B5" s="15" t="s">
        <v>26</v>
      </c>
      <c r="C5" s="22" t="s">
        <v>27</v>
      </c>
      <c r="D5" s="23" t="s">
        <v>28</v>
      </c>
      <c r="E5" s="22" t="s">
        <v>178</v>
      </c>
      <c r="F5" s="23" t="s">
        <v>30</v>
      </c>
      <c r="G5" s="22" t="s">
        <v>31</v>
      </c>
    </row>
    <row r="6" spans="1:31" ht="135" outlineLevel="1" x14ac:dyDescent="0.25">
      <c r="A6" s="5"/>
      <c r="B6" s="15" t="s">
        <v>32</v>
      </c>
      <c r="C6" s="22" t="s">
        <v>33</v>
      </c>
      <c r="D6" s="22" t="s">
        <v>34</v>
      </c>
      <c r="E6" s="22" t="s">
        <v>35</v>
      </c>
      <c r="F6" s="22" t="s">
        <v>36</v>
      </c>
      <c r="G6" s="22" t="s">
        <v>37</v>
      </c>
    </row>
    <row r="7" spans="1:31" ht="120" outlineLevel="1" x14ac:dyDescent="0.25">
      <c r="A7" s="5"/>
      <c r="B7" s="15" t="s">
        <v>38</v>
      </c>
      <c r="C7" s="22" t="s">
        <v>39</v>
      </c>
      <c r="D7" s="22" t="s">
        <v>182</v>
      </c>
      <c r="E7" s="22" t="s">
        <v>41</v>
      </c>
      <c r="F7" s="22" t="s">
        <v>42</v>
      </c>
      <c r="G7" s="22" t="s">
        <v>43</v>
      </c>
      <c r="H7" s="22"/>
    </row>
    <row r="8" spans="1:31" ht="60" outlineLevel="1" x14ac:dyDescent="0.25">
      <c r="A8" s="5"/>
      <c r="B8" s="15" t="s">
        <v>44</v>
      </c>
      <c r="C8" s="22" t="s">
        <v>45</v>
      </c>
      <c r="D8" s="23" t="s">
        <v>46</v>
      </c>
      <c r="E8" s="22" t="s">
        <v>47</v>
      </c>
      <c r="F8" s="22" t="s">
        <v>48</v>
      </c>
      <c r="G8" s="22" t="s">
        <v>49</v>
      </c>
    </row>
    <row r="9" spans="1:31" ht="75" outlineLevel="1" x14ac:dyDescent="0.25">
      <c r="A9" s="5"/>
      <c r="B9" s="15" t="s">
        <v>50</v>
      </c>
      <c r="C9" s="22" t="s">
        <v>51</v>
      </c>
      <c r="D9" s="22" t="s">
        <v>52</v>
      </c>
      <c r="E9" s="22" t="s">
        <v>53</v>
      </c>
      <c r="F9" s="22" t="s">
        <v>54</v>
      </c>
      <c r="G9" s="22" t="s">
        <v>55</v>
      </c>
    </row>
    <row r="10" spans="1:31" ht="75" outlineLevel="1" x14ac:dyDescent="0.25">
      <c r="A10" s="5"/>
      <c r="B10" s="15" t="s">
        <v>56</v>
      </c>
      <c r="C10" s="22" t="s">
        <v>57</v>
      </c>
      <c r="D10" s="23" t="s">
        <v>58</v>
      </c>
      <c r="E10" s="23" t="s">
        <v>59</v>
      </c>
      <c r="F10" s="22" t="s">
        <v>60</v>
      </c>
      <c r="G10" s="22" t="s">
        <v>61</v>
      </c>
    </row>
    <row r="11" spans="1:31" ht="60.75" outlineLevel="1" thickBot="1" x14ac:dyDescent="0.3">
      <c r="A11" s="5"/>
      <c r="B11" s="21" t="s">
        <v>62</v>
      </c>
      <c r="C11" s="23" t="s">
        <v>63</v>
      </c>
      <c r="D11" s="22" t="s">
        <v>64</v>
      </c>
      <c r="E11" s="22" t="s">
        <v>65</v>
      </c>
      <c r="F11" s="22" t="s">
        <v>66</v>
      </c>
      <c r="G11" s="22" t="s">
        <v>67</v>
      </c>
    </row>
    <row r="12" spans="1:31" ht="20.25" thickTop="1" thickBot="1" x14ac:dyDescent="0.3">
      <c r="A12" s="7" t="s">
        <v>68</v>
      </c>
      <c r="B12" s="24"/>
      <c r="C12" s="25"/>
      <c r="D12" s="25"/>
      <c r="E12" s="25"/>
      <c r="F12" s="25"/>
      <c r="G12" s="26"/>
    </row>
    <row r="13" spans="1:31" ht="75.75" outlineLevel="1" thickTop="1" x14ac:dyDescent="0.25">
      <c r="A13" s="5"/>
      <c r="B13" s="15" t="s">
        <v>69</v>
      </c>
      <c r="C13" s="22" t="s">
        <v>70</v>
      </c>
      <c r="D13" s="22" t="s">
        <v>71</v>
      </c>
      <c r="E13" s="23" t="s">
        <v>72</v>
      </c>
      <c r="F13" s="22" t="s">
        <v>73</v>
      </c>
      <c r="G13" s="22" t="s">
        <v>74</v>
      </c>
    </row>
    <row r="14" spans="1:31" ht="135" outlineLevel="1" x14ac:dyDescent="0.25">
      <c r="A14" s="5"/>
      <c r="B14" s="15" t="s">
        <v>75</v>
      </c>
      <c r="C14" s="22" t="s">
        <v>76</v>
      </c>
      <c r="D14" s="22" t="s">
        <v>77</v>
      </c>
      <c r="E14" s="22" t="s">
        <v>78</v>
      </c>
      <c r="F14" s="22" t="s">
        <v>79</v>
      </c>
      <c r="G14" s="22" t="s">
        <v>80</v>
      </c>
    </row>
    <row r="15" spans="1:31" ht="90.75" outlineLevel="1" thickBot="1" x14ac:dyDescent="0.3">
      <c r="A15" s="5"/>
      <c r="B15" s="15" t="s">
        <v>81</v>
      </c>
      <c r="C15" s="23" t="s">
        <v>82</v>
      </c>
      <c r="D15" s="22" t="s">
        <v>83</v>
      </c>
      <c r="E15" s="23" t="s">
        <v>84</v>
      </c>
      <c r="F15" s="22" t="s">
        <v>85</v>
      </c>
      <c r="G15" s="23" t="s">
        <v>86</v>
      </c>
    </row>
    <row r="16" spans="1:31" ht="20.25" thickTop="1" thickBot="1" x14ac:dyDescent="0.35">
      <c r="A16" s="14" t="s">
        <v>87</v>
      </c>
      <c r="B16" s="27"/>
      <c r="C16" s="28"/>
      <c r="D16" s="28"/>
      <c r="E16" s="28"/>
      <c r="F16" s="28"/>
      <c r="G16" s="29"/>
    </row>
    <row r="17" spans="1:7" ht="135.75" outlineLevel="1" thickTop="1" x14ac:dyDescent="0.3">
      <c r="A17" s="6"/>
      <c r="B17" s="15" t="s">
        <v>88</v>
      </c>
      <c r="C17" s="22" t="s">
        <v>89</v>
      </c>
      <c r="D17" s="22" t="s">
        <v>179</v>
      </c>
      <c r="E17" s="22" t="s">
        <v>180</v>
      </c>
      <c r="F17" s="22" t="s">
        <v>91</v>
      </c>
      <c r="G17" s="22" t="s">
        <v>92</v>
      </c>
    </row>
    <row r="18" spans="1:7" ht="120" outlineLevel="1" x14ac:dyDescent="0.3">
      <c r="A18" s="6"/>
      <c r="B18" s="21" t="s">
        <v>93</v>
      </c>
      <c r="C18" s="22" t="s">
        <v>94</v>
      </c>
      <c r="D18" s="22" t="s">
        <v>95</v>
      </c>
      <c r="E18" s="23" t="s">
        <v>96</v>
      </c>
      <c r="F18" s="22" t="s">
        <v>97</v>
      </c>
      <c r="G18" s="22" t="s">
        <v>98</v>
      </c>
    </row>
    <row r="19" spans="1:7" ht="150" outlineLevel="1" x14ac:dyDescent="0.3">
      <c r="A19" s="6"/>
      <c r="B19" s="21" t="s">
        <v>99</v>
      </c>
      <c r="C19" s="22" t="s">
        <v>100</v>
      </c>
      <c r="D19" s="22" t="s">
        <v>101</v>
      </c>
      <c r="E19" s="22" t="s">
        <v>102</v>
      </c>
      <c r="F19" s="22" t="s">
        <v>103</v>
      </c>
      <c r="G19" s="22" t="s">
        <v>104</v>
      </c>
    </row>
    <row r="20" spans="1:7" ht="60" outlineLevel="1" x14ac:dyDescent="0.3">
      <c r="A20" s="6"/>
      <c r="B20" s="15" t="s">
        <v>105</v>
      </c>
      <c r="C20" s="22" t="s">
        <v>106</v>
      </c>
      <c r="D20" s="22" t="s">
        <v>107</v>
      </c>
      <c r="E20" s="22" t="s">
        <v>108</v>
      </c>
      <c r="F20" s="22" t="s">
        <v>109</v>
      </c>
      <c r="G20" s="22" t="s">
        <v>110</v>
      </c>
    </row>
    <row r="21" spans="1:7" ht="60" outlineLevel="1" x14ac:dyDescent="0.3">
      <c r="A21" s="6"/>
      <c r="B21" s="15" t="s">
        <v>111</v>
      </c>
      <c r="C21" s="22" t="s">
        <v>112</v>
      </c>
      <c r="D21" s="22" t="s">
        <v>113</v>
      </c>
      <c r="E21" s="22" t="s">
        <v>114</v>
      </c>
      <c r="F21" s="22" t="s">
        <v>115</v>
      </c>
      <c r="G21" s="22" t="s">
        <v>116</v>
      </c>
    </row>
    <row r="22" spans="1:7" ht="75" outlineLevel="1" x14ac:dyDescent="0.3">
      <c r="A22" s="6"/>
      <c r="B22" s="15" t="s">
        <v>117</v>
      </c>
      <c r="C22" s="22" t="s">
        <v>118</v>
      </c>
      <c r="D22" s="22" t="s">
        <v>119</v>
      </c>
      <c r="E22" s="22" t="s">
        <v>120</v>
      </c>
      <c r="F22" s="22" t="s">
        <v>121</v>
      </c>
      <c r="G22" s="22" t="s">
        <v>122</v>
      </c>
    </row>
    <row r="23" spans="1:7" ht="135" outlineLevel="1" x14ac:dyDescent="0.3">
      <c r="A23" s="6"/>
      <c r="B23" s="21" t="s">
        <v>123</v>
      </c>
      <c r="C23" s="22" t="s">
        <v>124</v>
      </c>
      <c r="D23" s="22" t="s">
        <v>125</v>
      </c>
      <c r="E23" s="22" t="s">
        <v>126</v>
      </c>
      <c r="F23" s="22" t="s">
        <v>127</v>
      </c>
      <c r="G23" s="22" t="s">
        <v>128</v>
      </c>
    </row>
    <row r="24" spans="1:7" ht="105" outlineLevel="1" x14ac:dyDescent="0.25">
      <c r="A24" s="5"/>
      <c r="B24" s="15" t="s">
        <v>129</v>
      </c>
      <c r="C24" s="22" t="s">
        <v>130</v>
      </c>
      <c r="D24" s="22" t="s">
        <v>131</v>
      </c>
      <c r="E24" s="22" t="s">
        <v>132</v>
      </c>
      <c r="F24" s="22" t="s">
        <v>133</v>
      </c>
      <c r="G24" s="22" t="s">
        <v>134</v>
      </c>
    </row>
    <row r="25" spans="1:7" ht="150" outlineLevel="1" x14ac:dyDescent="0.3">
      <c r="A25" s="6"/>
      <c r="B25" s="30" t="s">
        <v>135</v>
      </c>
      <c r="C25" s="22" t="s">
        <v>136</v>
      </c>
      <c r="D25" s="22" t="s">
        <v>137</v>
      </c>
      <c r="E25" s="22" t="s">
        <v>138</v>
      </c>
      <c r="F25" s="22" t="s">
        <v>139</v>
      </c>
      <c r="G25" s="22" t="s">
        <v>140</v>
      </c>
    </row>
    <row r="26" spans="1:7" ht="105" outlineLevel="1" x14ac:dyDescent="0.3">
      <c r="A26" s="6"/>
      <c r="B26" s="30" t="s">
        <v>141</v>
      </c>
      <c r="C26" s="22" t="s">
        <v>142</v>
      </c>
      <c r="D26" s="22" t="s">
        <v>143</v>
      </c>
      <c r="E26" s="22" t="s">
        <v>181</v>
      </c>
      <c r="F26" s="22" t="s">
        <v>145</v>
      </c>
      <c r="G26" s="22" t="s">
        <v>146</v>
      </c>
    </row>
    <row r="27" spans="1:7" ht="90.75" outlineLevel="1" thickBot="1" x14ac:dyDescent="0.35">
      <c r="A27" s="6"/>
      <c r="B27" s="30" t="s">
        <v>147</v>
      </c>
      <c r="C27" s="22" t="s">
        <v>148</v>
      </c>
      <c r="D27" s="22" t="s">
        <v>149</v>
      </c>
      <c r="E27" s="22" t="s">
        <v>150</v>
      </c>
      <c r="F27" s="22" t="s">
        <v>151</v>
      </c>
      <c r="G27" s="22" t="s">
        <v>152</v>
      </c>
    </row>
    <row r="28" spans="1:7" ht="20.25" thickTop="1" thickBot="1" x14ac:dyDescent="0.3">
      <c r="A28" s="13" t="s">
        <v>153</v>
      </c>
      <c r="B28" s="31"/>
      <c r="C28" s="32"/>
      <c r="D28" s="32"/>
      <c r="E28" s="32"/>
      <c r="F28" s="32"/>
      <c r="G28" s="33"/>
    </row>
    <row r="29" spans="1:7" ht="75.75" outlineLevel="1" thickTop="1" x14ac:dyDescent="0.25">
      <c r="A29" s="5"/>
      <c r="B29" s="15" t="s">
        <v>154</v>
      </c>
      <c r="C29" s="22" t="s">
        <v>155</v>
      </c>
      <c r="D29" s="22" t="s">
        <v>156</v>
      </c>
      <c r="E29" s="22" t="s">
        <v>157</v>
      </c>
      <c r="F29" s="22" t="s">
        <v>158</v>
      </c>
      <c r="G29" s="41" t="s">
        <v>159</v>
      </c>
    </row>
    <row r="30" spans="1:7" ht="120" outlineLevel="1" x14ac:dyDescent="0.25">
      <c r="A30" s="5"/>
      <c r="B30" s="15" t="s">
        <v>160</v>
      </c>
      <c r="C30" s="22" t="s">
        <v>161</v>
      </c>
      <c r="D30" s="22" t="s">
        <v>162</v>
      </c>
      <c r="E30" s="22" t="s">
        <v>163</v>
      </c>
      <c r="F30" s="22" t="s">
        <v>164</v>
      </c>
      <c r="G30" s="22" t="s">
        <v>165</v>
      </c>
    </row>
    <row r="31" spans="1:7" ht="60" outlineLevel="1" x14ac:dyDescent="0.25">
      <c r="A31" s="5"/>
      <c r="B31" s="15" t="s">
        <v>166</v>
      </c>
      <c r="C31" s="22" t="s">
        <v>167</v>
      </c>
      <c r="D31" s="22" t="s">
        <v>168</v>
      </c>
      <c r="E31" s="23" t="s">
        <v>169</v>
      </c>
      <c r="F31" s="22" t="s">
        <v>170</v>
      </c>
      <c r="G31" s="22" t="s">
        <v>171</v>
      </c>
    </row>
    <row r="32" spans="1:7" ht="75" outlineLevel="1" x14ac:dyDescent="0.25">
      <c r="A32" s="5"/>
      <c r="B32" s="15" t="s">
        <v>172</v>
      </c>
      <c r="C32" s="23" t="s">
        <v>173</v>
      </c>
      <c r="D32" s="22" t="s">
        <v>174</v>
      </c>
      <c r="E32" s="22" t="s">
        <v>175</v>
      </c>
      <c r="F32" s="22" t="s">
        <v>176</v>
      </c>
      <c r="G32" s="22" t="s">
        <v>177</v>
      </c>
    </row>
    <row r="33" spans="1:31" ht="18.75" x14ac:dyDescent="0.25">
      <c r="A33" s="5"/>
      <c r="AE33" s="43"/>
    </row>
  </sheetData>
  <conditionalFormatting sqref="B3:B11 B13:B15 B17:B27 B29:B32">
    <cfRule type="expression" dxfId="37" priority="19">
      <formula>IF($H3=0, TRUE, FALSE)</formula>
    </cfRule>
  </conditionalFormatting>
  <conditionalFormatting sqref="C3:C11 C13:C15 C17:C27 C29:C32">
    <cfRule type="expression" dxfId="36" priority="16">
      <formula>IF($I3=1,TRUE,FALSE)</formula>
    </cfRule>
    <cfRule type="expression" dxfId="35" priority="17">
      <formula>IF($H3=1,TRUE,FALSE)</formula>
    </cfRule>
    <cfRule type="expression" dxfId="34" priority="18">
      <formula>IF($J3=1,TRUE,FALSE)</formula>
    </cfRule>
  </conditionalFormatting>
  <conditionalFormatting sqref="D3:D11 D13:D14 D17:D27 D29:D32">
    <cfRule type="expression" dxfId="33" priority="13">
      <formula>IF($J3=2,TRUE,FALSE)</formula>
    </cfRule>
    <cfRule type="expression" dxfId="32" priority="14">
      <formula>IF($I3=2,TRUE,FALSE)</formula>
    </cfRule>
    <cfRule type="expression" dxfId="31" priority="15">
      <formula>IF($H3=2,TRUE,FALSE)</formula>
    </cfRule>
  </conditionalFormatting>
  <conditionalFormatting sqref="E3:E11 E13:E15 E17:E27 E29:E32">
    <cfRule type="expression" dxfId="30" priority="10">
      <formula>IF($J3=3,TRUE,FALSE)</formula>
    </cfRule>
    <cfRule type="expression" dxfId="29" priority="11">
      <formula>IF($I3=3,TRUE,FALSE)</formula>
    </cfRule>
    <cfRule type="expression" dxfId="28" priority="12">
      <formula>IF($H3=3,TRUE,FALSE)</formula>
    </cfRule>
  </conditionalFormatting>
  <conditionalFormatting sqref="F3:F11 F13:F15 F17:F27 F29:F32">
    <cfRule type="expression" dxfId="27" priority="7">
      <formula>IF($J3=4,TRUE,FALSE)</formula>
    </cfRule>
    <cfRule type="expression" dxfId="26" priority="8">
      <formula>IF($I3=4,TRUE,FALSE)</formula>
    </cfRule>
    <cfRule type="expression" dxfId="25" priority="9">
      <formula>IF($H3=4,TRUE,FALSE)</formula>
    </cfRule>
  </conditionalFormatting>
  <conditionalFormatting sqref="G3:G11 G13:G15 G17:G27 G29:G32">
    <cfRule type="expression" dxfId="24" priority="4">
      <formula>IF($J3=5,TRUE,FALSE)</formula>
    </cfRule>
    <cfRule type="expression" dxfId="23" priority="5">
      <formula>IF($I3=5,TRUE,FALSE)</formula>
    </cfRule>
    <cfRule type="expression" dxfId="22" priority="6">
      <formula>IF($H3=5,TRUE,FALSE)</formula>
    </cfRule>
  </conditionalFormatting>
  <conditionalFormatting sqref="D15">
    <cfRule type="expression" dxfId="21" priority="1">
      <formula>IF($J15=2,TRUE,FALSE)</formula>
    </cfRule>
    <cfRule type="expression" dxfId="20" priority="2">
      <formula>IF($I15=2,TRUE,FALSE)</formula>
    </cfRule>
    <cfRule type="expression" dxfId="19" priority="3">
      <formula>IF($H15=2,TRUE,FALSE)</formula>
    </cfRule>
  </conditionalFormatting>
  <dataValidations count="2">
    <dataValidation type="list" allowBlank="1" showInputMessage="1" showErrorMessage="1" sqref="K13:K15" xr:uid="{85378CC1-F5EC-43F0-BDAC-B65B24117229}">
      <formula1>$Z$1:$AE$1</formula1>
    </dataValidation>
    <dataValidation type="list" allowBlank="1" showInputMessage="1" showErrorMessage="1" sqref="H3:J11 H13:J15 H17:J27 H29:J32" xr:uid="{9B41191A-E118-4E3F-9FC5-0DAF3DDD2D2C}">
      <formula1>$Y$1:$AE$1</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77C9B-3F52-4D98-9C9C-557B4D354CF2}">
  <dimension ref="A1:AD33"/>
  <sheetViews>
    <sheetView workbookViewId="0">
      <selection activeCell="A3" sqref="A3"/>
    </sheetView>
  </sheetViews>
  <sheetFormatPr defaultColWidth="9.140625" defaultRowHeight="15" outlineLevelRow="1" x14ac:dyDescent="0.25"/>
  <cols>
    <col min="1" max="1" width="14.7109375" style="1" customWidth="1"/>
    <col min="2" max="2" width="29.28515625" style="34" customWidth="1"/>
    <col min="3" max="7" width="34.5703125" style="22" customWidth="1"/>
    <col min="8" max="10" width="10.28515625" style="37" customWidth="1"/>
    <col min="11" max="16384" width="9.140625" style="3"/>
  </cols>
  <sheetData>
    <row r="1" spans="1:30" ht="31.5" thickTop="1" thickBot="1" x14ac:dyDescent="0.3">
      <c r="A1" s="9" t="s">
        <v>0</v>
      </c>
      <c r="B1" s="10" t="s">
        <v>1</v>
      </c>
      <c r="C1" s="11" t="s">
        <v>2</v>
      </c>
      <c r="D1" s="11" t="s">
        <v>3</v>
      </c>
      <c r="E1" s="11" t="s">
        <v>4</v>
      </c>
      <c r="F1" s="11" t="s">
        <v>5</v>
      </c>
      <c r="G1" s="12" t="s">
        <v>6</v>
      </c>
      <c r="H1" s="38" t="s">
        <v>7</v>
      </c>
      <c r="I1" s="43" t="s">
        <v>194</v>
      </c>
      <c r="J1" s="40" t="s">
        <v>8</v>
      </c>
      <c r="X1" s="3">
        <v>-1</v>
      </c>
      <c r="Y1" s="3">
        <v>0</v>
      </c>
      <c r="Z1" s="3">
        <v>1</v>
      </c>
      <c r="AA1" s="3">
        <v>2</v>
      </c>
      <c r="AB1" s="3">
        <v>3</v>
      </c>
      <c r="AC1" s="3">
        <v>4</v>
      </c>
      <c r="AD1" s="3">
        <v>5</v>
      </c>
    </row>
    <row r="2" spans="1:30" ht="20.25" thickTop="1" thickBot="1" x14ac:dyDescent="0.3">
      <c r="A2" s="8" t="s">
        <v>9</v>
      </c>
      <c r="B2" s="18"/>
      <c r="C2" s="19"/>
      <c r="D2" s="19"/>
      <c r="E2" s="19"/>
      <c r="F2" s="19"/>
      <c r="G2" s="20"/>
    </row>
    <row r="3" spans="1:30" ht="105.75" outlineLevel="1" thickTop="1" x14ac:dyDescent="0.25">
      <c r="A3" s="5"/>
      <c r="B3" s="21" t="s">
        <v>14</v>
      </c>
      <c r="C3" s="35" t="s">
        <v>15</v>
      </c>
      <c r="D3" s="36" t="s">
        <v>16</v>
      </c>
      <c r="E3" s="22" t="s">
        <v>17</v>
      </c>
      <c r="F3" s="22" t="s">
        <v>18</v>
      </c>
      <c r="G3" s="22" t="s">
        <v>19</v>
      </c>
    </row>
    <row r="4" spans="1:30" ht="75" outlineLevel="1" x14ac:dyDescent="0.25">
      <c r="A4" s="5"/>
      <c r="B4" s="15" t="s">
        <v>20</v>
      </c>
      <c r="C4" s="22" t="s">
        <v>21</v>
      </c>
      <c r="D4" s="23" t="s">
        <v>22</v>
      </c>
      <c r="E4" s="22" t="s">
        <v>23</v>
      </c>
      <c r="F4" s="22" t="s">
        <v>24</v>
      </c>
      <c r="G4" s="22" t="s">
        <v>25</v>
      </c>
    </row>
    <row r="5" spans="1:30" ht="120" outlineLevel="1" x14ac:dyDescent="0.25">
      <c r="A5" s="5"/>
      <c r="B5" s="15" t="s">
        <v>26</v>
      </c>
      <c r="C5" s="22" t="s">
        <v>27</v>
      </c>
      <c r="D5" s="23" t="s">
        <v>28</v>
      </c>
      <c r="E5" s="22" t="s">
        <v>178</v>
      </c>
      <c r="F5" s="23" t="s">
        <v>30</v>
      </c>
      <c r="G5" s="22" t="s">
        <v>31</v>
      </c>
    </row>
    <row r="6" spans="1:30" ht="135" outlineLevel="1" x14ac:dyDescent="0.25">
      <c r="A6" s="5"/>
      <c r="B6" s="15" t="s">
        <v>32</v>
      </c>
      <c r="C6" s="22" t="s">
        <v>33</v>
      </c>
      <c r="D6" s="22" t="s">
        <v>34</v>
      </c>
      <c r="E6" s="22" t="s">
        <v>35</v>
      </c>
      <c r="F6" s="22" t="s">
        <v>36</v>
      </c>
      <c r="G6" s="22" t="s">
        <v>37</v>
      </c>
    </row>
    <row r="7" spans="1:30" ht="120" outlineLevel="1" x14ac:dyDescent="0.25">
      <c r="A7" s="5"/>
      <c r="B7" s="15" t="s">
        <v>38</v>
      </c>
      <c r="C7" s="22" t="s">
        <v>39</v>
      </c>
      <c r="D7" s="22" t="s">
        <v>182</v>
      </c>
      <c r="E7" s="22" t="s">
        <v>41</v>
      </c>
      <c r="F7" s="22" t="s">
        <v>42</v>
      </c>
      <c r="G7" s="22" t="s">
        <v>43</v>
      </c>
      <c r="H7" s="22"/>
    </row>
    <row r="8" spans="1:30" ht="60" outlineLevel="1" x14ac:dyDescent="0.25">
      <c r="A8" s="5"/>
      <c r="B8" s="15" t="s">
        <v>44</v>
      </c>
      <c r="C8" s="22" t="s">
        <v>45</v>
      </c>
      <c r="D8" s="23" t="s">
        <v>46</v>
      </c>
      <c r="E8" s="22" t="s">
        <v>47</v>
      </c>
      <c r="F8" s="22" t="s">
        <v>48</v>
      </c>
      <c r="G8" s="22" t="s">
        <v>49</v>
      </c>
    </row>
    <row r="9" spans="1:30" ht="75" outlineLevel="1" x14ac:dyDescent="0.25">
      <c r="A9" s="5"/>
      <c r="B9" s="15" t="s">
        <v>50</v>
      </c>
      <c r="C9" s="22" t="s">
        <v>51</v>
      </c>
      <c r="D9" s="22" t="s">
        <v>52</v>
      </c>
      <c r="E9" s="22" t="s">
        <v>53</v>
      </c>
      <c r="F9" s="22" t="s">
        <v>54</v>
      </c>
      <c r="G9" s="22" t="s">
        <v>55</v>
      </c>
    </row>
    <row r="10" spans="1:30" ht="75" outlineLevel="1" x14ac:dyDescent="0.25">
      <c r="A10" s="5"/>
      <c r="B10" s="15" t="s">
        <v>56</v>
      </c>
      <c r="C10" s="22" t="s">
        <v>57</v>
      </c>
      <c r="D10" s="23" t="s">
        <v>58</v>
      </c>
      <c r="E10" s="23" t="s">
        <v>59</v>
      </c>
      <c r="F10" s="22" t="s">
        <v>60</v>
      </c>
      <c r="G10" s="22" t="s">
        <v>61</v>
      </c>
    </row>
    <row r="11" spans="1:30" ht="60.75" outlineLevel="1" thickBot="1" x14ac:dyDescent="0.3">
      <c r="A11" s="5"/>
      <c r="B11" s="21" t="s">
        <v>62</v>
      </c>
      <c r="C11" s="23" t="s">
        <v>63</v>
      </c>
      <c r="D11" s="22" t="s">
        <v>64</v>
      </c>
      <c r="E11" s="22" t="s">
        <v>65</v>
      </c>
      <c r="F11" s="22" t="s">
        <v>66</v>
      </c>
      <c r="G11" s="22" t="s">
        <v>67</v>
      </c>
    </row>
    <row r="12" spans="1:30" ht="20.25" thickTop="1" thickBot="1" x14ac:dyDescent="0.3">
      <c r="A12" s="7" t="s">
        <v>68</v>
      </c>
      <c r="B12" s="24"/>
      <c r="C12" s="25"/>
      <c r="D12" s="25"/>
      <c r="E12" s="25"/>
      <c r="F12" s="25"/>
      <c r="G12" s="26"/>
    </row>
    <row r="13" spans="1:30" ht="75.75" outlineLevel="1" thickTop="1" x14ac:dyDescent="0.25">
      <c r="A13" s="5"/>
      <c r="B13" s="15" t="s">
        <v>69</v>
      </c>
      <c r="C13" s="22" t="s">
        <v>70</v>
      </c>
      <c r="D13" s="22" t="s">
        <v>71</v>
      </c>
      <c r="E13" s="23" t="s">
        <v>72</v>
      </c>
      <c r="F13" s="22" t="s">
        <v>73</v>
      </c>
      <c r="G13" s="22" t="s">
        <v>74</v>
      </c>
    </row>
    <row r="14" spans="1:30" ht="135" outlineLevel="1" x14ac:dyDescent="0.25">
      <c r="A14" s="5"/>
      <c r="B14" s="15" t="s">
        <v>75</v>
      </c>
      <c r="C14" s="22" t="s">
        <v>76</v>
      </c>
      <c r="D14" s="22" t="s">
        <v>77</v>
      </c>
      <c r="E14" s="22" t="s">
        <v>78</v>
      </c>
      <c r="F14" s="22" t="s">
        <v>79</v>
      </c>
      <c r="G14" s="22" t="s">
        <v>80</v>
      </c>
    </row>
    <row r="15" spans="1:30" ht="90.75" outlineLevel="1" thickBot="1" x14ac:dyDescent="0.3">
      <c r="A15" s="5"/>
      <c r="B15" s="15" t="s">
        <v>81</v>
      </c>
      <c r="C15" s="23" t="s">
        <v>82</v>
      </c>
      <c r="D15" s="22" t="s">
        <v>83</v>
      </c>
      <c r="E15" s="23" t="s">
        <v>84</v>
      </c>
      <c r="F15" s="22" t="s">
        <v>85</v>
      </c>
      <c r="G15" s="23" t="s">
        <v>86</v>
      </c>
    </row>
    <row r="16" spans="1:30" ht="20.25" thickTop="1" thickBot="1" x14ac:dyDescent="0.35">
      <c r="A16" s="14" t="s">
        <v>87</v>
      </c>
      <c r="B16" s="27"/>
      <c r="C16" s="28"/>
      <c r="D16" s="28"/>
      <c r="E16" s="28"/>
      <c r="F16" s="28"/>
      <c r="G16" s="29"/>
    </row>
    <row r="17" spans="1:7" ht="135.75" outlineLevel="1" thickTop="1" x14ac:dyDescent="0.3">
      <c r="A17" s="6"/>
      <c r="B17" s="15" t="s">
        <v>88</v>
      </c>
      <c r="C17" s="22" t="s">
        <v>89</v>
      </c>
      <c r="D17" s="22" t="s">
        <v>179</v>
      </c>
      <c r="E17" s="22" t="s">
        <v>180</v>
      </c>
      <c r="F17" s="22" t="s">
        <v>91</v>
      </c>
      <c r="G17" s="22" t="s">
        <v>92</v>
      </c>
    </row>
    <row r="18" spans="1:7" ht="120" outlineLevel="1" x14ac:dyDescent="0.3">
      <c r="A18" s="6"/>
      <c r="B18" s="21" t="s">
        <v>93</v>
      </c>
      <c r="C18" s="22" t="s">
        <v>94</v>
      </c>
      <c r="D18" s="22" t="s">
        <v>95</v>
      </c>
      <c r="E18" s="23" t="s">
        <v>96</v>
      </c>
      <c r="F18" s="22" t="s">
        <v>97</v>
      </c>
      <c r="G18" s="22" t="s">
        <v>98</v>
      </c>
    </row>
    <row r="19" spans="1:7" ht="150" outlineLevel="1" x14ac:dyDescent="0.3">
      <c r="A19" s="6"/>
      <c r="B19" s="21" t="s">
        <v>99</v>
      </c>
      <c r="C19" s="22" t="s">
        <v>100</v>
      </c>
      <c r="D19" s="22" t="s">
        <v>101</v>
      </c>
      <c r="E19" s="22" t="s">
        <v>102</v>
      </c>
      <c r="F19" s="22" t="s">
        <v>103</v>
      </c>
      <c r="G19" s="22" t="s">
        <v>104</v>
      </c>
    </row>
    <row r="20" spans="1:7" ht="60" outlineLevel="1" x14ac:dyDescent="0.3">
      <c r="A20" s="6"/>
      <c r="B20" s="15" t="s">
        <v>105</v>
      </c>
      <c r="C20" s="22" t="s">
        <v>106</v>
      </c>
      <c r="D20" s="22" t="s">
        <v>107</v>
      </c>
      <c r="E20" s="22" t="s">
        <v>108</v>
      </c>
      <c r="F20" s="22" t="s">
        <v>109</v>
      </c>
      <c r="G20" s="22" t="s">
        <v>110</v>
      </c>
    </row>
    <row r="21" spans="1:7" ht="60" outlineLevel="1" x14ac:dyDescent="0.3">
      <c r="A21" s="6"/>
      <c r="B21" s="15" t="s">
        <v>111</v>
      </c>
      <c r="C21" s="22" t="s">
        <v>112</v>
      </c>
      <c r="D21" s="22" t="s">
        <v>113</v>
      </c>
      <c r="E21" s="22" t="s">
        <v>114</v>
      </c>
      <c r="F21" s="22" t="s">
        <v>115</v>
      </c>
      <c r="G21" s="22" t="s">
        <v>116</v>
      </c>
    </row>
    <row r="22" spans="1:7" ht="75" outlineLevel="1" x14ac:dyDescent="0.3">
      <c r="A22" s="6"/>
      <c r="B22" s="15" t="s">
        <v>117</v>
      </c>
      <c r="C22" s="22" t="s">
        <v>118</v>
      </c>
      <c r="D22" s="22" t="s">
        <v>119</v>
      </c>
      <c r="E22" s="22" t="s">
        <v>120</v>
      </c>
      <c r="F22" s="22" t="s">
        <v>121</v>
      </c>
      <c r="G22" s="22" t="s">
        <v>122</v>
      </c>
    </row>
    <row r="23" spans="1:7" ht="135" outlineLevel="1" x14ac:dyDescent="0.3">
      <c r="A23" s="6"/>
      <c r="B23" s="21" t="s">
        <v>123</v>
      </c>
      <c r="C23" s="22" t="s">
        <v>124</v>
      </c>
      <c r="D23" s="22" t="s">
        <v>125</v>
      </c>
      <c r="E23" s="22" t="s">
        <v>126</v>
      </c>
      <c r="F23" s="22" t="s">
        <v>127</v>
      </c>
      <c r="G23" s="22" t="s">
        <v>128</v>
      </c>
    </row>
    <row r="24" spans="1:7" ht="105" outlineLevel="1" x14ac:dyDescent="0.25">
      <c r="A24" s="5"/>
      <c r="B24" s="15" t="s">
        <v>129</v>
      </c>
      <c r="C24" s="22" t="s">
        <v>130</v>
      </c>
      <c r="D24" s="22" t="s">
        <v>131</v>
      </c>
      <c r="E24" s="22" t="s">
        <v>132</v>
      </c>
      <c r="F24" s="22" t="s">
        <v>133</v>
      </c>
      <c r="G24" s="22" t="s">
        <v>134</v>
      </c>
    </row>
    <row r="25" spans="1:7" ht="150" outlineLevel="1" x14ac:dyDescent="0.3">
      <c r="A25" s="6"/>
      <c r="B25" s="30" t="s">
        <v>135</v>
      </c>
      <c r="C25" s="22" t="s">
        <v>136</v>
      </c>
      <c r="D25" s="22" t="s">
        <v>137</v>
      </c>
      <c r="E25" s="22" t="s">
        <v>138</v>
      </c>
      <c r="F25" s="22" t="s">
        <v>139</v>
      </c>
      <c r="G25" s="22" t="s">
        <v>140</v>
      </c>
    </row>
    <row r="26" spans="1:7" ht="105" outlineLevel="1" x14ac:dyDescent="0.3">
      <c r="A26" s="6"/>
      <c r="B26" s="30" t="s">
        <v>141</v>
      </c>
      <c r="C26" s="22" t="s">
        <v>142</v>
      </c>
      <c r="D26" s="22" t="s">
        <v>143</v>
      </c>
      <c r="E26" s="22" t="s">
        <v>181</v>
      </c>
      <c r="F26" s="22" t="s">
        <v>145</v>
      </c>
      <c r="G26" s="22" t="s">
        <v>146</v>
      </c>
    </row>
    <row r="27" spans="1:7" ht="90.75" outlineLevel="1" thickBot="1" x14ac:dyDescent="0.35">
      <c r="A27" s="6"/>
      <c r="B27" s="30" t="s">
        <v>147</v>
      </c>
      <c r="C27" s="22" t="s">
        <v>148</v>
      </c>
      <c r="D27" s="22" t="s">
        <v>149</v>
      </c>
      <c r="E27" s="22" t="s">
        <v>150</v>
      </c>
      <c r="F27" s="22" t="s">
        <v>151</v>
      </c>
      <c r="G27" s="22" t="s">
        <v>152</v>
      </c>
    </row>
    <row r="28" spans="1:7" ht="20.25" thickTop="1" thickBot="1" x14ac:dyDescent="0.3">
      <c r="A28" s="13" t="s">
        <v>153</v>
      </c>
      <c r="B28" s="31"/>
      <c r="C28" s="32"/>
      <c r="D28" s="32"/>
      <c r="E28" s="32"/>
      <c r="F28" s="32"/>
      <c r="G28" s="33"/>
    </row>
    <row r="29" spans="1:7" ht="75.75" outlineLevel="1" thickTop="1" x14ac:dyDescent="0.25">
      <c r="A29" s="5"/>
      <c r="B29" s="15" t="s">
        <v>154</v>
      </c>
      <c r="C29" s="22" t="s">
        <v>155</v>
      </c>
      <c r="D29" s="22" t="s">
        <v>156</v>
      </c>
      <c r="E29" s="22" t="s">
        <v>157</v>
      </c>
      <c r="F29" s="22" t="s">
        <v>158</v>
      </c>
      <c r="G29" s="22" t="s">
        <v>159</v>
      </c>
    </row>
    <row r="30" spans="1:7" ht="120" outlineLevel="1" x14ac:dyDescent="0.25">
      <c r="A30" s="5"/>
      <c r="B30" s="15" t="s">
        <v>160</v>
      </c>
      <c r="C30" s="22" t="s">
        <v>161</v>
      </c>
      <c r="D30" s="22" t="s">
        <v>162</v>
      </c>
      <c r="E30" s="22" t="s">
        <v>163</v>
      </c>
      <c r="F30" s="22" t="s">
        <v>164</v>
      </c>
      <c r="G30" s="22" t="s">
        <v>165</v>
      </c>
    </row>
    <row r="31" spans="1:7" ht="60" outlineLevel="1" x14ac:dyDescent="0.25">
      <c r="A31" s="5"/>
      <c r="B31" s="15" t="s">
        <v>166</v>
      </c>
      <c r="C31" s="22" t="s">
        <v>167</v>
      </c>
      <c r="D31" s="22" t="s">
        <v>168</v>
      </c>
      <c r="E31" s="23" t="s">
        <v>169</v>
      </c>
      <c r="F31" s="22" t="s">
        <v>170</v>
      </c>
      <c r="G31" s="22" t="s">
        <v>171</v>
      </c>
    </row>
    <row r="32" spans="1:7" ht="75" outlineLevel="1" x14ac:dyDescent="0.25">
      <c r="A32" s="5"/>
      <c r="B32" s="15" t="s">
        <v>172</v>
      </c>
      <c r="C32" s="23" t="s">
        <v>173</v>
      </c>
      <c r="D32" s="22" t="s">
        <v>174</v>
      </c>
      <c r="E32" s="22" t="s">
        <v>175</v>
      </c>
      <c r="F32" s="22" t="s">
        <v>176</v>
      </c>
      <c r="G32" s="22" t="s">
        <v>177</v>
      </c>
    </row>
    <row r="33" spans="1:1" ht="18.75" x14ac:dyDescent="0.25">
      <c r="A33" s="5"/>
    </row>
  </sheetData>
  <conditionalFormatting sqref="B3:B11 B13:B15 B17:B27 B29:B32">
    <cfRule type="expression" dxfId="18" priority="19">
      <formula>IF($H3=0, TRUE, FALSE)</formula>
    </cfRule>
  </conditionalFormatting>
  <conditionalFormatting sqref="C3:C11 C13:C15 C17:C27 C29:C32">
    <cfRule type="expression" dxfId="17" priority="16">
      <formula>IF($I3=1,TRUE,FALSE)</formula>
    </cfRule>
    <cfRule type="expression" dxfId="16" priority="17">
      <formula>IF($H3=1,TRUE,FALSE)</formula>
    </cfRule>
    <cfRule type="expression" dxfId="15" priority="18">
      <formula>IF($J3=1,TRUE,FALSE)</formula>
    </cfRule>
  </conditionalFormatting>
  <conditionalFormatting sqref="D3:D11 D13:D14 D17:D27 D29:D32">
    <cfRule type="expression" dxfId="14" priority="13">
      <formula>IF($J3=2,TRUE,FALSE)</formula>
    </cfRule>
    <cfRule type="expression" dxfId="13" priority="14">
      <formula>IF($I3=2,TRUE,FALSE)</formula>
    </cfRule>
    <cfRule type="expression" dxfId="12" priority="15">
      <formula>IF($H3=2,TRUE,FALSE)</formula>
    </cfRule>
  </conditionalFormatting>
  <conditionalFormatting sqref="E3:E11 E13:E15 E17:E27 E29:E32">
    <cfRule type="expression" dxfId="11" priority="10">
      <formula>IF($J3=3,TRUE,FALSE)</formula>
    </cfRule>
    <cfRule type="expression" dxfId="10" priority="11">
      <formula>IF($I3=3,TRUE,FALSE)</formula>
    </cfRule>
    <cfRule type="expression" dxfId="9" priority="12">
      <formula>IF($H3=3,TRUE,FALSE)</formula>
    </cfRule>
  </conditionalFormatting>
  <conditionalFormatting sqref="F3:F11 F13:F15 F17:F27 F29:F32">
    <cfRule type="expression" dxfId="8" priority="7">
      <formula>IF($J3=4,TRUE,FALSE)</formula>
    </cfRule>
    <cfRule type="expression" dxfId="7" priority="8">
      <formula>IF($I3=4,TRUE,FALSE)</formula>
    </cfRule>
    <cfRule type="expression" dxfId="6" priority="9">
      <formula>IF($H3=4,TRUE,FALSE)</formula>
    </cfRule>
  </conditionalFormatting>
  <conditionalFormatting sqref="G3:G11 G13:G15 G17:G27 G29:G32">
    <cfRule type="expression" dxfId="5" priority="4">
      <formula>IF($J3=5,TRUE,FALSE)</formula>
    </cfRule>
    <cfRule type="expression" dxfId="4" priority="5">
      <formula>IF($I3=5,TRUE,FALSE)</formula>
    </cfRule>
    <cfRule type="expression" dxfId="3" priority="6">
      <formula>IF($H3=5,TRUE,FALSE)</formula>
    </cfRule>
  </conditionalFormatting>
  <conditionalFormatting sqref="D15">
    <cfRule type="expression" dxfId="2" priority="1">
      <formula>IF($J15=2,TRUE,FALSE)</formula>
    </cfRule>
    <cfRule type="expression" dxfId="1" priority="2">
      <formula>IF($I15=2,TRUE,FALSE)</formula>
    </cfRule>
    <cfRule type="expression" dxfId="0" priority="3">
      <formula>IF($H15=2,TRUE,FALSE)</formula>
    </cfRule>
  </conditionalFormatting>
  <dataValidations count="1">
    <dataValidation type="list" allowBlank="1" showInputMessage="1" showErrorMessage="1" sqref="H3:J11 H13:J15 H17:J27 H29:J32" xr:uid="{9C0C33EB-647B-484E-8520-D58929D9E09D}">
      <formula1>$Y$1:$AE$1</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FCEBB-6D90-48A9-BAD0-1C8FB905C432}">
  <dimension ref="A1:A11"/>
  <sheetViews>
    <sheetView topLeftCell="A4" workbookViewId="0">
      <selection activeCell="A8" sqref="A8"/>
    </sheetView>
  </sheetViews>
  <sheetFormatPr defaultRowHeight="15" x14ac:dyDescent="0.25"/>
  <cols>
    <col min="1" max="1" width="162.85546875" style="4" customWidth="1"/>
  </cols>
  <sheetData>
    <row r="1" spans="1:1" x14ac:dyDescent="0.25">
      <c r="A1" s="17" t="s">
        <v>183</v>
      </c>
    </row>
    <row r="2" spans="1:1" ht="30" x14ac:dyDescent="0.25">
      <c r="A2" s="4" t="s">
        <v>184</v>
      </c>
    </row>
    <row r="3" spans="1:1" ht="42" customHeight="1" x14ac:dyDescent="0.25">
      <c r="A3" s="4" t="s">
        <v>185</v>
      </c>
    </row>
    <row r="4" spans="1:1" ht="57.75" customHeight="1" x14ac:dyDescent="0.25">
      <c r="A4" s="4" t="s">
        <v>186</v>
      </c>
    </row>
    <row r="5" spans="1:1" ht="45" x14ac:dyDescent="0.25">
      <c r="A5" s="4" t="s">
        <v>187</v>
      </c>
    </row>
    <row r="7" spans="1:1" x14ac:dyDescent="0.25">
      <c r="A7" s="17" t="s">
        <v>188</v>
      </c>
    </row>
    <row r="8" spans="1:1" ht="387" customHeight="1" x14ac:dyDescent="0.25">
      <c r="A8" s="2" t="s">
        <v>189</v>
      </c>
    </row>
    <row r="9" spans="1:1" ht="77.25" customHeight="1" x14ac:dyDescent="0.25">
      <c r="A9" s="4" t="s">
        <v>190</v>
      </c>
    </row>
    <row r="10" spans="1:1" ht="77.25" customHeight="1" x14ac:dyDescent="0.25">
      <c r="A10" s="4" t="s">
        <v>191</v>
      </c>
    </row>
    <row r="11" spans="1:1" ht="77.25" customHeight="1" x14ac:dyDescent="0.25">
      <c r="A11" s="16" t="s">
        <v>192</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32AC456FB8E5746BFB1514B75DEDB26" ma:contentTypeVersion="17" ma:contentTypeDescription="Create a new document." ma:contentTypeScope="" ma:versionID="cab1b5aaea6c49ee10c7ddc906308699">
  <xsd:schema xmlns:xsd="http://www.w3.org/2001/XMLSchema" xmlns:xs="http://www.w3.org/2001/XMLSchema" xmlns:p="http://schemas.microsoft.com/office/2006/metadata/properties" xmlns:ns1="http://schemas.microsoft.com/sharepoint/v3" xmlns:ns2="cdd62f4f-0f76-406d-bafb-c0159c105e45" xmlns:ns3="01098293-a8f5-4a21-8849-ffdc1d6b180f" targetNamespace="http://schemas.microsoft.com/office/2006/metadata/properties" ma:root="true" ma:fieldsID="fd1255e5add0cffa97dc3ba80fadfc93" ns1:_="" ns2:_="" ns3:_="">
    <xsd:import namespace="http://schemas.microsoft.com/sharepoint/v3"/>
    <xsd:import namespace="cdd62f4f-0f76-406d-bafb-c0159c105e45"/>
    <xsd:import namespace="01098293-a8f5-4a21-8849-ffdc1d6b180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element ref="ns3:SharedWithUsers" minOccurs="0"/>
                <xsd:element ref="ns3:SharedWithDetails" minOccurs="0"/>
                <xsd:element ref="ns2:lcf76f155ced4ddcb4097134ff3c332f" minOccurs="0"/>
                <xsd:element ref="ns3:TaxCatchAll"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dd62f4f-0f76-406d-bafb-c0159c105e4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1c8387f8-82b2-4441-b1a6-93bd58f47999" ma:termSetId="09814cd3-568e-fe90-9814-8d621ff8fb84" ma:anchorId="fba54fb3-c3e1-fe81-a776-ca4b69148c4d" ma:open="true" ma:isKeyword="false">
      <xsd:complexType>
        <xsd:sequence>
          <xsd:element ref="pc:Terms" minOccurs="0" maxOccurs="1"/>
        </xsd:sequence>
      </xsd:complexType>
    </xsd:element>
    <xsd:element name="MediaServiceDateTaken" ma:index="23" nillable="true" ma:displayName="MediaServiceDateTaken" ma:hidden="true" ma:indexed="true" ma:internalName="MediaServiceDateTaken"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1098293-a8f5-4a21-8849-ffdc1d6b180f"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6ed1c1b2-bd36-4cef-831c-59f71c787c24}" ma:internalName="TaxCatchAll" ma:showField="CatchAllData" ma:web="01098293-a8f5-4a21-8849-ffdc1d6b180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01098293-a8f5-4a21-8849-ffdc1d6b180f" xsi:nil="true"/>
    <_ip_UnifiedCompliancePolicyUIAction xmlns="http://schemas.microsoft.com/sharepoint/v3" xsi:nil="true"/>
    <_ip_UnifiedCompliancePolicyProperties xmlns="http://schemas.microsoft.com/sharepoint/v3" xsi:nil="true"/>
    <lcf76f155ced4ddcb4097134ff3c332f xmlns="cdd62f4f-0f76-406d-bafb-c0159c105e45">
      <Terms xmlns="http://schemas.microsoft.com/office/infopath/2007/PartnerControls"/>
    </lcf76f155ced4ddcb4097134ff3c332f>
    <SharedWithUsers xmlns="01098293-a8f5-4a21-8849-ffdc1d6b180f">
      <UserInfo>
        <DisplayName>Noah Baertsch</DisplayName>
        <AccountId>141</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2325D13-BFF6-417E-8ACF-ABF97D6B55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dd62f4f-0f76-406d-bafb-c0159c105e45"/>
    <ds:schemaRef ds:uri="01098293-a8f5-4a21-8849-ffdc1d6b18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2618A23-7192-4C37-970C-F0C1DE1142D7}">
  <ds:schemaRefs>
    <ds:schemaRef ds:uri="http://schemas.microsoft.com/office/2006/metadata/properties"/>
    <ds:schemaRef ds:uri="http://schemas.microsoft.com/office/infopath/2007/PartnerControls"/>
    <ds:schemaRef ds:uri="01098293-a8f5-4a21-8849-ffdc1d6b180f"/>
    <ds:schemaRef ds:uri="http://schemas.microsoft.com/sharepoint/v3"/>
    <ds:schemaRef ds:uri="cdd62f4f-0f76-406d-bafb-c0159c105e45"/>
  </ds:schemaRefs>
</ds:datastoreItem>
</file>

<file path=customXml/itemProps3.xml><?xml version="1.0" encoding="utf-8"?>
<ds:datastoreItem xmlns:ds="http://schemas.openxmlformats.org/officeDocument/2006/customXml" ds:itemID="{2BD6E807-3B22-4452-A62C-6AF1CB49F76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Guidance</vt:lpstr>
      <vt:lpstr>EXAMPLE_COMPLETE</vt:lpstr>
      <vt:lpstr>Rollup</vt:lpstr>
      <vt:lpstr>User 1</vt:lpstr>
      <vt:lpstr>User 2</vt:lpstr>
      <vt:lpstr>User 3</vt:lpstr>
      <vt:lpstr>User 4</vt:lpstr>
      <vt:lpstr>Glossary</vt:lpstr>
    </vt:vector>
  </TitlesOfParts>
  <Manager/>
  <Company>HUmana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Brent Harrell</dc:creator>
  <cp:keywords/>
  <dc:description/>
  <cp:lastModifiedBy>Brent Harrell</cp:lastModifiedBy>
  <cp:revision/>
  <dcterms:created xsi:type="dcterms:W3CDTF">2022-10-07T13:44:16Z</dcterms:created>
  <dcterms:modified xsi:type="dcterms:W3CDTF">2023-05-09T20:14:56Z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2b6c078-73cb-4371-8a5b-e9fc18accbf8_Enabled">
    <vt:lpwstr>true</vt:lpwstr>
  </property>
  <property fmtid="{D5CDD505-2E9C-101B-9397-08002B2CF9AE}" pid="3" name="MSIP_Label_e2b6c078-73cb-4371-8a5b-e9fc18accbf8_SetDate">
    <vt:lpwstr>2022-10-07T13:44:16Z</vt:lpwstr>
  </property>
  <property fmtid="{D5CDD505-2E9C-101B-9397-08002B2CF9AE}" pid="4" name="MSIP_Label_e2b6c078-73cb-4371-8a5b-e9fc18accbf8_Method">
    <vt:lpwstr>Standard</vt:lpwstr>
  </property>
  <property fmtid="{D5CDD505-2E9C-101B-9397-08002B2CF9AE}" pid="5" name="MSIP_Label_e2b6c078-73cb-4371-8a5b-e9fc18accbf8_Name">
    <vt:lpwstr>INTERNAL</vt:lpwstr>
  </property>
  <property fmtid="{D5CDD505-2E9C-101B-9397-08002B2CF9AE}" pid="6" name="MSIP_Label_e2b6c078-73cb-4371-8a5b-e9fc18accbf8_SiteId">
    <vt:lpwstr>56c62bbe-8598-4b85-9e51-1ca753fa50f2</vt:lpwstr>
  </property>
  <property fmtid="{D5CDD505-2E9C-101B-9397-08002B2CF9AE}" pid="7" name="MSIP_Label_e2b6c078-73cb-4371-8a5b-e9fc18accbf8_ActionId">
    <vt:lpwstr>43536c48-763e-4089-8b2c-cb6bcf214bb1</vt:lpwstr>
  </property>
  <property fmtid="{D5CDD505-2E9C-101B-9397-08002B2CF9AE}" pid="8" name="MSIP_Label_e2b6c078-73cb-4371-8a5b-e9fc18accbf8_ContentBits">
    <vt:lpwstr>0</vt:lpwstr>
  </property>
  <property fmtid="{D5CDD505-2E9C-101B-9397-08002B2CF9AE}" pid="9" name="ContentTypeId">
    <vt:lpwstr>0x010100132AC456FB8E5746BFB1514B75DEDB26</vt:lpwstr>
  </property>
  <property fmtid="{D5CDD505-2E9C-101B-9397-08002B2CF9AE}" pid="10" name="MediaServiceImageTags">
    <vt:lpwstr/>
  </property>
</Properties>
</file>