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5" windowHeight="12465"/>
  </bookViews>
  <sheets>
    <sheet name="Sheet1" sheetId="1" r:id="rId1"/>
  </sheets>
  <definedNames>
    <definedName name="_xlnm.Print_Area" localSheetId="0">Sheet1!$B$1:$M$73</definedName>
  </definedNames>
  <calcPr calcId="144525"/>
</workbook>
</file>

<file path=xl/sharedStrings.xml><?xml version="1.0" encoding="utf-8"?>
<sst xmlns="http://schemas.openxmlformats.org/spreadsheetml/2006/main" count="184" uniqueCount="105">
  <si>
    <t>房屋装修预算表(建筑面积130平米)</t>
  </si>
  <si>
    <t>业主：</t>
  </si>
  <si>
    <t>装修的房屋位于：</t>
  </si>
  <si>
    <t>序号</t>
  </si>
  <si>
    <t>项目</t>
  </si>
  <si>
    <t>施工内容</t>
  </si>
  <si>
    <t>材料费</t>
  </si>
  <si>
    <t>工费</t>
  </si>
  <si>
    <t>合计</t>
  </si>
  <si>
    <t>备注</t>
  </si>
  <si>
    <t>面积(平米)</t>
  </si>
  <si>
    <t>单价</t>
  </si>
  <si>
    <t>数量</t>
  </si>
  <si>
    <t>件数</t>
  </si>
  <si>
    <t>金额</t>
  </si>
  <si>
    <t>（元）</t>
  </si>
  <si>
    <t>一、</t>
  </si>
  <si>
    <t>客厅及餐厅</t>
  </si>
  <si>
    <t>地面铺砖</t>
  </si>
  <si>
    <t>铺地砖(800*800)</t>
  </si>
  <si>
    <t>√</t>
  </si>
  <si>
    <t>飘窗地面铺砖</t>
  </si>
  <si>
    <t>飘窗墙壁(墙砖)</t>
  </si>
  <si>
    <t>贴墙砖(300*600)</t>
  </si>
  <si>
    <t>飘窗顶面刮涂</t>
  </si>
  <si>
    <t>刮墙及涂料(立邦)</t>
  </si>
  <si>
    <t>屋顶面刮涂</t>
  </si>
  <si>
    <t>墙面刮涂</t>
  </si>
  <si>
    <t>包阀门</t>
  </si>
  <si>
    <t>木工板</t>
  </si>
  <si>
    <t>电视墙</t>
  </si>
  <si>
    <t>贴墙纸(6M)</t>
  </si>
  <si>
    <t>吊顶</t>
  </si>
  <si>
    <t>小计</t>
  </si>
  <si>
    <t>二、</t>
  </si>
  <si>
    <t>主卧室</t>
  </si>
  <si>
    <t>阳台地面积</t>
  </si>
  <si>
    <t>阳台顶面积</t>
  </si>
  <si>
    <t>厕所地砖</t>
  </si>
  <si>
    <t>铺地砖(400*400)</t>
  </si>
  <si>
    <t>厕所屋顶</t>
  </si>
  <si>
    <t>厕所墙砖</t>
  </si>
  <si>
    <t>阳台包框</t>
  </si>
  <si>
    <t>实木框</t>
  </si>
  <si>
    <t>门</t>
  </si>
  <si>
    <t>实木门</t>
  </si>
  <si>
    <t>三、</t>
  </si>
  <si>
    <t>次卧室</t>
  </si>
  <si>
    <t>四、</t>
  </si>
  <si>
    <t>书房</t>
  </si>
  <si>
    <t>五、</t>
  </si>
  <si>
    <t>厨房</t>
  </si>
  <si>
    <t>屋顶吊顶</t>
  </si>
  <si>
    <t>吊顶（或刮涂）</t>
  </si>
  <si>
    <t>墙面贴砖</t>
  </si>
  <si>
    <t>门外过道顶面积</t>
  </si>
  <si>
    <t>门外过道墙面积</t>
  </si>
  <si>
    <t>包立管</t>
  </si>
  <si>
    <t>厨柜</t>
  </si>
  <si>
    <t>人造石</t>
  </si>
  <si>
    <t>吊柜</t>
  </si>
  <si>
    <t>抽油烟机</t>
  </si>
  <si>
    <t>1个</t>
  </si>
  <si>
    <t>气灶</t>
  </si>
  <si>
    <t>水槽(双)</t>
  </si>
  <si>
    <t>六、</t>
  </si>
  <si>
    <t>阳台（大）</t>
  </si>
  <si>
    <t>屋顶面吊顶</t>
  </si>
  <si>
    <t xml:space="preserve"> </t>
  </si>
  <si>
    <t>七、</t>
  </si>
  <si>
    <t>卫生间</t>
  </si>
  <si>
    <t>贴墙砖(600*600)</t>
  </si>
  <si>
    <t>地面防水</t>
  </si>
  <si>
    <t>24小时防水实验</t>
  </si>
  <si>
    <t>墙面防水</t>
  </si>
  <si>
    <t>坐便</t>
  </si>
  <si>
    <t>2个</t>
  </si>
  <si>
    <t>洗手池</t>
  </si>
  <si>
    <t>热水、淋雨器</t>
  </si>
  <si>
    <t>1套</t>
  </si>
  <si>
    <t>浴霸</t>
  </si>
  <si>
    <t>排气扇</t>
  </si>
  <si>
    <t>八、</t>
  </si>
  <si>
    <t>其他</t>
  </si>
  <si>
    <t>拆墙体</t>
  </si>
  <si>
    <t>砌墙</t>
  </si>
  <si>
    <t>水电改造</t>
  </si>
  <si>
    <t>防盗窗</t>
  </si>
  <si>
    <t>沙子</t>
  </si>
  <si>
    <t>5方(含上数费)</t>
  </si>
  <si>
    <t>水泥</t>
  </si>
  <si>
    <t>2.5吨(含上数费)</t>
  </si>
  <si>
    <t>腻子粉</t>
  </si>
  <si>
    <t>衣柜</t>
  </si>
  <si>
    <t>床</t>
  </si>
  <si>
    <t>书柜书桌</t>
  </si>
  <si>
    <t>胶水</t>
  </si>
  <si>
    <t>红木沙发</t>
  </si>
  <si>
    <t>套</t>
  </si>
  <si>
    <t>灯具</t>
  </si>
  <si>
    <t>阀门</t>
  </si>
  <si>
    <t>合计（元）</t>
  </si>
  <si>
    <t>装修施工单位：</t>
  </si>
  <si>
    <t>日期：</t>
  </si>
  <si>
    <t>2019年  月  日</t>
  </si>
</sst>
</file>

<file path=xl/styles.xml><?xml version="1.0" encoding="utf-8"?>
<styleSheet xmlns="http://schemas.openxmlformats.org/spreadsheetml/2006/main">
  <numFmts count="5">
    <numFmt numFmtId="176" formatCode="#,##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2"/>
      <name val="宋体"/>
      <charset val="134"/>
    </font>
    <font>
      <sz val="10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sz val="11"/>
      <name val="微软雅黑"/>
      <charset val="134"/>
    </font>
    <font>
      <b/>
      <sz val="20"/>
      <color theme="9" tint="-0.499984740745262"/>
      <name val="微软雅黑"/>
      <charset val="134"/>
    </font>
    <font>
      <sz val="10"/>
      <color theme="9" tint="-0.499984740745262"/>
      <name val="微软雅黑"/>
      <charset val="134"/>
    </font>
    <font>
      <sz val="11"/>
      <color theme="0"/>
      <name val="微软雅黑"/>
      <charset val="134"/>
    </font>
    <font>
      <b/>
      <sz val="9"/>
      <color theme="9" tint="-0.499984740745262"/>
      <name val="微软雅黑"/>
      <charset val="134"/>
    </font>
    <font>
      <sz val="9"/>
      <color theme="9" tint="-0.499984740745262"/>
      <name val="微软雅黑"/>
      <charset val="134"/>
    </font>
    <font>
      <sz val="14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theme="9" tint="0.799981688894314"/>
      </left>
      <right style="thin">
        <color theme="9" tint="0.799981688894314"/>
      </right>
      <top style="thin">
        <color theme="9" tint="0.799981688894314"/>
      </top>
      <bottom style="thin">
        <color theme="9" tint="0.799981688894314"/>
      </bottom>
      <diagonal/>
    </border>
    <border>
      <left style="thin">
        <color theme="9" tint="0.599963377788629"/>
      </left>
      <right/>
      <top/>
      <bottom style="thin">
        <color theme="9" tint="0.599963377788629"/>
      </bottom>
      <diagonal/>
    </border>
    <border>
      <left/>
      <right/>
      <top/>
      <bottom style="thin">
        <color theme="9" tint="0.599963377788629"/>
      </bottom>
      <diagonal/>
    </border>
    <border>
      <left style="thin">
        <color theme="9" tint="0.599963377788629"/>
      </left>
      <right style="dotted">
        <color theme="9" tint="0.599963377788629"/>
      </right>
      <top/>
      <bottom style="dotted">
        <color theme="9" tint="0.599963377788629"/>
      </bottom>
      <diagonal/>
    </border>
    <border>
      <left style="dotted">
        <color theme="9" tint="0.599963377788629"/>
      </left>
      <right style="dotted">
        <color theme="9" tint="0.599963377788629"/>
      </right>
      <top/>
      <bottom style="dotted">
        <color theme="9" tint="0.599963377788629"/>
      </bottom>
      <diagonal/>
    </border>
    <border>
      <left style="thin">
        <color theme="9" tint="0.599963377788629"/>
      </left>
      <right style="dotted">
        <color theme="9" tint="0.599963377788629"/>
      </right>
      <top style="dotted">
        <color theme="9" tint="0.599963377788629"/>
      </top>
      <bottom style="dotted">
        <color theme="9" tint="0.599963377788629"/>
      </bottom>
      <diagonal/>
    </border>
    <border>
      <left style="dotted">
        <color theme="9" tint="0.599963377788629"/>
      </left>
      <right style="dotted">
        <color theme="9" tint="0.599963377788629"/>
      </right>
      <top style="dotted">
        <color theme="9" tint="0.599963377788629"/>
      </top>
      <bottom style="dotted">
        <color theme="9" tint="0.599963377788629"/>
      </bottom>
      <diagonal/>
    </border>
    <border>
      <left style="thin">
        <color theme="9" tint="0.599963377788629"/>
      </left>
      <right style="dotted">
        <color theme="9" tint="0.599963377788629"/>
      </right>
      <top style="dotted">
        <color theme="9" tint="0.599963377788629"/>
      </top>
      <bottom/>
      <diagonal/>
    </border>
    <border>
      <left style="dotted">
        <color theme="9" tint="0.599963377788629"/>
      </left>
      <right style="dotted">
        <color theme="9" tint="0.599963377788629"/>
      </right>
      <top style="dotted">
        <color theme="9" tint="0.599963377788629"/>
      </top>
      <bottom/>
      <diagonal/>
    </border>
    <border>
      <left style="thin">
        <color theme="9" tint="0.599963377788629"/>
      </left>
      <right/>
      <top style="thin">
        <color theme="9" tint="0.599963377788629"/>
      </top>
      <bottom style="thin">
        <color theme="9" tint="0.599963377788629"/>
      </bottom>
      <diagonal/>
    </border>
    <border>
      <left/>
      <right/>
      <top style="thin">
        <color theme="9" tint="0.599963377788629"/>
      </top>
      <bottom style="thin">
        <color theme="9" tint="0.599963377788629"/>
      </bottom>
      <diagonal/>
    </border>
    <border>
      <left/>
      <right style="thin">
        <color theme="9" tint="0.599963377788629"/>
      </right>
      <top/>
      <bottom style="thin">
        <color theme="9" tint="0.599963377788629"/>
      </bottom>
      <diagonal/>
    </border>
    <border>
      <left style="dotted">
        <color theme="9" tint="0.599963377788629"/>
      </left>
      <right style="thin">
        <color theme="9" tint="0.599963377788629"/>
      </right>
      <top/>
      <bottom style="dotted">
        <color theme="9" tint="0.599963377788629"/>
      </bottom>
      <diagonal/>
    </border>
    <border>
      <left style="dotted">
        <color theme="9" tint="0.599963377788629"/>
      </left>
      <right style="thin">
        <color theme="9" tint="0.599963377788629"/>
      </right>
      <top style="dotted">
        <color theme="9" tint="0.599963377788629"/>
      </top>
      <bottom style="dotted">
        <color theme="9" tint="0.599963377788629"/>
      </bottom>
      <diagonal/>
    </border>
    <border>
      <left style="dotted">
        <color theme="9" tint="0.599963377788629"/>
      </left>
      <right style="thin">
        <color theme="9" tint="0.599963377788629"/>
      </right>
      <top style="dotted">
        <color theme="9" tint="0.599963377788629"/>
      </top>
      <bottom/>
      <diagonal/>
    </border>
    <border>
      <left/>
      <right style="thin">
        <color theme="9" tint="0.599963377788629"/>
      </right>
      <top style="thin">
        <color theme="9" tint="0.599963377788629"/>
      </top>
      <bottom style="thin">
        <color theme="9" tint="0.59996337778862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2" fillId="18" borderId="1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32" borderId="24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21" borderId="23" applyNumberFormat="0" applyAlignment="0" applyProtection="0">
      <alignment vertical="center"/>
    </xf>
    <xf numFmtId="0" fontId="23" fillId="21" borderId="19" applyNumberFormat="0" applyAlignment="0" applyProtection="0">
      <alignment vertical="center"/>
    </xf>
    <xf numFmtId="0" fontId="17" fillId="12" borderId="17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31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31" fontId="8" fillId="4" borderId="2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176" fontId="9" fillId="5" borderId="5" xfId="0" applyNumberFormat="1" applyFont="1" applyFill="1" applyBorder="1" applyAlignment="1">
      <alignment horizontal="left" vertical="center"/>
    </xf>
    <xf numFmtId="176" fontId="9" fillId="5" borderId="5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176" fontId="9" fillId="5" borderId="7" xfId="0" applyNumberFormat="1" applyFont="1" applyFill="1" applyBorder="1" applyAlignment="1">
      <alignment horizontal="left" vertical="center"/>
    </xf>
    <xf numFmtId="176" fontId="9" fillId="5" borderId="7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left" vertical="center"/>
    </xf>
    <xf numFmtId="176" fontId="9" fillId="5" borderId="9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6" fontId="8" fillId="4" borderId="11" xfId="0" applyNumberFormat="1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left" vertical="center"/>
    </xf>
    <xf numFmtId="176" fontId="9" fillId="5" borderId="13" xfId="0" applyNumberFormat="1" applyFont="1" applyFill="1" applyBorder="1" applyAlignment="1">
      <alignment horizontal="center" vertical="center"/>
    </xf>
    <xf numFmtId="176" fontId="9" fillId="5" borderId="14" xfId="0" applyNumberFormat="1" applyFont="1" applyFill="1" applyBorder="1" applyAlignment="1">
      <alignment horizontal="center"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176" fontId="9" fillId="5" borderId="15" xfId="0" applyNumberFormat="1" applyFont="1" applyFill="1" applyBorder="1" applyAlignment="1">
      <alignment horizontal="center" vertical="center"/>
    </xf>
    <xf numFmtId="176" fontId="8" fillId="4" borderId="16" xfId="0" applyNumberFormat="1" applyFont="1" applyFill="1" applyBorder="1" applyAlignment="1">
      <alignment horizontal="left" vertical="center"/>
    </xf>
    <xf numFmtId="176" fontId="9" fillId="5" borderId="13" xfId="0" applyNumberFormat="1" applyFont="1" applyFill="1" applyBorder="1">
      <alignment vertical="center"/>
    </xf>
    <xf numFmtId="176" fontId="9" fillId="5" borderId="14" xfId="0" applyNumberFormat="1" applyFont="1" applyFill="1" applyBorder="1">
      <alignment vertical="center"/>
    </xf>
    <xf numFmtId="176" fontId="9" fillId="5" borderId="15" xfId="0" applyNumberFormat="1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76" fontId="8" fillId="4" borderId="1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76" fontId="9" fillId="5" borderId="14" xfId="0" applyNumberFormat="1" applyFont="1" applyFill="1" applyBorder="1" applyAlignment="1">
      <alignment vertical="center"/>
    </xf>
    <xf numFmtId="176" fontId="9" fillId="5" borderId="15" xfId="0" applyNumberFormat="1" applyFont="1" applyFill="1" applyBorder="1" applyAlignment="1">
      <alignment vertical="center"/>
    </xf>
    <xf numFmtId="176" fontId="8" fillId="4" borderId="16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EEFE2"/>
      <color rgb="00FFFFFF"/>
      <color rgb="00366092"/>
      <color rgb="00E4DFEC"/>
      <color rgb="00FDE9D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92"/>
  <sheetViews>
    <sheetView showGridLines="0" tabSelected="1" zoomScale="85" zoomScaleNormal="85" workbookViewId="0">
      <selection activeCell="M95" sqref="M95"/>
    </sheetView>
  </sheetViews>
  <sheetFormatPr defaultColWidth="9" defaultRowHeight="20.15" customHeight="1"/>
  <cols>
    <col min="1" max="1" width="5.58333333333333" style="5" customWidth="1"/>
    <col min="2" max="2" width="5.5" style="6" customWidth="1"/>
    <col min="3" max="3" width="12.25" style="7" customWidth="1"/>
    <col min="4" max="4" width="13.3333333333333" style="8" customWidth="1"/>
    <col min="5" max="5" width="10.5" style="6" customWidth="1"/>
    <col min="6" max="6" width="9.83333333333333" style="6" customWidth="1"/>
    <col min="7" max="7" width="6.83333333333333" style="6" customWidth="1"/>
    <col min="8" max="8" width="5.5" style="6" customWidth="1"/>
    <col min="9" max="9" width="9.83333333333333" style="6" customWidth="1"/>
    <col min="10" max="10" width="6.83333333333333" style="6" customWidth="1"/>
    <col min="11" max="11" width="9" style="6" customWidth="1"/>
    <col min="12" max="12" width="10.0833333333333" style="6" customWidth="1"/>
    <col min="13" max="13" width="5.5" style="8" customWidth="1"/>
    <col min="14" max="16384" width="9" style="5"/>
  </cols>
  <sheetData>
    <row r="1" ht="61.5" customHeight="1" spans="2:13"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customHeight="1" spans="2:13">
      <c r="B2" s="10" t="s">
        <v>1</v>
      </c>
      <c r="C2" s="10"/>
      <c r="D2" s="10"/>
      <c r="E2" s="10" t="s">
        <v>2</v>
      </c>
      <c r="F2" s="10"/>
      <c r="G2" s="10"/>
      <c r="H2" s="10"/>
      <c r="I2" s="10"/>
      <c r="J2" s="10"/>
      <c r="K2" s="10"/>
      <c r="L2" s="10"/>
      <c r="M2" s="10"/>
    </row>
    <row r="3" s="1" customFormat="1" customHeight="1" spans="2:13">
      <c r="B3" s="11" t="s">
        <v>3</v>
      </c>
      <c r="C3" s="12" t="s">
        <v>4</v>
      </c>
      <c r="D3" s="13" t="s">
        <v>5</v>
      </c>
      <c r="E3" s="13" t="s">
        <v>6</v>
      </c>
      <c r="F3" s="13"/>
      <c r="G3" s="13"/>
      <c r="H3" s="13"/>
      <c r="I3" s="13"/>
      <c r="J3" s="13" t="s">
        <v>7</v>
      </c>
      <c r="K3" s="13"/>
      <c r="L3" s="13" t="s">
        <v>8</v>
      </c>
      <c r="M3" s="13" t="s">
        <v>9</v>
      </c>
    </row>
    <row r="4" s="1" customFormat="1" customHeight="1" spans="2:13">
      <c r="B4" s="11"/>
      <c r="C4" s="12"/>
      <c r="D4" s="13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11</v>
      </c>
      <c r="K4" s="13" t="s">
        <v>14</v>
      </c>
      <c r="L4" s="13" t="s">
        <v>15</v>
      </c>
      <c r="M4" s="13"/>
    </row>
    <row r="5" s="2" customFormat="1" customHeight="1" spans="2:13">
      <c r="B5" s="14" t="s">
        <v>16</v>
      </c>
      <c r="C5" s="15" t="s">
        <v>17</v>
      </c>
      <c r="D5" s="15"/>
      <c r="E5" s="15"/>
      <c r="F5" s="15"/>
      <c r="G5" s="15"/>
      <c r="H5" s="15"/>
      <c r="I5" s="15"/>
      <c r="J5" s="15"/>
      <c r="K5" s="15"/>
      <c r="L5" s="15"/>
      <c r="M5" s="27"/>
    </row>
    <row r="6" s="1" customFormat="1" customHeight="1" spans="2:13">
      <c r="B6" s="16">
        <v>1</v>
      </c>
      <c r="C6" s="17" t="s">
        <v>18</v>
      </c>
      <c r="D6" s="18" t="s">
        <v>19</v>
      </c>
      <c r="E6" s="18">
        <v>39.32</v>
      </c>
      <c r="F6" s="18">
        <v>150</v>
      </c>
      <c r="G6" s="18">
        <v>62</v>
      </c>
      <c r="H6" s="18"/>
      <c r="I6" s="18">
        <f t="shared" ref="I6:I14" si="0">F6*G6</f>
        <v>9300</v>
      </c>
      <c r="J6" s="18">
        <v>40</v>
      </c>
      <c r="K6" s="18">
        <f>E6*J6</f>
        <v>1572.8</v>
      </c>
      <c r="L6" s="18">
        <f>I6+K6</f>
        <v>10872.8</v>
      </c>
      <c r="M6" s="28" t="s">
        <v>20</v>
      </c>
    </row>
    <row r="7" customHeight="1" spans="2:13">
      <c r="B7" s="19">
        <v>2</v>
      </c>
      <c r="C7" s="20" t="s">
        <v>21</v>
      </c>
      <c r="D7" s="21" t="s">
        <v>19</v>
      </c>
      <c r="E7" s="21">
        <v>1.82</v>
      </c>
      <c r="F7" s="21">
        <v>150</v>
      </c>
      <c r="G7" s="21">
        <v>6</v>
      </c>
      <c r="H7" s="21"/>
      <c r="I7" s="21">
        <f t="shared" si="0"/>
        <v>900</v>
      </c>
      <c r="J7" s="21">
        <v>30</v>
      </c>
      <c r="K7" s="21">
        <f t="shared" ref="K7:K14" si="1">E7*J7</f>
        <v>54.6</v>
      </c>
      <c r="L7" s="21">
        <f t="shared" ref="L7:L14" si="2">I7+K7</f>
        <v>954.6</v>
      </c>
      <c r="M7" s="29" t="s">
        <v>20</v>
      </c>
    </row>
    <row r="8" customHeight="1" spans="2:13">
      <c r="B8" s="19">
        <v>3</v>
      </c>
      <c r="C8" s="20" t="s">
        <v>22</v>
      </c>
      <c r="D8" s="21" t="s">
        <v>23</v>
      </c>
      <c r="E8" s="21">
        <v>7</v>
      </c>
      <c r="F8" s="21">
        <v>40</v>
      </c>
      <c r="G8" s="21">
        <v>19</v>
      </c>
      <c r="H8" s="21"/>
      <c r="I8" s="21">
        <f t="shared" si="0"/>
        <v>760</v>
      </c>
      <c r="J8" s="21">
        <v>28</v>
      </c>
      <c r="K8" s="21">
        <f t="shared" si="1"/>
        <v>196</v>
      </c>
      <c r="L8" s="21">
        <f t="shared" si="2"/>
        <v>956</v>
      </c>
      <c r="M8" s="29"/>
    </row>
    <row r="9" customHeight="1" spans="2:13">
      <c r="B9" s="19">
        <v>4</v>
      </c>
      <c r="C9" s="20" t="s">
        <v>24</v>
      </c>
      <c r="D9" s="21" t="s">
        <v>25</v>
      </c>
      <c r="E9" s="21">
        <v>2</v>
      </c>
      <c r="F9" s="21">
        <v>0</v>
      </c>
      <c r="G9" s="21"/>
      <c r="H9" s="21"/>
      <c r="I9" s="21">
        <f t="shared" si="0"/>
        <v>0</v>
      </c>
      <c r="J9" s="21">
        <v>20</v>
      </c>
      <c r="K9" s="21">
        <f t="shared" si="1"/>
        <v>40</v>
      </c>
      <c r="L9" s="21">
        <f t="shared" si="2"/>
        <v>40</v>
      </c>
      <c r="M9" s="29"/>
    </row>
    <row r="10" customHeight="1" spans="2:30">
      <c r="B10" s="19">
        <v>5</v>
      </c>
      <c r="C10" s="20" t="s">
        <v>26</v>
      </c>
      <c r="D10" s="21" t="s">
        <v>25</v>
      </c>
      <c r="E10" s="21">
        <v>39.32</v>
      </c>
      <c r="F10" s="21">
        <v>0</v>
      </c>
      <c r="G10" s="21"/>
      <c r="H10" s="21"/>
      <c r="I10" s="21">
        <f t="shared" si="0"/>
        <v>0</v>
      </c>
      <c r="J10" s="21">
        <v>20</v>
      </c>
      <c r="K10" s="21">
        <f t="shared" si="1"/>
        <v>786.4</v>
      </c>
      <c r="L10" s="21">
        <f t="shared" si="2"/>
        <v>786.4</v>
      </c>
      <c r="M10" s="29" t="s">
        <v>20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customHeight="1" spans="2:30">
      <c r="B11" s="19">
        <v>6</v>
      </c>
      <c r="C11" s="20" t="s">
        <v>27</v>
      </c>
      <c r="D11" s="21" t="s">
        <v>25</v>
      </c>
      <c r="E11" s="21">
        <v>64</v>
      </c>
      <c r="F11" s="21">
        <v>250</v>
      </c>
      <c r="G11" s="21">
        <v>2</v>
      </c>
      <c r="H11" s="21"/>
      <c r="I11" s="21">
        <f t="shared" si="0"/>
        <v>500</v>
      </c>
      <c r="J11" s="21">
        <v>20</v>
      </c>
      <c r="K11" s="21">
        <f t="shared" si="1"/>
        <v>1280</v>
      </c>
      <c r="L11" s="21">
        <f t="shared" si="2"/>
        <v>1780</v>
      </c>
      <c r="M11" s="29"/>
      <c r="O11" s="30"/>
      <c r="P11" s="31"/>
      <c r="Q11" s="37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1"/>
      <c r="AD11" s="30"/>
    </row>
    <row r="12" customHeight="1" spans="2:30">
      <c r="B12" s="19">
        <v>7</v>
      </c>
      <c r="C12" s="20" t="s">
        <v>28</v>
      </c>
      <c r="D12" s="21" t="s">
        <v>29</v>
      </c>
      <c r="E12" s="21"/>
      <c r="F12" s="21">
        <v>300</v>
      </c>
      <c r="G12" s="21">
        <v>2</v>
      </c>
      <c r="H12" s="21"/>
      <c r="I12" s="21">
        <f t="shared" si="0"/>
        <v>600</v>
      </c>
      <c r="J12" s="21"/>
      <c r="K12" s="21">
        <f t="shared" si="1"/>
        <v>0</v>
      </c>
      <c r="L12" s="21">
        <f t="shared" si="2"/>
        <v>600</v>
      </c>
      <c r="M12" s="29"/>
      <c r="O12" s="30"/>
      <c r="P12" s="31"/>
      <c r="Q12" s="37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1"/>
      <c r="AD12" s="30"/>
    </row>
    <row r="13" customHeight="1" spans="2:30">
      <c r="B13" s="19">
        <v>8</v>
      </c>
      <c r="C13" s="20" t="s">
        <v>30</v>
      </c>
      <c r="D13" s="21" t="s">
        <v>31</v>
      </c>
      <c r="E13" s="21">
        <v>6</v>
      </c>
      <c r="F13" s="21">
        <v>100</v>
      </c>
      <c r="G13" s="21">
        <v>6</v>
      </c>
      <c r="H13" s="21"/>
      <c r="I13" s="21">
        <f t="shared" si="0"/>
        <v>600</v>
      </c>
      <c r="J13" s="21">
        <v>20</v>
      </c>
      <c r="K13" s="21">
        <f t="shared" si="1"/>
        <v>120</v>
      </c>
      <c r="L13" s="21">
        <f t="shared" si="2"/>
        <v>720</v>
      </c>
      <c r="M13" s="29"/>
      <c r="O13" s="30"/>
      <c r="P13" s="31"/>
      <c r="Q13" s="37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1"/>
      <c r="AD13" s="30"/>
    </row>
    <row r="14" customHeight="1" spans="2:30">
      <c r="B14" s="19">
        <v>9</v>
      </c>
      <c r="C14" s="20" t="s">
        <v>32</v>
      </c>
      <c r="D14" s="21"/>
      <c r="E14" s="21">
        <v>42</v>
      </c>
      <c r="F14" s="21">
        <v>103</v>
      </c>
      <c r="G14" s="21">
        <v>42</v>
      </c>
      <c r="H14" s="21"/>
      <c r="I14" s="21">
        <f t="shared" si="0"/>
        <v>4326</v>
      </c>
      <c r="J14" s="21">
        <v>30</v>
      </c>
      <c r="K14" s="21">
        <f t="shared" si="1"/>
        <v>1260</v>
      </c>
      <c r="L14" s="21">
        <f t="shared" si="2"/>
        <v>5586</v>
      </c>
      <c r="M14" s="29"/>
      <c r="O14" s="30"/>
      <c r="P14" s="31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1"/>
      <c r="AD14" s="30"/>
    </row>
    <row r="15" customHeight="1" spans="2:13">
      <c r="B15" s="22"/>
      <c r="C15" s="23" t="s">
        <v>33</v>
      </c>
      <c r="D15" s="24"/>
      <c r="E15" s="24"/>
      <c r="F15" s="24"/>
      <c r="G15" s="24"/>
      <c r="H15" s="24"/>
      <c r="I15" s="24">
        <f t="shared" ref="I15:L15" si="3">SUM(I6:I14)</f>
        <v>16986</v>
      </c>
      <c r="J15" s="24"/>
      <c r="K15" s="24">
        <f t="shared" si="3"/>
        <v>5309.8</v>
      </c>
      <c r="L15" s="24">
        <f t="shared" si="3"/>
        <v>22295.8</v>
      </c>
      <c r="M15" s="32"/>
    </row>
    <row r="16" s="3" customFormat="1" customHeight="1" spans="2:13">
      <c r="B16" s="25" t="s">
        <v>34</v>
      </c>
      <c r="C16" s="26" t="s">
        <v>35</v>
      </c>
      <c r="D16" s="26"/>
      <c r="E16" s="26"/>
      <c r="F16" s="26"/>
      <c r="G16" s="26"/>
      <c r="H16" s="26"/>
      <c r="I16" s="26"/>
      <c r="J16" s="26"/>
      <c r="K16" s="26"/>
      <c r="L16" s="26"/>
      <c r="M16" s="33"/>
    </row>
    <row r="17" customHeight="1" spans="2:13">
      <c r="B17" s="16">
        <v>1</v>
      </c>
      <c r="C17" s="17" t="s">
        <v>18</v>
      </c>
      <c r="D17" s="18" t="s">
        <v>19</v>
      </c>
      <c r="E17" s="18">
        <v>16.8</v>
      </c>
      <c r="F17" s="18">
        <v>150</v>
      </c>
      <c r="G17" s="18">
        <v>26</v>
      </c>
      <c r="H17" s="18"/>
      <c r="I17" s="18">
        <f>F17*G17</f>
        <v>3900</v>
      </c>
      <c r="J17" s="18">
        <v>40</v>
      </c>
      <c r="K17" s="18">
        <f>E17*J17</f>
        <v>672</v>
      </c>
      <c r="L17" s="18">
        <f>I17+K17</f>
        <v>4572</v>
      </c>
      <c r="M17" s="34"/>
    </row>
    <row r="18" customHeight="1" spans="2:13">
      <c r="B18" s="19">
        <v>2</v>
      </c>
      <c r="C18" s="20" t="s">
        <v>26</v>
      </c>
      <c r="D18" s="21" t="s">
        <v>25</v>
      </c>
      <c r="E18" s="21">
        <v>16.8</v>
      </c>
      <c r="F18" s="21"/>
      <c r="G18" s="21"/>
      <c r="H18" s="21"/>
      <c r="I18" s="21">
        <f t="shared" ref="I18:I26" si="4">F18*G18</f>
        <v>0</v>
      </c>
      <c r="J18" s="21">
        <v>20</v>
      </c>
      <c r="K18" s="21">
        <f t="shared" ref="K18:K26" si="5">E18*J18</f>
        <v>336</v>
      </c>
      <c r="L18" s="21">
        <f t="shared" ref="L18:L26" si="6">I18+K18</f>
        <v>336</v>
      </c>
      <c r="M18" s="29" t="s">
        <v>20</v>
      </c>
    </row>
    <row r="19" customHeight="1" spans="2:13">
      <c r="B19" s="19">
        <v>3</v>
      </c>
      <c r="C19" s="20" t="s">
        <v>27</v>
      </c>
      <c r="D19" s="21" t="s">
        <v>25</v>
      </c>
      <c r="E19" s="21">
        <v>33</v>
      </c>
      <c r="F19" s="21">
        <v>250</v>
      </c>
      <c r="G19" s="21">
        <v>1</v>
      </c>
      <c r="H19" s="21"/>
      <c r="I19" s="21">
        <f t="shared" si="4"/>
        <v>250</v>
      </c>
      <c r="J19" s="21">
        <v>20</v>
      </c>
      <c r="K19" s="21">
        <f t="shared" si="5"/>
        <v>660</v>
      </c>
      <c r="L19" s="21">
        <f t="shared" si="6"/>
        <v>910</v>
      </c>
      <c r="M19" s="35"/>
    </row>
    <row r="20" customHeight="1" spans="2:13">
      <c r="B20" s="19">
        <v>4</v>
      </c>
      <c r="C20" s="20" t="s">
        <v>36</v>
      </c>
      <c r="D20" s="21" t="s">
        <v>19</v>
      </c>
      <c r="E20" s="21">
        <v>4.42</v>
      </c>
      <c r="F20" s="21">
        <v>150</v>
      </c>
      <c r="G20" s="21">
        <v>8</v>
      </c>
      <c r="H20" s="21"/>
      <c r="I20" s="21">
        <f t="shared" si="4"/>
        <v>1200</v>
      </c>
      <c r="J20" s="21">
        <v>40</v>
      </c>
      <c r="K20" s="21">
        <f t="shared" si="5"/>
        <v>176.8</v>
      </c>
      <c r="L20" s="21">
        <f t="shared" si="6"/>
        <v>1376.8</v>
      </c>
      <c r="M20" s="35"/>
    </row>
    <row r="21" customHeight="1" spans="2:13">
      <c r="B21" s="19">
        <v>5</v>
      </c>
      <c r="C21" s="20" t="s">
        <v>37</v>
      </c>
      <c r="D21" s="21" t="s">
        <v>25</v>
      </c>
      <c r="E21" s="21">
        <v>4.42</v>
      </c>
      <c r="F21" s="21"/>
      <c r="G21" s="21"/>
      <c r="H21" s="21"/>
      <c r="I21" s="21">
        <f t="shared" si="4"/>
        <v>0</v>
      </c>
      <c r="J21" s="21">
        <v>20</v>
      </c>
      <c r="K21" s="21">
        <f t="shared" si="5"/>
        <v>88.4</v>
      </c>
      <c r="L21" s="21">
        <f t="shared" si="6"/>
        <v>88.4</v>
      </c>
      <c r="M21" s="35"/>
    </row>
    <row r="22" customHeight="1" spans="2:13">
      <c r="B22" s="19">
        <v>6</v>
      </c>
      <c r="C22" s="20" t="s">
        <v>38</v>
      </c>
      <c r="D22" s="21" t="s">
        <v>39</v>
      </c>
      <c r="E22" s="21">
        <v>3.2</v>
      </c>
      <c r="F22" s="21">
        <v>15</v>
      </c>
      <c r="G22" s="21">
        <v>20</v>
      </c>
      <c r="H22" s="21"/>
      <c r="I22" s="21">
        <f t="shared" si="4"/>
        <v>300</v>
      </c>
      <c r="J22" s="21">
        <v>28</v>
      </c>
      <c r="K22" s="21">
        <f t="shared" si="5"/>
        <v>89.6</v>
      </c>
      <c r="L22" s="21">
        <f t="shared" si="6"/>
        <v>389.6</v>
      </c>
      <c r="M22" s="35"/>
    </row>
    <row r="23" customHeight="1" spans="2:13">
      <c r="B23" s="19">
        <v>7</v>
      </c>
      <c r="C23" s="20" t="s">
        <v>40</v>
      </c>
      <c r="D23" s="21" t="s">
        <v>25</v>
      </c>
      <c r="E23" s="21">
        <v>3.2</v>
      </c>
      <c r="F23" s="21"/>
      <c r="G23" s="21"/>
      <c r="H23" s="21"/>
      <c r="I23" s="21">
        <f t="shared" si="4"/>
        <v>0</v>
      </c>
      <c r="J23" s="21">
        <v>20</v>
      </c>
      <c r="K23" s="21">
        <f t="shared" si="5"/>
        <v>64</v>
      </c>
      <c r="L23" s="21">
        <f t="shared" si="6"/>
        <v>64</v>
      </c>
      <c r="M23" s="35"/>
    </row>
    <row r="24" customHeight="1" spans="2:13">
      <c r="B24" s="19">
        <v>8</v>
      </c>
      <c r="C24" s="20" t="s">
        <v>41</v>
      </c>
      <c r="D24" s="21" t="s">
        <v>23</v>
      </c>
      <c r="E24" s="21">
        <v>22</v>
      </c>
      <c r="F24" s="21">
        <v>12</v>
      </c>
      <c r="G24" s="21">
        <v>122</v>
      </c>
      <c r="H24" s="21">
        <v>0</v>
      </c>
      <c r="I24" s="21">
        <f t="shared" si="4"/>
        <v>1464</v>
      </c>
      <c r="J24" s="21">
        <v>28</v>
      </c>
      <c r="K24" s="21">
        <f t="shared" si="5"/>
        <v>616</v>
      </c>
      <c r="L24" s="21">
        <f t="shared" si="6"/>
        <v>2080</v>
      </c>
      <c r="M24" s="35"/>
    </row>
    <row r="25" customHeight="1" spans="2:13">
      <c r="B25" s="19">
        <v>9</v>
      </c>
      <c r="C25" s="20" t="s">
        <v>42</v>
      </c>
      <c r="D25" s="21" t="s">
        <v>43</v>
      </c>
      <c r="E25" s="21">
        <v>1</v>
      </c>
      <c r="F25" s="21"/>
      <c r="G25" s="21"/>
      <c r="H25" s="21"/>
      <c r="I25" s="21">
        <f t="shared" si="4"/>
        <v>0</v>
      </c>
      <c r="J25" s="21"/>
      <c r="K25" s="21">
        <f t="shared" si="5"/>
        <v>0</v>
      </c>
      <c r="L25" s="21">
        <f t="shared" si="6"/>
        <v>0</v>
      </c>
      <c r="M25" s="35"/>
    </row>
    <row r="26" customHeight="1" spans="2:13">
      <c r="B26" s="19">
        <v>10</v>
      </c>
      <c r="C26" s="20" t="s">
        <v>44</v>
      </c>
      <c r="D26" s="21" t="s">
        <v>45</v>
      </c>
      <c r="E26" s="21">
        <v>1</v>
      </c>
      <c r="F26" s="21">
        <v>1300</v>
      </c>
      <c r="G26" s="21">
        <v>1</v>
      </c>
      <c r="H26" s="21"/>
      <c r="I26" s="21">
        <f t="shared" si="4"/>
        <v>1300</v>
      </c>
      <c r="J26" s="21"/>
      <c r="K26" s="21">
        <f t="shared" si="5"/>
        <v>0</v>
      </c>
      <c r="L26" s="21">
        <f t="shared" si="6"/>
        <v>1300</v>
      </c>
      <c r="M26" s="35"/>
    </row>
    <row r="27" customHeight="1" spans="2:13">
      <c r="B27" s="22"/>
      <c r="C27" s="23" t="s">
        <v>33</v>
      </c>
      <c r="D27" s="24"/>
      <c r="E27" s="24"/>
      <c r="F27" s="24"/>
      <c r="G27" s="24"/>
      <c r="H27" s="24"/>
      <c r="I27" s="24">
        <f t="shared" ref="I27:L27" si="7">SUM(I17:I26)</f>
        <v>8414</v>
      </c>
      <c r="J27" s="24"/>
      <c r="K27" s="24">
        <f t="shared" si="7"/>
        <v>2702.8</v>
      </c>
      <c r="L27" s="24">
        <f t="shared" si="7"/>
        <v>11116.8</v>
      </c>
      <c r="M27" s="36"/>
    </row>
    <row r="28" s="3" customFormat="1" customHeight="1" spans="2:13">
      <c r="B28" s="25" t="s">
        <v>46</v>
      </c>
      <c r="C28" s="26" t="s">
        <v>47</v>
      </c>
      <c r="D28" s="26"/>
      <c r="E28" s="26"/>
      <c r="F28" s="26"/>
      <c r="G28" s="26"/>
      <c r="H28" s="26"/>
      <c r="I28" s="26"/>
      <c r="J28" s="26"/>
      <c r="K28" s="26"/>
      <c r="L28" s="26"/>
      <c r="M28" s="33"/>
    </row>
    <row r="29" customHeight="1" spans="2:13">
      <c r="B29" s="16">
        <v>1</v>
      </c>
      <c r="C29" s="17" t="s">
        <v>18</v>
      </c>
      <c r="D29" s="18" t="s">
        <v>19</v>
      </c>
      <c r="E29" s="18">
        <v>14.4</v>
      </c>
      <c r="F29" s="18">
        <v>150</v>
      </c>
      <c r="G29" s="18">
        <v>23</v>
      </c>
      <c r="H29" s="18"/>
      <c r="I29" s="18">
        <f t="shared" ref="I29:I32" si="8">F29*G29</f>
        <v>3450</v>
      </c>
      <c r="J29" s="18">
        <v>40</v>
      </c>
      <c r="K29" s="18">
        <f t="shared" ref="K29:K32" si="9">E29*J29</f>
        <v>576</v>
      </c>
      <c r="L29" s="18">
        <f t="shared" ref="L29:L32" si="10">I29+K29</f>
        <v>4026</v>
      </c>
      <c r="M29" s="34"/>
    </row>
    <row r="30" customHeight="1" spans="2:13">
      <c r="B30" s="19">
        <v>2</v>
      </c>
      <c r="C30" s="20" t="s">
        <v>26</v>
      </c>
      <c r="D30" s="21" t="s">
        <v>25</v>
      </c>
      <c r="E30" s="21">
        <v>14.4</v>
      </c>
      <c r="F30" s="21">
        <v>0</v>
      </c>
      <c r="G30" s="21">
        <v>0</v>
      </c>
      <c r="H30" s="21"/>
      <c r="I30" s="21">
        <f t="shared" si="8"/>
        <v>0</v>
      </c>
      <c r="J30" s="21">
        <v>20</v>
      </c>
      <c r="K30" s="21">
        <f t="shared" si="9"/>
        <v>288</v>
      </c>
      <c r="L30" s="21">
        <f t="shared" si="10"/>
        <v>288</v>
      </c>
      <c r="M30" s="29" t="s">
        <v>20</v>
      </c>
    </row>
    <row r="31" customHeight="1" spans="2:13">
      <c r="B31" s="19">
        <v>3</v>
      </c>
      <c r="C31" s="20" t="s">
        <v>27</v>
      </c>
      <c r="D31" s="21" t="s">
        <v>25</v>
      </c>
      <c r="E31" s="21">
        <v>41</v>
      </c>
      <c r="F31" s="21">
        <v>0</v>
      </c>
      <c r="G31" s="21">
        <v>1</v>
      </c>
      <c r="H31" s="21"/>
      <c r="I31" s="21">
        <f t="shared" si="8"/>
        <v>0</v>
      </c>
      <c r="J31" s="21">
        <v>20</v>
      </c>
      <c r="K31" s="21">
        <f t="shared" si="9"/>
        <v>820</v>
      </c>
      <c r="L31" s="21">
        <f t="shared" si="10"/>
        <v>820</v>
      </c>
      <c r="M31" s="35"/>
    </row>
    <row r="32" customHeight="1" spans="2:13">
      <c r="B32" s="19">
        <v>4</v>
      </c>
      <c r="C32" s="20" t="s">
        <v>44</v>
      </c>
      <c r="D32" s="21" t="s">
        <v>45</v>
      </c>
      <c r="E32" s="21">
        <v>1</v>
      </c>
      <c r="F32" s="21">
        <v>1300</v>
      </c>
      <c r="G32" s="21">
        <v>1</v>
      </c>
      <c r="H32" s="21"/>
      <c r="I32" s="21">
        <f t="shared" si="8"/>
        <v>1300</v>
      </c>
      <c r="J32" s="21"/>
      <c r="K32" s="21">
        <f t="shared" si="9"/>
        <v>0</v>
      </c>
      <c r="L32" s="21">
        <f t="shared" si="10"/>
        <v>1300</v>
      </c>
      <c r="M32" s="35"/>
    </row>
    <row r="33" customHeight="1" spans="2:13">
      <c r="B33" s="22"/>
      <c r="C33" s="23" t="s">
        <v>33</v>
      </c>
      <c r="D33" s="24"/>
      <c r="E33" s="24"/>
      <c r="F33" s="24"/>
      <c r="G33" s="24"/>
      <c r="H33" s="24"/>
      <c r="I33" s="24">
        <f t="shared" ref="I33:L33" si="11">SUM(I29:I32)</f>
        <v>4750</v>
      </c>
      <c r="J33" s="24"/>
      <c r="K33" s="24">
        <f t="shared" si="11"/>
        <v>1684</v>
      </c>
      <c r="L33" s="24">
        <f t="shared" si="11"/>
        <v>6434</v>
      </c>
      <c r="M33" s="36"/>
    </row>
    <row r="34" s="3" customFormat="1" customHeight="1" spans="2:13">
      <c r="B34" s="25" t="s">
        <v>48</v>
      </c>
      <c r="C34" s="26" t="s">
        <v>49</v>
      </c>
      <c r="D34" s="26"/>
      <c r="E34" s="26"/>
      <c r="F34" s="26"/>
      <c r="G34" s="26"/>
      <c r="H34" s="26"/>
      <c r="I34" s="26"/>
      <c r="J34" s="26"/>
      <c r="K34" s="26"/>
      <c r="L34" s="26"/>
      <c r="M34" s="33"/>
    </row>
    <row r="35" customHeight="1" spans="2:13">
      <c r="B35" s="16">
        <v>1</v>
      </c>
      <c r="C35" s="17" t="s">
        <v>18</v>
      </c>
      <c r="D35" s="18" t="s">
        <v>19</v>
      </c>
      <c r="E35" s="18">
        <v>9.7</v>
      </c>
      <c r="F35" s="18">
        <v>150</v>
      </c>
      <c r="G35" s="18">
        <v>15</v>
      </c>
      <c r="H35" s="18"/>
      <c r="I35" s="18">
        <f t="shared" ref="I35:I38" si="12">F35*G35</f>
        <v>2250</v>
      </c>
      <c r="J35" s="18">
        <v>40</v>
      </c>
      <c r="K35" s="18">
        <f t="shared" ref="K35:K38" si="13">E35*J35</f>
        <v>388</v>
      </c>
      <c r="L35" s="18">
        <f t="shared" ref="L35:L38" si="14">I35+K35</f>
        <v>2638</v>
      </c>
      <c r="M35" s="28" t="s">
        <v>20</v>
      </c>
    </row>
    <row r="36" customHeight="1" spans="2:13">
      <c r="B36" s="19">
        <v>2</v>
      </c>
      <c r="C36" s="20" t="s">
        <v>26</v>
      </c>
      <c r="D36" s="21" t="s">
        <v>25</v>
      </c>
      <c r="E36" s="21">
        <v>9.7</v>
      </c>
      <c r="F36" s="21">
        <v>0</v>
      </c>
      <c r="G36" s="21">
        <v>0</v>
      </c>
      <c r="H36" s="21"/>
      <c r="I36" s="21">
        <f t="shared" si="12"/>
        <v>0</v>
      </c>
      <c r="J36" s="21">
        <v>20</v>
      </c>
      <c r="K36" s="21">
        <f t="shared" si="13"/>
        <v>194</v>
      </c>
      <c r="L36" s="21">
        <f t="shared" si="14"/>
        <v>194</v>
      </c>
      <c r="M36" s="29" t="s">
        <v>20</v>
      </c>
    </row>
    <row r="37" customHeight="1" spans="2:13">
      <c r="B37" s="19">
        <v>3</v>
      </c>
      <c r="C37" s="20" t="s">
        <v>27</v>
      </c>
      <c r="D37" s="21" t="s">
        <v>25</v>
      </c>
      <c r="E37" s="21">
        <v>33.75</v>
      </c>
      <c r="F37" s="21">
        <v>0</v>
      </c>
      <c r="G37" s="21">
        <v>0.5</v>
      </c>
      <c r="H37" s="21"/>
      <c r="I37" s="21">
        <f t="shared" si="12"/>
        <v>0</v>
      </c>
      <c r="J37" s="21">
        <v>20</v>
      </c>
      <c r="K37" s="21">
        <f t="shared" si="13"/>
        <v>675</v>
      </c>
      <c r="L37" s="21">
        <f t="shared" si="14"/>
        <v>675</v>
      </c>
      <c r="M37" s="35"/>
    </row>
    <row r="38" customHeight="1" spans="2:13">
      <c r="B38" s="19">
        <v>4</v>
      </c>
      <c r="C38" s="20" t="s">
        <v>44</v>
      </c>
      <c r="D38" s="21" t="s">
        <v>45</v>
      </c>
      <c r="E38" s="21">
        <v>1</v>
      </c>
      <c r="F38" s="21">
        <v>1300</v>
      </c>
      <c r="G38" s="21">
        <v>1</v>
      </c>
      <c r="H38" s="21"/>
      <c r="I38" s="21">
        <f t="shared" si="12"/>
        <v>1300</v>
      </c>
      <c r="J38" s="21"/>
      <c r="K38" s="21">
        <f t="shared" si="13"/>
        <v>0</v>
      </c>
      <c r="L38" s="21">
        <f t="shared" si="14"/>
        <v>1300</v>
      </c>
      <c r="M38" s="35"/>
    </row>
    <row r="39" customHeight="1" spans="2:13">
      <c r="B39" s="22"/>
      <c r="C39" s="23" t="s">
        <v>33</v>
      </c>
      <c r="D39" s="24"/>
      <c r="E39" s="24"/>
      <c r="F39" s="24"/>
      <c r="G39" s="24"/>
      <c r="H39" s="24"/>
      <c r="I39" s="24">
        <f t="shared" ref="I39:L39" si="15">SUM(I35:I38)</f>
        <v>3550</v>
      </c>
      <c r="J39" s="24"/>
      <c r="K39" s="24">
        <f t="shared" si="15"/>
        <v>1257</v>
      </c>
      <c r="L39" s="24">
        <f t="shared" si="15"/>
        <v>4807</v>
      </c>
      <c r="M39" s="36"/>
    </row>
    <row r="40" s="3" customFormat="1" customHeight="1" spans="2:13">
      <c r="B40" s="25" t="s">
        <v>50</v>
      </c>
      <c r="C40" s="26" t="s">
        <v>51</v>
      </c>
      <c r="D40" s="26"/>
      <c r="E40" s="26"/>
      <c r="F40" s="26"/>
      <c r="G40" s="26"/>
      <c r="H40" s="26"/>
      <c r="I40" s="26"/>
      <c r="J40" s="26"/>
      <c r="K40" s="26"/>
      <c r="L40" s="26"/>
      <c r="M40" s="33"/>
    </row>
    <row r="41" customHeight="1" spans="2:13">
      <c r="B41" s="16">
        <v>1</v>
      </c>
      <c r="C41" s="17" t="s">
        <v>18</v>
      </c>
      <c r="D41" s="18" t="s">
        <v>19</v>
      </c>
      <c r="E41" s="18">
        <v>9.8</v>
      </c>
      <c r="F41" s="18">
        <v>150</v>
      </c>
      <c r="G41" s="18">
        <v>150</v>
      </c>
      <c r="H41" s="18"/>
      <c r="I41" s="18">
        <f>F41*G41</f>
        <v>22500</v>
      </c>
      <c r="J41" s="18">
        <v>40</v>
      </c>
      <c r="K41" s="18">
        <f>E41*J41</f>
        <v>392</v>
      </c>
      <c r="L41" s="18">
        <f>I41+K41</f>
        <v>22892</v>
      </c>
      <c r="M41" s="28" t="s">
        <v>20</v>
      </c>
    </row>
    <row r="42" customHeight="1" spans="2:13">
      <c r="B42" s="19">
        <v>2</v>
      </c>
      <c r="C42" s="20" t="s">
        <v>52</v>
      </c>
      <c r="D42" s="21" t="s">
        <v>53</v>
      </c>
      <c r="E42" s="21">
        <v>9.8</v>
      </c>
      <c r="F42" s="21"/>
      <c r="G42" s="21"/>
      <c r="H42" s="21"/>
      <c r="I42" s="21">
        <f t="shared" ref="I42:I52" si="16">F42*G42</f>
        <v>0</v>
      </c>
      <c r="J42" s="21">
        <v>70</v>
      </c>
      <c r="K42" s="21">
        <f t="shared" ref="K42:K52" si="17">E42*J42</f>
        <v>686</v>
      </c>
      <c r="L42" s="21">
        <f t="shared" ref="L42:L52" si="18">I42+K42</f>
        <v>686</v>
      </c>
      <c r="M42" s="29" t="s">
        <v>20</v>
      </c>
    </row>
    <row r="43" customHeight="1" spans="2:13">
      <c r="B43" s="19">
        <v>3</v>
      </c>
      <c r="C43" s="20" t="s">
        <v>54</v>
      </c>
      <c r="D43" s="21" t="s">
        <v>23</v>
      </c>
      <c r="E43" s="21">
        <v>26.3</v>
      </c>
      <c r="F43" s="21">
        <v>12</v>
      </c>
      <c r="G43" s="21">
        <v>195</v>
      </c>
      <c r="H43" s="21"/>
      <c r="I43" s="21">
        <f t="shared" si="16"/>
        <v>2340</v>
      </c>
      <c r="J43" s="21">
        <v>28</v>
      </c>
      <c r="K43" s="21">
        <f t="shared" si="17"/>
        <v>736.4</v>
      </c>
      <c r="L43" s="21">
        <f t="shared" si="18"/>
        <v>3076.4</v>
      </c>
      <c r="M43" s="35"/>
    </row>
    <row r="44" customHeight="1" spans="2:13">
      <c r="B44" s="19">
        <v>4</v>
      </c>
      <c r="C44" s="20" t="s">
        <v>55</v>
      </c>
      <c r="D44" s="21" t="s">
        <v>25</v>
      </c>
      <c r="E44" s="21">
        <v>3.82</v>
      </c>
      <c r="F44" s="21"/>
      <c r="G44" s="21"/>
      <c r="H44" s="21"/>
      <c r="I44" s="21">
        <f t="shared" si="16"/>
        <v>0</v>
      </c>
      <c r="J44" s="21">
        <v>20</v>
      </c>
      <c r="K44" s="21">
        <f t="shared" si="17"/>
        <v>76.4</v>
      </c>
      <c r="L44" s="21">
        <f t="shared" si="18"/>
        <v>76.4</v>
      </c>
      <c r="M44" s="35"/>
    </row>
    <row r="45" customHeight="1" spans="2:13">
      <c r="B45" s="19">
        <v>5</v>
      </c>
      <c r="C45" s="20" t="s">
        <v>56</v>
      </c>
      <c r="D45" s="21" t="s">
        <v>25</v>
      </c>
      <c r="E45" s="21">
        <v>16</v>
      </c>
      <c r="F45" s="21"/>
      <c r="G45" s="21"/>
      <c r="H45" s="21"/>
      <c r="I45" s="21">
        <f t="shared" si="16"/>
        <v>0</v>
      </c>
      <c r="J45" s="21">
        <v>20</v>
      </c>
      <c r="K45" s="21">
        <f t="shared" si="17"/>
        <v>320</v>
      </c>
      <c r="L45" s="21">
        <f t="shared" si="18"/>
        <v>320</v>
      </c>
      <c r="M45" s="35"/>
    </row>
    <row r="46" customHeight="1" spans="2:13">
      <c r="B46" s="19">
        <v>6</v>
      </c>
      <c r="C46" s="20" t="s">
        <v>57</v>
      </c>
      <c r="D46" s="21"/>
      <c r="E46" s="21">
        <v>2.75</v>
      </c>
      <c r="F46" s="21"/>
      <c r="G46" s="21"/>
      <c r="H46" s="21"/>
      <c r="I46" s="21">
        <f t="shared" si="16"/>
        <v>0</v>
      </c>
      <c r="J46" s="21"/>
      <c r="K46" s="21">
        <f t="shared" si="17"/>
        <v>0</v>
      </c>
      <c r="L46" s="21">
        <f t="shared" si="18"/>
        <v>0</v>
      </c>
      <c r="M46" s="35"/>
    </row>
    <row r="47" customHeight="1" spans="2:13">
      <c r="B47" s="19">
        <v>7</v>
      </c>
      <c r="C47" s="20" t="s">
        <v>58</v>
      </c>
      <c r="D47" s="21" t="s">
        <v>59</v>
      </c>
      <c r="E47" s="21">
        <v>3.6</v>
      </c>
      <c r="F47" s="21">
        <v>450</v>
      </c>
      <c r="G47" s="21">
        <v>3.6</v>
      </c>
      <c r="H47" s="21"/>
      <c r="I47" s="21">
        <f t="shared" si="16"/>
        <v>1620</v>
      </c>
      <c r="J47" s="21"/>
      <c r="K47" s="21">
        <f t="shared" si="17"/>
        <v>0</v>
      </c>
      <c r="L47" s="21">
        <f t="shared" si="18"/>
        <v>1620</v>
      </c>
      <c r="M47" s="35"/>
    </row>
    <row r="48" customHeight="1" spans="2:13">
      <c r="B48" s="19">
        <v>8</v>
      </c>
      <c r="C48" s="20" t="s">
        <v>60</v>
      </c>
      <c r="D48" s="21" t="s">
        <v>29</v>
      </c>
      <c r="E48" s="21">
        <v>1.4</v>
      </c>
      <c r="F48" s="21">
        <v>450</v>
      </c>
      <c r="G48" s="21">
        <v>1.4</v>
      </c>
      <c r="H48" s="21"/>
      <c r="I48" s="21">
        <f t="shared" si="16"/>
        <v>630</v>
      </c>
      <c r="J48" s="21"/>
      <c r="K48" s="21">
        <f t="shared" si="17"/>
        <v>0</v>
      </c>
      <c r="L48" s="21">
        <f t="shared" si="18"/>
        <v>630</v>
      </c>
      <c r="M48" s="35"/>
    </row>
    <row r="49" customHeight="1" spans="2:13">
      <c r="B49" s="19"/>
      <c r="C49" s="20" t="s">
        <v>61</v>
      </c>
      <c r="D49" s="21" t="s">
        <v>62</v>
      </c>
      <c r="E49" s="21"/>
      <c r="F49" s="21">
        <v>1500</v>
      </c>
      <c r="G49" s="21">
        <v>1</v>
      </c>
      <c r="H49" s="21">
        <v>1</v>
      </c>
      <c r="I49" s="21">
        <f t="shared" si="16"/>
        <v>1500</v>
      </c>
      <c r="J49" s="21"/>
      <c r="K49" s="21">
        <f t="shared" si="17"/>
        <v>0</v>
      </c>
      <c r="L49" s="21">
        <f t="shared" si="18"/>
        <v>1500</v>
      </c>
      <c r="M49" s="35"/>
    </row>
    <row r="50" customHeight="1" spans="2:13">
      <c r="B50" s="19"/>
      <c r="C50" s="20" t="s">
        <v>63</v>
      </c>
      <c r="D50" s="21" t="s">
        <v>62</v>
      </c>
      <c r="E50" s="21"/>
      <c r="F50" s="21">
        <v>1500</v>
      </c>
      <c r="G50" s="21">
        <v>1</v>
      </c>
      <c r="H50" s="21">
        <v>1</v>
      </c>
      <c r="I50" s="21">
        <f t="shared" si="16"/>
        <v>1500</v>
      </c>
      <c r="J50" s="21"/>
      <c r="K50" s="21">
        <f t="shared" si="17"/>
        <v>0</v>
      </c>
      <c r="L50" s="21">
        <f t="shared" si="18"/>
        <v>1500</v>
      </c>
      <c r="M50" s="35"/>
    </row>
    <row r="51" customHeight="1" spans="2:13">
      <c r="B51" s="19">
        <v>9</v>
      </c>
      <c r="C51" s="20" t="s">
        <v>64</v>
      </c>
      <c r="D51" s="21" t="s">
        <v>62</v>
      </c>
      <c r="E51" s="21">
        <v>1.4</v>
      </c>
      <c r="F51" s="21">
        <v>450</v>
      </c>
      <c r="G51" s="21">
        <v>1</v>
      </c>
      <c r="H51" s="21"/>
      <c r="I51" s="21">
        <f t="shared" si="16"/>
        <v>450</v>
      </c>
      <c r="J51" s="21"/>
      <c r="K51" s="21">
        <f t="shared" si="17"/>
        <v>0</v>
      </c>
      <c r="L51" s="21">
        <f t="shared" si="18"/>
        <v>450</v>
      </c>
      <c r="M51" s="35"/>
    </row>
    <row r="52" customHeight="1" spans="2:13">
      <c r="B52" s="19">
        <v>10</v>
      </c>
      <c r="C52" s="20" t="s">
        <v>44</v>
      </c>
      <c r="D52" s="21" t="s">
        <v>62</v>
      </c>
      <c r="E52" s="21">
        <v>1</v>
      </c>
      <c r="F52" s="21">
        <v>800</v>
      </c>
      <c r="G52" s="21">
        <v>1</v>
      </c>
      <c r="H52" s="21"/>
      <c r="I52" s="21">
        <f t="shared" si="16"/>
        <v>800</v>
      </c>
      <c r="J52" s="21"/>
      <c r="K52" s="21">
        <f t="shared" si="17"/>
        <v>0</v>
      </c>
      <c r="L52" s="21">
        <f t="shared" si="18"/>
        <v>800</v>
      </c>
      <c r="M52" s="35"/>
    </row>
    <row r="53" customHeight="1" spans="2:13">
      <c r="B53" s="22"/>
      <c r="C53" s="23" t="s">
        <v>33</v>
      </c>
      <c r="D53" s="24"/>
      <c r="E53" s="24"/>
      <c r="F53" s="24"/>
      <c r="G53" s="24"/>
      <c r="H53" s="24"/>
      <c r="I53" s="24">
        <f t="shared" ref="I53:L53" si="19">SUM(I41:I52)</f>
        <v>31340</v>
      </c>
      <c r="J53" s="24"/>
      <c r="K53" s="24">
        <f t="shared" si="19"/>
        <v>2210.8</v>
      </c>
      <c r="L53" s="24">
        <f t="shared" si="19"/>
        <v>33550.8</v>
      </c>
      <c r="M53" s="36"/>
    </row>
    <row r="54" s="3" customFormat="1" customHeight="1" spans="2:13">
      <c r="B54" s="25" t="s">
        <v>65</v>
      </c>
      <c r="C54" s="26" t="s">
        <v>66</v>
      </c>
      <c r="D54" s="26"/>
      <c r="E54" s="26"/>
      <c r="F54" s="26"/>
      <c r="G54" s="26"/>
      <c r="H54" s="26"/>
      <c r="I54" s="26"/>
      <c r="J54" s="26"/>
      <c r="K54" s="26"/>
      <c r="L54" s="26"/>
      <c r="M54" s="33"/>
    </row>
    <row r="55" customHeight="1" spans="2:13">
      <c r="B55" s="16">
        <v>1</v>
      </c>
      <c r="C55" s="17" t="s">
        <v>18</v>
      </c>
      <c r="D55" s="18" t="s">
        <v>19</v>
      </c>
      <c r="E55" s="18">
        <v>6</v>
      </c>
      <c r="F55" s="18">
        <v>150</v>
      </c>
      <c r="G55" s="18">
        <v>5</v>
      </c>
      <c r="H55" s="18"/>
      <c r="I55" s="18">
        <f t="shared" ref="I55:I58" si="20">F55*G55</f>
        <v>750</v>
      </c>
      <c r="J55" s="18">
        <v>40</v>
      </c>
      <c r="K55" s="18">
        <f t="shared" ref="K55:K58" si="21">E55*J55</f>
        <v>240</v>
      </c>
      <c r="L55" s="18">
        <f t="shared" ref="L55:L58" si="22">I55+K55</f>
        <v>990</v>
      </c>
      <c r="M55" s="34"/>
    </row>
    <row r="56" customHeight="1" spans="2:13">
      <c r="B56" s="19">
        <v>2</v>
      </c>
      <c r="C56" s="20" t="s">
        <v>67</v>
      </c>
      <c r="D56" s="21" t="s">
        <v>32</v>
      </c>
      <c r="E56" s="21">
        <v>6</v>
      </c>
      <c r="F56" s="21"/>
      <c r="G56" s="21"/>
      <c r="H56" s="21"/>
      <c r="I56" s="21">
        <f t="shared" si="20"/>
        <v>0</v>
      </c>
      <c r="J56" s="21">
        <v>70</v>
      </c>
      <c r="K56" s="21">
        <f t="shared" si="21"/>
        <v>420</v>
      </c>
      <c r="L56" s="21">
        <f t="shared" si="22"/>
        <v>420</v>
      </c>
      <c r="M56" s="35"/>
    </row>
    <row r="57" customHeight="1" spans="2:13">
      <c r="B57" s="19">
        <v>3</v>
      </c>
      <c r="C57" s="20" t="s">
        <v>54</v>
      </c>
      <c r="D57" s="21" t="s">
        <v>23</v>
      </c>
      <c r="E57" s="21">
        <v>12</v>
      </c>
      <c r="F57" s="21">
        <v>12</v>
      </c>
      <c r="G57" s="21">
        <v>21</v>
      </c>
      <c r="H57" s="21"/>
      <c r="I57" s="21">
        <f t="shared" si="20"/>
        <v>252</v>
      </c>
      <c r="J57" s="21">
        <v>28</v>
      </c>
      <c r="K57" s="21">
        <f t="shared" si="21"/>
        <v>336</v>
      </c>
      <c r="L57" s="21">
        <f t="shared" si="22"/>
        <v>588</v>
      </c>
      <c r="M57" s="35"/>
    </row>
    <row r="58" customHeight="1" spans="2:13">
      <c r="B58" s="19">
        <v>4</v>
      </c>
      <c r="C58" s="20" t="s">
        <v>57</v>
      </c>
      <c r="D58" s="21"/>
      <c r="E58" s="21"/>
      <c r="F58" s="21"/>
      <c r="G58" s="21"/>
      <c r="H58" s="21"/>
      <c r="I58" s="21">
        <f t="shared" si="20"/>
        <v>0</v>
      </c>
      <c r="J58" s="21"/>
      <c r="K58" s="21">
        <f t="shared" si="21"/>
        <v>0</v>
      </c>
      <c r="L58" s="21">
        <f t="shared" si="22"/>
        <v>0</v>
      </c>
      <c r="M58" s="35"/>
    </row>
    <row r="59" customHeight="1" spans="2:13">
      <c r="B59" s="22" t="s">
        <v>68</v>
      </c>
      <c r="C59" s="23" t="s">
        <v>33</v>
      </c>
      <c r="D59" s="24"/>
      <c r="E59" s="24"/>
      <c r="F59" s="24"/>
      <c r="G59" s="24"/>
      <c r="H59" s="24"/>
      <c r="I59" s="24">
        <f t="shared" ref="I59:L59" si="23">SUM(I55:I58)</f>
        <v>1002</v>
      </c>
      <c r="J59" s="24"/>
      <c r="K59" s="24">
        <f t="shared" si="23"/>
        <v>996</v>
      </c>
      <c r="L59" s="24">
        <f t="shared" si="23"/>
        <v>1998</v>
      </c>
      <c r="M59" s="36"/>
    </row>
    <row r="60" s="3" customFormat="1" customHeight="1" spans="2:13">
      <c r="B60" s="25" t="s">
        <v>69</v>
      </c>
      <c r="C60" s="26" t="s">
        <v>70</v>
      </c>
      <c r="D60" s="26"/>
      <c r="E60" s="26"/>
      <c r="F60" s="26"/>
      <c r="G60" s="26"/>
      <c r="H60" s="26"/>
      <c r="I60" s="26"/>
      <c r="J60" s="26"/>
      <c r="K60" s="26"/>
      <c r="L60" s="26"/>
      <c r="M60" s="33"/>
    </row>
    <row r="61" customHeight="1" spans="2:13">
      <c r="B61" s="16">
        <v>1</v>
      </c>
      <c r="C61" s="17" t="s">
        <v>18</v>
      </c>
      <c r="D61" s="18" t="s">
        <v>39</v>
      </c>
      <c r="E61" s="18">
        <v>4.9</v>
      </c>
      <c r="F61" s="18">
        <v>12</v>
      </c>
      <c r="G61" s="18">
        <v>30</v>
      </c>
      <c r="H61" s="18"/>
      <c r="I61" s="18">
        <f>F61*G61</f>
        <v>360</v>
      </c>
      <c r="J61" s="18">
        <v>30</v>
      </c>
      <c r="K61" s="18">
        <f t="shared" ref="K61:K72" si="24">E61*J61</f>
        <v>147</v>
      </c>
      <c r="L61" s="18">
        <f t="shared" ref="L61:L72" si="25">I61+K61</f>
        <v>507</v>
      </c>
      <c r="M61" s="28" t="s">
        <v>20</v>
      </c>
    </row>
    <row r="62" customHeight="1" spans="2:13">
      <c r="B62" s="19">
        <v>2</v>
      </c>
      <c r="C62" s="20" t="s">
        <v>67</v>
      </c>
      <c r="D62" s="21" t="s">
        <v>25</v>
      </c>
      <c r="E62" s="21">
        <v>4.9</v>
      </c>
      <c r="F62" s="21"/>
      <c r="G62" s="21"/>
      <c r="H62" s="21"/>
      <c r="I62" s="21">
        <f t="shared" ref="I62:I72" si="26">F62*G62</f>
        <v>0</v>
      </c>
      <c r="J62" s="21">
        <v>20</v>
      </c>
      <c r="K62" s="21">
        <f t="shared" si="24"/>
        <v>98</v>
      </c>
      <c r="L62" s="21">
        <f t="shared" si="25"/>
        <v>98</v>
      </c>
      <c r="M62" s="29" t="s">
        <v>20</v>
      </c>
    </row>
    <row r="63" customHeight="1" spans="2:13">
      <c r="B63" s="19">
        <v>3</v>
      </c>
      <c r="C63" s="20" t="s">
        <v>54</v>
      </c>
      <c r="D63" s="21" t="s">
        <v>71</v>
      </c>
      <c r="E63" s="21">
        <v>33.7</v>
      </c>
      <c r="F63" s="21">
        <v>12</v>
      </c>
      <c r="G63" s="21">
        <v>150</v>
      </c>
      <c r="H63" s="21"/>
      <c r="I63" s="21">
        <f t="shared" si="26"/>
        <v>1800</v>
      </c>
      <c r="J63" s="21">
        <v>30</v>
      </c>
      <c r="K63" s="21">
        <f t="shared" si="24"/>
        <v>1011</v>
      </c>
      <c r="L63" s="21">
        <f t="shared" si="25"/>
        <v>2811</v>
      </c>
      <c r="M63" s="35"/>
    </row>
    <row r="64" customHeight="1" spans="2:13">
      <c r="B64" s="19">
        <v>4</v>
      </c>
      <c r="C64" s="20" t="s">
        <v>72</v>
      </c>
      <c r="D64" s="21" t="s">
        <v>73</v>
      </c>
      <c r="E64" s="21">
        <v>5.8</v>
      </c>
      <c r="F64" s="21"/>
      <c r="G64" s="21"/>
      <c r="H64" s="21"/>
      <c r="I64" s="21">
        <f t="shared" si="26"/>
        <v>0</v>
      </c>
      <c r="J64" s="21"/>
      <c r="K64" s="21">
        <f t="shared" si="24"/>
        <v>0</v>
      </c>
      <c r="L64" s="21">
        <f t="shared" si="25"/>
        <v>0</v>
      </c>
      <c r="M64" s="35"/>
    </row>
    <row r="65" customHeight="1" spans="2:13">
      <c r="B65" s="19">
        <v>5</v>
      </c>
      <c r="C65" s="20" t="s">
        <v>74</v>
      </c>
      <c r="D65" s="21" t="s">
        <v>73</v>
      </c>
      <c r="E65" s="21">
        <v>6</v>
      </c>
      <c r="F65" s="21"/>
      <c r="G65" s="21"/>
      <c r="H65" s="21"/>
      <c r="I65" s="21">
        <f t="shared" si="26"/>
        <v>0</v>
      </c>
      <c r="J65" s="21"/>
      <c r="K65" s="21">
        <f t="shared" si="24"/>
        <v>0</v>
      </c>
      <c r="L65" s="21">
        <f t="shared" si="25"/>
        <v>0</v>
      </c>
      <c r="M65" s="35"/>
    </row>
    <row r="66" customHeight="1" spans="2:13">
      <c r="B66" s="19">
        <v>6</v>
      </c>
      <c r="C66" s="20" t="s">
        <v>57</v>
      </c>
      <c r="D66" s="21"/>
      <c r="E66" s="21">
        <v>2.75</v>
      </c>
      <c r="F66" s="21"/>
      <c r="G66" s="21"/>
      <c r="H66" s="21"/>
      <c r="I66" s="21">
        <f t="shared" si="26"/>
        <v>0</v>
      </c>
      <c r="J66" s="21"/>
      <c r="K66" s="21">
        <f t="shared" si="24"/>
        <v>0</v>
      </c>
      <c r="L66" s="21">
        <f t="shared" si="25"/>
        <v>0</v>
      </c>
      <c r="M66" s="35"/>
    </row>
    <row r="67" customHeight="1" spans="2:13">
      <c r="B67" s="19">
        <v>7</v>
      </c>
      <c r="C67" s="20" t="s">
        <v>75</v>
      </c>
      <c r="D67" s="21" t="s">
        <v>76</v>
      </c>
      <c r="E67" s="21"/>
      <c r="F67" s="21">
        <v>1200</v>
      </c>
      <c r="G67" s="21">
        <v>2</v>
      </c>
      <c r="H67" s="21">
        <v>1</v>
      </c>
      <c r="I67" s="21">
        <f t="shared" si="26"/>
        <v>2400</v>
      </c>
      <c r="J67" s="21"/>
      <c r="K67" s="21">
        <f t="shared" si="24"/>
        <v>0</v>
      </c>
      <c r="L67" s="21">
        <f t="shared" si="25"/>
        <v>2400</v>
      </c>
      <c r="M67" s="35"/>
    </row>
    <row r="68" customHeight="1" spans="2:13">
      <c r="B68" s="19">
        <v>8</v>
      </c>
      <c r="C68" s="20" t="s">
        <v>77</v>
      </c>
      <c r="D68" s="21" t="s">
        <v>76</v>
      </c>
      <c r="E68" s="21"/>
      <c r="F68" s="21">
        <v>1200</v>
      </c>
      <c r="G68" s="21">
        <v>2</v>
      </c>
      <c r="H68" s="21">
        <v>1</v>
      </c>
      <c r="I68" s="21">
        <f t="shared" si="26"/>
        <v>2400</v>
      </c>
      <c r="J68" s="21"/>
      <c r="K68" s="21">
        <f t="shared" si="24"/>
        <v>0</v>
      </c>
      <c r="L68" s="21">
        <f t="shared" si="25"/>
        <v>2400</v>
      </c>
      <c r="M68" s="35"/>
    </row>
    <row r="69" customHeight="1" spans="2:13">
      <c r="B69" s="19">
        <v>9</v>
      </c>
      <c r="C69" s="20" t="s">
        <v>78</v>
      </c>
      <c r="D69" s="21" t="s">
        <v>79</v>
      </c>
      <c r="E69" s="21"/>
      <c r="F69" s="21">
        <v>6080</v>
      </c>
      <c r="G69" s="21">
        <v>1</v>
      </c>
      <c r="H69" s="21">
        <v>1</v>
      </c>
      <c r="I69" s="21">
        <f t="shared" si="26"/>
        <v>6080</v>
      </c>
      <c r="J69" s="21"/>
      <c r="K69" s="21">
        <f t="shared" si="24"/>
        <v>0</v>
      </c>
      <c r="L69" s="21">
        <f t="shared" si="25"/>
        <v>6080</v>
      </c>
      <c r="M69" s="35"/>
    </row>
    <row r="70" customHeight="1" spans="2:13">
      <c r="B70" s="19">
        <v>10</v>
      </c>
      <c r="C70" s="20" t="s">
        <v>44</v>
      </c>
      <c r="D70" s="21" t="s">
        <v>62</v>
      </c>
      <c r="E70" s="21"/>
      <c r="F70" s="21">
        <v>800</v>
      </c>
      <c r="G70" s="21">
        <v>1</v>
      </c>
      <c r="H70" s="21">
        <v>1</v>
      </c>
      <c r="I70" s="21">
        <f t="shared" si="26"/>
        <v>800</v>
      </c>
      <c r="J70" s="21"/>
      <c r="K70" s="21">
        <f t="shared" si="24"/>
        <v>0</v>
      </c>
      <c r="L70" s="21">
        <f t="shared" si="25"/>
        <v>800</v>
      </c>
      <c r="M70" s="35"/>
    </row>
    <row r="71" customHeight="1" spans="2:13">
      <c r="B71" s="19">
        <v>13</v>
      </c>
      <c r="C71" s="20" t="s">
        <v>80</v>
      </c>
      <c r="D71" s="21" t="s">
        <v>62</v>
      </c>
      <c r="E71" s="21"/>
      <c r="F71" s="21">
        <v>1000</v>
      </c>
      <c r="G71" s="21">
        <v>1</v>
      </c>
      <c r="H71" s="21">
        <v>1</v>
      </c>
      <c r="I71" s="21">
        <f t="shared" si="26"/>
        <v>1000</v>
      </c>
      <c r="J71" s="21"/>
      <c r="K71" s="21">
        <f t="shared" si="24"/>
        <v>0</v>
      </c>
      <c r="L71" s="21">
        <f t="shared" si="25"/>
        <v>1000</v>
      </c>
      <c r="M71" s="35"/>
    </row>
    <row r="72" customHeight="1" spans="2:13">
      <c r="B72" s="19">
        <v>14</v>
      </c>
      <c r="C72" s="20" t="s">
        <v>81</v>
      </c>
      <c r="D72" s="21" t="s">
        <v>62</v>
      </c>
      <c r="E72" s="21"/>
      <c r="F72" s="21"/>
      <c r="G72" s="21"/>
      <c r="H72" s="21"/>
      <c r="I72" s="21">
        <f t="shared" si="26"/>
        <v>0</v>
      </c>
      <c r="J72" s="21"/>
      <c r="K72" s="21">
        <f t="shared" si="24"/>
        <v>0</v>
      </c>
      <c r="L72" s="21">
        <f t="shared" si="25"/>
        <v>0</v>
      </c>
      <c r="M72" s="35"/>
    </row>
    <row r="73" customHeight="1" spans="2:13">
      <c r="B73" s="22"/>
      <c r="C73" s="23" t="s">
        <v>33</v>
      </c>
      <c r="D73" s="24"/>
      <c r="E73" s="24"/>
      <c r="F73" s="24"/>
      <c r="G73" s="24"/>
      <c r="H73" s="24"/>
      <c r="I73" s="24">
        <f t="shared" ref="I73:L73" si="27">SUM(I61:I72)</f>
        <v>14840</v>
      </c>
      <c r="J73" s="24">
        <f t="shared" si="27"/>
        <v>80</v>
      </c>
      <c r="K73" s="24">
        <f t="shared" si="27"/>
        <v>1256</v>
      </c>
      <c r="L73" s="24">
        <f t="shared" si="27"/>
        <v>16096</v>
      </c>
      <c r="M73" s="36"/>
    </row>
    <row r="74" s="3" customFormat="1" customHeight="1" spans="2:13">
      <c r="B74" s="25" t="s">
        <v>82</v>
      </c>
      <c r="C74" s="26" t="s">
        <v>83</v>
      </c>
      <c r="D74" s="26"/>
      <c r="E74" s="26"/>
      <c r="F74" s="26"/>
      <c r="G74" s="26"/>
      <c r="H74" s="26"/>
      <c r="I74" s="26"/>
      <c r="J74" s="26"/>
      <c r="K74" s="26"/>
      <c r="L74" s="26"/>
      <c r="M74" s="33"/>
    </row>
    <row r="75" customHeight="1" spans="2:13">
      <c r="B75" s="16">
        <v>1</v>
      </c>
      <c r="C75" s="17" t="s">
        <v>84</v>
      </c>
      <c r="D75" s="18"/>
      <c r="E75" s="18">
        <v>30</v>
      </c>
      <c r="F75" s="18"/>
      <c r="G75" s="18"/>
      <c r="H75" s="18"/>
      <c r="I75" s="18">
        <f t="shared" ref="I75:I88" si="28">F75*G75</f>
        <v>0</v>
      </c>
      <c r="J75" s="18">
        <v>100</v>
      </c>
      <c r="K75" s="18">
        <f t="shared" ref="K75:K88" si="29">E75*J75</f>
        <v>3000</v>
      </c>
      <c r="L75" s="18">
        <f t="shared" ref="L75:L88" si="30">I75+K75</f>
        <v>3000</v>
      </c>
      <c r="M75" s="28"/>
    </row>
    <row r="76" customHeight="1" spans="2:13">
      <c r="B76" s="19">
        <v>2</v>
      </c>
      <c r="C76" s="20" t="s">
        <v>85</v>
      </c>
      <c r="D76" s="21"/>
      <c r="E76" s="21">
        <v>34</v>
      </c>
      <c r="F76" s="21"/>
      <c r="G76" s="21"/>
      <c r="H76" s="21"/>
      <c r="I76" s="21">
        <f t="shared" si="28"/>
        <v>0</v>
      </c>
      <c r="J76" s="21">
        <v>50</v>
      </c>
      <c r="K76" s="21">
        <f t="shared" si="29"/>
        <v>1700</v>
      </c>
      <c r="L76" s="21">
        <f t="shared" si="30"/>
        <v>1700</v>
      </c>
      <c r="M76" s="41"/>
    </row>
    <row r="77" customHeight="1" spans="2:13">
      <c r="B77" s="19">
        <v>3</v>
      </c>
      <c r="C77" s="20" t="s">
        <v>86</v>
      </c>
      <c r="D77" s="21"/>
      <c r="E77" s="21">
        <v>249</v>
      </c>
      <c r="F77" s="21">
        <v>3210</v>
      </c>
      <c r="G77" s="21">
        <v>1</v>
      </c>
      <c r="H77" s="21"/>
      <c r="I77" s="21">
        <f t="shared" si="28"/>
        <v>3210</v>
      </c>
      <c r="J77" s="21">
        <v>30</v>
      </c>
      <c r="K77" s="21">
        <f t="shared" si="29"/>
        <v>7470</v>
      </c>
      <c r="L77" s="21">
        <f t="shared" si="30"/>
        <v>10680</v>
      </c>
      <c r="M77" s="41"/>
    </row>
    <row r="78" customHeight="1" spans="2:13">
      <c r="B78" s="19">
        <v>4</v>
      </c>
      <c r="C78" s="20" t="s">
        <v>87</v>
      </c>
      <c r="D78" s="21"/>
      <c r="E78" s="21">
        <v>80</v>
      </c>
      <c r="F78" s="21"/>
      <c r="G78" s="21"/>
      <c r="H78" s="21"/>
      <c r="I78" s="21">
        <f t="shared" si="28"/>
        <v>0</v>
      </c>
      <c r="J78" s="21">
        <v>260</v>
      </c>
      <c r="K78" s="21">
        <f t="shared" si="29"/>
        <v>20800</v>
      </c>
      <c r="L78" s="21">
        <f t="shared" si="30"/>
        <v>20800</v>
      </c>
      <c r="M78" s="41"/>
    </row>
    <row r="79" customHeight="1" spans="2:13">
      <c r="B79" s="19">
        <v>5</v>
      </c>
      <c r="C79" s="20" t="s">
        <v>88</v>
      </c>
      <c r="D79" s="21" t="s">
        <v>89</v>
      </c>
      <c r="E79" s="21">
        <v>5</v>
      </c>
      <c r="F79" s="21">
        <v>310</v>
      </c>
      <c r="G79" s="21">
        <v>5</v>
      </c>
      <c r="H79" s="21"/>
      <c r="I79" s="21">
        <f t="shared" si="28"/>
        <v>1550</v>
      </c>
      <c r="J79" s="21"/>
      <c r="K79" s="21">
        <f t="shared" si="29"/>
        <v>0</v>
      </c>
      <c r="L79" s="21">
        <f t="shared" si="30"/>
        <v>1550</v>
      </c>
      <c r="M79" s="41"/>
    </row>
    <row r="80" customHeight="1" spans="2:13">
      <c r="B80" s="19">
        <v>6</v>
      </c>
      <c r="C80" s="20" t="s">
        <v>90</v>
      </c>
      <c r="D80" s="21" t="s">
        <v>91</v>
      </c>
      <c r="E80" s="21">
        <v>2.5</v>
      </c>
      <c r="F80" s="21">
        <v>660</v>
      </c>
      <c r="G80" s="21">
        <v>2.5</v>
      </c>
      <c r="H80" s="21"/>
      <c r="I80" s="21">
        <f t="shared" si="28"/>
        <v>1650</v>
      </c>
      <c r="J80" s="21"/>
      <c r="K80" s="21">
        <f t="shared" si="29"/>
        <v>0</v>
      </c>
      <c r="L80" s="21">
        <f t="shared" si="30"/>
        <v>1650</v>
      </c>
      <c r="M80" s="41"/>
    </row>
    <row r="81" customHeight="1" spans="2:13">
      <c r="B81" s="19">
        <v>7</v>
      </c>
      <c r="C81" s="20" t="s">
        <v>92</v>
      </c>
      <c r="D81" s="21"/>
      <c r="E81" s="21"/>
      <c r="F81" s="21">
        <v>60</v>
      </c>
      <c r="G81" s="21">
        <v>30</v>
      </c>
      <c r="H81" s="21"/>
      <c r="I81" s="21">
        <f t="shared" si="28"/>
        <v>1800</v>
      </c>
      <c r="J81" s="21"/>
      <c r="K81" s="21"/>
      <c r="L81" s="21">
        <f t="shared" si="30"/>
        <v>1800</v>
      </c>
      <c r="M81" s="41"/>
    </row>
    <row r="82" customHeight="1" spans="2:13">
      <c r="B82" s="19">
        <v>7</v>
      </c>
      <c r="C82" s="20" t="s">
        <v>93</v>
      </c>
      <c r="D82" s="21" t="s">
        <v>79</v>
      </c>
      <c r="E82" s="21"/>
      <c r="F82" s="21">
        <v>13000</v>
      </c>
      <c r="G82" s="21">
        <v>2</v>
      </c>
      <c r="H82" s="21"/>
      <c r="I82" s="21">
        <f t="shared" si="28"/>
        <v>26000</v>
      </c>
      <c r="J82" s="21"/>
      <c r="K82" s="21">
        <f t="shared" si="29"/>
        <v>0</v>
      </c>
      <c r="L82" s="21">
        <f t="shared" si="30"/>
        <v>26000</v>
      </c>
      <c r="M82" s="41"/>
    </row>
    <row r="83" customHeight="1" spans="2:13">
      <c r="B83" s="19">
        <v>8</v>
      </c>
      <c r="C83" s="20" t="s">
        <v>94</v>
      </c>
      <c r="D83" s="21" t="s">
        <v>79</v>
      </c>
      <c r="E83" s="21"/>
      <c r="F83" s="21">
        <v>5000</v>
      </c>
      <c r="G83" s="21">
        <v>3</v>
      </c>
      <c r="H83" s="21"/>
      <c r="I83" s="21">
        <f t="shared" si="28"/>
        <v>15000</v>
      </c>
      <c r="J83" s="21"/>
      <c r="K83" s="21">
        <f t="shared" si="29"/>
        <v>0</v>
      </c>
      <c r="L83" s="21">
        <f t="shared" si="30"/>
        <v>15000</v>
      </c>
      <c r="M83" s="41"/>
    </row>
    <row r="84" customHeight="1" spans="2:13">
      <c r="B84" s="19">
        <v>9</v>
      </c>
      <c r="C84" s="20" t="s">
        <v>95</v>
      </c>
      <c r="D84" s="21" t="s">
        <v>79</v>
      </c>
      <c r="E84" s="21"/>
      <c r="F84" s="21">
        <v>12000</v>
      </c>
      <c r="G84" s="21">
        <v>1</v>
      </c>
      <c r="H84" s="21"/>
      <c r="I84" s="21">
        <f t="shared" si="28"/>
        <v>12000</v>
      </c>
      <c r="J84" s="21"/>
      <c r="K84" s="21"/>
      <c r="L84" s="21">
        <f t="shared" si="30"/>
        <v>12000</v>
      </c>
      <c r="M84" s="41"/>
    </row>
    <row r="85" customHeight="1" spans="2:13">
      <c r="B85" s="19">
        <v>10</v>
      </c>
      <c r="C85" s="20" t="s">
        <v>96</v>
      </c>
      <c r="D85" s="21"/>
      <c r="E85" s="21"/>
      <c r="F85" s="21">
        <v>600</v>
      </c>
      <c r="G85" s="21">
        <v>4</v>
      </c>
      <c r="H85" s="21"/>
      <c r="I85" s="21">
        <f t="shared" si="28"/>
        <v>2400</v>
      </c>
      <c r="J85" s="21"/>
      <c r="K85" s="21"/>
      <c r="L85" s="21">
        <f t="shared" si="30"/>
        <v>2400</v>
      </c>
      <c r="M85" s="41"/>
    </row>
    <row r="86" customHeight="1" spans="2:13">
      <c r="B86" s="19">
        <v>11</v>
      </c>
      <c r="C86" s="20" t="s">
        <v>97</v>
      </c>
      <c r="D86" s="21" t="s">
        <v>98</v>
      </c>
      <c r="E86" s="21"/>
      <c r="F86" s="21">
        <v>170000</v>
      </c>
      <c r="G86" s="21">
        <v>2</v>
      </c>
      <c r="H86" s="21"/>
      <c r="I86" s="21">
        <f t="shared" si="28"/>
        <v>340000</v>
      </c>
      <c r="J86" s="21"/>
      <c r="K86" s="21">
        <f t="shared" si="29"/>
        <v>0</v>
      </c>
      <c r="L86" s="21">
        <f t="shared" si="30"/>
        <v>340000</v>
      </c>
      <c r="M86" s="41"/>
    </row>
    <row r="87" customHeight="1" spans="2:13">
      <c r="B87" s="19">
        <v>12</v>
      </c>
      <c r="C87" s="20" t="s">
        <v>99</v>
      </c>
      <c r="D87" s="21"/>
      <c r="E87" s="21"/>
      <c r="F87" s="21">
        <v>5894</v>
      </c>
      <c r="G87" s="21">
        <v>1</v>
      </c>
      <c r="H87" s="21"/>
      <c r="I87" s="21">
        <f t="shared" si="28"/>
        <v>5894</v>
      </c>
      <c r="J87" s="21"/>
      <c r="K87" s="21">
        <f t="shared" si="29"/>
        <v>0</v>
      </c>
      <c r="L87" s="21">
        <f t="shared" si="30"/>
        <v>5894</v>
      </c>
      <c r="M87" s="41"/>
    </row>
    <row r="88" customHeight="1" spans="2:13">
      <c r="B88" s="19">
        <v>13</v>
      </c>
      <c r="C88" s="20" t="s">
        <v>100</v>
      </c>
      <c r="D88" s="21"/>
      <c r="E88" s="21"/>
      <c r="F88" s="21">
        <v>2300</v>
      </c>
      <c r="G88" s="21">
        <v>1</v>
      </c>
      <c r="H88" s="21"/>
      <c r="I88" s="21">
        <f t="shared" si="28"/>
        <v>2300</v>
      </c>
      <c r="J88" s="21"/>
      <c r="K88" s="21">
        <f t="shared" si="29"/>
        <v>0</v>
      </c>
      <c r="L88" s="21">
        <f t="shared" si="30"/>
        <v>2300</v>
      </c>
      <c r="M88" s="41"/>
    </row>
    <row r="89" customHeight="1" spans="2:13">
      <c r="B89" s="19"/>
      <c r="C89" s="20" t="s">
        <v>33</v>
      </c>
      <c r="D89" s="21"/>
      <c r="E89" s="21"/>
      <c r="F89" s="21"/>
      <c r="G89" s="21"/>
      <c r="H89" s="21"/>
      <c r="I89" s="21">
        <f t="shared" ref="I89:L89" si="31">SUM(I75:I88)</f>
        <v>411804</v>
      </c>
      <c r="J89" s="21"/>
      <c r="K89" s="21">
        <f t="shared" si="31"/>
        <v>32970</v>
      </c>
      <c r="L89" s="21">
        <f t="shared" si="31"/>
        <v>444774</v>
      </c>
      <c r="M89" s="41"/>
    </row>
    <row r="90" customHeight="1" spans="2:13">
      <c r="B90" s="22"/>
      <c r="C90" s="23"/>
      <c r="D90" s="24"/>
      <c r="E90" s="24"/>
      <c r="F90" s="24"/>
      <c r="G90" s="24"/>
      <c r="H90" s="24"/>
      <c r="I90" s="24"/>
      <c r="J90" s="24"/>
      <c r="K90" s="24"/>
      <c r="L90" s="24"/>
      <c r="M90" s="42"/>
    </row>
    <row r="91" s="4" customFormat="1" customHeight="1" spans="2:13">
      <c r="B91" s="25"/>
      <c r="C91" s="26" t="s">
        <v>101</v>
      </c>
      <c r="D91" s="39"/>
      <c r="E91" s="39"/>
      <c r="F91" s="39"/>
      <c r="G91" s="39"/>
      <c r="H91" s="39"/>
      <c r="I91" s="39"/>
      <c r="J91" s="39"/>
      <c r="K91" s="39"/>
      <c r="L91" s="39">
        <f>L15+L27+L33+L39+L53+L59+L73+L89</f>
        <v>541072.4</v>
      </c>
      <c r="M91" s="43"/>
    </row>
    <row r="92" customHeight="1" spans="2:13">
      <c r="B92" s="40" t="s">
        <v>102</v>
      </c>
      <c r="C92" s="40"/>
      <c r="D92" s="40"/>
      <c r="E92" s="40"/>
      <c r="F92" s="40"/>
      <c r="G92" s="40"/>
      <c r="H92" s="40"/>
      <c r="I92" s="40"/>
      <c r="J92" s="40" t="s">
        <v>103</v>
      </c>
      <c r="K92" s="40"/>
      <c r="L92" s="40" t="s">
        <v>104</v>
      </c>
      <c r="M92" s="40"/>
    </row>
  </sheetData>
  <mergeCells count="20">
    <mergeCell ref="B1:M1"/>
    <mergeCell ref="B2:D2"/>
    <mergeCell ref="E2:M2"/>
    <mergeCell ref="E3:I3"/>
    <mergeCell ref="J3:K3"/>
    <mergeCell ref="C5:M5"/>
    <mergeCell ref="C16:M16"/>
    <mergeCell ref="C28:M28"/>
    <mergeCell ref="C34:M34"/>
    <mergeCell ref="C40:M40"/>
    <mergeCell ref="C54:M54"/>
    <mergeCell ref="C60:M60"/>
    <mergeCell ref="C74:M74"/>
    <mergeCell ref="B92:C92"/>
    <mergeCell ref="D92:I92"/>
    <mergeCell ref="J92:K92"/>
    <mergeCell ref="L92:M92"/>
    <mergeCell ref="B3:B4"/>
    <mergeCell ref="C3:C4"/>
    <mergeCell ref="D3:D4"/>
  </mergeCells>
  <pageMargins left="0.75" right="0.75" top="1" bottom="1" header="0.5" footer="0.5"/>
  <pageSetup paperSize="9" scale="58" fitToWidth="0" fitToHeight="0" orientation="portrait" horizontalDpi="300" verticalDpi="300"/>
  <headerFooter alignWithMargins="0"/>
  <rowBreaks count="1" manualBreakCount="1">
    <brk id="3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联想1+1电脑工作室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  旪    、</cp:lastModifiedBy>
  <cp:revision>1</cp:revision>
  <dcterms:created xsi:type="dcterms:W3CDTF">2017-02-23T11:53:00Z</dcterms:created>
  <cp:lastPrinted>2017-04-29T02:02:00Z</cp:lastPrinted>
  <dcterms:modified xsi:type="dcterms:W3CDTF">2019-08-13T02:37:30Z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