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showInkAnnotation="0"/>
  <xr:revisionPtr revIDLastSave="0" documentId="13_ncr:1_{8E8D0C4E-7AB4-4429-98F7-8C0DA7F0D80C}" xr6:coauthVersionLast="43" xr6:coauthVersionMax="43" xr10:uidLastSave="{00000000-0000-0000-0000-000000000000}"/>
  <bookViews>
    <workbookView xWindow="-120" yWindow="-120" windowWidth="29040" windowHeight="15840" tabRatio="265" xr2:uid="{00000000-000D-0000-FFFF-FFFF00000000}"/>
  </bookViews>
  <sheets>
    <sheet name="半包预算" sheetId="1" r:id="rId1"/>
  </sheets>
  <definedNames>
    <definedName name="_xlnm._FilterDatabase" localSheetId="0" hidden="1">半包预算!$A$10:$BU$103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2" i="1"/>
  <c r="G23" i="1"/>
  <c r="G24" i="1"/>
  <c r="G25" i="1"/>
  <c r="G26" i="1"/>
  <c r="G27" i="1"/>
  <c r="G28" i="1"/>
  <c r="G31" i="1" s="1"/>
  <c r="G29" i="1"/>
  <c r="G30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3" i="1"/>
  <c r="G64" i="1"/>
  <c r="G65" i="1"/>
  <c r="G66" i="1"/>
  <c r="G67" i="1"/>
  <c r="G68" i="1"/>
  <c r="G71" i="1"/>
  <c r="G72" i="1"/>
  <c r="G73" i="1"/>
  <c r="G74" i="1"/>
  <c r="G75" i="1"/>
  <c r="G76" i="1"/>
  <c r="G79" i="1"/>
  <c r="G80" i="1"/>
  <c r="G81" i="1"/>
  <c r="G82" i="1"/>
  <c r="G83" i="1"/>
  <c r="G84" i="1"/>
  <c r="G61" i="1" l="1"/>
  <c r="G51" i="1"/>
  <c r="G20" i="1"/>
  <c r="G41" i="1"/>
  <c r="G77" i="1"/>
  <c r="G85" i="1"/>
</calcChain>
</file>

<file path=xl/sharedStrings.xml><?xml version="1.0" encoding="utf-8"?>
<sst xmlns="http://schemas.openxmlformats.org/spreadsheetml/2006/main" count="234" uniqueCount="84">
  <si>
    <t>预算表</t>
  </si>
  <si>
    <t>工程名称                              工程地址：                               日期：</t>
  </si>
  <si>
    <t>温馨提示：</t>
  </si>
  <si>
    <t>此预算是所签定合同价格的重要依据，望客户仔细审核，如有不解之处请及时向设计师或公司相关人员咨询。</t>
  </si>
  <si>
    <t>此预算不包括物业管理处在装修期间所收取的各项费用，物业管理处所收费用由客户承担。</t>
  </si>
  <si>
    <t xml:space="preserve">此预算不含税金。此工程按预算项目和数量为准,如有增加或减少，则按实际施工项目结算工程款。        </t>
  </si>
  <si>
    <t xml:space="preserve">此预算中水电部分以丈量为准，或按平方收取。须在签订合同前选择定价标准。                      </t>
  </si>
  <si>
    <t>此预算为基础工程报价不包括墙砖、地砖、木地板、灯具、洁具、楼梯、整体橱柜、五金配件、开关面板等由客户提供的主材，如主材部分需要代购请向设计师咨询相关事宜</t>
  </si>
  <si>
    <t>工程名称</t>
  </si>
  <si>
    <t>单位</t>
  </si>
  <si>
    <t>工程量</t>
  </si>
  <si>
    <t>材料费</t>
  </si>
  <si>
    <t>人工费</t>
  </si>
  <si>
    <t>合价</t>
  </si>
  <si>
    <t>备 注</t>
  </si>
  <si>
    <t>主料</t>
  </si>
  <si>
    <t>辅料</t>
  </si>
  <si>
    <t>客厅，餐厅，过道</t>
  </si>
  <si>
    <t>顶面乳胶漆</t>
  </si>
  <si>
    <t>㎡</t>
  </si>
  <si>
    <t>1、留伸缩缝,粘贴嵌缝带，环保腻子粉找平,砂纸打磨，修补采用砂纸磨光 2、石膏粉填坑，填缝（视具体要求）。3、采用无气喷涂工艺，底漆一遍，面漆两遍。  4、按照展开面积计算。5、门窗洞口减半计算。</t>
  </si>
  <si>
    <t>墙面基层处理</t>
  </si>
  <si>
    <t>石膏板吊顶</t>
  </si>
  <si>
    <t>1、轻钢龙骨膨胀螺栓固定。2、平面9mm厚纸面石膏板罩面，石膏板专用防锈自攻螺丝钉固定。石膏板接缝处使用V型槽。如需改用防水石膏板，另加20元/m²。3、面层批腻子、刷涂料、灯具等另项计算。4、此为基础价格，对造型较复杂的吊顶，视具体情况确定。</t>
  </si>
  <si>
    <t>电视背景墙</t>
  </si>
  <si>
    <t>项</t>
  </si>
  <si>
    <t>详见施工图.此项预收</t>
  </si>
  <si>
    <t>地砖铺设</t>
  </si>
  <si>
    <t>1、对原地做挂胶扫水泥常规处理,辅料P.S32.5水泥。2、用1：3沙子水泥粘贴3、瓷砖磨边、碰角。4、普通白水泥如采用专用勾缝剂,每平米增加2元 5、此价格不含主材及铜条，不含特殊基层处理费用 6、地面厚度超过5CM每平方增加5元。7、拼花及异形砖（小于300*300）费用另计。</t>
  </si>
  <si>
    <t>窗帘盒</t>
  </si>
  <si>
    <t>m</t>
  </si>
  <si>
    <t>铺大理石门坎</t>
  </si>
  <si>
    <t>1、清工辅料（过门石由甲方提供并加工成成品） 2、清扫原地面，中沙，1：3铺贴。</t>
  </si>
  <si>
    <t>小计</t>
  </si>
  <si>
    <t>客厅阳台</t>
  </si>
  <si>
    <t>长城板吊顶（平顶）</t>
  </si>
  <si>
    <t>优质烘干25*30木龙骨，网格不大于400*600mm，长城板饰面，按展开面积计算。（除平顶以外，所有造型都属于异型）</t>
  </si>
  <si>
    <t>隔音处理</t>
  </si>
  <si>
    <t>保温棉缠绕，粘贴牢固。</t>
  </si>
  <si>
    <t>包立管</t>
  </si>
  <si>
    <t>根</t>
  </si>
  <si>
    <t>普通地砖骨架，云石胶固定，1:2.5水泥砂浆抹面（超过30CM按2根计算）</t>
  </si>
  <si>
    <t>包管道45度倒角</t>
  </si>
  <si>
    <t>管道检修口</t>
  </si>
  <si>
    <t>个</t>
  </si>
  <si>
    <t>成品铝合金百叶检修口安装</t>
  </si>
  <si>
    <t>墙砖铺设</t>
  </si>
  <si>
    <t>厨房</t>
  </si>
  <si>
    <t>高弹防水处理</t>
  </si>
  <si>
    <t>丙纶做基层一遍，东方雨虹刷两遍，做24小时闭水实验，按实际发生量结算，墙面上返400mm,淋浴墙上返1800mm。与卧室共用墙面上返1800mm.</t>
  </si>
  <si>
    <t>客卫生间</t>
  </si>
  <si>
    <t>包管道</t>
  </si>
  <si>
    <t>主卫生间</t>
  </si>
  <si>
    <t>主卧</t>
  </si>
  <si>
    <t>1、留伸缩缝,粘贴嵌缝带，环保腻子粉找平，砂纸打磨，修补采用砂纸磨光 2、石膏粉填坑，填缝（视具体要求）。  3、按照展开面积计算。、门窗洞口减半计算。</t>
  </si>
  <si>
    <t>成品石膏角线</t>
  </si>
  <si>
    <t>成品石膏线安装带材料。PU线另计</t>
  </si>
  <si>
    <t>水泥砂浆找平</t>
  </si>
  <si>
    <t>水泥砂浆厚度30mm，厚度每增加5mm单价增加5元.</t>
  </si>
  <si>
    <t>次卧</t>
  </si>
  <si>
    <t>次卧2</t>
  </si>
  <si>
    <t>石膏板平面吊顶</t>
  </si>
  <si>
    <t>安装工程</t>
  </si>
  <si>
    <t>灯具安装</t>
  </si>
  <si>
    <t>人工辅料。</t>
  </si>
  <si>
    <t>洁具安装</t>
  </si>
  <si>
    <t>其他项目</t>
  </si>
  <si>
    <t>材料运输费</t>
  </si>
  <si>
    <t>市区内材料运输费用，不含甲方提供主材的运费.外县另计。</t>
  </si>
  <si>
    <t>垂直搬运费</t>
  </si>
  <si>
    <t>高层费用，电梯房。（注：若是多层房：三层以下580元.3__7层700元.7层以上每三层加收100元。）不含甲方提供主材的搬运费。</t>
  </si>
  <si>
    <t>垃圾清理费</t>
  </si>
  <si>
    <t>三层以下580元.3层以上每增加一层加收10元。不含物业收取的垃圾运输费。</t>
  </si>
  <si>
    <t>墙体拆除及新建</t>
  </si>
  <si>
    <t>水电改造</t>
  </si>
  <si>
    <t>水泥沙子</t>
  </si>
  <si>
    <t>成品保护</t>
  </si>
  <si>
    <t>入户门、配电箱、下水管口、客餐厅过道地面砖、采用专用保护膜</t>
  </si>
  <si>
    <t>工程直接费</t>
  </si>
  <si>
    <t>工程总造价</t>
  </si>
  <si>
    <t>此报价不含物业管理处所收任何费用，管理处所收费用敬请甲方承担。</t>
  </si>
  <si>
    <t xml:space="preserve">施工中项目和数量如有增加或减少，则按实际施工项目结算工程款。        </t>
  </si>
  <si>
    <t xml:space="preserve">水电工程数量以现场实际施工的数量为准结算。                          </t>
  </si>
  <si>
    <t>房屋装修预算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</si>
</sst>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&quot;¥&quot;* #,##0.00_ ;_ &quot;¥&quot;* \-#,##0.00_ ;_ &quot;¥&quot;* \-??_ ;_ @_ "/>
    <numFmt numFmtId="177" formatCode="0.00_);[Red]\(0.00\)"/>
    <numFmt numFmtId="178" formatCode="0.00_ "/>
  </numFmts>
  <fonts count="15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4"/>
      <name val="黑体"/>
      <family val="3"/>
      <charset val="134"/>
    </font>
    <font>
      <b/>
      <sz val="12"/>
      <color indexed="10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1" fillId="0" borderId="0"/>
    <xf numFmtId="176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1" xfId="2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3" borderId="1" xfId="36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1" xfId="36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/>
    </xf>
    <xf numFmtId="177" fontId="0" fillId="2" borderId="6" xfId="0" applyNumberFormat="1" applyFont="1" applyFill="1" applyBorder="1" applyAlignment="1">
      <alignment horizontal="left"/>
    </xf>
    <xf numFmtId="177" fontId="0" fillId="5" borderId="6" xfId="0" applyNumberFormat="1" applyFont="1" applyFill="1" applyBorder="1" applyAlignment="1">
      <alignment horizontal="left"/>
    </xf>
    <xf numFmtId="177" fontId="3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/>
    </xf>
    <xf numFmtId="178" fontId="0" fillId="2" borderId="4" xfId="0" applyNumberFormat="1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3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77" fontId="3" fillId="0" borderId="4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177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177" fontId="0" fillId="4" borderId="1" xfId="0" applyNumberFormat="1" applyFont="1" applyFill="1" applyBorder="1" applyAlignment="1">
      <alignment horizontal="left"/>
    </xf>
    <xf numFmtId="178" fontId="0" fillId="4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177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5" xfId="0" applyFont="1" applyFill="1" applyBorder="1" applyAlignment="1"/>
    <xf numFmtId="178" fontId="0" fillId="4" borderId="2" xfId="0" applyNumberFormat="1" applyFont="1" applyFill="1" applyBorder="1" applyAlignment="1">
      <alignment horizontal="center" vertical="center"/>
    </xf>
    <xf numFmtId="178" fontId="0" fillId="4" borderId="5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78" fontId="0" fillId="4" borderId="3" xfId="0" applyNumberFormat="1" applyFon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</cellXfs>
  <cellStyles count="45">
    <cellStyle name="常规" xfId="0" builtinId="0"/>
    <cellStyle name="常规 2" xfId="14" xr:uid="{00000000-0005-0000-0000-000001000000}"/>
    <cellStyle name="常规 2 2" xfId="11" xr:uid="{00000000-0005-0000-0000-000002000000}"/>
    <cellStyle name="常规 2 2 2" xfId="8" xr:uid="{00000000-0005-0000-0000-000003000000}"/>
    <cellStyle name="常规 2 2 2 2" xfId="1" xr:uid="{00000000-0005-0000-0000-000004000000}"/>
    <cellStyle name="常规 2 2 2 3" xfId="10" xr:uid="{00000000-0005-0000-0000-000005000000}"/>
    <cellStyle name="常规 2 2 3" xfId="9" xr:uid="{00000000-0005-0000-0000-000006000000}"/>
    <cellStyle name="常规 2 2 4" xfId="3" xr:uid="{00000000-0005-0000-0000-000007000000}"/>
    <cellStyle name="常规 2 3" xfId="12" xr:uid="{00000000-0005-0000-0000-000008000000}"/>
    <cellStyle name="常规 2 3 2" xfId="13" xr:uid="{00000000-0005-0000-0000-000009000000}"/>
    <cellStyle name="常规 2 3 3" xfId="4" xr:uid="{00000000-0005-0000-0000-00000A000000}"/>
    <cellStyle name="常规 2 4" xfId="15" xr:uid="{00000000-0005-0000-0000-00000B000000}"/>
    <cellStyle name="常规 2 4 2" xfId="16" xr:uid="{00000000-0005-0000-0000-00000C000000}"/>
    <cellStyle name="常规 2 5" xfId="7" xr:uid="{00000000-0005-0000-0000-00000D000000}"/>
    <cellStyle name="常规 2 6" xfId="17" xr:uid="{00000000-0005-0000-0000-00000E000000}"/>
    <cellStyle name="常规 2 7" xfId="18" xr:uid="{00000000-0005-0000-0000-00000F000000}"/>
    <cellStyle name="常规 3" xfId="19" xr:uid="{00000000-0005-0000-0000-000010000000}"/>
    <cellStyle name="常规 3 2" xfId="20" xr:uid="{00000000-0005-0000-0000-000011000000}"/>
    <cellStyle name="常规 3 2 2" xfId="21" xr:uid="{00000000-0005-0000-0000-000012000000}"/>
    <cellStyle name="常规 3 2 3" xfId="22" xr:uid="{00000000-0005-0000-0000-000013000000}"/>
    <cellStyle name="常规 3 3" xfId="23" xr:uid="{00000000-0005-0000-0000-000014000000}"/>
    <cellStyle name="常规 3 3 2" xfId="24" xr:uid="{00000000-0005-0000-0000-000015000000}"/>
    <cellStyle name="常规 3 4" xfId="25" xr:uid="{00000000-0005-0000-0000-000016000000}"/>
    <cellStyle name="常规 3 5" xfId="26" xr:uid="{00000000-0005-0000-0000-000017000000}"/>
    <cellStyle name="常规 4" xfId="27" xr:uid="{00000000-0005-0000-0000-000018000000}"/>
    <cellStyle name="常规 4 2" xfId="28" xr:uid="{00000000-0005-0000-0000-000019000000}"/>
    <cellStyle name="常规 4 3" xfId="29" xr:uid="{00000000-0005-0000-0000-00001A000000}"/>
    <cellStyle name="常规 5" xfId="30" xr:uid="{00000000-0005-0000-0000-00001B000000}"/>
    <cellStyle name="常规 5 2" xfId="6" xr:uid="{00000000-0005-0000-0000-00001C000000}"/>
    <cellStyle name="常规 6" xfId="5" xr:uid="{00000000-0005-0000-0000-00001D000000}"/>
    <cellStyle name="常规 6 2" xfId="31" xr:uid="{00000000-0005-0000-0000-00001E000000}"/>
    <cellStyle name="常规 7" xfId="32" xr:uid="{00000000-0005-0000-0000-00001F000000}"/>
    <cellStyle name="常规 7 2" xfId="33" xr:uid="{00000000-0005-0000-0000-000020000000}"/>
    <cellStyle name="常规 8" xfId="34" xr:uid="{00000000-0005-0000-0000-000021000000}"/>
    <cellStyle name="常规 9" xfId="35" xr:uid="{00000000-0005-0000-0000-000022000000}"/>
    <cellStyle name="常规_Sheet1" xfId="36" xr:uid="{00000000-0005-0000-0000-000023000000}"/>
    <cellStyle name="货币" xfId="2" builtinId="4"/>
    <cellStyle name="货币 2" xfId="37" xr:uid="{00000000-0005-0000-0000-000025000000}"/>
    <cellStyle name="货币 2 2" xfId="38" xr:uid="{00000000-0005-0000-0000-000026000000}"/>
    <cellStyle name="货币 2 2 2" xfId="39" xr:uid="{00000000-0005-0000-0000-000027000000}"/>
    <cellStyle name="货币 2 3" xfId="40" xr:uid="{00000000-0005-0000-0000-000028000000}"/>
    <cellStyle name="货币 2 3 2" xfId="41" xr:uid="{00000000-0005-0000-0000-000029000000}"/>
    <cellStyle name="货币 2 4" xfId="42" xr:uid="{00000000-0005-0000-0000-00002A000000}"/>
    <cellStyle name="货币 3" xfId="43" xr:uid="{00000000-0005-0000-0000-00002B000000}"/>
    <cellStyle name="货币 3 2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390525</xdr:colOff>
      <xdr:row>1</xdr:row>
      <xdr:rowOff>0</xdr:rowOff>
    </xdr:to>
    <xdr:sp macro="" textlink="">
      <xdr:nvSpPr>
        <xdr:cNvPr id="31151" name="Line 1098">
          <a:extLst>
            <a:ext uri="{FF2B5EF4-FFF2-40B4-BE49-F238E27FC236}">
              <a16:creationId xmlns:a16="http://schemas.microsoft.com/office/drawing/2014/main" id="{D2604EC2-A113-45FC-BAF8-B89FFED07A9C}"/>
            </a:ext>
          </a:extLst>
        </xdr:cNvPr>
        <xdr:cNvSpPr>
          <a:spLocks noChangeShapeType="1"/>
        </xdr:cNvSpPr>
      </xdr:nvSpPr>
      <xdr:spPr bwMode="auto">
        <a:xfrm>
          <a:off x="0" y="504825"/>
          <a:ext cx="159639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13</xdr:col>
      <xdr:colOff>628650</xdr:colOff>
      <xdr:row>1</xdr:row>
      <xdr:rowOff>0</xdr:rowOff>
    </xdr:to>
    <xdr:sp macro="" textlink="">
      <xdr:nvSpPr>
        <xdr:cNvPr id="31152" name="Line 1099">
          <a:extLst>
            <a:ext uri="{FF2B5EF4-FFF2-40B4-BE49-F238E27FC236}">
              <a16:creationId xmlns:a16="http://schemas.microsoft.com/office/drawing/2014/main" id="{DDA07E95-C0B2-4305-8144-38AAC408A1E7}"/>
            </a:ext>
          </a:extLst>
        </xdr:cNvPr>
        <xdr:cNvSpPr>
          <a:spLocks noChangeShapeType="1"/>
        </xdr:cNvSpPr>
      </xdr:nvSpPr>
      <xdr:spPr bwMode="auto">
        <a:xfrm>
          <a:off x="0" y="504825"/>
          <a:ext cx="1688782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09"/>
  <sheetViews>
    <sheetView tabSelected="1" topLeftCell="A39" workbookViewId="0">
      <selection sqref="A1:H1"/>
    </sheetView>
  </sheetViews>
  <sheetFormatPr defaultRowHeight="17.100000000000001" customHeight="1" x14ac:dyDescent="0.15"/>
  <cols>
    <col min="1" max="1" width="17.75" style="16" customWidth="1"/>
    <col min="2" max="2" width="5.625" style="1" customWidth="1"/>
    <col min="3" max="5" width="9.5" style="16" customWidth="1"/>
    <col min="6" max="6" width="12" style="16" customWidth="1"/>
    <col min="7" max="7" width="15.625" style="16" customWidth="1"/>
    <col min="8" max="8" width="97.875" style="16" customWidth="1"/>
    <col min="9" max="9" width="3.125" style="16" customWidth="1"/>
    <col min="10" max="16384" width="9" style="16"/>
  </cols>
  <sheetData>
    <row r="1" spans="1:255" ht="62.25" customHeight="1" x14ac:dyDescent="0.15">
      <c r="A1" s="77" t="s">
        <v>83</v>
      </c>
      <c r="B1" s="78"/>
      <c r="C1" s="78"/>
      <c r="D1" s="78"/>
      <c r="E1" s="78"/>
      <c r="F1" s="78"/>
      <c r="G1" s="78"/>
      <c r="H1" s="78"/>
    </row>
    <row r="2" spans="1:255" s="1" customFormat="1" ht="30" customHeight="1" x14ac:dyDescent="0.15">
      <c r="A2" s="79" t="s">
        <v>0</v>
      </c>
      <c r="B2" s="80"/>
      <c r="C2" s="80"/>
      <c r="D2" s="80"/>
      <c r="E2" s="80"/>
      <c r="F2" s="80"/>
      <c r="G2" s="80"/>
      <c r="H2" s="80"/>
    </row>
    <row r="3" spans="1:255" s="2" customFormat="1" ht="24.95" customHeight="1" x14ac:dyDescent="0.15">
      <c r="A3" s="81" t="s">
        <v>1</v>
      </c>
      <c r="B3" s="82"/>
      <c r="C3" s="82"/>
      <c r="D3" s="82"/>
      <c r="E3" s="82"/>
      <c r="F3" s="82"/>
      <c r="G3" s="82"/>
      <c r="H3" s="82"/>
    </row>
    <row r="4" spans="1:255" s="3" customFormat="1" ht="24.95" customHeight="1" x14ac:dyDescent="0.15">
      <c r="A4" s="83" t="s">
        <v>2</v>
      </c>
      <c r="B4" s="84"/>
      <c r="C4" s="84"/>
      <c r="D4" s="84"/>
      <c r="E4" s="84"/>
      <c r="F4" s="84"/>
      <c r="G4" s="84"/>
      <c r="H4" s="84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</row>
    <row r="5" spans="1:255" s="3" customFormat="1" ht="30" customHeight="1" x14ac:dyDescent="0.15">
      <c r="A5" s="85" t="s">
        <v>3</v>
      </c>
      <c r="B5" s="85"/>
      <c r="C5" s="85"/>
      <c r="D5" s="85"/>
      <c r="E5" s="85"/>
      <c r="F5" s="85"/>
      <c r="G5" s="85"/>
      <c r="H5" s="8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</row>
    <row r="6" spans="1:255" s="3" customFormat="1" ht="30" customHeight="1" x14ac:dyDescent="0.15">
      <c r="A6" s="85" t="s">
        <v>4</v>
      </c>
      <c r="B6" s="85"/>
      <c r="C6" s="85"/>
      <c r="D6" s="85"/>
      <c r="E6" s="85"/>
      <c r="F6" s="85"/>
      <c r="G6" s="85"/>
      <c r="H6" s="8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</row>
    <row r="7" spans="1:255" s="3" customFormat="1" ht="30" customHeight="1" x14ac:dyDescent="0.15">
      <c r="A7" s="86" t="s">
        <v>5</v>
      </c>
      <c r="B7" s="86"/>
      <c r="C7" s="86"/>
      <c r="D7" s="86"/>
      <c r="E7" s="86"/>
      <c r="F7" s="86"/>
      <c r="G7" s="86"/>
      <c r="H7" s="8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</row>
    <row r="8" spans="1:255" s="3" customFormat="1" ht="30" customHeight="1" x14ac:dyDescent="0.15">
      <c r="A8" s="86" t="s">
        <v>6</v>
      </c>
      <c r="B8" s="86"/>
      <c r="C8" s="86"/>
      <c r="D8" s="86"/>
      <c r="E8" s="86"/>
      <c r="F8" s="86"/>
      <c r="G8" s="86"/>
      <c r="H8" s="8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</row>
    <row r="9" spans="1:255" s="3" customFormat="1" ht="30" customHeight="1" x14ac:dyDescent="0.15">
      <c r="A9" s="85" t="s">
        <v>7</v>
      </c>
      <c r="B9" s="85"/>
      <c r="C9" s="85"/>
      <c r="D9" s="85"/>
      <c r="E9" s="85"/>
      <c r="F9" s="85"/>
      <c r="G9" s="85"/>
      <c r="H9" s="8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</row>
    <row r="10" spans="1:255" ht="19.5" customHeight="1" x14ac:dyDescent="0.15">
      <c r="A10" s="95" t="s">
        <v>8</v>
      </c>
      <c r="B10" s="95" t="s">
        <v>9</v>
      </c>
      <c r="C10" s="95" t="s">
        <v>10</v>
      </c>
      <c r="D10" s="87" t="s">
        <v>11</v>
      </c>
      <c r="E10" s="88"/>
      <c r="F10" s="95" t="s">
        <v>12</v>
      </c>
      <c r="G10" s="95" t="s">
        <v>13</v>
      </c>
      <c r="H10" s="97" t="s">
        <v>14</v>
      </c>
      <c r="I10" s="59"/>
    </row>
    <row r="11" spans="1:255" ht="19.5" customHeight="1" x14ac:dyDescent="0.15">
      <c r="A11" s="96"/>
      <c r="B11" s="96"/>
      <c r="C11" s="96"/>
      <c r="D11" s="18" t="s">
        <v>15</v>
      </c>
      <c r="E11" s="17" t="s">
        <v>16</v>
      </c>
      <c r="F11" s="96"/>
      <c r="G11" s="96"/>
      <c r="H11" s="98"/>
      <c r="I11" s="59"/>
    </row>
    <row r="12" spans="1:255" s="4" customFormat="1" ht="29.45" customHeight="1" x14ac:dyDescent="0.15">
      <c r="A12" s="19" t="s">
        <v>17</v>
      </c>
      <c r="B12" s="20"/>
      <c r="C12" s="21"/>
      <c r="D12" s="21"/>
      <c r="E12" s="21"/>
      <c r="F12" s="21"/>
      <c r="G12" s="22"/>
      <c r="H12" s="23"/>
      <c r="I12" s="60"/>
    </row>
    <row r="13" spans="1:255" s="4" customFormat="1" ht="50.1" customHeight="1" x14ac:dyDescent="0.15">
      <c r="A13" s="24" t="s">
        <v>18</v>
      </c>
      <c r="B13" s="25" t="s">
        <v>19</v>
      </c>
      <c r="C13" s="26">
        <v>0</v>
      </c>
      <c r="D13" s="26"/>
      <c r="E13" s="75"/>
      <c r="F13" s="76"/>
      <c r="G13" s="27">
        <f>C13*40</f>
        <v>0</v>
      </c>
      <c r="H13" s="24" t="s">
        <v>20</v>
      </c>
      <c r="I13" s="60"/>
    </row>
    <row r="14" spans="1:255" s="5" customFormat="1" ht="50.1" customHeight="1" x14ac:dyDescent="0.15">
      <c r="A14" s="28" t="s">
        <v>21</v>
      </c>
      <c r="B14" s="25" t="s">
        <v>19</v>
      </c>
      <c r="C14" s="26">
        <v>0</v>
      </c>
      <c r="D14" s="26"/>
      <c r="E14" s="75"/>
      <c r="F14" s="76"/>
      <c r="G14" s="27">
        <f>E14*C14</f>
        <v>0</v>
      </c>
      <c r="H14" s="24" t="s">
        <v>20</v>
      </c>
    </row>
    <row r="15" spans="1:255" s="6" customFormat="1" ht="60" customHeight="1" x14ac:dyDescent="0.15">
      <c r="A15" s="24" t="s">
        <v>22</v>
      </c>
      <c r="B15" s="25" t="s">
        <v>19</v>
      </c>
      <c r="C15" s="26">
        <v>0</v>
      </c>
      <c r="D15" s="89"/>
      <c r="E15" s="90"/>
      <c r="F15" s="91"/>
      <c r="G15" s="27">
        <f>(D15+E15+F15)*C15</f>
        <v>0</v>
      </c>
      <c r="H15" s="24" t="s">
        <v>23</v>
      </c>
    </row>
    <row r="16" spans="1:255" s="7" customFormat="1" ht="30" customHeight="1" x14ac:dyDescent="0.15">
      <c r="A16" s="29" t="s">
        <v>24</v>
      </c>
      <c r="B16" s="30" t="s">
        <v>25</v>
      </c>
      <c r="C16" s="31">
        <v>0</v>
      </c>
      <c r="D16" s="32"/>
      <c r="E16" s="32"/>
      <c r="F16" s="32"/>
      <c r="G16" s="27">
        <f>(D16+E16+F16)*C16</f>
        <v>0</v>
      </c>
      <c r="H16" s="33" t="s">
        <v>26</v>
      </c>
    </row>
    <row r="17" spans="1:8" s="7" customFormat="1" ht="50.1" customHeight="1" x14ac:dyDescent="0.15">
      <c r="A17" s="34" t="s">
        <v>27</v>
      </c>
      <c r="B17" s="25" t="s">
        <v>19</v>
      </c>
      <c r="C17" s="26">
        <v>0</v>
      </c>
      <c r="D17" s="89"/>
      <c r="E17" s="90"/>
      <c r="F17" s="91"/>
      <c r="G17" s="27">
        <f>D17*C17</f>
        <v>0</v>
      </c>
      <c r="H17" s="24" t="s">
        <v>28</v>
      </c>
    </row>
    <row r="18" spans="1:8" s="7" customFormat="1" ht="50.1" customHeight="1" x14ac:dyDescent="0.15">
      <c r="A18" s="35" t="s">
        <v>29</v>
      </c>
      <c r="B18" s="36" t="s">
        <v>30</v>
      </c>
      <c r="C18" s="26">
        <v>0</v>
      </c>
      <c r="D18" s="89"/>
      <c r="E18" s="90"/>
      <c r="F18" s="91"/>
      <c r="G18" s="27">
        <f>D18*C18</f>
        <v>0</v>
      </c>
      <c r="H18" s="24"/>
    </row>
    <row r="19" spans="1:8" s="6" customFormat="1" ht="39.950000000000003" customHeight="1" x14ac:dyDescent="0.15">
      <c r="A19" s="24" t="s">
        <v>31</v>
      </c>
      <c r="B19" s="36" t="s">
        <v>30</v>
      </c>
      <c r="C19" s="26">
        <v>0</v>
      </c>
      <c r="D19" s="26"/>
      <c r="E19" s="26"/>
      <c r="F19" s="26"/>
      <c r="G19" s="27">
        <f>(D19+E19+F19)*C19</f>
        <v>0</v>
      </c>
      <c r="H19" s="24" t="s">
        <v>32</v>
      </c>
    </row>
    <row r="20" spans="1:8" s="8" customFormat="1" ht="29.45" customHeight="1" x14ac:dyDescent="0.15">
      <c r="A20" s="37" t="s">
        <v>33</v>
      </c>
      <c r="B20" s="38"/>
      <c r="C20" s="38"/>
      <c r="D20" s="38"/>
      <c r="E20" s="38"/>
      <c r="F20" s="39"/>
      <c r="G20" s="40">
        <f>G19+G17+G16+G15+G14+G13+G18</f>
        <v>0</v>
      </c>
      <c r="H20" s="41"/>
    </row>
    <row r="21" spans="1:8" s="6" customFormat="1" ht="29.45" customHeight="1" x14ac:dyDescent="0.15">
      <c r="A21" s="42" t="s">
        <v>34</v>
      </c>
      <c r="B21" s="42"/>
      <c r="C21" s="43"/>
      <c r="D21" s="43"/>
      <c r="E21" s="43"/>
      <c r="F21" s="44"/>
      <c r="G21" s="43"/>
      <c r="H21" s="42"/>
    </row>
    <row r="22" spans="1:8" s="7" customFormat="1" ht="45" customHeight="1" x14ac:dyDescent="0.15">
      <c r="A22" s="24" t="s">
        <v>35</v>
      </c>
      <c r="B22" s="25" t="s">
        <v>19</v>
      </c>
      <c r="C22" s="26">
        <v>0</v>
      </c>
      <c r="D22" s="89"/>
      <c r="E22" s="90"/>
      <c r="F22" s="91"/>
      <c r="G22" s="27">
        <f>D22*C22</f>
        <v>0</v>
      </c>
      <c r="H22" s="24" t="s">
        <v>36</v>
      </c>
    </row>
    <row r="23" spans="1:8" s="9" customFormat="1" ht="60" customHeight="1" x14ac:dyDescent="0.15">
      <c r="A23" s="34" t="s">
        <v>27</v>
      </c>
      <c r="B23" s="25" t="s">
        <v>19</v>
      </c>
      <c r="C23" s="26">
        <v>0</v>
      </c>
      <c r="D23" s="89"/>
      <c r="E23" s="90"/>
      <c r="F23" s="91"/>
      <c r="G23" s="27">
        <f>D23*C23</f>
        <v>0</v>
      </c>
      <c r="H23" s="24" t="s">
        <v>28</v>
      </c>
    </row>
    <row r="24" spans="1:8" s="10" customFormat="1" ht="41.25" customHeight="1" x14ac:dyDescent="0.15">
      <c r="A24" s="24" t="s">
        <v>37</v>
      </c>
      <c r="B24" s="25" t="s">
        <v>25</v>
      </c>
      <c r="C24" s="26">
        <v>0</v>
      </c>
      <c r="D24" s="89"/>
      <c r="E24" s="90"/>
      <c r="F24" s="91"/>
      <c r="G24" s="26">
        <f>D24*C24</f>
        <v>0</v>
      </c>
      <c r="H24" s="24" t="s">
        <v>38</v>
      </c>
    </row>
    <row r="25" spans="1:8" s="10" customFormat="1" ht="39.950000000000003" customHeight="1" x14ac:dyDescent="0.15">
      <c r="A25" s="24" t="s">
        <v>39</v>
      </c>
      <c r="B25" s="25" t="s">
        <v>40</v>
      </c>
      <c r="C25" s="26">
        <v>0</v>
      </c>
      <c r="D25" s="26"/>
      <c r="E25" s="26"/>
      <c r="F25" s="26"/>
      <c r="G25" s="26">
        <f>C25*(D25+E25+F25)</f>
        <v>0</v>
      </c>
      <c r="H25" s="24" t="s">
        <v>41</v>
      </c>
    </row>
    <row r="26" spans="1:8" s="11" customFormat="1" ht="39.950000000000003" customHeight="1" x14ac:dyDescent="0.15">
      <c r="A26" s="45" t="s">
        <v>42</v>
      </c>
      <c r="B26" s="36" t="s">
        <v>30</v>
      </c>
      <c r="C26" s="26">
        <v>0</v>
      </c>
      <c r="D26" s="89"/>
      <c r="E26" s="90"/>
      <c r="F26" s="91"/>
      <c r="G26" s="26">
        <f>D26*C26</f>
        <v>0</v>
      </c>
      <c r="H26" s="24"/>
    </row>
    <row r="27" spans="1:8" s="10" customFormat="1" ht="39.950000000000003" customHeight="1" x14ac:dyDescent="0.15">
      <c r="A27" s="46" t="s">
        <v>43</v>
      </c>
      <c r="B27" s="25" t="s">
        <v>44</v>
      </c>
      <c r="C27" s="26">
        <v>0</v>
      </c>
      <c r="D27" s="89"/>
      <c r="E27" s="90"/>
      <c r="F27" s="91"/>
      <c r="G27" s="26">
        <f>(F27+E27+D27)*C27</f>
        <v>0</v>
      </c>
      <c r="H27" s="24" t="s">
        <v>45</v>
      </c>
    </row>
    <row r="28" spans="1:8" s="10" customFormat="1" ht="60" customHeight="1" x14ac:dyDescent="0.15">
      <c r="A28" s="34" t="s">
        <v>46</v>
      </c>
      <c r="B28" s="25" t="s">
        <v>19</v>
      </c>
      <c r="C28" s="26">
        <v>0</v>
      </c>
      <c r="D28" s="89"/>
      <c r="E28" s="90"/>
      <c r="F28" s="91"/>
      <c r="G28" s="27">
        <f>D28*C28</f>
        <v>0</v>
      </c>
      <c r="H28" s="24" t="s">
        <v>28</v>
      </c>
    </row>
    <row r="29" spans="1:8" s="10" customFormat="1" ht="60" customHeight="1" x14ac:dyDescent="0.15">
      <c r="A29" s="35" t="s">
        <v>29</v>
      </c>
      <c r="B29" s="36" t="s">
        <v>30</v>
      </c>
      <c r="C29" s="26">
        <v>0</v>
      </c>
      <c r="D29" s="89"/>
      <c r="E29" s="90"/>
      <c r="F29" s="91"/>
      <c r="G29" s="27">
        <f>D29*C29</f>
        <v>0</v>
      </c>
      <c r="H29" s="24"/>
    </row>
    <row r="30" spans="1:8" s="10" customFormat="1" ht="39.950000000000003" customHeight="1" x14ac:dyDescent="0.15">
      <c r="A30" s="24" t="s">
        <v>31</v>
      </c>
      <c r="B30" s="36" t="s">
        <v>30</v>
      </c>
      <c r="C30" s="26">
        <v>0</v>
      </c>
      <c r="D30" s="89"/>
      <c r="E30" s="90"/>
      <c r="F30" s="91"/>
      <c r="G30" s="27">
        <f>D30*C30</f>
        <v>0</v>
      </c>
      <c r="H30" s="24" t="s">
        <v>32</v>
      </c>
    </row>
    <row r="31" spans="1:8" s="12" customFormat="1" ht="29.45" customHeight="1" x14ac:dyDescent="0.15">
      <c r="A31" s="47" t="s">
        <v>33</v>
      </c>
      <c r="B31" s="47"/>
      <c r="C31" s="48"/>
      <c r="D31" s="48"/>
      <c r="E31" s="48"/>
      <c r="F31" s="49"/>
      <c r="G31" s="50">
        <f>G30+G28+G27+G26+G25+G24+G23+G22</f>
        <v>0</v>
      </c>
      <c r="H31" s="47"/>
    </row>
    <row r="32" spans="1:8" s="6" customFormat="1" ht="29.45" customHeight="1" x14ac:dyDescent="0.15">
      <c r="A32" s="51" t="s">
        <v>47</v>
      </c>
      <c r="B32" s="51"/>
      <c r="C32" s="52"/>
      <c r="D32" s="52"/>
      <c r="E32" s="52"/>
      <c r="F32" s="53"/>
      <c r="G32" s="52"/>
      <c r="H32" s="54"/>
    </row>
    <row r="33" spans="1:8" s="9" customFormat="1" ht="60" customHeight="1" x14ac:dyDescent="0.15">
      <c r="A33" s="34" t="s">
        <v>46</v>
      </c>
      <c r="B33" s="25" t="s">
        <v>19</v>
      </c>
      <c r="C33" s="26">
        <v>0</v>
      </c>
      <c r="D33" s="89"/>
      <c r="E33" s="90"/>
      <c r="F33" s="91"/>
      <c r="G33" s="55">
        <f>D33*C33</f>
        <v>0</v>
      </c>
      <c r="H33" s="24" t="s">
        <v>28</v>
      </c>
    </row>
    <row r="34" spans="1:8" s="10" customFormat="1" ht="60" customHeight="1" x14ac:dyDescent="0.15">
      <c r="A34" s="34" t="s">
        <v>27</v>
      </c>
      <c r="B34" s="25" t="s">
        <v>19</v>
      </c>
      <c r="C34" s="26">
        <v>0</v>
      </c>
      <c r="D34" s="89"/>
      <c r="E34" s="90"/>
      <c r="F34" s="91"/>
      <c r="G34" s="26">
        <f>D34*C34</f>
        <v>0</v>
      </c>
      <c r="H34" s="24" t="s">
        <v>28</v>
      </c>
    </row>
    <row r="35" spans="1:8" s="10" customFormat="1" ht="60" customHeight="1" x14ac:dyDescent="0.15">
      <c r="A35" s="24" t="s">
        <v>48</v>
      </c>
      <c r="B35" s="25" t="s">
        <v>19</v>
      </c>
      <c r="C35" s="26">
        <v>0</v>
      </c>
      <c r="D35" s="89"/>
      <c r="E35" s="90"/>
      <c r="F35" s="91"/>
      <c r="G35" s="26">
        <f>(F35+E35+D35)*C35</f>
        <v>0</v>
      </c>
      <c r="H35" s="24" t="s">
        <v>49</v>
      </c>
    </row>
    <row r="36" spans="1:8" s="10" customFormat="1" ht="41.25" customHeight="1" x14ac:dyDescent="0.15">
      <c r="A36" s="24" t="s">
        <v>37</v>
      </c>
      <c r="B36" s="25" t="s">
        <v>25</v>
      </c>
      <c r="C36" s="26">
        <v>0</v>
      </c>
      <c r="D36" s="89"/>
      <c r="E36" s="90"/>
      <c r="F36" s="91"/>
      <c r="G36" s="26">
        <f>D36*C36</f>
        <v>0</v>
      </c>
      <c r="H36" s="24" t="s">
        <v>38</v>
      </c>
    </row>
    <row r="37" spans="1:8" s="10" customFormat="1" ht="39.950000000000003" customHeight="1" x14ac:dyDescent="0.15">
      <c r="A37" s="24" t="s">
        <v>39</v>
      </c>
      <c r="B37" s="25" t="s">
        <v>40</v>
      </c>
      <c r="C37" s="26">
        <v>0</v>
      </c>
      <c r="D37" s="89"/>
      <c r="E37" s="90"/>
      <c r="F37" s="91"/>
      <c r="G37" s="26">
        <f>D37*C37</f>
        <v>0</v>
      </c>
      <c r="H37" s="24" t="s">
        <v>41</v>
      </c>
    </row>
    <row r="38" spans="1:8" s="11" customFormat="1" ht="39.950000000000003" customHeight="1" x14ac:dyDescent="0.15">
      <c r="A38" s="45" t="s">
        <v>42</v>
      </c>
      <c r="B38" s="36" t="s">
        <v>30</v>
      </c>
      <c r="C38" s="26">
        <v>0</v>
      </c>
      <c r="D38" s="89"/>
      <c r="E38" s="90"/>
      <c r="F38" s="91"/>
      <c r="G38" s="27">
        <f>D38*C38</f>
        <v>0</v>
      </c>
      <c r="H38" s="24"/>
    </row>
    <row r="39" spans="1:8" s="10" customFormat="1" ht="39.950000000000003" customHeight="1" x14ac:dyDescent="0.15">
      <c r="A39" s="46" t="s">
        <v>43</v>
      </c>
      <c r="B39" s="25" t="s">
        <v>44</v>
      </c>
      <c r="C39" s="26">
        <v>0</v>
      </c>
      <c r="D39" s="89"/>
      <c r="E39" s="90"/>
      <c r="F39" s="91"/>
      <c r="G39" s="56">
        <f>D39*C39</f>
        <v>0</v>
      </c>
      <c r="H39" s="24" t="s">
        <v>45</v>
      </c>
    </row>
    <row r="40" spans="1:8" s="10" customFormat="1" ht="39.950000000000003" customHeight="1" x14ac:dyDescent="0.15">
      <c r="A40" s="24" t="s">
        <v>31</v>
      </c>
      <c r="B40" s="36" t="s">
        <v>30</v>
      </c>
      <c r="C40" s="26">
        <v>0</v>
      </c>
      <c r="D40" s="89"/>
      <c r="E40" s="90"/>
      <c r="F40" s="91"/>
      <c r="G40" s="27">
        <f>D40*C40</f>
        <v>0</v>
      </c>
      <c r="H40" s="24" t="s">
        <v>32</v>
      </c>
    </row>
    <row r="41" spans="1:8" s="10" customFormat="1" ht="30" customHeight="1" x14ac:dyDescent="0.15">
      <c r="A41" s="57" t="s">
        <v>33</v>
      </c>
      <c r="B41" s="57"/>
      <c r="C41" s="49"/>
      <c r="D41" s="49"/>
      <c r="E41" s="49"/>
      <c r="F41" s="49"/>
      <c r="G41" s="40">
        <f>G40+G39+G38+G37+G36+G35+G34+G33</f>
        <v>0</v>
      </c>
      <c r="H41" s="49"/>
    </row>
    <row r="42" spans="1:8" s="13" customFormat="1" ht="30" customHeight="1" x14ac:dyDescent="0.15">
      <c r="A42" s="51" t="s">
        <v>50</v>
      </c>
      <c r="B42" s="51"/>
      <c r="C42" s="52"/>
      <c r="D42" s="52"/>
      <c r="E42" s="52"/>
      <c r="F42" s="53"/>
      <c r="G42" s="52"/>
      <c r="H42" s="54"/>
    </row>
    <row r="43" spans="1:8" s="11" customFormat="1" ht="60" customHeight="1" x14ac:dyDescent="0.15">
      <c r="A43" s="34" t="s">
        <v>46</v>
      </c>
      <c r="B43" s="25" t="s">
        <v>19</v>
      </c>
      <c r="C43" s="26">
        <v>0</v>
      </c>
      <c r="D43" s="89"/>
      <c r="E43" s="90"/>
      <c r="F43" s="91"/>
      <c r="G43" s="27">
        <f>D43*C43</f>
        <v>0</v>
      </c>
      <c r="H43" s="24" t="s">
        <v>28</v>
      </c>
    </row>
    <row r="44" spans="1:8" s="11" customFormat="1" ht="60" customHeight="1" x14ac:dyDescent="0.15">
      <c r="A44" s="34" t="s">
        <v>27</v>
      </c>
      <c r="B44" s="25" t="s">
        <v>19</v>
      </c>
      <c r="C44" s="26">
        <v>0</v>
      </c>
      <c r="D44" s="89"/>
      <c r="E44" s="90"/>
      <c r="F44" s="91"/>
      <c r="G44" s="27">
        <f>D44*C44</f>
        <v>0</v>
      </c>
      <c r="H44" s="24" t="s">
        <v>28</v>
      </c>
    </row>
    <row r="45" spans="1:8" s="11" customFormat="1" ht="50.1" customHeight="1" x14ac:dyDescent="0.15">
      <c r="A45" s="24" t="s">
        <v>48</v>
      </c>
      <c r="B45" s="25" t="s">
        <v>19</v>
      </c>
      <c r="C45" s="26">
        <v>0</v>
      </c>
      <c r="D45" s="89"/>
      <c r="E45" s="90"/>
      <c r="F45" s="91"/>
      <c r="G45" s="27">
        <f>(D45+E45+F45)*C45</f>
        <v>0</v>
      </c>
      <c r="H45" s="24" t="s">
        <v>49</v>
      </c>
    </row>
    <row r="46" spans="1:8" s="11" customFormat="1" ht="39.950000000000003" customHeight="1" x14ac:dyDescent="0.15">
      <c r="A46" s="24" t="s">
        <v>37</v>
      </c>
      <c r="B46" s="26" t="s">
        <v>40</v>
      </c>
      <c r="C46" s="26">
        <v>0</v>
      </c>
      <c r="D46" s="89"/>
      <c r="E46" s="90"/>
      <c r="F46" s="91"/>
      <c r="G46" s="27">
        <f>D46*C46</f>
        <v>0</v>
      </c>
      <c r="H46" s="24" t="s">
        <v>38</v>
      </c>
    </row>
    <row r="47" spans="1:8" s="14" customFormat="1" ht="39.950000000000003" customHeight="1" x14ac:dyDescent="0.15">
      <c r="A47" s="58" t="s">
        <v>51</v>
      </c>
      <c r="B47" s="25" t="s">
        <v>40</v>
      </c>
      <c r="C47" s="26">
        <v>0</v>
      </c>
      <c r="D47" s="89"/>
      <c r="E47" s="90"/>
      <c r="F47" s="91"/>
      <c r="G47" s="27">
        <f>(D47+E47+F47)*C47</f>
        <v>0</v>
      </c>
      <c r="H47" s="24" t="s">
        <v>41</v>
      </c>
    </row>
    <row r="48" spans="1:8" s="10" customFormat="1" ht="39.950000000000003" customHeight="1" x14ac:dyDescent="0.15">
      <c r="A48" s="46" t="s">
        <v>43</v>
      </c>
      <c r="B48" s="25" t="s">
        <v>44</v>
      </c>
      <c r="C48" s="26">
        <v>0</v>
      </c>
      <c r="D48" s="89"/>
      <c r="E48" s="90"/>
      <c r="F48" s="91"/>
      <c r="G48" s="27">
        <f>D48*C48</f>
        <v>0</v>
      </c>
      <c r="H48" s="24" t="s">
        <v>45</v>
      </c>
    </row>
    <row r="49" spans="1:8" s="11" customFormat="1" ht="39.950000000000003" customHeight="1" x14ac:dyDescent="0.15">
      <c r="A49" s="45" t="s">
        <v>42</v>
      </c>
      <c r="B49" s="36" t="s">
        <v>30</v>
      </c>
      <c r="C49" s="26">
        <v>0</v>
      </c>
      <c r="D49" s="89"/>
      <c r="E49" s="90"/>
      <c r="F49" s="91"/>
      <c r="G49" s="27">
        <f>D49*C49</f>
        <v>0</v>
      </c>
      <c r="H49" s="24"/>
    </row>
    <row r="50" spans="1:8" s="10" customFormat="1" ht="39.950000000000003" customHeight="1" x14ac:dyDescent="0.15">
      <c r="A50" s="46" t="s">
        <v>31</v>
      </c>
      <c r="B50" s="36" t="s">
        <v>30</v>
      </c>
      <c r="C50" s="26">
        <v>0</v>
      </c>
      <c r="D50" s="89"/>
      <c r="E50" s="90"/>
      <c r="F50" s="91"/>
      <c r="G50" s="27">
        <f>D50*C50</f>
        <v>0</v>
      </c>
      <c r="H50" s="24" t="s">
        <v>32</v>
      </c>
    </row>
    <row r="51" spans="1:8" s="10" customFormat="1" ht="29.45" customHeight="1" x14ac:dyDescent="0.15">
      <c r="A51" s="47" t="s">
        <v>33</v>
      </c>
      <c r="B51" s="47"/>
      <c r="C51" s="48"/>
      <c r="D51" s="48"/>
      <c r="E51" s="48"/>
      <c r="F51" s="49"/>
      <c r="G51" s="50">
        <f>G50+G49+G48+G47+G46+G45+G44+G43</f>
        <v>0</v>
      </c>
      <c r="H51" s="47"/>
    </row>
    <row r="52" spans="1:8" s="13" customFormat="1" ht="30" customHeight="1" x14ac:dyDescent="0.15">
      <c r="A52" s="51" t="s">
        <v>52</v>
      </c>
      <c r="B52" s="51"/>
      <c r="C52" s="52"/>
      <c r="D52" s="52"/>
      <c r="E52" s="52"/>
      <c r="F52" s="53"/>
      <c r="G52" s="52"/>
      <c r="H52" s="54"/>
    </row>
    <row r="53" spans="1:8" s="11" customFormat="1" ht="60" customHeight="1" x14ac:dyDescent="0.15">
      <c r="A53" s="34" t="s">
        <v>46</v>
      </c>
      <c r="B53" s="25" t="s">
        <v>19</v>
      </c>
      <c r="C53" s="26">
        <v>0</v>
      </c>
      <c r="D53" s="89"/>
      <c r="E53" s="90"/>
      <c r="F53" s="91"/>
      <c r="G53" s="27">
        <f t="shared" ref="G53:G60" si="0">D53*C53</f>
        <v>0</v>
      </c>
      <c r="H53" s="24" t="s">
        <v>28</v>
      </c>
    </row>
    <row r="54" spans="1:8" s="11" customFormat="1" ht="60" customHeight="1" x14ac:dyDescent="0.15">
      <c r="A54" s="34" t="s">
        <v>27</v>
      </c>
      <c r="B54" s="25" t="s">
        <v>19</v>
      </c>
      <c r="C54" s="26">
        <v>0</v>
      </c>
      <c r="D54" s="89"/>
      <c r="E54" s="90"/>
      <c r="F54" s="91"/>
      <c r="G54" s="27">
        <f t="shared" si="0"/>
        <v>0</v>
      </c>
      <c r="H54" s="24" t="s">
        <v>28</v>
      </c>
    </row>
    <row r="55" spans="1:8" s="11" customFormat="1" ht="50.1" customHeight="1" x14ac:dyDescent="0.15">
      <c r="A55" s="24" t="s">
        <v>48</v>
      </c>
      <c r="B55" s="25" t="s">
        <v>19</v>
      </c>
      <c r="C55" s="26">
        <v>0</v>
      </c>
      <c r="D55" s="89"/>
      <c r="E55" s="90"/>
      <c r="F55" s="91"/>
      <c r="G55" s="27">
        <f t="shared" si="0"/>
        <v>0</v>
      </c>
      <c r="H55" s="24" t="s">
        <v>49</v>
      </c>
    </row>
    <row r="56" spans="1:8" s="11" customFormat="1" ht="39.950000000000003" customHeight="1" x14ac:dyDescent="0.15">
      <c r="A56" s="24" t="s">
        <v>37</v>
      </c>
      <c r="B56" s="26" t="s">
        <v>40</v>
      </c>
      <c r="C56" s="26">
        <v>0</v>
      </c>
      <c r="D56" s="89"/>
      <c r="E56" s="90"/>
      <c r="F56" s="91"/>
      <c r="G56" s="27">
        <f t="shared" si="0"/>
        <v>0</v>
      </c>
      <c r="H56" s="24" t="s">
        <v>38</v>
      </c>
    </row>
    <row r="57" spans="1:8" s="14" customFormat="1" ht="39.950000000000003" customHeight="1" x14ac:dyDescent="0.15">
      <c r="A57" s="58" t="s">
        <v>51</v>
      </c>
      <c r="B57" s="25" t="s">
        <v>40</v>
      </c>
      <c r="C57" s="26">
        <v>0</v>
      </c>
      <c r="D57" s="89"/>
      <c r="E57" s="90"/>
      <c r="F57" s="91"/>
      <c r="G57" s="27">
        <f t="shared" si="0"/>
        <v>0</v>
      </c>
      <c r="H57" s="24" t="s">
        <v>41</v>
      </c>
    </row>
    <row r="58" spans="1:8" s="11" customFormat="1" ht="39.950000000000003" customHeight="1" x14ac:dyDescent="0.15">
      <c r="A58" s="45" t="s">
        <v>42</v>
      </c>
      <c r="B58" s="36" t="s">
        <v>30</v>
      </c>
      <c r="C58" s="26">
        <v>0</v>
      </c>
      <c r="D58" s="89"/>
      <c r="E58" s="90"/>
      <c r="F58" s="91"/>
      <c r="G58" s="27">
        <f t="shared" si="0"/>
        <v>0</v>
      </c>
      <c r="H58" s="24"/>
    </row>
    <row r="59" spans="1:8" s="10" customFormat="1" ht="39.950000000000003" customHeight="1" x14ac:dyDescent="0.15">
      <c r="A59" s="46" t="s">
        <v>43</v>
      </c>
      <c r="B59" s="25" t="s">
        <v>44</v>
      </c>
      <c r="C59" s="26">
        <v>0</v>
      </c>
      <c r="D59" s="89"/>
      <c r="E59" s="90"/>
      <c r="F59" s="91"/>
      <c r="G59" s="27">
        <f t="shared" si="0"/>
        <v>0</v>
      </c>
      <c r="H59" s="24" t="s">
        <v>45</v>
      </c>
    </row>
    <row r="60" spans="1:8" s="10" customFormat="1" ht="39.950000000000003" customHeight="1" x14ac:dyDescent="0.15">
      <c r="A60" s="46" t="s">
        <v>31</v>
      </c>
      <c r="B60" s="36" t="s">
        <v>30</v>
      </c>
      <c r="C60" s="26">
        <v>0</v>
      </c>
      <c r="D60" s="89"/>
      <c r="E60" s="90"/>
      <c r="F60" s="91"/>
      <c r="G60" s="27">
        <f t="shared" si="0"/>
        <v>0</v>
      </c>
      <c r="H60" s="24" t="s">
        <v>32</v>
      </c>
    </row>
    <row r="61" spans="1:8" s="10" customFormat="1" ht="29.45" customHeight="1" x14ac:dyDescent="0.15">
      <c r="A61" s="47" t="s">
        <v>33</v>
      </c>
      <c r="B61" s="47"/>
      <c r="C61" s="48"/>
      <c r="D61" s="48"/>
      <c r="E61" s="48"/>
      <c r="F61" s="49"/>
      <c r="G61" s="50">
        <f>G60+G59+G58+G57+G56+G55+G54+G53</f>
        <v>0</v>
      </c>
      <c r="H61" s="47"/>
    </row>
    <row r="62" spans="1:8" s="6" customFormat="1" ht="29.45" customHeight="1" x14ac:dyDescent="0.15">
      <c r="A62" s="42" t="s">
        <v>53</v>
      </c>
      <c r="B62" s="42"/>
      <c r="C62" s="43"/>
      <c r="D62" s="43"/>
      <c r="E62" s="43"/>
      <c r="F62" s="44"/>
      <c r="G62" s="43"/>
      <c r="H62" s="42"/>
    </row>
    <row r="63" spans="1:8" s="6" customFormat="1" ht="50.1" customHeight="1" x14ac:dyDescent="0.15">
      <c r="A63" s="24" t="s">
        <v>18</v>
      </c>
      <c r="B63" s="25" t="s">
        <v>19</v>
      </c>
      <c r="C63" s="26">
        <v>0</v>
      </c>
      <c r="D63" s="26">
        <v>6.3</v>
      </c>
      <c r="E63" s="75"/>
      <c r="F63" s="76"/>
      <c r="G63" s="27">
        <f>C63*40</f>
        <v>0</v>
      </c>
      <c r="H63" s="24" t="s">
        <v>20</v>
      </c>
    </row>
    <row r="64" spans="1:8" s="5" customFormat="1" ht="50.1" customHeight="1" x14ac:dyDescent="0.15">
      <c r="A64" s="24" t="s">
        <v>21</v>
      </c>
      <c r="B64" s="25" t="s">
        <v>19</v>
      </c>
      <c r="C64" s="26">
        <v>0</v>
      </c>
      <c r="D64" s="26">
        <v>0</v>
      </c>
      <c r="E64" s="89"/>
      <c r="F64" s="91"/>
      <c r="G64" s="27">
        <f>E64*C64</f>
        <v>0</v>
      </c>
      <c r="H64" s="24" t="s">
        <v>54</v>
      </c>
    </row>
    <row r="65" spans="1:8" s="5" customFormat="1" ht="30" customHeight="1" x14ac:dyDescent="0.15">
      <c r="A65" s="62" t="s">
        <v>55</v>
      </c>
      <c r="B65" s="61" t="s">
        <v>30</v>
      </c>
      <c r="C65" s="26">
        <v>0</v>
      </c>
      <c r="D65" s="89"/>
      <c r="E65" s="90"/>
      <c r="F65" s="91"/>
      <c r="G65" s="63">
        <f>D65*C65</f>
        <v>0</v>
      </c>
      <c r="H65" s="24" t="s">
        <v>56</v>
      </c>
    </row>
    <row r="66" spans="1:8" s="6" customFormat="1" ht="39.950000000000003" customHeight="1" x14ac:dyDescent="0.15">
      <c r="A66" s="24" t="s">
        <v>57</v>
      </c>
      <c r="B66" s="25" t="s">
        <v>19</v>
      </c>
      <c r="C66" s="26">
        <v>0</v>
      </c>
      <c r="D66" s="89"/>
      <c r="E66" s="90"/>
      <c r="F66" s="91"/>
      <c r="G66" s="63">
        <f>D66*C66</f>
        <v>0</v>
      </c>
      <c r="H66" s="24" t="s">
        <v>58</v>
      </c>
    </row>
    <row r="67" spans="1:8" s="6" customFormat="1" ht="39.950000000000003" customHeight="1" x14ac:dyDescent="0.15">
      <c r="A67" s="28" t="s">
        <v>22</v>
      </c>
      <c r="B67" s="25" t="s">
        <v>19</v>
      </c>
      <c r="C67" s="26">
        <v>0</v>
      </c>
      <c r="D67" s="89"/>
      <c r="E67" s="90"/>
      <c r="F67" s="91"/>
      <c r="G67" s="63">
        <f>C67*168</f>
        <v>0</v>
      </c>
      <c r="H67" s="24"/>
    </row>
    <row r="68" spans="1:8" s="6" customFormat="1" ht="39.950000000000003" customHeight="1" x14ac:dyDescent="0.15">
      <c r="A68" s="46" t="s">
        <v>31</v>
      </c>
      <c r="B68" s="36" t="s">
        <v>30</v>
      </c>
      <c r="C68" s="26">
        <v>0</v>
      </c>
      <c r="D68" s="26">
        <v>0</v>
      </c>
      <c r="E68" s="26">
        <v>0</v>
      </c>
      <c r="F68" s="26">
        <v>24</v>
      </c>
      <c r="G68" s="27">
        <f>(D68+E68+F68)*C68</f>
        <v>0</v>
      </c>
      <c r="H68" s="24" t="s">
        <v>32</v>
      </c>
    </row>
    <row r="69" spans="1:8" s="6" customFormat="1" ht="30" customHeight="1" x14ac:dyDescent="0.15">
      <c r="A69" s="37" t="s">
        <v>33</v>
      </c>
      <c r="B69" s="37"/>
      <c r="C69" s="38"/>
      <c r="D69" s="48"/>
      <c r="E69" s="48"/>
      <c r="F69" s="49"/>
      <c r="G69" s="50"/>
      <c r="H69" s="38"/>
    </row>
    <row r="70" spans="1:8" s="6" customFormat="1" ht="30" customHeight="1" x14ac:dyDescent="0.15">
      <c r="A70" s="42" t="s">
        <v>59</v>
      </c>
      <c r="B70" s="64"/>
      <c r="C70" s="65"/>
      <c r="D70" s="44"/>
      <c r="E70" s="44"/>
      <c r="F70" s="44"/>
      <c r="G70" s="43"/>
      <c r="H70" s="64"/>
    </row>
    <row r="71" spans="1:8" s="6" customFormat="1" ht="50.1" customHeight="1" x14ac:dyDescent="0.15">
      <c r="A71" s="24" t="s">
        <v>18</v>
      </c>
      <c r="B71" s="25" t="s">
        <v>19</v>
      </c>
      <c r="C71" s="26">
        <v>0</v>
      </c>
      <c r="D71" s="26"/>
      <c r="E71" s="89"/>
      <c r="F71" s="91"/>
      <c r="G71" s="27">
        <f>C71*40</f>
        <v>0</v>
      </c>
      <c r="H71" s="24" t="s">
        <v>20</v>
      </c>
    </row>
    <row r="72" spans="1:8" s="6" customFormat="1" ht="39.950000000000003" customHeight="1" x14ac:dyDescent="0.15">
      <c r="A72" s="28" t="s">
        <v>21</v>
      </c>
      <c r="B72" s="25" t="s">
        <v>19</v>
      </c>
      <c r="C72" s="26">
        <v>0</v>
      </c>
      <c r="D72" s="26">
        <v>0</v>
      </c>
      <c r="E72" s="89"/>
      <c r="F72" s="91"/>
      <c r="G72" s="27">
        <f>E72*C72</f>
        <v>0</v>
      </c>
      <c r="H72" s="24" t="s">
        <v>54</v>
      </c>
    </row>
    <row r="73" spans="1:8" s="6" customFormat="1" ht="39.950000000000003" customHeight="1" x14ac:dyDescent="0.15">
      <c r="A73" s="62" t="s">
        <v>55</v>
      </c>
      <c r="B73" s="61" t="s">
        <v>30</v>
      </c>
      <c r="C73" s="66">
        <v>0</v>
      </c>
      <c r="D73" s="75"/>
      <c r="E73" s="99"/>
      <c r="F73" s="76"/>
      <c r="G73" s="63">
        <f>D73*C73</f>
        <v>0</v>
      </c>
      <c r="H73" s="24" t="s">
        <v>56</v>
      </c>
    </row>
    <row r="74" spans="1:8" s="6" customFormat="1" ht="39.950000000000003" customHeight="1" x14ac:dyDescent="0.15">
      <c r="A74" s="24" t="s">
        <v>57</v>
      </c>
      <c r="B74" s="25" t="s">
        <v>19</v>
      </c>
      <c r="C74" s="26">
        <v>0</v>
      </c>
      <c r="D74" s="89"/>
      <c r="E74" s="90"/>
      <c r="F74" s="91"/>
      <c r="G74" s="63">
        <f>(D74+E74+F74)*C74</f>
        <v>0</v>
      </c>
      <c r="H74" s="24" t="s">
        <v>58</v>
      </c>
    </row>
    <row r="75" spans="1:8" s="6" customFormat="1" ht="39.950000000000003" customHeight="1" x14ac:dyDescent="0.15">
      <c r="A75" s="28" t="s">
        <v>22</v>
      </c>
      <c r="B75" s="25" t="s">
        <v>19</v>
      </c>
      <c r="C75" s="26">
        <v>0</v>
      </c>
      <c r="D75" s="89"/>
      <c r="E75" s="90"/>
      <c r="F75" s="91"/>
      <c r="G75" s="63">
        <f>C75*165</f>
        <v>0</v>
      </c>
      <c r="H75" s="24"/>
    </row>
    <row r="76" spans="1:8" s="6" customFormat="1" ht="39.950000000000003" customHeight="1" x14ac:dyDescent="0.15">
      <c r="A76" s="46" t="s">
        <v>31</v>
      </c>
      <c r="B76" s="36" t="s">
        <v>30</v>
      </c>
      <c r="C76" s="26">
        <v>0</v>
      </c>
      <c r="D76" s="89"/>
      <c r="E76" s="90"/>
      <c r="F76" s="91"/>
      <c r="G76" s="27">
        <f>(D76+E76+F76)*C76</f>
        <v>0</v>
      </c>
      <c r="H76" s="24" t="s">
        <v>32</v>
      </c>
    </row>
    <row r="77" spans="1:8" s="6" customFormat="1" ht="30" customHeight="1" x14ac:dyDescent="0.15">
      <c r="A77" s="57" t="s">
        <v>33</v>
      </c>
      <c r="B77" s="57"/>
      <c r="C77" s="49"/>
      <c r="D77" s="49"/>
      <c r="E77" s="49"/>
      <c r="F77" s="49"/>
      <c r="G77" s="40">
        <f>G76+G75+G74+G73+G72+G71</f>
        <v>0</v>
      </c>
      <c r="H77" s="57"/>
    </row>
    <row r="78" spans="1:8" s="6" customFormat="1" ht="30" customHeight="1" x14ac:dyDescent="0.15">
      <c r="A78" s="42" t="s">
        <v>60</v>
      </c>
      <c r="B78" s="64"/>
      <c r="C78" s="65"/>
      <c r="D78" s="44"/>
      <c r="E78" s="44"/>
      <c r="F78" s="44"/>
      <c r="G78" s="43"/>
      <c r="H78" s="64"/>
    </row>
    <row r="79" spans="1:8" s="6" customFormat="1" ht="50.1" customHeight="1" x14ac:dyDescent="0.15">
      <c r="A79" s="24" t="s">
        <v>18</v>
      </c>
      <c r="B79" s="25" t="s">
        <v>19</v>
      </c>
      <c r="C79" s="26">
        <v>0</v>
      </c>
      <c r="D79" s="26"/>
      <c r="E79" s="89"/>
      <c r="F79" s="91"/>
      <c r="G79" s="27">
        <f>(D79+E79+F79)*C79</f>
        <v>0</v>
      </c>
      <c r="H79" s="24" t="s">
        <v>20</v>
      </c>
    </row>
    <row r="80" spans="1:8" s="6" customFormat="1" ht="39.950000000000003" customHeight="1" x14ac:dyDescent="0.15">
      <c r="A80" s="28" t="s">
        <v>21</v>
      </c>
      <c r="B80" s="25" t="s">
        <v>19</v>
      </c>
      <c r="C80" s="26">
        <v>0</v>
      </c>
      <c r="D80" s="26">
        <v>0</v>
      </c>
      <c r="E80" s="89">
        <v>19.600000000000001</v>
      </c>
      <c r="F80" s="91"/>
      <c r="G80" s="27">
        <f>E80*C80</f>
        <v>0</v>
      </c>
      <c r="H80" s="24" t="s">
        <v>54</v>
      </c>
    </row>
    <row r="81" spans="1:8" s="6" customFormat="1" ht="39.950000000000003" customHeight="1" x14ac:dyDescent="0.15">
      <c r="A81" s="62" t="s">
        <v>55</v>
      </c>
      <c r="B81" s="61" t="s">
        <v>30</v>
      </c>
      <c r="C81" s="66">
        <v>0</v>
      </c>
      <c r="D81" s="75"/>
      <c r="E81" s="99"/>
      <c r="F81" s="76"/>
      <c r="G81" s="63">
        <f>D81*C81</f>
        <v>0</v>
      </c>
      <c r="H81" s="24" t="s">
        <v>56</v>
      </c>
    </row>
    <row r="82" spans="1:8" s="6" customFormat="1" ht="39.950000000000003" customHeight="1" x14ac:dyDescent="0.15">
      <c r="A82" s="24" t="s">
        <v>57</v>
      </c>
      <c r="B82" s="25" t="s">
        <v>19</v>
      </c>
      <c r="C82" s="26">
        <v>0</v>
      </c>
      <c r="D82" s="89"/>
      <c r="E82" s="90"/>
      <c r="F82" s="91"/>
      <c r="G82" s="63">
        <f>D82*C82</f>
        <v>0</v>
      </c>
      <c r="H82" s="24" t="s">
        <v>58</v>
      </c>
    </row>
    <row r="83" spans="1:8" s="6" customFormat="1" ht="39.950000000000003" customHeight="1" x14ac:dyDescent="0.15">
      <c r="A83" s="28" t="s">
        <v>61</v>
      </c>
      <c r="B83" s="25" t="s">
        <v>19</v>
      </c>
      <c r="C83" s="26">
        <v>0</v>
      </c>
      <c r="D83" s="100"/>
      <c r="E83" s="90"/>
      <c r="F83" s="91"/>
      <c r="G83" s="63">
        <f>D83*C83</f>
        <v>0</v>
      </c>
      <c r="H83" s="24" t="s">
        <v>23</v>
      </c>
    </row>
    <row r="84" spans="1:8" s="6" customFormat="1" ht="39.950000000000003" customHeight="1" x14ac:dyDescent="0.15">
      <c r="A84" s="46" t="s">
        <v>31</v>
      </c>
      <c r="B84" s="36" t="s">
        <v>30</v>
      </c>
      <c r="C84" s="26">
        <v>0</v>
      </c>
      <c r="D84" s="89"/>
      <c r="E84" s="90"/>
      <c r="F84" s="91"/>
      <c r="G84" s="27">
        <f>D84*C84</f>
        <v>0</v>
      </c>
      <c r="H84" s="24" t="s">
        <v>32</v>
      </c>
    </row>
    <row r="85" spans="1:8" s="6" customFormat="1" ht="30" customHeight="1" x14ac:dyDescent="0.15">
      <c r="A85" s="57" t="s">
        <v>33</v>
      </c>
      <c r="B85" s="57"/>
      <c r="C85" s="49"/>
      <c r="D85" s="49"/>
      <c r="E85" s="49"/>
      <c r="F85" s="49"/>
      <c r="G85" s="40">
        <f>G84+G83+G82+G81+G80+G79</f>
        <v>0</v>
      </c>
      <c r="H85" s="57"/>
    </row>
    <row r="86" spans="1:8" s="6" customFormat="1" ht="39.950000000000003" customHeight="1" x14ac:dyDescent="0.15">
      <c r="A86" s="67" t="s">
        <v>62</v>
      </c>
      <c r="B86" s="68"/>
      <c r="C86" s="44"/>
      <c r="D86" s="44"/>
      <c r="E86" s="44"/>
      <c r="F86" s="44"/>
      <c r="G86" s="69"/>
      <c r="H86" s="68"/>
    </row>
    <row r="87" spans="1:8" s="6" customFormat="1" ht="39.950000000000003" customHeight="1" x14ac:dyDescent="0.15">
      <c r="A87" s="24" t="s">
        <v>63</v>
      </c>
      <c r="B87" s="25" t="s">
        <v>25</v>
      </c>
      <c r="C87" s="26">
        <v>0</v>
      </c>
      <c r="D87" s="89"/>
      <c r="E87" s="90"/>
      <c r="F87" s="91"/>
      <c r="G87" s="27"/>
      <c r="H87" s="24" t="s">
        <v>64</v>
      </c>
    </row>
    <row r="88" spans="1:8" s="6" customFormat="1" ht="39.950000000000003" customHeight="1" x14ac:dyDescent="0.15">
      <c r="A88" s="24" t="s">
        <v>65</v>
      </c>
      <c r="B88" s="25" t="s">
        <v>25</v>
      </c>
      <c r="C88" s="26">
        <v>0</v>
      </c>
      <c r="D88" s="89"/>
      <c r="E88" s="90"/>
      <c r="F88" s="91"/>
      <c r="G88" s="27"/>
      <c r="H88" s="24" t="s">
        <v>64</v>
      </c>
    </row>
    <row r="89" spans="1:8" s="6" customFormat="1" ht="30" customHeight="1" x14ac:dyDescent="0.15">
      <c r="A89" s="57" t="s">
        <v>33</v>
      </c>
      <c r="B89" s="57"/>
      <c r="C89" s="49"/>
      <c r="D89" s="49"/>
      <c r="E89" s="49"/>
      <c r="F89" s="49"/>
      <c r="G89" s="40"/>
      <c r="H89" s="57"/>
    </row>
    <row r="90" spans="1:8" s="5" customFormat="1" ht="29.45" customHeight="1" x14ac:dyDescent="0.15">
      <c r="A90" s="42" t="s">
        <v>66</v>
      </c>
      <c r="B90" s="42"/>
      <c r="C90" s="43"/>
      <c r="D90" s="43"/>
      <c r="E90" s="43"/>
      <c r="F90" s="44"/>
      <c r="G90" s="43"/>
      <c r="H90" s="42"/>
    </row>
    <row r="91" spans="1:8" s="6" customFormat="1" ht="39.950000000000003" customHeight="1" x14ac:dyDescent="0.15">
      <c r="A91" s="68" t="s">
        <v>67</v>
      </c>
      <c r="B91" s="25" t="s">
        <v>25</v>
      </c>
      <c r="C91" s="26">
        <v>0</v>
      </c>
      <c r="D91" s="26">
        <v>0</v>
      </c>
      <c r="E91" s="26">
        <v>0</v>
      </c>
      <c r="F91" s="26"/>
      <c r="G91" s="27"/>
      <c r="H91" s="24" t="s">
        <v>68</v>
      </c>
    </row>
    <row r="92" spans="1:8" s="6" customFormat="1" ht="39.950000000000003" customHeight="1" x14ac:dyDescent="0.15">
      <c r="A92" s="68" t="s">
        <v>69</v>
      </c>
      <c r="B92" s="25" t="s">
        <v>25</v>
      </c>
      <c r="C92" s="26">
        <v>0</v>
      </c>
      <c r="D92" s="26">
        <v>0</v>
      </c>
      <c r="E92" s="26">
        <v>0</v>
      </c>
      <c r="F92" s="26"/>
      <c r="G92" s="27"/>
      <c r="H92" s="70" t="s">
        <v>70</v>
      </c>
    </row>
    <row r="93" spans="1:8" s="6" customFormat="1" ht="39.950000000000003" customHeight="1" x14ac:dyDescent="0.15">
      <c r="A93" s="68" t="s">
        <v>71</v>
      </c>
      <c r="B93" s="25" t="s">
        <v>25</v>
      </c>
      <c r="C93" s="26">
        <v>0</v>
      </c>
      <c r="D93" s="26">
        <v>0</v>
      </c>
      <c r="E93" s="26">
        <v>0</v>
      </c>
      <c r="F93" s="26"/>
      <c r="G93" s="27"/>
      <c r="H93" s="24" t="s">
        <v>72</v>
      </c>
    </row>
    <row r="94" spans="1:8" s="6" customFormat="1" ht="39.950000000000003" customHeight="1" x14ac:dyDescent="0.15">
      <c r="A94" s="71" t="s">
        <v>73</v>
      </c>
      <c r="B94" s="30" t="s">
        <v>25</v>
      </c>
      <c r="C94" s="26">
        <v>0</v>
      </c>
      <c r="D94" s="26"/>
      <c r="E94" s="26"/>
      <c r="F94" s="26"/>
      <c r="G94" s="27"/>
      <c r="H94" s="24"/>
    </row>
    <row r="95" spans="1:8" s="6" customFormat="1" ht="39.950000000000003" customHeight="1" x14ac:dyDescent="0.15">
      <c r="A95" s="71" t="s">
        <v>74</v>
      </c>
      <c r="B95" s="30" t="s">
        <v>25</v>
      </c>
      <c r="C95" s="26">
        <v>0</v>
      </c>
      <c r="D95" s="26">
        <v>0</v>
      </c>
      <c r="E95" s="26">
        <v>0</v>
      </c>
      <c r="F95" s="26"/>
      <c r="G95" s="27"/>
      <c r="H95" s="24"/>
    </row>
    <row r="96" spans="1:8" s="6" customFormat="1" ht="39.950000000000003" customHeight="1" x14ac:dyDescent="0.15">
      <c r="A96" s="71" t="s">
        <v>75</v>
      </c>
      <c r="B96" s="30" t="s">
        <v>25</v>
      </c>
      <c r="C96" s="26">
        <v>0</v>
      </c>
      <c r="D96" s="26">
        <v>0</v>
      </c>
      <c r="E96" s="26">
        <v>0</v>
      </c>
      <c r="F96" s="26"/>
      <c r="G96" s="27"/>
      <c r="H96" s="24"/>
    </row>
    <row r="97" spans="1:9" s="6" customFormat="1" ht="39.950000000000003" customHeight="1" x14ac:dyDescent="0.15">
      <c r="A97" s="14" t="s">
        <v>76</v>
      </c>
      <c r="B97" s="25" t="s">
        <v>19</v>
      </c>
      <c r="C97" s="26">
        <v>0</v>
      </c>
      <c r="D97" s="26"/>
      <c r="E97" s="26"/>
      <c r="F97" s="26"/>
      <c r="G97" s="27"/>
      <c r="H97" s="24" t="s">
        <v>77</v>
      </c>
    </row>
    <row r="98" spans="1:9" s="6" customFormat="1" ht="29.45" customHeight="1" x14ac:dyDescent="0.15">
      <c r="A98" s="57" t="s">
        <v>33</v>
      </c>
      <c r="B98" s="57"/>
      <c r="C98" s="49"/>
      <c r="D98" s="49"/>
      <c r="E98" s="49"/>
      <c r="F98" s="49"/>
      <c r="G98" s="40"/>
      <c r="H98" s="57"/>
    </row>
    <row r="99" spans="1:9" s="6" customFormat="1" ht="29.45" customHeight="1" x14ac:dyDescent="0.15">
      <c r="A99" s="42" t="s">
        <v>78</v>
      </c>
      <c r="B99" s="42"/>
      <c r="C99" s="43"/>
      <c r="D99" s="43"/>
      <c r="E99" s="43"/>
      <c r="F99" s="43"/>
      <c r="G99" s="43"/>
      <c r="H99" s="42"/>
    </row>
    <row r="100" spans="1:9" s="6" customFormat="1" ht="29.45" customHeight="1" x14ac:dyDescent="0.15">
      <c r="A100" s="42" t="s">
        <v>79</v>
      </c>
      <c r="B100" s="42"/>
      <c r="C100" s="43"/>
      <c r="D100" s="43"/>
      <c r="E100" s="43"/>
      <c r="F100" s="43"/>
      <c r="G100" s="43"/>
      <c r="H100" s="43" t="s">
        <v>78</v>
      </c>
    </row>
    <row r="101" spans="1:9" s="15" customFormat="1" ht="29.45" customHeight="1" x14ac:dyDescent="0.15">
      <c r="A101" s="72" t="s">
        <v>80</v>
      </c>
      <c r="B101" s="73"/>
      <c r="C101" s="73"/>
      <c r="D101" s="73"/>
      <c r="E101" s="73"/>
      <c r="F101" s="73"/>
      <c r="G101" s="73"/>
      <c r="H101" s="74"/>
    </row>
    <row r="102" spans="1:9" s="15" customFormat="1" ht="29.45" customHeight="1" x14ac:dyDescent="0.15">
      <c r="A102" s="92" t="s">
        <v>81</v>
      </c>
      <c r="B102" s="93"/>
      <c r="C102" s="93"/>
      <c r="D102" s="93"/>
      <c r="E102" s="93"/>
      <c r="F102" s="93"/>
      <c r="G102" s="93"/>
      <c r="H102" s="94"/>
    </row>
    <row r="103" spans="1:9" s="15" customFormat="1" ht="29.45" customHeight="1" x14ac:dyDescent="0.15">
      <c r="A103" s="92" t="s">
        <v>82</v>
      </c>
      <c r="B103" s="93"/>
      <c r="C103" s="93"/>
      <c r="D103" s="93"/>
      <c r="E103" s="93"/>
      <c r="F103" s="93"/>
      <c r="G103" s="93"/>
      <c r="H103" s="94"/>
    </row>
    <row r="106" spans="1:9" ht="17.100000000000001" customHeight="1" x14ac:dyDescent="0.15">
      <c r="H106" s="16">
        <v>19450</v>
      </c>
    </row>
    <row r="107" spans="1:9" ht="17.100000000000001" customHeight="1" x14ac:dyDescent="0.15">
      <c r="H107" s="16">
        <v>17505</v>
      </c>
    </row>
    <row r="108" spans="1:9" ht="17.100000000000001" customHeight="1" x14ac:dyDescent="0.15">
      <c r="H108" s="16">
        <v>1945</v>
      </c>
    </row>
    <row r="109" spans="1:9" ht="17.100000000000001" customHeight="1" x14ac:dyDescent="0.15">
      <c r="I109" s="16">
        <v>5</v>
      </c>
    </row>
  </sheetData>
  <mergeCells count="74">
    <mergeCell ref="A102:H102"/>
    <mergeCell ref="A103:H103"/>
    <mergeCell ref="A10:A11"/>
    <mergeCell ref="B10:B11"/>
    <mergeCell ref="C10:C11"/>
    <mergeCell ref="F10:F11"/>
    <mergeCell ref="G10:G11"/>
    <mergeCell ref="H10:H11"/>
    <mergeCell ref="D81:F81"/>
    <mergeCell ref="D82:F82"/>
    <mergeCell ref="D83:F83"/>
    <mergeCell ref="D84:F84"/>
    <mergeCell ref="D87:F87"/>
    <mergeCell ref="D88:F88"/>
    <mergeCell ref="D73:F73"/>
    <mergeCell ref="D74:F74"/>
    <mergeCell ref="D75:F75"/>
    <mergeCell ref="D76:F76"/>
    <mergeCell ref="E79:F79"/>
    <mergeCell ref="E80:F80"/>
    <mergeCell ref="E64:F64"/>
    <mergeCell ref="D65:F65"/>
    <mergeCell ref="D66:F66"/>
    <mergeCell ref="D67:F67"/>
    <mergeCell ref="E71:F71"/>
    <mergeCell ref="E72:F72"/>
    <mergeCell ref="E63:F63"/>
    <mergeCell ref="D48:F48"/>
    <mergeCell ref="D49:F49"/>
    <mergeCell ref="D50:F50"/>
    <mergeCell ref="D53:F53"/>
    <mergeCell ref="D54:F54"/>
    <mergeCell ref="D55:F55"/>
    <mergeCell ref="D56:F56"/>
    <mergeCell ref="D57:F57"/>
    <mergeCell ref="D58:F58"/>
    <mergeCell ref="D59:F59"/>
    <mergeCell ref="D60:F60"/>
    <mergeCell ref="D47:F47"/>
    <mergeCell ref="D34:F34"/>
    <mergeCell ref="D35:F35"/>
    <mergeCell ref="D36:F36"/>
    <mergeCell ref="D37:F37"/>
    <mergeCell ref="D38:F38"/>
    <mergeCell ref="D39:F39"/>
    <mergeCell ref="D40:F40"/>
    <mergeCell ref="D43:F43"/>
    <mergeCell ref="D44:F44"/>
    <mergeCell ref="D45:F45"/>
    <mergeCell ref="D46:F46"/>
    <mergeCell ref="D33:F33"/>
    <mergeCell ref="D15:F15"/>
    <mergeCell ref="D17:F17"/>
    <mergeCell ref="D18:F18"/>
    <mergeCell ref="D22:F22"/>
    <mergeCell ref="D23:F23"/>
    <mergeCell ref="D24:F24"/>
    <mergeCell ref="D26:F26"/>
    <mergeCell ref="D27:F27"/>
    <mergeCell ref="D28:F28"/>
    <mergeCell ref="D29:F29"/>
    <mergeCell ref="D30:F30"/>
    <mergeCell ref="E14:F14"/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D10:E10"/>
    <mergeCell ref="E13:F13"/>
  </mergeCells>
  <phoneticPr fontId="14" type="noConversion"/>
  <printOptions horizontalCentered="1"/>
  <pageMargins left="0.39" right="0.28000000000000003" top="0.39" bottom="0.39" header="0.24" footer="0.35"/>
  <pageSetup paperSize="9" scale="92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半包预算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2019-07-26T09:08:02Z</dcterms:created>
  <dcterms:modified xsi:type="dcterms:W3CDTF">2019-07-26T09:08:14Z</dcterms:modified>
</cp:coreProperties>
</file>