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汇总" sheetId="1" r:id="rId1"/>
    <sheet name="装修材料" sheetId="2" r:id="rId2"/>
    <sheet name="家具及电器" sheetId="5" r:id="rId3"/>
  </sheets>
  <definedNames>
    <definedName name="_xlnm.Print_Area" localSheetId="0">汇总!$A$1:$N$27</definedName>
    <definedName name="_xlnm.Print_Area" localSheetId="2">家具及电器!$A$1:$G$41</definedName>
    <definedName name="_xlnm.Print_Area" localSheetId="1">装修材料!$A$1:$G$71</definedName>
    <definedName name="_xlnm.Print_Titles" localSheetId="2">家具及电器!$1:$5</definedName>
    <definedName name="_xlnm.Print_Titles" localSheetId="1">装修材料!$1:$5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B20" i="1"/>
  <c r="B19" i="1"/>
  <c r="B18" i="1"/>
  <c r="B17" i="1"/>
  <c r="B16" i="1"/>
  <c r="B15" i="1"/>
  <c r="B14" i="1"/>
  <c r="F33" i="5"/>
  <c r="F32" i="5"/>
  <c r="F31" i="5"/>
  <c r="F30" i="5"/>
  <c r="F29" i="5"/>
  <c r="F28" i="5"/>
  <c r="F27" i="5"/>
  <c r="F26" i="5"/>
  <c r="F25" i="5"/>
  <c r="F24" i="5"/>
  <c r="F23" i="5"/>
  <c r="F22" i="5"/>
  <c r="F18" i="5"/>
  <c r="F19" i="5"/>
  <c r="F17" i="5"/>
  <c r="F16" i="5"/>
  <c r="F15" i="5"/>
  <c r="F14" i="5"/>
  <c r="F13" i="5"/>
  <c r="F12" i="5"/>
  <c r="F11" i="5"/>
  <c r="F10" i="5"/>
  <c r="F9" i="5"/>
  <c r="F8" i="5"/>
  <c r="F7" i="5"/>
  <c r="F63" i="2"/>
  <c r="F62" i="2"/>
  <c r="F61" i="2"/>
  <c r="F60" i="2"/>
  <c r="F59" i="2"/>
  <c r="F58" i="2"/>
  <c r="F57" i="2"/>
  <c r="F56" i="2"/>
  <c r="F53" i="2"/>
  <c r="F52" i="2"/>
  <c r="F51" i="2"/>
  <c r="F50" i="2"/>
  <c r="F49" i="2"/>
  <c r="F48" i="2"/>
  <c r="F47" i="2"/>
  <c r="F46" i="2"/>
  <c r="F44" i="2"/>
  <c r="F43" i="2"/>
  <c r="F42" i="2"/>
  <c r="F41" i="2"/>
  <c r="F40" i="2"/>
  <c r="F39" i="2"/>
  <c r="F38" i="2"/>
  <c r="F37" i="2"/>
  <c r="F36" i="2"/>
  <c r="F34" i="2"/>
  <c r="F33" i="2"/>
  <c r="F32" i="2"/>
  <c r="F31" i="2"/>
  <c r="F30" i="2"/>
  <c r="F29" i="2"/>
  <c r="F28" i="2"/>
  <c r="F27" i="2"/>
  <c r="F26" i="2"/>
  <c r="F25" i="2"/>
  <c r="F23" i="2"/>
  <c r="F22" i="2"/>
  <c r="F21" i="2"/>
  <c r="F20" i="2"/>
  <c r="F19" i="2"/>
  <c r="F18" i="2"/>
  <c r="F17" i="2"/>
  <c r="F16" i="2"/>
  <c r="F15" i="2"/>
  <c r="F14" i="2"/>
  <c r="F13" i="2"/>
  <c r="F12" i="2"/>
  <c r="F8" i="2"/>
  <c r="F9" i="2"/>
  <c r="F10" i="2"/>
  <c r="F7" i="2"/>
  <c r="F6" i="5" l="1"/>
  <c r="F21" i="5"/>
  <c r="C21" i="1" s="1"/>
  <c r="F45" i="2"/>
  <c r="C18" i="1" s="1"/>
  <c r="F55" i="2"/>
  <c r="C19" i="1" s="1"/>
  <c r="F11" i="2"/>
  <c r="C15" i="1" s="1"/>
  <c r="F24" i="2"/>
  <c r="C16" i="1" s="1"/>
  <c r="F35" i="2"/>
  <c r="C17" i="1" s="1"/>
  <c r="F6" i="2"/>
  <c r="C20" i="1" l="1"/>
  <c r="F40" i="5"/>
  <c r="C14" i="1"/>
  <c r="F70" i="2"/>
  <c r="B9" i="1" l="1"/>
</calcChain>
</file>

<file path=xl/sharedStrings.xml><?xml version="1.0" encoding="utf-8"?>
<sst xmlns="http://schemas.openxmlformats.org/spreadsheetml/2006/main" count="171" uniqueCount="106">
  <si>
    <t>序号</t>
    <phoneticPr fontId="1" type="noConversion"/>
  </si>
  <si>
    <t>项目</t>
    <phoneticPr fontId="1" type="noConversion"/>
  </si>
  <si>
    <t>单位</t>
    <phoneticPr fontId="1" type="noConversion"/>
  </si>
  <si>
    <t>单价</t>
    <phoneticPr fontId="1" type="noConversion"/>
  </si>
  <si>
    <t>总价</t>
    <phoneticPr fontId="1" type="noConversion"/>
  </si>
  <si>
    <t>备注</t>
    <phoneticPr fontId="1" type="noConversion"/>
  </si>
  <si>
    <t>乳胶漆</t>
    <phoneticPr fontId="1" type="noConversion"/>
  </si>
  <si>
    <t>桶</t>
    <phoneticPr fontId="1" type="noConversion"/>
  </si>
  <si>
    <t>数量</t>
    <phoneticPr fontId="1" type="noConversion"/>
  </si>
  <si>
    <t>墙纸</t>
    <phoneticPr fontId="1" type="noConversion"/>
  </si>
  <si>
    <t>实木地板</t>
    <phoneticPr fontId="1" type="noConversion"/>
  </si>
  <si>
    <t>电线</t>
    <phoneticPr fontId="1" type="noConversion"/>
  </si>
  <si>
    <t>套</t>
    <phoneticPr fontId="1" type="noConversion"/>
  </si>
  <si>
    <t>米</t>
    <phoneticPr fontId="1" type="noConversion"/>
  </si>
  <si>
    <t>平方米</t>
    <phoneticPr fontId="1" type="noConversion"/>
  </si>
  <si>
    <t>卷</t>
    <phoneticPr fontId="1" type="noConversion"/>
  </si>
  <si>
    <t>装修费</t>
    <phoneticPr fontId="1" type="noConversion"/>
  </si>
  <si>
    <t>垃圾清运费</t>
    <phoneticPr fontId="1" type="noConversion"/>
  </si>
  <si>
    <t>水管</t>
    <phoneticPr fontId="1" type="noConversion"/>
  </si>
  <si>
    <t>阳台瓷砖</t>
    <phoneticPr fontId="1" type="noConversion"/>
  </si>
  <si>
    <t>卫生间瓷砖</t>
    <phoneticPr fontId="1" type="noConversion"/>
  </si>
  <si>
    <t>厨房瓷砖</t>
    <phoneticPr fontId="1" type="noConversion"/>
  </si>
  <si>
    <t>整体橱柜</t>
    <phoneticPr fontId="1" type="noConversion"/>
  </si>
  <si>
    <t>厨房吊顶</t>
    <phoneticPr fontId="1" type="noConversion"/>
  </si>
  <si>
    <t>门槛石</t>
    <phoneticPr fontId="1" type="noConversion"/>
  </si>
  <si>
    <t>装修前期</t>
    <phoneticPr fontId="1" type="noConversion"/>
  </si>
  <si>
    <t>套内门</t>
    <phoneticPr fontId="1" type="noConversion"/>
  </si>
  <si>
    <t>厨房</t>
    <phoneticPr fontId="1" type="noConversion"/>
  </si>
  <si>
    <t>水槽</t>
    <phoneticPr fontId="1" type="noConversion"/>
  </si>
  <si>
    <t>油烟机</t>
    <phoneticPr fontId="1" type="noConversion"/>
  </si>
  <si>
    <t>燃气灶</t>
    <phoneticPr fontId="1" type="noConversion"/>
  </si>
  <si>
    <t>燃气热水器</t>
    <phoneticPr fontId="1" type="noConversion"/>
  </si>
  <si>
    <t>卫生间</t>
    <phoneticPr fontId="1" type="noConversion"/>
  </si>
  <si>
    <t>集成吊顶</t>
    <phoneticPr fontId="1" type="noConversion"/>
  </si>
  <si>
    <t>淋浴房</t>
    <phoneticPr fontId="1" type="noConversion"/>
  </si>
  <si>
    <t>花洒</t>
    <phoneticPr fontId="1" type="noConversion"/>
  </si>
  <si>
    <t>马桶</t>
    <phoneticPr fontId="1" type="noConversion"/>
  </si>
  <si>
    <t>洗脸台盆</t>
    <phoneticPr fontId="1" type="noConversion"/>
  </si>
  <si>
    <t>角阀</t>
    <phoneticPr fontId="1" type="noConversion"/>
  </si>
  <si>
    <t>地漏</t>
    <phoneticPr fontId="1" type="noConversion"/>
  </si>
  <si>
    <t>阳台</t>
    <phoneticPr fontId="1" type="noConversion"/>
  </si>
  <si>
    <t>封阳台</t>
    <phoneticPr fontId="1" type="noConversion"/>
  </si>
  <si>
    <t>升降晾衣架</t>
    <phoneticPr fontId="1" type="noConversion"/>
  </si>
  <si>
    <t>拖把池</t>
    <phoneticPr fontId="1" type="noConversion"/>
  </si>
  <si>
    <t>阳台储物柜</t>
    <phoneticPr fontId="1" type="noConversion"/>
  </si>
  <si>
    <t>灯具</t>
    <phoneticPr fontId="1" type="noConversion"/>
  </si>
  <si>
    <t>客厅大灯</t>
    <phoneticPr fontId="1" type="noConversion"/>
  </si>
  <si>
    <t>主卧大灯</t>
    <phoneticPr fontId="1" type="noConversion"/>
  </si>
  <si>
    <t>次卧大灯</t>
    <phoneticPr fontId="1" type="noConversion"/>
  </si>
  <si>
    <t>阳台灯</t>
    <phoneticPr fontId="1" type="noConversion"/>
  </si>
  <si>
    <t>射灯</t>
    <phoneticPr fontId="1" type="noConversion"/>
  </si>
  <si>
    <t>餐厅灯</t>
    <phoneticPr fontId="1" type="noConversion"/>
  </si>
  <si>
    <t>个</t>
    <phoneticPr fontId="1" type="noConversion"/>
  </si>
  <si>
    <t>平方米</t>
    <phoneticPr fontId="1" type="noConversion"/>
  </si>
  <si>
    <t>阳台花架</t>
    <phoneticPr fontId="1" type="noConversion"/>
  </si>
  <si>
    <t>条</t>
    <phoneticPr fontId="1" type="noConversion"/>
  </si>
  <si>
    <t>平方米</t>
    <phoneticPr fontId="1" type="noConversion"/>
  </si>
  <si>
    <t>套</t>
  </si>
  <si>
    <t>套</t>
    <phoneticPr fontId="1" type="noConversion"/>
  </si>
  <si>
    <t>台</t>
    <phoneticPr fontId="1" type="noConversion"/>
  </si>
  <si>
    <t>次</t>
    <phoneticPr fontId="1" type="noConversion"/>
  </si>
  <si>
    <t>首付80%，尾款装修完后付</t>
    <phoneticPr fontId="1" type="noConversion"/>
  </si>
  <si>
    <t>多乐士</t>
    <phoneticPr fontId="1" type="noConversion"/>
  </si>
  <si>
    <t>圣象</t>
    <phoneticPr fontId="1" type="noConversion"/>
  </si>
  <si>
    <t>XX建材市场</t>
    <phoneticPr fontId="1" type="noConversion"/>
  </si>
  <si>
    <t>全房主材</t>
    <phoneticPr fontId="1" type="noConversion"/>
  </si>
  <si>
    <t>沙发</t>
    <phoneticPr fontId="1" type="noConversion"/>
  </si>
  <si>
    <t>茶几</t>
    <phoneticPr fontId="1" type="noConversion"/>
  </si>
  <si>
    <t>电视柜</t>
    <phoneticPr fontId="1" type="noConversion"/>
  </si>
  <si>
    <t>餐桌椅</t>
    <phoneticPr fontId="1" type="noConversion"/>
  </si>
  <si>
    <t>鞋柜</t>
    <phoneticPr fontId="1" type="noConversion"/>
  </si>
  <si>
    <t>书架</t>
    <phoneticPr fontId="1" type="noConversion"/>
  </si>
  <si>
    <t>主卧床</t>
    <phoneticPr fontId="1" type="noConversion"/>
  </si>
  <si>
    <t>次卧床</t>
    <phoneticPr fontId="1" type="noConversion"/>
  </si>
  <si>
    <t>床头柜</t>
    <phoneticPr fontId="1" type="noConversion"/>
  </si>
  <si>
    <t>梳妆台</t>
    <phoneticPr fontId="1" type="noConversion"/>
  </si>
  <si>
    <t>家具</t>
    <phoneticPr fontId="1" type="noConversion"/>
  </si>
  <si>
    <t>电视</t>
    <phoneticPr fontId="1" type="noConversion"/>
  </si>
  <si>
    <t>客厅柜机</t>
    <phoneticPr fontId="1" type="noConversion"/>
  </si>
  <si>
    <t>主卧挂机</t>
    <phoneticPr fontId="1" type="noConversion"/>
  </si>
  <si>
    <t>次卧挂机</t>
    <phoneticPr fontId="1" type="noConversion"/>
  </si>
  <si>
    <t>冰箱</t>
    <phoneticPr fontId="1" type="noConversion"/>
  </si>
  <si>
    <t>洗衣机</t>
    <phoneticPr fontId="1" type="noConversion"/>
  </si>
  <si>
    <t>台</t>
    <phoneticPr fontId="1" type="noConversion"/>
  </si>
  <si>
    <t>消毒柜</t>
    <phoneticPr fontId="1" type="noConversion"/>
  </si>
  <si>
    <t>电器</t>
    <phoneticPr fontId="1" type="noConversion"/>
  </si>
  <si>
    <t>洗碗机</t>
    <phoneticPr fontId="1" type="noConversion"/>
  </si>
  <si>
    <t>微波炉</t>
    <phoneticPr fontId="1" type="noConversion"/>
  </si>
  <si>
    <t>烤箱</t>
    <phoneticPr fontId="1" type="noConversion"/>
  </si>
  <si>
    <t>书桌</t>
    <phoneticPr fontId="1" type="noConversion"/>
  </si>
  <si>
    <t>50寸</t>
    <phoneticPr fontId="1" type="noConversion"/>
  </si>
  <si>
    <t>1.5匹</t>
    <phoneticPr fontId="1" type="noConversion"/>
  </si>
  <si>
    <t>二、家具及电器</t>
    <phoneticPr fontId="1" type="noConversion"/>
  </si>
  <si>
    <t>一、装修材料</t>
    <phoneticPr fontId="1" type="noConversion"/>
  </si>
  <si>
    <t>（预留）</t>
    <phoneticPr fontId="1" type="noConversion"/>
  </si>
  <si>
    <t>汇总</t>
    <phoneticPr fontId="1" type="noConversion"/>
  </si>
  <si>
    <t>汇总</t>
    <phoneticPr fontId="1" type="noConversion"/>
  </si>
  <si>
    <t>装修费用共计(元)：</t>
    <phoneticPr fontId="1" type="noConversion"/>
  </si>
  <si>
    <t>序号</t>
    <phoneticPr fontId="1" type="noConversion"/>
  </si>
  <si>
    <t>项目</t>
    <phoneticPr fontId="1" type="noConversion"/>
  </si>
  <si>
    <t>单位</t>
    <phoneticPr fontId="1" type="noConversion"/>
  </si>
  <si>
    <t>数量</t>
    <phoneticPr fontId="1" type="noConversion"/>
  </si>
  <si>
    <t>单价</t>
    <phoneticPr fontId="1" type="noConversion"/>
  </si>
  <si>
    <t>总价</t>
    <phoneticPr fontId="1" type="noConversion"/>
  </si>
  <si>
    <t>备注</t>
    <phoneticPr fontId="1" type="noConversion"/>
  </si>
  <si>
    <t>装修费用自动汇总系统表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</si>
</sst>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20"/>
      <color theme="1" tint="0.249977111117893"/>
      <name val="字魂35号-经典雅黑"/>
      <family val="3"/>
      <charset val="134"/>
    </font>
    <font>
      <b/>
      <sz val="12"/>
      <color theme="1" tint="0.249977111117893"/>
      <name val="宋体"/>
      <family val="3"/>
      <charset val="134"/>
    </font>
    <font>
      <sz val="12"/>
      <name val="宋体"/>
      <family val="3"/>
      <charset val="134"/>
    </font>
    <font>
      <b/>
      <sz val="11"/>
      <color rgb="FFC00000"/>
      <name val="宋体"/>
      <family val="3"/>
      <charset val="134"/>
    </font>
    <font>
      <b/>
      <sz val="12"/>
      <color rgb="FFC00000"/>
      <name val="宋体"/>
      <family val="3"/>
      <charset val="134"/>
    </font>
    <font>
      <sz val="12"/>
      <color theme="1"/>
      <name val="宋体"/>
      <family val="3"/>
      <charset val="134"/>
    </font>
    <font>
      <b/>
      <sz val="28"/>
      <color rgb="FFC00000"/>
      <name val="Arial"/>
      <family val="2"/>
    </font>
    <font>
      <b/>
      <sz val="12"/>
      <color theme="1"/>
      <name val="宋体"/>
      <family val="3"/>
      <charset val="134"/>
    </font>
    <font>
      <sz val="36"/>
      <color theme="0"/>
      <name val="字魂35号-经典雅黑"/>
      <family val="3"/>
      <charset val="134"/>
    </font>
    <font>
      <sz val="20"/>
      <color theme="0"/>
      <name val="字魂35号-经典雅黑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5" fillId="0" borderId="0"/>
  </cellStyleXfs>
  <cellXfs count="25">
    <xf numFmtId="0" fontId="0" fillId="0" borderId="0" xfId="0"/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left" vertical="center"/>
    </xf>
    <xf numFmtId="0" fontId="8" fillId="4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11" fillId="5" borderId="0" xfId="0" applyFont="1" applyFill="1" applyAlignment="1">
      <alignment horizontal="center" vertical="center"/>
    </xf>
    <xf numFmtId="0" fontId="12" fillId="5" borderId="0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r>
              <a:rPr lang="zh-CN" altLang="en-US">
                <a:latin typeface="宋体" panose="02010600030101010101" pitchFamily="2" charset="-122"/>
                <a:ea typeface="宋体" panose="02010600030101010101" pitchFamily="2" charset="-122"/>
              </a:rPr>
              <a:t>装修费用分类图</a:t>
            </a:r>
            <a:r>
              <a:rPr lang="en-US" altLang="zh-CN">
                <a:latin typeface="宋体" panose="02010600030101010101" pitchFamily="2" charset="-122"/>
                <a:ea typeface="宋体" panose="02010600030101010101" pitchFamily="2" charset="-122"/>
              </a:rPr>
              <a:t>(</a:t>
            </a:r>
            <a:r>
              <a:rPr lang="zh-CN" altLang="en-US">
                <a:latin typeface="宋体" panose="02010600030101010101" pitchFamily="2" charset="-122"/>
                <a:ea typeface="宋体" panose="02010600030101010101" pitchFamily="2" charset="-122"/>
              </a:rPr>
              <a:t>元</a:t>
            </a:r>
            <a:r>
              <a:rPr lang="en-US" altLang="zh-CN">
                <a:latin typeface="宋体" panose="02010600030101010101" pitchFamily="2" charset="-122"/>
                <a:ea typeface="宋体" panose="02010600030101010101" pitchFamily="2" charset="-122"/>
              </a:rPr>
              <a:t>)</a:t>
            </a:r>
            <a:endParaRPr lang="zh-CN" altLang="en-US">
              <a:latin typeface="宋体" panose="02010600030101010101" pitchFamily="2" charset="-122"/>
              <a:ea typeface="宋体" panose="02010600030101010101" pitchFamily="2" charset="-122"/>
            </a:endParaRPr>
          </a:p>
        </c:rich>
      </c:tx>
      <c:layout>
        <c:manualLayout>
          <c:xMode val="edge"/>
          <c:yMode val="edge"/>
          <c:x val="0.32846000388021751"/>
          <c:y val="4.62427745664739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2">
                    <a:lumMod val="75000"/>
                  </a:schemeClr>
                </a:gs>
                <a:gs pos="50000">
                  <a:schemeClr val="accent2">
                    <a:lumMod val="60000"/>
                    <a:lumOff val="40000"/>
                  </a:schemeClr>
                </a:gs>
                <a:gs pos="100000">
                  <a:schemeClr val="accent2">
                    <a:lumMod val="20000"/>
                    <a:lumOff val="8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汇总!$B$14:$B$21</c:f>
              <c:strCache>
                <c:ptCount val="8"/>
                <c:pt idx="0">
                  <c:v>装修前期</c:v>
                </c:pt>
                <c:pt idx="1">
                  <c:v>全房主材</c:v>
                </c:pt>
                <c:pt idx="2">
                  <c:v>厨房</c:v>
                </c:pt>
                <c:pt idx="3">
                  <c:v>卫生间</c:v>
                </c:pt>
                <c:pt idx="4">
                  <c:v>阳台</c:v>
                </c:pt>
                <c:pt idx="5">
                  <c:v>灯具</c:v>
                </c:pt>
                <c:pt idx="6">
                  <c:v>家具</c:v>
                </c:pt>
                <c:pt idx="7">
                  <c:v>电器</c:v>
                </c:pt>
              </c:strCache>
            </c:strRef>
          </c:cat>
          <c:val>
            <c:numRef>
              <c:f>汇总!$C$14:$C$21</c:f>
              <c:numCache>
                <c:formatCode>General</c:formatCode>
                <c:ptCount val="8"/>
                <c:pt idx="0">
                  <c:v>52000</c:v>
                </c:pt>
                <c:pt idx="1">
                  <c:v>29750</c:v>
                </c:pt>
                <c:pt idx="2">
                  <c:v>12230</c:v>
                </c:pt>
                <c:pt idx="3">
                  <c:v>7930</c:v>
                </c:pt>
                <c:pt idx="4">
                  <c:v>4010</c:v>
                </c:pt>
                <c:pt idx="5">
                  <c:v>3600</c:v>
                </c:pt>
                <c:pt idx="6">
                  <c:v>25300</c:v>
                </c:pt>
                <c:pt idx="7">
                  <c:v>26000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C9-43C4-9435-C2F811740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583744"/>
        <c:axId val="441587680"/>
      </c:barChart>
      <c:catAx>
        <c:axId val="44158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441587680"/>
        <c:crosses val="autoZero"/>
        <c:auto val="1"/>
        <c:lblAlgn val="ctr"/>
        <c:lblOffset val="100"/>
        <c:noMultiLvlLbl val="0"/>
      </c:catAx>
      <c:valAx>
        <c:axId val="4415876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4158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r>
              <a:rPr lang="zh-CN" altLang="en-US">
                <a:latin typeface="宋体" panose="02010600030101010101" pitchFamily="2" charset="-122"/>
                <a:ea typeface="宋体" panose="02010600030101010101" pitchFamily="2" charset="-122"/>
              </a:rPr>
              <a:t>装修费用比例图</a:t>
            </a:r>
            <a:r>
              <a:rPr lang="en-US" altLang="zh-CN">
                <a:latin typeface="宋体" panose="02010600030101010101" pitchFamily="2" charset="-122"/>
                <a:ea typeface="宋体" panose="02010600030101010101" pitchFamily="2" charset="-122"/>
              </a:rPr>
              <a:t>(%)</a:t>
            </a:r>
            <a:endParaRPr lang="zh-CN" altLang="en-US">
              <a:latin typeface="宋体" panose="02010600030101010101" pitchFamily="2" charset="-122"/>
              <a:ea typeface="宋体" panose="02010600030101010101" pitchFamily="2" charset="-122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7530638670166229"/>
          <c:y val="0.13509977526270595"/>
          <c:w val="0.64049857101195684"/>
          <c:h val="0.8483151500993596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D0-44A2-8F5C-97FECC13E8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D0-44A2-8F5C-97FECC13E8F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3D0-44A2-8F5C-97FECC13E8F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3D0-44A2-8F5C-97FECC13E8F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3D0-44A2-8F5C-97FECC13E8F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3D0-44A2-8F5C-97FECC13E8F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E95-41D6-907E-B66815AB7B3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95-41D6-907E-B66815AB7B3B}"/>
              </c:ext>
            </c:extLst>
          </c:dPt>
          <c:dLbls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宋体" panose="02010600030101010101" pitchFamily="2" charset="-122"/>
                      <a:ea typeface="宋体" panose="02010600030101010101" pitchFamily="2" charset="-122"/>
                      <a:cs typeface="+mn-cs"/>
                    </a:defRPr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1E95-41D6-907E-B66815AB7B3B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宋体" panose="02010600030101010101" pitchFamily="2" charset="-122"/>
                      <a:ea typeface="宋体" panose="02010600030101010101" pitchFamily="2" charset="-122"/>
                      <a:cs typeface="+mn-cs"/>
                    </a:defRPr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1E95-41D6-907E-B66815AB7B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汇总!$B$14:$B$21</c:f>
              <c:strCache>
                <c:ptCount val="8"/>
                <c:pt idx="0">
                  <c:v>装修前期</c:v>
                </c:pt>
                <c:pt idx="1">
                  <c:v>全房主材</c:v>
                </c:pt>
                <c:pt idx="2">
                  <c:v>厨房</c:v>
                </c:pt>
                <c:pt idx="3">
                  <c:v>卫生间</c:v>
                </c:pt>
                <c:pt idx="4">
                  <c:v>阳台</c:v>
                </c:pt>
                <c:pt idx="5">
                  <c:v>灯具</c:v>
                </c:pt>
                <c:pt idx="6">
                  <c:v>家具</c:v>
                </c:pt>
                <c:pt idx="7">
                  <c:v>电器</c:v>
                </c:pt>
              </c:strCache>
            </c:strRef>
          </c:cat>
          <c:val>
            <c:numRef>
              <c:f>汇总!$C$14:$C$21</c:f>
              <c:numCache>
                <c:formatCode>General</c:formatCode>
                <c:ptCount val="8"/>
                <c:pt idx="0">
                  <c:v>52000</c:v>
                </c:pt>
                <c:pt idx="1">
                  <c:v>29750</c:v>
                </c:pt>
                <c:pt idx="2">
                  <c:v>12230</c:v>
                </c:pt>
                <c:pt idx="3">
                  <c:v>7930</c:v>
                </c:pt>
                <c:pt idx="4">
                  <c:v>4010</c:v>
                </c:pt>
                <c:pt idx="5">
                  <c:v>3600</c:v>
                </c:pt>
                <c:pt idx="6">
                  <c:v>25300</c:v>
                </c:pt>
                <c:pt idx="7">
                  <c:v>26000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95-41D6-907E-B66815AB7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&#35013;&#20462;&#26448;&#26009;!A1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hyperlink" Target="#&#23478;&#20855;&#21450;&#30005;&#22120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&#23478;&#20855;&#21450;&#30005;&#22120;!A1"/><Relationship Id="rId1" Type="http://schemas.openxmlformats.org/officeDocument/2006/relationships/hyperlink" Target="#&#27719;&#24635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&#35013;&#20462;&#26448;&#26009;!A1"/><Relationship Id="rId1" Type="http://schemas.openxmlformats.org/officeDocument/2006/relationships/hyperlink" Target="#&#27719;&#24635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247651</xdr:colOff>
      <xdr:row>10</xdr:row>
      <xdr:rowOff>142875</xdr:rowOff>
    </xdr:from>
    <xdr:to>
      <xdr:col>7</xdr:col>
      <xdr:colOff>333375</xdr:colOff>
      <xdr:row>23</xdr:row>
      <xdr:rowOff>219075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304801</xdr:colOff>
      <xdr:row>10</xdr:row>
      <xdr:rowOff>214311</xdr:rowOff>
    </xdr:from>
    <xdr:to>
      <xdr:col>13</xdr:col>
      <xdr:colOff>476251</xdr:colOff>
      <xdr:row>23</xdr:row>
      <xdr:rowOff>231084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55517</xdr:colOff>
      <xdr:row>7</xdr:row>
      <xdr:rowOff>93641</xdr:rowOff>
    </xdr:from>
    <xdr:to>
      <xdr:col>9</xdr:col>
      <xdr:colOff>556061</xdr:colOff>
      <xdr:row>8</xdr:row>
      <xdr:rowOff>204335</xdr:rowOff>
    </xdr:to>
    <xdr:sp macro="" textlink="">
      <xdr:nvSpPr>
        <xdr:cNvPr id="8" name="圆角矩形 7">
          <a:hlinkClick xmlns:r="http://schemas.openxmlformats.org/officeDocument/2006/relationships" r:id="rId3"/>
        </xdr:cNvPr>
        <xdr:cNvSpPr/>
      </xdr:nvSpPr>
      <xdr:spPr>
        <a:xfrm>
          <a:off x="5541917" y="1827191"/>
          <a:ext cx="1186344" cy="358344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200">
              <a:latin typeface="宋体" panose="02010600030101010101" pitchFamily="2" charset="-122"/>
              <a:ea typeface="宋体" panose="02010600030101010101" pitchFamily="2" charset="-122"/>
            </a:rPr>
            <a:t>装修材料</a:t>
          </a:r>
        </a:p>
      </xdr:txBody>
    </xdr:sp>
    <xdr:clientData/>
  </xdr:twoCellAnchor>
  <xdr:twoCellAnchor>
    <xdr:from>
      <xdr:col>10</xdr:col>
      <xdr:colOff>295323</xdr:colOff>
      <xdr:row>7</xdr:row>
      <xdr:rowOff>109451</xdr:rowOff>
    </xdr:from>
    <xdr:to>
      <xdr:col>12</xdr:col>
      <xdr:colOff>110067</xdr:colOff>
      <xdr:row>8</xdr:row>
      <xdr:rowOff>219730</xdr:rowOff>
    </xdr:to>
    <xdr:sp macro="" textlink="">
      <xdr:nvSpPr>
        <xdr:cNvPr id="9" name="圆角矩形 8">
          <a:hlinkClick xmlns:r="http://schemas.openxmlformats.org/officeDocument/2006/relationships" r:id="rId4"/>
        </xdr:cNvPr>
        <xdr:cNvSpPr/>
      </xdr:nvSpPr>
      <xdr:spPr>
        <a:xfrm>
          <a:off x="7153323" y="1843001"/>
          <a:ext cx="1186344" cy="357929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zh-CN" altLang="en-US" sz="1200">
              <a:solidFill>
                <a:schemeClr val="lt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家具及电器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9</xdr:col>
      <xdr:colOff>498887</xdr:colOff>
      <xdr:row>3</xdr:row>
      <xdr:rowOff>109866</xdr:rowOff>
    </xdr:to>
    <xdr:sp macro="" textlink="">
      <xdr:nvSpPr>
        <xdr:cNvPr id="4" name="圆角矩形 3">
          <a:hlinkClick xmlns:r="http://schemas.openxmlformats.org/officeDocument/2006/relationships" r:id="rId1"/>
        </xdr:cNvPr>
        <xdr:cNvSpPr/>
      </xdr:nvSpPr>
      <xdr:spPr>
        <a:xfrm>
          <a:off x="7172739" y="496957"/>
          <a:ext cx="1186344" cy="358344"/>
        </a:xfrm>
        <a:prstGeom prst="roundRect">
          <a:avLst/>
        </a:prstGeom>
        <a:solidFill>
          <a:schemeClr val="accent2">
            <a:lumMod val="75000"/>
          </a:schemeClr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200">
              <a:latin typeface="宋体" panose="02010600030101010101" pitchFamily="2" charset="-122"/>
              <a:ea typeface="宋体" panose="02010600030101010101" pitchFamily="2" charset="-122"/>
            </a:rPr>
            <a:t>返回首页</a:t>
          </a:r>
        </a:p>
      </xdr:txBody>
    </xdr:sp>
    <xdr:clientData/>
  </xdr:twoCellAnchor>
  <xdr:twoCellAnchor>
    <xdr:from>
      <xdr:col>8</xdr:col>
      <xdr:colOff>11206</xdr:colOff>
      <xdr:row>4</xdr:row>
      <xdr:rowOff>80829</xdr:rowOff>
    </xdr:from>
    <xdr:to>
      <xdr:col>9</xdr:col>
      <xdr:colOff>510093</xdr:colOff>
      <xdr:row>5</xdr:row>
      <xdr:rowOff>190280</xdr:rowOff>
    </xdr:to>
    <xdr:sp macro="" textlink="">
      <xdr:nvSpPr>
        <xdr:cNvPr id="5" name="圆角矩形 4">
          <a:hlinkClick xmlns:r="http://schemas.openxmlformats.org/officeDocument/2006/relationships" r:id="rId2"/>
        </xdr:cNvPr>
        <xdr:cNvSpPr/>
      </xdr:nvSpPr>
      <xdr:spPr>
        <a:xfrm>
          <a:off x="7183945" y="1074742"/>
          <a:ext cx="1186344" cy="357929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zh-CN" altLang="en-US" sz="1200">
              <a:solidFill>
                <a:schemeClr val="lt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家具及电器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9</xdr:col>
      <xdr:colOff>498888</xdr:colOff>
      <xdr:row>3</xdr:row>
      <xdr:rowOff>109866</xdr:rowOff>
    </xdr:to>
    <xdr:sp macro="" textlink="">
      <xdr:nvSpPr>
        <xdr:cNvPr id="6" name="圆角矩形 5">
          <a:hlinkClick xmlns:r="http://schemas.openxmlformats.org/officeDocument/2006/relationships" r:id="rId1"/>
        </xdr:cNvPr>
        <xdr:cNvSpPr/>
      </xdr:nvSpPr>
      <xdr:spPr>
        <a:xfrm>
          <a:off x="7181022" y="496957"/>
          <a:ext cx="1186344" cy="358344"/>
        </a:xfrm>
        <a:prstGeom prst="roundRect">
          <a:avLst/>
        </a:prstGeom>
        <a:solidFill>
          <a:schemeClr val="accent2">
            <a:lumMod val="75000"/>
          </a:schemeClr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200">
              <a:latin typeface="宋体" panose="02010600030101010101" pitchFamily="2" charset="-122"/>
              <a:ea typeface="宋体" panose="02010600030101010101" pitchFamily="2" charset="-122"/>
            </a:rPr>
            <a:t>返回首页</a:t>
          </a:r>
        </a:p>
      </xdr:txBody>
    </xdr:sp>
    <xdr:clientData/>
  </xdr:twoCellAnchor>
  <xdr:twoCellAnchor>
    <xdr:from>
      <xdr:col>8</xdr:col>
      <xdr:colOff>11206</xdr:colOff>
      <xdr:row>4</xdr:row>
      <xdr:rowOff>80829</xdr:rowOff>
    </xdr:from>
    <xdr:to>
      <xdr:col>9</xdr:col>
      <xdr:colOff>510094</xdr:colOff>
      <xdr:row>5</xdr:row>
      <xdr:rowOff>190280</xdr:rowOff>
    </xdr:to>
    <xdr:sp macro="" textlink="">
      <xdr:nvSpPr>
        <xdr:cNvPr id="7" name="圆角矩形 6">
          <a:hlinkClick xmlns:r="http://schemas.openxmlformats.org/officeDocument/2006/relationships" r:id="rId2"/>
        </xdr:cNvPr>
        <xdr:cNvSpPr/>
      </xdr:nvSpPr>
      <xdr:spPr>
        <a:xfrm>
          <a:off x="7192228" y="1074742"/>
          <a:ext cx="1186344" cy="357929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zh-CN" altLang="en-US" sz="1200">
              <a:solidFill>
                <a:schemeClr val="lt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装修材料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zoomScaleNormal="100" zoomScaleSheetLayoutView="100" workbookViewId="0">
      <selection activeCell="R22" sqref="R22"/>
    </sheetView>
  </sheetViews>
  <sheetFormatPr defaultRowHeight="20.100000000000001" customHeight="1" x14ac:dyDescent="0.2"/>
  <cols>
    <col min="1" max="16384" width="9" style="1"/>
  </cols>
  <sheetData>
    <row r="1" spans="1:14" ht="20.100000000000001" customHeight="1" x14ac:dyDescent="0.2">
      <c r="A1" s="21" t="s">
        <v>105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</row>
    <row r="2" spans="1:14" ht="20.100000000000001" customHeight="1" x14ac:dyDescent="0.2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1:14" ht="20.100000000000001" customHeight="1" x14ac:dyDescent="0.2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</row>
    <row r="4" spans="1:14" ht="20.100000000000001" customHeight="1" x14ac:dyDescent="0.2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</row>
    <row r="7" spans="1:14" ht="20.100000000000001" customHeight="1" x14ac:dyDescent="0.2">
      <c r="B7" s="20" t="s">
        <v>97</v>
      </c>
      <c r="C7" s="20"/>
      <c r="D7" s="20"/>
    </row>
    <row r="8" spans="1:14" ht="20.100000000000001" customHeight="1" x14ac:dyDescent="0.2">
      <c r="B8" s="15"/>
      <c r="C8" s="15"/>
    </row>
    <row r="9" spans="1:14" ht="33.75" customHeight="1" x14ac:dyDescent="0.2">
      <c r="B9" s="19">
        <f>装修材料!F70+家具及电器!F40</f>
        <v>160820</v>
      </c>
      <c r="C9" s="19"/>
      <c r="D9" s="19"/>
      <c r="E9" s="14"/>
      <c r="F9" s="14"/>
      <c r="G9" s="14"/>
    </row>
    <row r="14" spans="1:14" ht="20.100000000000001" customHeight="1" x14ac:dyDescent="0.2">
      <c r="B14" s="1" t="str">
        <f>装修材料!A6</f>
        <v>装修前期</v>
      </c>
      <c r="C14" s="1">
        <f>装修材料!F6</f>
        <v>52000</v>
      </c>
    </row>
    <row r="15" spans="1:14" ht="20.100000000000001" customHeight="1" x14ac:dyDescent="0.2">
      <c r="B15" s="1" t="str">
        <f>装修材料!A11</f>
        <v>全房主材</v>
      </c>
      <c r="C15" s="1">
        <f>装修材料!F11</f>
        <v>29750</v>
      </c>
    </row>
    <row r="16" spans="1:14" ht="20.100000000000001" customHeight="1" x14ac:dyDescent="0.2">
      <c r="B16" s="1" t="str">
        <f>装修材料!A24</f>
        <v>厨房</v>
      </c>
      <c r="C16" s="1">
        <f>装修材料!F24</f>
        <v>12230</v>
      </c>
    </row>
    <row r="17" spans="1:14" ht="20.100000000000001" customHeight="1" x14ac:dyDescent="0.2">
      <c r="B17" s="1" t="str">
        <f>装修材料!A35</f>
        <v>卫生间</v>
      </c>
      <c r="C17" s="1">
        <f>装修材料!F35</f>
        <v>7930</v>
      </c>
    </row>
    <row r="18" spans="1:14" ht="20.100000000000001" customHeight="1" x14ac:dyDescent="0.2">
      <c r="B18" s="1" t="str">
        <f>装修材料!A45</f>
        <v>阳台</v>
      </c>
      <c r="C18" s="1">
        <f>装修材料!F45</f>
        <v>4010</v>
      </c>
    </row>
    <row r="19" spans="1:14" ht="20.100000000000001" customHeight="1" x14ac:dyDescent="0.2">
      <c r="B19" s="1" t="str">
        <f>装修材料!A55</f>
        <v>灯具</v>
      </c>
      <c r="C19" s="1">
        <f>装修材料!F55</f>
        <v>3600</v>
      </c>
    </row>
    <row r="20" spans="1:14" ht="20.100000000000001" customHeight="1" x14ac:dyDescent="0.2">
      <c r="B20" s="1" t="str">
        <f>家具及电器!A6</f>
        <v>家具</v>
      </c>
      <c r="C20" s="1">
        <f>家具及电器!F6</f>
        <v>25300</v>
      </c>
    </row>
    <row r="21" spans="1:14" ht="20.100000000000001" customHeight="1" x14ac:dyDescent="0.2">
      <c r="B21" s="1" t="str">
        <f>家具及电器!A21</f>
        <v>电器</v>
      </c>
      <c r="C21" s="1">
        <f>家具及电器!F21</f>
        <v>26000</v>
      </c>
    </row>
    <row r="27" spans="1:14" ht="20.100000000000001" customHeight="1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</row>
  </sheetData>
  <mergeCells count="3">
    <mergeCell ref="B9:D9"/>
    <mergeCell ref="B7:D7"/>
    <mergeCell ref="A1:N4"/>
  </mergeCells>
  <phoneticPr fontId="1" type="noConversion"/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view="pageBreakPreview" zoomScaleNormal="100" zoomScaleSheetLayoutView="100" workbookViewId="0">
      <selection activeCell="I11" sqref="I11"/>
    </sheetView>
  </sheetViews>
  <sheetFormatPr defaultRowHeight="20.100000000000001" customHeight="1" x14ac:dyDescent="0.2"/>
  <cols>
    <col min="1" max="1" width="11.625" style="2" customWidth="1"/>
    <col min="2" max="2" width="18.125" style="2" customWidth="1"/>
    <col min="3" max="6" width="11.625" style="2" customWidth="1"/>
    <col min="7" max="7" width="51.625" style="2" customWidth="1"/>
    <col min="8" max="8" width="5.625" style="2" customWidth="1"/>
    <col min="9" max="16384" width="9" style="2"/>
  </cols>
  <sheetData>
    <row r="1" spans="1:8" ht="20.100000000000001" customHeight="1" x14ac:dyDescent="0.2">
      <c r="A1" s="22" t="s">
        <v>93</v>
      </c>
      <c r="B1" s="22"/>
      <c r="C1" s="22"/>
      <c r="D1" s="22"/>
      <c r="E1" s="22"/>
      <c r="F1" s="22"/>
      <c r="G1" s="22"/>
      <c r="H1" s="18"/>
    </row>
    <row r="2" spans="1:8" ht="20.100000000000001" customHeight="1" thickBot="1" x14ac:dyDescent="0.25">
      <c r="A2" s="23"/>
      <c r="B2" s="23"/>
      <c r="C2" s="23"/>
      <c r="D2" s="23"/>
      <c r="E2" s="23"/>
      <c r="F2" s="23"/>
      <c r="G2" s="23"/>
      <c r="H2" s="18"/>
    </row>
    <row r="3" spans="1:8" ht="20.100000000000001" customHeight="1" thickTop="1" x14ac:dyDescent="0.2"/>
    <row r="4" spans="1:8" ht="20.100000000000001" customHeight="1" x14ac:dyDescent="0.2">
      <c r="A4" s="6" t="s">
        <v>0</v>
      </c>
      <c r="B4" s="16" t="s">
        <v>1</v>
      </c>
      <c r="C4" s="16" t="s">
        <v>2</v>
      </c>
      <c r="D4" s="6" t="s">
        <v>8</v>
      </c>
      <c r="E4" s="6" t="s">
        <v>3</v>
      </c>
      <c r="F4" s="6" t="s">
        <v>4</v>
      </c>
      <c r="G4" s="6" t="s">
        <v>5</v>
      </c>
      <c r="H4" s="6"/>
    </row>
    <row r="5" spans="1:8" ht="20.100000000000001" customHeight="1" x14ac:dyDescent="0.2">
      <c r="A5" s="6"/>
      <c r="B5" s="6"/>
      <c r="C5" s="6"/>
      <c r="D5" s="6"/>
      <c r="E5" s="6"/>
      <c r="F5" s="6"/>
      <c r="G5" s="6"/>
      <c r="H5" s="6"/>
    </row>
    <row r="6" spans="1:8" ht="20.100000000000001" customHeight="1" x14ac:dyDescent="0.2">
      <c r="A6" s="3" t="s">
        <v>25</v>
      </c>
      <c r="B6" s="3"/>
      <c r="C6" s="3"/>
      <c r="D6" s="3"/>
      <c r="E6" s="3"/>
      <c r="F6" s="7">
        <f>SUM(F7:F10)</f>
        <v>52000</v>
      </c>
      <c r="G6" s="3"/>
    </row>
    <row r="7" spans="1:8" ht="20.100000000000001" customHeight="1" x14ac:dyDescent="0.2">
      <c r="A7" s="2">
        <v>1</v>
      </c>
      <c r="B7" s="5" t="s">
        <v>16</v>
      </c>
      <c r="C7" s="5" t="s">
        <v>60</v>
      </c>
      <c r="D7" s="2">
        <v>1</v>
      </c>
      <c r="E7" s="2">
        <v>50000</v>
      </c>
      <c r="F7" s="2">
        <f>IF(D7*E7&gt;0,D7*E7,"")</f>
        <v>50000</v>
      </c>
      <c r="G7" s="2" t="s">
        <v>61</v>
      </c>
    </row>
    <row r="8" spans="1:8" ht="20.100000000000001" customHeight="1" x14ac:dyDescent="0.2">
      <c r="A8" s="2">
        <v>2</v>
      </c>
      <c r="B8" s="5" t="s">
        <v>17</v>
      </c>
      <c r="C8" s="5" t="s">
        <v>60</v>
      </c>
      <c r="D8" s="2">
        <v>1</v>
      </c>
      <c r="E8" s="2">
        <v>2000</v>
      </c>
      <c r="F8" s="2">
        <f t="shared" ref="F8:F10" si="0">IF(D8*E8&gt;0,D8*E8,"")</f>
        <v>2000</v>
      </c>
    </row>
    <row r="9" spans="1:8" ht="20.100000000000001" customHeight="1" x14ac:dyDescent="0.2">
      <c r="B9" s="5" t="s">
        <v>94</v>
      </c>
      <c r="C9" s="5"/>
      <c r="F9" s="2" t="str">
        <f t="shared" si="0"/>
        <v/>
      </c>
    </row>
    <row r="10" spans="1:8" ht="20.100000000000001" customHeight="1" x14ac:dyDescent="0.2">
      <c r="B10" s="5" t="s">
        <v>94</v>
      </c>
      <c r="C10" s="5"/>
      <c r="F10" s="2" t="str">
        <f t="shared" si="0"/>
        <v/>
      </c>
    </row>
    <row r="11" spans="1:8" ht="20.100000000000001" customHeight="1" x14ac:dyDescent="0.2">
      <c r="A11" s="3" t="s">
        <v>65</v>
      </c>
      <c r="B11" s="3"/>
      <c r="C11" s="3"/>
      <c r="D11" s="3"/>
      <c r="E11" s="3"/>
      <c r="F11" s="7">
        <f>SUM(F12:F23)</f>
        <v>29750</v>
      </c>
      <c r="G11" s="3"/>
    </row>
    <row r="12" spans="1:8" ht="20.100000000000001" customHeight="1" x14ac:dyDescent="0.2">
      <c r="A12" s="2">
        <v>1</v>
      </c>
      <c r="B12" s="5" t="s">
        <v>6</v>
      </c>
      <c r="C12" s="5" t="s">
        <v>7</v>
      </c>
      <c r="D12" s="2">
        <v>5</v>
      </c>
      <c r="E12" s="2">
        <v>100</v>
      </c>
      <c r="F12" s="2">
        <f t="shared" ref="F12:F23" si="1">IF(D12*E12&gt;0,D12*E12,"")</f>
        <v>500</v>
      </c>
      <c r="G12" s="2" t="s">
        <v>62</v>
      </c>
    </row>
    <row r="13" spans="1:8" ht="20.100000000000001" customHeight="1" x14ac:dyDescent="0.2">
      <c r="A13" s="2">
        <v>2</v>
      </c>
      <c r="B13" s="5" t="s">
        <v>9</v>
      </c>
      <c r="C13" s="5" t="s">
        <v>14</v>
      </c>
      <c r="D13" s="2">
        <v>60</v>
      </c>
      <c r="E13" s="2">
        <v>80</v>
      </c>
      <c r="F13" s="2">
        <f t="shared" si="1"/>
        <v>4800</v>
      </c>
    </row>
    <row r="14" spans="1:8" ht="20.100000000000001" customHeight="1" x14ac:dyDescent="0.2">
      <c r="A14" s="2">
        <v>3</v>
      </c>
      <c r="B14" s="5" t="s">
        <v>10</v>
      </c>
      <c r="C14" s="5" t="s">
        <v>14</v>
      </c>
      <c r="D14" s="2">
        <v>80</v>
      </c>
      <c r="E14" s="2">
        <v>200</v>
      </c>
      <c r="F14" s="2">
        <f t="shared" si="1"/>
        <v>16000</v>
      </c>
      <c r="G14" s="2" t="s">
        <v>63</v>
      </c>
    </row>
    <row r="15" spans="1:8" ht="20.100000000000001" customHeight="1" x14ac:dyDescent="0.2">
      <c r="A15" s="2">
        <v>4</v>
      </c>
      <c r="B15" s="5" t="s">
        <v>11</v>
      </c>
      <c r="C15" s="5" t="s">
        <v>15</v>
      </c>
      <c r="D15" s="2">
        <v>3</v>
      </c>
      <c r="E15" s="2">
        <v>50</v>
      </c>
      <c r="F15" s="2">
        <f t="shared" si="1"/>
        <v>150</v>
      </c>
      <c r="G15" s="2" t="s">
        <v>64</v>
      </c>
    </row>
    <row r="16" spans="1:8" ht="20.100000000000001" customHeight="1" x14ac:dyDescent="0.2">
      <c r="A16" s="2">
        <v>5</v>
      </c>
      <c r="B16" s="5" t="s">
        <v>18</v>
      </c>
      <c r="C16" s="5" t="s">
        <v>13</v>
      </c>
      <c r="D16" s="2">
        <v>50</v>
      </c>
      <c r="E16" s="2">
        <v>50</v>
      </c>
      <c r="F16" s="2">
        <f t="shared" si="1"/>
        <v>2500</v>
      </c>
    </row>
    <row r="17" spans="1:7" ht="20.100000000000001" customHeight="1" x14ac:dyDescent="0.2">
      <c r="A17" s="2">
        <v>6</v>
      </c>
      <c r="B17" s="5" t="s">
        <v>26</v>
      </c>
      <c r="C17" s="5" t="s">
        <v>12</v>
      </c>
      <c r="D17" s="2">
        <v>2</v>
      </c>
      <c r="E17" s="2">
        <v>1000</v>
      </c>
      <c r="F17" s="2">
        <f t="shared" si="1"/>
        <v>2000</v>
      </c>
    </row>
    <row r="18" spans="1:7" ht="20.100000000000001" customHeight="1" x14ac:dyDescent="0.2">
      <c r="A18" s="2">
        <v>7</v>
      </c>
      <c r="B18" s="5" t="s">
        <v>19</v>
      </c>
      <c r="C18" s="5" t="s">
        <v>56</v>
      </c>
      <c r="D18" s="2">
        <v>3</v>
      </c>
      <c r="E18" s="2">
        <v>200</v>
      </c>
      <c r="F18" s="2">
        <f t="shared" si="1"/>
        <v>600</v>
      </c>
    </row>
    <row r="19" spans="1:7" ht="20.100000000000001" customHeight="1" x14ac:dyDescent="0.2">
      <c r="A19" s="2">
        <v>8</v>
      </c>
      <c r="B19" s="5" t="s">
        <v>20</v>
      </c>
      <c r="C19" s="5" t="s">
        <v>56</v>
      </c>
      <c r="D19" s="2">
        <v>5</v>
      </c>
      <c r="E19" s="2">
        <v>300</v>
      </c>
      <c r="F19" s="2">
        <f t="shared" si="1"/>
        <v>1500</v>
      </c>
    </row>
    <row r="20" spans="1:7" ht="20.100000000000001" customHeight="1" x14ac:dyDescent="0.2">
      <c r="A20" s="2">
        <v>9</v>
      </c>
      <c r="B20" s="5" t="s">
        <v>21</v>
      </c>
      <c r="C20" s="5" t="s">
        <v>53</v>
      </c>
      <c r="D20" s="2">
        <v>5</v>
      </c>
      <c r="E20" s="2">
        <v>300</v>
      </c>
      <c r="F20" s="2">
        <f t="shared" si="1"/>
        <v>1500</v>
      </c>
    </row>
    <row r="21" spans="1:7" ht="20.100000000000001" customHeight="1" x14ac:dyDescent="0.2">
      <c r="A21" s="2">
        <v>10</v>
      </c>
      <c r="B21" s="5" t="s">
        <v>24</v>
      </c>
      <c r="C21" s="5" t="s">
        <v>55</v>
      </c>
      <c r="D21" s="2">
        <v>2</v>
      </c>
      <c r="E21" s="2">
        <v>100</v>
      </c>
      <c r="F21" s="2">
        <f t="shared" si="1"/>
        <v>200</v>
      </c>
    </row>
    <row r="22" spans="1:7" ht="20.100000000000001" customHeight="1" x14ac:dyDescent="0.2">
      <c r="B22" s="5" t="s">
        <v>94</v>
      </c>
      <c r="C22" s="5"/>
      <c r="F22" s="2" t="str">
        <f t="shared" si="1"/>
        <v/>
      </c>
    </row>
    <row r="23" spans="1:7" ht="20.100000000000001" customHeight="1" x14ac:dyDescent="0.2">
      <c r="B23" s="5" t="s">
        <v>94</v>
      </c>
      <c r="C23" s="5"/>
      <c r="F23" s="2" t="str">
        <f t="shared" si="1"/>
        <v/>
      </c>
    </row>
    <row r="24" spans="1:7" ht="20.100000000000001" customHeight="1" x14ac:dyDescent="0.2">
      <c r="A24" s="3" t="s">
        <v>27</v>
      </c>
      <c r="B24" s="8"/>
      <c r="C24" s="8"/>
      <c r="D24" s="3"/>
      <c r="E24" s="3"/>
      <c r="F24" s="7">
        <f>SUM(F25:F34)</f>
        <v>12230</v>
      </c>
      <c r="G24" s="3"/>
    </row>
    <row r="25" spans="1:7" ht="20.100000000000001" customHeight="1" x14ac:dyDescent="0.2">
      <c r="A25" s="2">
        <v>1</v>
      </c>
      <c r="B25" s="5" t="s">
        <v>22</v>
      </c>
      <c r="C25" s="5" t="s">
        <v>58</v>
      </c>
      <c r="D25" s="2">
        <v>1</v>
      </c>
      <c r="E25" s="2">
        <v>5000</v>
      </c>
      <c r="F25" s="2">
        <f t="shared" ref="F25:F34" si="2">IF(D25*E25&gt;0,D25*E25,"")</f>
        <v>5000</v>
      </c>
    </row>
    <row r="26" spans="1:7" ht="20.100000000000001" customHeight="1" x14ac:dyDescent="0.2">
      <c r="A26" s="2">
        <v>2</v>
      </c>
      <c r="B26" s="5" t="s">
        <v>23</v>
      </c>
      <c r="C26" s="5" t="s">
        <v>58</v>
      </c>
      <c r="D26" s="2">
        <v>1</v>
      </c>
      <c r="E26" s="2">
        <v>1500</v>
      </c>
      <c r="F26" s="2">
        <f t="shared" si="2"/>
        <v>1500</v>
      </c>
    </row>
    <row r="27" spans="1:7" ht="20.100000000000001" customHeight="1" x14ac:dyDescent="0.2">
      <c r="A27" s="2">
        <v>3</v>
      </c>
      <c r="B27" s="5" t="s">
        <v>28</v>
      </c>
      <c r="C27" s="5" t="s">
        <v>52</v>
      </c>
      <c r="D27" s="2">
        <v>1</v>
      </c>
      <c r="E27" s="2">
        <v>500</v>
      </c>
      <c r="F27" s="2">
        <f t="shared" si="2"/>
        <v>500</v>
      </c>
    </row>
    <row r="28" spans="1:7" ht="20.100000000000001" customHeight="1" x14ac:dyDescent="0.2">
      <c r="A28" s="2">
        <v>4</v>
      </c>
      <c r="B28" s="5" t="s">
        <v>38</v>
      </c>
      <c r="C28" s="5" t="s">
        <v>52</v>
      </c>
      <c r="D28" s="2">
        <v>4</v>
      </c>
      <c r="E28" s="2">
        <v>50</v>
      </c>
      <c r="F28" s="2">
        <f t="shared" si="2"/>
        <v>200</v>
      </c>
    </row>
    <row r="29" spans="1:7" ht="20.100000000000001" customHeight="1" x14ac:dyDescent="0.2">
      <c r="A29" s="2">
        <v>5</v>
      </c>
      <c r="B29" s="5" t="s">
        <v>39</v>
      </c>
      <c r="C29" s="5" t="s">
        <v>52</v>
      </c>
      <c r="D29" s="2">
        <v>1</v>
      </c>
      <c r="E29" s="2">
        <v>30</v>
      </c>
      <c r="F29" s="2">
        <f t="shared" si="2"/>
        <v>30</v>
      </c>
    </row>
    <row r="30" spans="1:7" ht="20.100000000000001" customHeight="1" x14ac:dyDescent="0.2">
      <c r="A30" s="2">
        <v>6</v>
      </c>
      <c r="B30" s="5" t="s">
        <v>29</v>
      </c>
      <c r="C30" s="5" t="s">
        <v>59</v>
      </c>
      <c r="D30" s="2">
        <v>1</v>
      </c>
      <c r="E30" s="2">
        <v>2000</v>
      </c>
      <c r="F30" s="2">
        <f t="shared" si="2"/>
        <v>2000</v>
      </c>
    </row>
    <row r="31" spans="1:7" ht="20.100000000000001" customHeight="1" x14ac:dyDescent="0.2">
      <c r="A31" s="2">
        <v>7</v>
      </c>
      <c r="B31" s="5" t="s">
        <v>30</v>
      </c>
      <c r="C31" s="5" t="s">
        <v>59</v>
      </c>
      <c r="D31" s="2">
        <v>1</v>
      </c>
      <c r="E31" s="2">
        <v>1500</v>
      </c>
      <c r="F31" s="2">
        <f t="shared" si="2"/>
        <v>1500</v>
      </c>
    </row>
    <row r="32" spans="1:7" ht="20.100000000000001" customHeight="1" x14ac:dyDescent="0.2">
      <c r="A32" s="2">
        <v>8</v>
      </c>
      <c r="B32" s="5" t="s">
        <v>31</v>
      </c>
      <c r="C32" s="5" t="s">
        <v>59</v>
      </c>
      <c r="D32" s="2">
        <v>1</v>
      </c>
      <c r="E32" s="2">
        <v>1500</v>
      </c>
      <c r="F32" s="2">
        <f t="shared" si="2"/>
        <v>1500</v>
      </c>
    </row>
    <row r="33" spans="1:7" ht="20.100000000000001" customHeight="1" x14ac:dyDescent="0.2">
      <c r="B33" s="5" t="s">
        <v>94</v>
      </c>
      <c r="C33" s="5"/>
      <c r="F33" s="2" t="str">
        <f t="shared" si="2"/>
        <v/>
      </c>
    </row>
    <row r="34" spans="1:7" ht="20.100000000000001" customHeight="1" x14ac:dyDescent="0.2">
      <c r="B34" s="5" t="s">
        <v>94</v>
      </c>
      <c r="C34" s="5"/>
      <c r="F34" s="2" t="str">
        <f t="shared" si="2"/>
        <v/>
      </c>
    </row>
    <row r="35" spans="1:7" ht="20.100000000000001" customHeight="1" x14ac:dyDescent="0.2">
      <c r="A35" s="3" t="s">
        <v>32</v>
      </c>
      <c r="B35" s="8"/>
      <c r="C35" s="8"/>
      <c r="D35" s="3"/>
      <c r="E35" s="3"/>
      <c r="F35" s="7">
        <f>SUM(F36:F44)</f>
        <v>7930</v>
      </c>
      <c r="G35" s="3"/>
    </row>
    <row r="36" spans="1:7" ht="20.100000000000001" customHeight="1" x14ac:dyDescent="0.2">
      <c r="A36" s="2">
        <v>1</v>
      </c>
      <c r="B36" s="5" t="s">
        <v>33</v>
      </c>
      <c r="C36" s="5" t="s">
        <v>58</v>
      </c>
      <c r="D36" s="2">
        <v>1</v>
      </c>
      <c r="E36" s="2">
        <v>2000</v>
      </c>
      <c r="F36" s="2">
        <f t="shared" ref="F36:F44" si="3">IF(D36*E36&gt;0,D36*E36,"")</f>
        <v>2000</v>
      </c>
    </row>
    <row r="37" spans="1:7" ht="20.100000000000001" customHeight="1" x14ac:dyDescent="0.2">
      <c r="A37" s="2">
        <v>2</v>
      </c>
      <c r="B37" s="5" t="s">
        <v>34</v>
      </c>
      <c r="C37" s="5" t="s">
        <v>58</v>
      </c>
      <c r="D37" s="2">
        <v>1</v>
      </c>
      <c r="E37" s="2">
        <v>2000</v>
      </c>
      <c r="F37" s="2">
        <f t="shared" si="3"/>
        <v>2000</v>
      </c>
    </row>
    <row r="38" spans="1:7" ht="20.100000000000001" customHeight="1" x14ac:dyDescent="0.2">
      <c r="A38" s="2">
        <v>3</v>
      </c>
      <c r="B38" s="5" t="s">
        <v>35</v>
      </c>
      <c r="C38" s="5" t="s">
        <v>12</v>
      </c>
      <c r="D38" s="2">
        <v>1</v>
      </c>
      <c r="E38" s="2">
        <v>500</v>
      </c>
      <c r="F38" s="2">
        <f t="shared" si="3"/>
        <v>500</v>
      </c>
    </row>
    <row r="39" spans="1:7" ht="20.100000000000001" customHeight="1" x14ac:dyDescent="0.2">
      <c r="A39" s="2">
        <v>4</v>
      </c>
      <c r="B39" s="5" t="s">
        <v>36</v>
      </c>
      <c r="C39" s="5" t="s">
        <v>52</v>
      </c>
      <c r="D39" s="2">
        <v>1</v>
      </c>
      <c r="E39" s="2">
        <v>1200</v>
      </c>
      <c r="F39" s="2">
        <f t="shared" si="3"/>
        <v>1200</v>
      </c>
    </row>
    <row r="40" spans="1:7" ht="20.100000000000001" customHeight="1" x14ac:dyDescent="0.2">
      <c r="A40" s="2">
        <v>5</v>
      </c>
      <c r="B40" s="5" t="s">
        <v>37</v>
      </c>
      <c r="C40" s="5" t="s">
        <v>52</v>
      </c>
      <c r="D40" s="2">
        <v>1</v>
      </c>
      <c r="E40" s="2">
        <v>2000</v>
      </c>
      <c r="F40" s="2">
        <f t="shared" si="3"/>
        <v>2000</v>
      </c>
    </row>
    <row r="41" spans="1:7" ht="20.100000000000001" customHeight="1" x14ac:dyDescent="0.2">
      <c r="A41" s="2">
        <v>6</v>
      </c>
      <c r="B41" s="5" t="s">
        <v>38</v>
      </c>
      <c r="C41" s="5" t="s">
        <v>52</v>
      </c>
      <c r="D41" s="2">
        <v>4</v>
      </c>
      <c r="E41" s="2">
        <v>50</v>
      </c>
      <c r="F41" s="2">
        <f t="shared" si="3"/>
        <v>200</v>
      </c>
    </row>
    <row r="42" spans="1:7" ht="20.100000000000001" customHeight="1" x14ac:dyDescent="0.2">
      <c r="A42" s="2">
        <v>7</v>
      </c>
      <c r="B42" s="5" t="s">
        <v>39</v>
      </c>
      <c r="C42" s="5" t="s">
        <v>52</v>
      </c>
      <c r="D42" s="2">
        <v>1</v>
      </c>
      <c r="E42" s="2">
        <v>30</v>
      </c>
      <c r="F42" s="2">
        <f t="shared" si="3"/>
        <v>30</v>
      </c>
    </row>
    <row r="43" spans="1:7" ht="20.100000000000001" customHeight="1" x14ac:dyDescent="0.2">
      <c r="B43" s="5" t="s">
        <v>94</v>
      </c>
      <c r="C43" s="5"/>
      <c r="F43" s="2" t="str">
        <f t="shared" si="3"/>
        <v/>
      </c>
    </row>
    <row r="44" spans="1:7" ht="20.100000000000001" customHeight="1" x14ac:dyDescent="0.2">
      <c r="B44" s="5" t="s">
        <v>94</v>
      </c>
      <c r="C44" s="5"/>
      <c r="F44" s="2" t="str">
        <f t="shared" si="3"/>
        <v/>
      </c>
    </row>
    <row r="45" spans="1:7" ht="20.100000000000001" customHeight="1" x14ac:dyDescent="0.2">
      <c r="A45" s="3" t="s">
        <v>40</v>
      </c>
      <c r="B45" s="8"/>
      <c r="C45" s="8"/>
      <c r="D45" s="3"/>
      <c r="E45" s="3"/>
      <c r="F45" s="7">
        <f>SUM(F46:F53)</f>
        <v>4010</v>
      </c>
      <c r="G45" s="3"/>
    </row>
    <row r="46" spans="1:7" ht="20.100000000000001" customHeight="1" x14ac:dyDescent="0.2">
      <c r="A46" s="2">
        <v>1</v>
      </c>
      <c r="B46" s="5" t="s">
        <v>41</v>
      </c>
      <c r="C46" s="5" t="s">
        <v>53</v>
      </c>
      <c r="D46" s="2">
        <v>5</v>
      </c>
      <c r="E46" s="2">
        <v>500</v>
      </c>
      <c r="F46" s="2">
        <f t="shared" ref="F46:F53" si="4">IF(D46*E46&gt;0,D46*E46,"")</f>
        <v>2500</v>
      </c>
    </row>
    <row r="47" spans="1:7" ht="20.100000000000001" customHeight="1" x14ac:dyDescent="0.2">
      <c r="A47" s="2">
        <v>2</v>
      </c>
      <c r="B47" s="5" t="s">
        <v>42</v>
      </c>
      <c r="C47" s="5" t="s">
        <v>52</v>
      </c>
      <c r="D47" s="2">
        <v>1</v>
      </c>
      <c r="E47" s="2">
        <v>600</v>
      </c>
      <c r="F47" s="2">
        <f t="shared" si="4"/>
        <v>600</v>
      </c>
    </row>
    <row r="48" spans="1:7" ht="20.100000000000001" customHeight="1" x14ac:dyDescent="0.2">
      <c r="A48" s="2">
        <v>3</v>
      </c>
      <c r="B48" s="5" t="s">
        <v>43</v>
      </c>
      <c r="C48" s="5" t="s">
        <v>52</v>
      </c>
      <c r="D48" s="2">
        <v>1</v>
      </c>
      <c r="E48" s="2">
        <v>100</v>
      </c>
      <c r="F48" s="2">
        <f t="shared" si="4"/>
        <v>100</v>
      </c>
    </row>
    <row r="49" spans="1:7" ht="20.100000000000001" customHeight="1" x14ac:dyDescent="0.2">
      <c r="A49" s="2">
        <v>4</v>
      </c>
      <c r="B49" s="5" t="s">
        <v>39</v>
      </c>
      <c r="C49" s="5" t="s">
        <v>52</v>
      </c>
      <c r="D49" s="2">
        <v>1</v>
      </c>
      <c r="E49" s="2">
        <v>30</v>
      </c>
      <c r="F49" s="2">
        <f t="shared" si="4"/>
        <v>30</v>
      </c>
    </row>
    <row r="50" spans="1:7" ht="20.100000000000001" customHeight="1" x14ac:dyDescent="0.2">
      <c r="A50" s="2">
        <v>5</v>
      </c>
      <c r="B50" s="5" t="s">
        <v>44</v>
      </c>
      <c r="C50" s="5" t="s">
        <v>52</v>
      </c>
      <c r="D50" s="2">
        <v>1</v>
      </c>
      <c r="E50" s="2">
        <v>700</v>
      </c>
      <c r="F50" s="2">
        <f t="shared" si="4"/>
        <v>700</v>
      </c>
    </row>
    <row r="51" spans="1:7" ht="20.100000000000001" customHeight="1" x14ac:dyDescent="0.2">
      <c r="A51" s="2">
        <v>6</v>
      </c>
      <c r="B51" s="5" t="s">
        <v>54</v>
      </c>
      <c r="C51" s="5" t="s">
        <v>52</v>
      </c>
      <c r="D51" s="2">
        <v>1</v>
      </c>
      <c r="E51" s="2">
        <v>80</v>
      </c>
      <c r="F51" s="2">
        <f t="shared" si="4"/>
        <v>80</v>
      </c>
    </row>
    <row r="52" spans="1:7" ht="20.100000000000001" customHeight="1" x14ac:dyDescent="0.2">
      <c r="B52" s="5" t="s">
        <v>94</v>
      </c>
      <c r="C52" s="5"/>
      <c r="F52" s="2" t="str">
        <f t="shared" si="4"/>
        <v/>
      </c>
    </row>
    <row r="53" spans="1:7" ht="20.100000000000001" customHeight="1" x14ac:dyDescent="0.2">
      <c r="B53" s="5" t="s">
        <v>94</v>
      </c>
      <c r="C53" s="5"/>
      <c r="F53" s="2" t="str">
        <f t="shared" si="4"/>
        <v/>
      </c>
    </row>
    <row r="54" spans="1:7" ht="20.100000000000001" customHeight="1" x14ac:dyDescent="0.2">
      <c r="B54" s="5"/>
      <c r="C54" s="5"/>
    </row>
    <row r="55" spans="1:7" ht="20.100000000000001" customHeight="1" x14ac:dyDescent="0.2">
      <c r="A55" s="3" t="s">
        <v>45</v>
      </c>
      <c r="B55" s="8"/>
      <c r="C55" s="8"/>
      <c r="D55" s="3"/>
      <c r="E55" s="3"/>
      <c r="F55" s="7">
        <f>SUM(F56:F63)</f>
        <v>3600</v>
      </c>
      <c r="G55" s="3"/>
    </row>
    <row r="56" spans="1:7" ht="20.100000000000001" customHeight="1" x14ac:dyDescent="0.2">
      <c r="A56" s="2">
        <v>1</v>
      </c>
      <c r="B56" s="5" t="s">
        <v>46</v>
      </c>
      <c r="C56" s="5" t="s">
        <v>52</v>
      </c>
      <c r="D56" s="2">
        <v>1</v>
      </c>
      <c r="E56" s="2">
        <v>1000</v>
      </c>
      <c r="F56" s="2">
        <f t="shared" ref="F56:F63" si="5">IF(D56*E56&gt;0,D56*E56,"")</f>
        <v>1000</v>
      </c>
    </row>
    <row r="57" spans="1:7" ht="20.100000000000001" customHeight="1" x14ac:dyDescent="0.2">
      <c r="A57" s="2">
        <v>2</v>
      </c>
      <c r="B57" s="5" t="s">
        <v>47</v>
      </c>
      <c r="C57" s="5" t="s">
        <v>52</v>
      </c>
      <c r="D57" s="2">
        <v>1</v>
      </c>
      <c r="E57" s="2">
        <v>800</v>
      </c>
      <c r="F57" s="2">
        <f t="shared" si="5"/>
        <v>800</v>
      </c>
    </row>
    <row r="58" spans="1:7" ht="20.100000000000001" customHeight="1" x14ac:dyDescent="0.2">
      <c r="A58" s="2">
        <v>3</v>
      </c>
      <c r="B58" s="5" t="s">
        <v>48</v>
      </c>
      <c r="C58" s="5" t="s">
        <v>52</v>
      </c>
      <c r="D58" s="2">
        <v>1</v>
      </c>
      <c r="E58" s="2">
        <v>800</v>
      </c>
      <c r="F58" s="2">
        <f t="shared" si="5"/>
        <v>800</v>
      </c>
    </row>
    <row r="59" spans="1:7" ht="20.100000000000001" customHeight="1" x14ac:dyDescent="0.2">
      <c r="A59" s="2">
        <v>4</v>
      </c>
      <c r="B59" s="5" t="s">
        <v>49</v>
      </c>
      <c r="C59" s="5" t="s">
        <v>52</v>
      </c>
      <c r="D59" s="2">
        <v>1</v>
      </c>
      <c r="E59" s="2">
        <v>100</v>
      </c>
      <c r="F59" s="2">
        <f t="shared" si="5"/>
        <v>100</v>
      </c>
    </row>
    <row r="60" spans="1:7" ht="20.100000000000001" customHeight="1" x14ac:dyDescent="0.2">
      <c r="A60" s="2">
        <v>5</v>
      </c>
      <c r="B60" s="5" t="s">
        <v>51</v>
      </c>
      <c r="C60" s="5" t="s">
        <v>52</v>
      </c>
      <c r="D60" s="2">
        <v>1</v>
      </c>
      <c r="E60" s="2">
        <v>500</v>
      </c>
      <c r="F60" s="2">
        <f t="shared" si="5"/>
        <v>500</v>
      </c>
    </row>
    <row r="61" spans="1:7" ht="20.100000000000001" customHeight="1" x14ac:dyDescent="0.2">
      <c r="A61" s="2">
        <v>6</v>
      </c>
      <c r="B61" s="5" t="s">
        <v>50</v>
      </c>
      <c r="C61" s="5" t="s">
        <v>52</v>
      </c>
      <c r="D61" s="2">
        <v>5</v>
      </c>
      <c r="E61" s="2">
        <v>80</v>
      </c>
      <c r="F61" s="2">
        <f t="shared" si="5"/>
        <v>400</v>
      </c>
    </row>
    <row r="62" spans="1:7" ht="20.100000000000001" customHeight="1" x14ac:dyDescent="0.2">
      <c r="B62" s="5" t="s">
        <v>94</v>
      </c>
      <c r="C62" s="5"/>
      <c r="F62" s="2" t="str">
        <f t="shared" si="5"/>
        <v/>
      </c>
    </row>
    <row r="63" spans="1:7" ht="20.100000000000001" customHeight="1" x14ac:dyDescent="0.2">
      <c r="B63" s="5" t="s">
        <v>94</v>
      </c>
      <c r="C63" s="5"/>
      <c r="F63" s="2" t="str">
        <f t="shared" si="5"/>
        <v/>
      </c>
    </row>
    <row r="64" spans="1:7" ht="20.100000000000001" customHeight="1" x14ac:dyDescent="0.2">
      <c r="B64" s="5"/>
      <c r="C64" s="5"/>
    </row>
    <row r="65" spans="1:8" ht="20.100000000000001" customHeight="1" x14ac:dyDescent="0.2">
      <c r="B65" s="5"/>
      <c r="C65" s="5"/>
    </row>
    <row r="70" spans="1:8" s="13" customFormat="1" ht="20.100000000000001" customHeight="1" x14ac:dyDescent="0.2">
      <c r="A70" s="4" t="s">
        <v>96</v>
      </c>
      <c r="B70" s="4"/>
      <c r="C70" s="4"/>
      <c r="D70" s="4"/>
      <c r="E70" s="4"/>
      <c r="F70" s="4">
        <f>F6+F11+F24+F35+F45+F55</f>
        <v>109520</v>
      </c>
      <c r="G70" s="4"/>
      <c r="H70" s="24"/>
    </row>
  </sheetData>
  <mergeCells count="1">
    <mergeCell ref="A1:G2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view="pageBreakPreview" zoomScaleNormal="100" zoomScaleSheetLayoutView="100" workbookViewId="0">
      <selection activeCell="K22" sqref="K22"/>
    </sheetView>
  </sheetViews>
  <sheetFormatPr defaultRowHeight="20.100000000000001" customHeight="1" x14ac:dyDescent="0.2"/>
  <cols>
    <col min="1" max="1" width="11.625" style="2" customWidth="1"/>
    <col min="2" max="2" width="18.125" style="2" customWidth="1"/>
    <col min="3" max="6" width="11.625" style="2" customWidth="1"/>
    <col min="7" max="7" width="51.625" style="2" customWidth="1"/>
    <col min="8" max="8" width="5.625" style="2" customWidth="1"/>
    <col min="9" max="16384" width="9" style="2"/>
  </cols>
  <sheetData>
    <row r="1" spans="1:7" ht="20.100000000000001" customHeight="1" x14ac:dyDescent="0.2">
      <c r="A1" s="22" t="s">
        <v>92</v>
      </c>
      <c r="B1" s="22"/>
      <c r="C1" s="22"/>
      <c r="D1" s="22"/>
      <c r="E1" s="22"/>
      <c r="F1" s="22"/>
      <c r="G1" s="22"/>
    </row>
    <row r="2" spans="1:7" ht="20.100000000000001" customHeight="1" thickBot="1" x14ac:dyDescent="0.25">
      <c r="A2" s="23"/>
      <c r="B2" s="23"/>
      <c r="C2" s="23"/>
      <c r="D2" s="23"/>
      <c r="E2" s="23"/>
      <c r="F2" s="23"/>
      <c r="G2" s="23"/>
    </row>
    <row r="3" spans="1:7" ht="20.100000000000001" customHeight="1" thickTop="1" x14ac:dyDescent="0.2"/>
    <row r="4" spans="1:7" ht="20.100000000000001" customHeight="1" x14ac:dyDescent="0.2">
      <c r="A4" s="6" t="s">
        <v>98</v>
      </c>
      <c r="B4" s="16" t="s">
        <v>99</v>
      </c>
      <c r="C4" s="16" t="s">
        <v>100</v>
      </c>
      <c r="D4" s="6" t="s">
        <v>101</v>
      </c>
      <c r="E4" s="6" t="s">
        <v>102</v>
      </c>
      <c r="F4" s="6" t="s">
        <v>103</v>
      </c>
      <c r="G4" s="6" t="s">
        <v>104</v>
      </c>
    </row>
    <row r="5" spans="1:7" ht="20.100000000000001" customHeight="1" x14ac:dyDescent="0.2">
      <c r="A5" s="6"/>
      <c r="B5" s="6"/>
      <c r="C5" s="6"/>
      <c r="D5" s="6"/>
      <c r="E5" s="6"/>
      <c r="F5" s="6"/>
      <c r="G5" s="6"/>
    </row>
    <row r="6" spans="1:7" ht="20.100000000000001" customHeight="1" x14ac:dyDescent="0.2">
      <c r="A6" s="9" t="s">
        <v>76</v>
      </c>
      <c r="B6" s="9"/>
      <c r="C6" s="9"/>
      <c r="D6" s="9"/>
      <c r="E6" s="9"/>
      <c r="F6" s="10">
        <f>SUM(F7:F19)</f>
        <v>25300</v>
      </c>
      <c r="G6" s="9"/>
    </row>
    <row r="7" spans="1:7" ht="20.100000000000001" customHeight="1" x14ac:dyDescent="0.2">
      <c r="A7" s="2">
        <v>1</v>
      </c>
      <c r="B7" s="5" t="s">
        <v>66</v>
      </c>
      <c r="C7" s="5" t="s">
        <v>57</v>
      </c>
      <c r="D7" s="2">
        <v>1</v>
      </c>
      <c r="E7" s="2">
        <v>6000</v>
      </c>
      <c r="F7" s="2">
        <f t="shared" ref="F7:F17" si="0">IF(D7*E7&gt;0,D7*E7,"")</f>
        <v>6000</v>
      </c>
    </row>
    <row r="8" spans="1:7" ht="20.100000000000001" customHeight="1" x14ac:dyDescent="0.2">
      <c r="A8" s="2">
        <v>2</v>
      </c>
      <c r="B8" s="5" t="s">
        <v>67</v>
      </c>
      <c r="C8" s="5" t="s">
        <v>57</v>
      </c>
      <c r="D8" s="2">
        <v>1</v>
      </c>
      <c r="E8" s="2">
        <v>1000</v>
      </c>
      <c r="F8" s="2">
        <f t="shared" si="0"/>
        <v>1000</v>
      </c>
    </row>
    <row r="9" spans="1:7" ht="20.100000000000001" customHeight="1" x14ac:dyDescent="0.2">
      <c r="A9" s="2">
        <v>3</v>
      </c>
      <c r="B9" s="5" t="s">
        <v>68</v>
      </c>
      <c r="C9" s="5" t="s">
        <v>57</v>
      </c>
      <c r="D9" s="2">
        <v>1</v>
      </c>
      <c r="E9" s="2">
        <v>500</v>
      </c>
      <c r="F9" s="2">
        <f t="shared" si="0"/>
        <v>500</v>
      </c>
    </row>
    <row r="10" spans="1:7" ht="20.100000000000001" customHeight="1" x14ac:dyDescent="0.2">
      <c r="A10" s="2">
        <v>4</v>
      </c>
      <c r="B10" s="5" t="s">
        <v>69</v>
      </c>
      <c r="C10" s="5" t="s">
        <v>57</v>
      </c>
      <c r="D10" s="2">
        <v>1</v>
      </c>
      <c r="E10" s="2">
        <v>2000</v>
      </c>
      <c r="F10" s="2">
        <f t="shared" si="0"/>
        <v>2000</v>
      </c>
    </row>
    <row r="11" spans="1:7" ht="20.100000000000001" customHeight="1" x14ac:dyDescent="0.2">
      <c r="A11" s="2">
        <v>5</v>
      </c>
      <c r="B11" s="5" t="s">
        <v>70</v>
      </c>
      <c r="C11" s="5" t="s">
        <v>57</v>
      </c>
      <c r="D11" s="2">
        <v>1</v>
      </c>
      <c r="E11" s="2">
        <v>500</v>
      </c>
      <c r="F11" s="2">
        <f t="shared" si="0"/>
        <v>500</v>
      </c>
    </row>
    <row r="12" spans="1:7" ht="20.100000000000001" customHeight="1" x14ac:dyDescent="0.2">
      <c r="A12" s="2">
        <v>6</v>
      </c>
      <c r="B12" s="5" t="s">
        <v>71</v>
      </c>
      <c r="C12" s="5" t="s">
        <v>57</v>
      </c>
      <c r="D12" s="2">
        <v>1</v>
      </c>
      <c r="E12" s="2">
        <v>1000</v>
      </c>
      <c r="F12" s="2">
        <f t="shared" si="0"/>
        <v>1000</v>
      </c>
    </row>
    <row r="13" spans="1:7" ht="20.100000000000001" customHeight="1" x14ac:dyDescent="0.2">
      <c r="A13" s="2">
        <v>7</v>
      </c>
      <c r="B13" s="5" t="s">
        <v>72</v>
      </c>
      <c r="C13" s="5" t="s">
        <v>57</v>
      </c>
      <c r="D13" s="2">
        <v>1</v>
      </c>
      <c r="E13" s="2">
        <v>6000</v>
      </c>
      <c r="F13" s="2">
        <f t="shared" si="0"/>
        <v>6000</v>
      </c>
    </row>
    <row r="14" spans="1:7" ht="20.100000000000001" customHeight="1" x14ac:dyDescent="0.2">
      <c r="A14" s="2">
        <v>8</v>
      </c>
      <c r="B14" s="5" t="s">
        <v>73</v>
      </c>
      <c r="C14" s="5" t="s">
        <v>57</v>
      </c>
      <c r="D14" s="2">
        <v>1</v>
      </c>
      <c r="E14" s="2">
        <v>6000</v>
      </c>
      <c r="F14" s="2">
        <f t="shared" si="0"/>
        <v>6000</v>
      </c>
    </row>
    <row r="15" spans="1:7" ht="20.100000000000001" customHeight="1" x14ac:dyDescent="0.2">
      <c r="A15" s="2">
        <v>9</v>
      </c>
      <c r="B15" s="5" t="s">
        <v>74</v>
      </c>
      <c r="C15" s="5" t="s">
        <v>57</v>
      </c>
      <c r="D15" s="2">
        <v>4</v>
      </c>
      <c r="E15" s="2">
        <v>200</v>
      </c>
      <c r="F15" s="2">
        <f t="shared" si="0"/>
        <v>800</v>
      </c>
    </row>
    <row r="16" spans="1:7" ht="20.100000000000001" customHeight="1" x14ac:dyDescent="0.2">
      <c r="A16" s="2">
        <v>10</v>
      </c>
      <c r="B16" s="5" t="s">
        <v>75</v>
      </c>
      <c r="C16" s="5" t="s">
        <v>57</v>
      </c>
      <c r="D16" s="2">
        <v>1</v>
      </c>
      <c r="E16" s="2">
        <v>1000</v>
      </c>
      <c r="F16" s="2">
        <f t="shared" si="0"/>
        <v>1000</v>
      </c>
    </row>
    <row r="17" spans="1:7" ht="20.100000000000001" customHeight="1" x14ac:dyDescent="0.2">
      <c r="A17" s="2">
        <v>11</v>
      </c>
      <c r="B17" s="5" t="s">
        <v>89</v>
      </c>
      <c r="C17" s="5" t="s">
        <v>57</v>
      </c>
      <c r="D17" s="2">
        <v>1</v>
      </c>
      <c r="E17" s="2">
        <v>500</v>
      </c>
      <c r="F17" s="2">
        <f t="shared" si="0"/>
        <v>500</v>
      </c>
    </row>
    <row r="18" spans="1:7" ht="20.100000000000001" customHeight="1" x14ac:dyDescent="0.2">
      <c r="B18" s="5" t="s">
        <v>94</v>
      </c>
      <c r="C18" s="5"/>
      <c r="F18" s="2" t="str">
        <f t="shared" ref="F18:F19" si="1">IF(D18*E18&gt;0,D18*E18,"")</f>
        <v/>
      </c>
    </row>
    <row r="19" spans="1:7" ht="20.100000000000001" customHeight="1" x14ac:dyDescent="0.2">
      <c r="B19" s="5" t="s">
        <v>94</v>
      </c>
      <c r="C19" s="5"/>
      <c r="F19" s="2" t="str">
        <f t="shared" si="1"/>
        <v/>
      </c>
    </row>
    <row r="20" spans="1:7" ht="20.100000000000001" customHeight="1" x14ac:dyDescent="0.2">
      <c r="B20" s="5"/>
      <c r="C20" s="5"/>
    </row>
    <row r="21" spans="1:7" ht="20.100000000000001" customHeight="1" x14ac:dyDescent="0.2">
      <c r="A21" s="9" t="s">
        <v>85</v>
      </c>
      <c r="B21" s="8"/>
      <c r="C21" s="8"/>
      <c r="D21" s="3"/>
      <c r="E21" s="3"/>
      <c r="F21" s="7">
        <f>SUM(F22:F31)</f>
        <v>26000</v>
      </c>
      <c r="G21" s="3"/>
    </row>
    <row r="22" spans="1:7" ht="20.100000000000001" customHeight="1" x14ac:dyDescent="0.2">
      <c r="A22" s="2">
        <v>1</v>
      </c>
      <c r="B22" s="5" t="s">
        <v>77</v>
      </c>
      <c r="C22" s="5" t="s">
        <v>83</v>
      </c>
      <c r="D22" s="2">
        <v>1</v>
      </c>
      <c r="E22" s="2">
        <v>5000</v>
      </c>
      <c r="F22" s="2">
        <f t="shared" ref="F22:F33" si="2">IF(D22*E22&gt;0,D22*E22,"")</f>
        <v>5000</v>
      </c>
      <c r="G22" s="2" t="s">
        <v>90</v>
      </c>
    </row>
    <row r="23" spans="1:7" ht="20.100000000000001" customHeight="1" x14ac:dyDescent="0.2">
      <c r="A23" s="2">
        <v>2</v>
      </c>
      <c r="B23" s="5" t="s">
        <v>78</v>
      </c>
      <c r="C23" s="5" t="s">
        <v>83</v>
      </c>
      <c r="D23" s="2">
        <v>1</v>
      </c>
      <c r="E23" s="2">
        <v>5000</v>
      </c>
      <c r="F23" s="2">
        <f t="shared" si="2"/>
        <v>5000</v>
      </c>
    </row>
    <row r="24" spans="1:7" ht="20.100000000000001" customHeight="1" x14ac:dyDescent="0.2">
      <c r="A24" s="2">
        <v>3</v>
      </c>
      <c r="B24" s="5" t="s">
        <v>79</v>
      </c>
      <c r="C24" s="5" t="s">
        <v>83</v>
      </c>
      <c r="D24" s="2">
        <v>1</v>
      </c>
      <c r="E24" s="2">
        <v>3000</v>
      </c>
      <c r="F24" s="2">
        <f t="shared" si="2"/>
        <v>3000</v>
      </c>
      <c r="G24" s="2" t="s">
        <v>91</v>
      </c>
    </row>
    <row r="25" spans="1:7" ht="20.100000000000001" customHeight="1" x14ac:dyDescent="0.2">
      <c r="A25" s="2">
        <v>4</v>
      </c>
      <c r="B25" s="5" t="s">
        <v>80</v>
      </c>
      <c r="C25" s="5" t="s">
        <v>83</v>
      </c>
      <c r="D25" s="2">
        <v>1</v>
      </c>
      <c r="E25" s="2">
        <v>3000</v>
      </c>
      <c r="F25" s="2">
        <f t="shared" si="2"/>
        <v>3000</v>
      </c>
      <c r="G25" s="2" t="s">
        <v>91</v>
      </c>
    </row>
    <row r="26" spans="1:7" ht="20.100000000000001" customHeight="1" x14ac:dyDescent="0.2">
      <c r="A26" s="2">
        <v>5</v>
      </c>
      <c r="B26" s="5" t="s">
        <v>81</v>
      </c>
      <c r="C26" s="5" t="s">
        <v>83</v>
      </c>
      <c r="D26" s="2">
        <v>1</v>
      </c>
      <c r="E26" s="2">
        <v>2000</v>
      </c>
      <c r="F26" s="2">
        <f t="shared" si="2"/>
        <v>2000</v>
      </c>
    </row>
    <row r="27" spans="1:7" ht="20.100000000000001" customHeight="1" x14ac:dyDescent="0.2">
      <c r="A27" s="2">
        <v>6</v>
      </c>
      <c r="B27" s="5" t="s">
        <v>82</v>
      </c>
      <c r="C27" s="5" t="s">
        <v>83</v>
      </c>
      <c r="D27" s="2">
        <v>1</v>
      </c>
      <c r="E27" s="2">
        <v>3000</v>
      </c>
      <c r="F27" s="2">
        <f t="shared" si="2"/>
        <v>3000</v>
      </c>
    </row>
    <row r="28" spans="1:7" ht="20.100000000000001" customHeight="1" x14ac:dyDescent="0.2">
      <c r="A28" s="2">
        <v>7</v>
      </c>
      <c r="B28" s="5" t="s">
        <v>84</v>
      </c>
      <c r="C28" s="5" t="s">
        <v>83</v>
      </c>
      <c r="D28" s="2">
        <v>1</v>
      </c>
      <c r="E28" s="2">
        <v>2000</v>
      </c>
      <c r="F28" s="2">
        <f t="shared" si="2"/>
        <v>2000</v>
      </c>
    </row>
    <row r="29" spans="1:7" ht="20.100000000000001" customHeight="1" x14ac:dyDescent="0.2">
      <c r="A29" s="2">
        <v>8</v>
      </c>
      <c r="B29" s="5" t="s">
        <v>86</v>
      </c>
      <c r="C29" s="5" t="s">
        <v>83</v>
      </c>
      <c r="D29" s="2">
        <v>1</v>
      </c>
      <c r="E29" s="2">
        <v>2000</v>
      </c>
      <c r="F29" s="2">
        <f t="shared" si="2"/>
        <v>2000</v>
      </c>
    </row>
    <row r="30" spans="1:7" ht="20.100000000000001" customHeight="1" x14ac:dyDescent="0.2">
      <c r="A30" s="2">
        <v>9</v>
      </c>
      <c r="B30" s="5" t="s">
        <v>87</v>
      </c>
      <c r="C30" s="5" t="s">
        <v>83</v>
      </c>
      <c r="D30" s="2">
        <v>1</v>
      </c>
      <c r="E30" s="2">
        <v>500</v>
      </c>
      <c r="F30" s="2">
        <f t="shared" si="2"/>
        <v>500</v>
      </c>
    </row>
    <row r="31" spans="1:7" ht="20.100000000000001" customHeight="1" x14ac:dyDescent="0.2">
      <c r="A31" s="2">
        <v>10</v>
      </c>
      <c r="B31" s="5" t="s">
        <v>88</v>
      </c>
      <c r="C31" s="5" t="s">
        <v>83</v>
      </c>
      <c r="D31" s="2">
        <v>1</v>
      </c>
      <c r="E31" s="2">
        <v>500</v>
      </c>
      <c r="F31" s="2">
        <f t="shared" si="2"/>
        <v>500</v>
      </c>
    </row>
    <row r="32" spans="1:7" ht="20.100000000000001" customHeight="1" x14ac:dyDescent="0.2">
      <c r="A32" s="2">
        <v>11</v>
      </c>
      <c r="B32" s="5" t="s">
        <v>94</v>
      </c>
      <c r="C32" s="5"/>
      <c r="F32" s="2" t="str">
        <f t="shared" si="2"/>
        <v/>
      </c>
    </row>
    <row r="33" spans="1:7" ht="20.100000000000001" customHeight="1" x14ac:dyDescent="0.2">
      <c r="A33" s="2">
        <v>12</v>
      </c>
      <c r="B33" s="5" t="s">
        <v>94</v>
      </c>
      <c r="C33" s="5"/>
      <c r="F33" s="2" t="str">
        <f t="shared" si="2"/>
        <v/>
      </c>
    </row>
    <row r="34" spans="1:7" ht="20.100000000000001" customHeight="1" x14ac:dyDescent="0.2">
      <c r="B34" s="5"/>
      <c r="C34" s="5"/>
    </row>
    <row r="35" spans="1:7" ht="20.100000000000001" customHeight="1" x14ac:dyDescent="0.2">
      <c r="B35" s="5"/>
      <c r="C35" s="5"/>
    </row>
    <row r="36" spans="1:7" ht="20.100000000000001" customHeight="1" x14ac:dyDescent="0.2">
      <c r="B36" s="5"/>
      <c r="C36" s="5"/>
    </row>
    <row r="37" spans="1:7" ht="20.100000000000001" customHeight="1" x14ac:dyDescent="0.2">
      <c r="B37" s="5"/>
      <c r="C37" s="5"/>
    </row>
    <row r="38" spans="1:7" ht="20.100000000000001" customHeight="1" x14ac:dyDescent="0.2">
      <c r="B38" s="5"/>
      <c r="C38" s="5"/>
    </row>
    <row r="39" spans="1:7" ht="20.100000000000001" customHeight="1" x14ac:dyDescent="0.2">
      <c r="B39" s="5"/>
      <c r="C39" s="5"/>
    </row>
    <row r="40" spans="1:7" ht="20.100000000000001" customHeight="1" x14ac:dyDescent="0.2">
      <c r="A40" s="4" t="s">
        <v>95</v>
      </c>
      <c r="B40" s="11"/>
      <c r="C40" s="11"/>
      <c r="D40" s="12"/>
      <c r="E40" s="12"/>
      <c r="F40" s="4">
        <f>F6+F21</f>
        <v>51300</v>
      </c>
      <c r="G40" s="12"/>
    </row>
    <row r="41" spans="1:7" ht="20.100000000000001" customHeight="1" x14ac:dyDescent="0.2">
      <c r="B41" s="5"/>
      <c r="C41" s="5"/>
    </row>
    <row r="42" spans="1:7" ht="20.100000000000001" customHeight="1" x14ac:dyDescent="0.2">
      <c r="B42" s="5"/>
      <c r="C42" s="5"/>
    </row>
    <row r="43" spans="1:7" ht="20.100000000000001" customHeight="1" x14ac:dyDescent="0.2">
      <c r="B43" s="5"/>
      <c r="C43" s="5"/>
    </row>
    <row r="44" spans="1:7" ht="20.100000000000001" customHeight="1" x14ac:dyDescent="0.2">
      <c r="B44" s="5"/>
      <c r="C44" s="5"/>
    </row>
    <row r="45" spans="1:7" ht="20.100000000000001" customHeight="1" x14ac:dyDescent="0.2">
      <c r="B45" s="5"/>
      <c r="C45" s="5"/>
    </row>
    <row r="46" spans="1:7" ht="20.100000000000001" customHeight="1" x14ac:dyDescent="0.2">
      <c r="B46" s="5"/>
      <c r="C46" s="5"/>
    </row>
    <row r="47" spans="1:7" ht="20.100000000000001" customHeight="1" x14ac:dyDescent="0.2">
      <c r="B47" s="5"/>
      <c r="C47" s="5"/>
    </row>
    <row r="48" spans="1:7" ht="20.100000000000001" customHeight="1" x14ac:dyDescent="0.2">
      <c r="B48" s="5"/>
      <c r="C48" s="5"/>
    </row>
    <row r="49" spans="2:3" ht="20.100000000000001" customHeight="1" x14ac:dyDescent="0.2">
      <c r="B49" s="5"/>
      <c r="C49" s="5"/>
    </row>
    <row r="50" spans="2:3" ht="20.100000000000001" customHeight="1" x14ac:dyDescent="0.2">
      <c r="B50" s="5"/>
      <c r="C50" s="5"/>
    </row>
    <row r="51" spans="2:3" ht="20.100000000000001" customHeight="1" x14ac:dyDescent="0.2">
      <c r="B51" s="5"/>
      <c r="C51" s="5"/>
    </row>
  </sheetData>
  <mergeCells count="1">
    <mergeCell ref="A1:G2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5</vt:i4>
      </vt:variant>
    </vt:vector>
  </HeadingPairs>
  <TitlesOfParts>
    <vt:vector size="8" baseType="lpstr">
      <vt:lpstr>汇总</vt:lpstr>
      <vt:lpstr>装修材料</vt:lpstr>
      <vt:lpstr>家具及电器</vt:lpstr>
      <vt:lpstr>汇总!Print_Area</vt:lpstr>
      <vt:lpstr>家具及电器!Print_Area</vt:lpstr>
      <vt:lpstr>装修材料!Print_Area</vt:lpstr>
      <vt:lpstr>家具及电器!Print_Titles</vt:lpstr>
      <vt:lpstr>装修材料!Print_Titles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2019-06-19T00:31:48Z</dcterms:modified>
</cp:coreProperties>
</file>