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预算表" sheetId="1" r:id="rId1"/>
    <sheet name="产品信息" sheetId="2" r:id="rId2"/>
  </sheets>
  <calcPr calcId="144525" calcMode="manual"/>
</workbook>
</file>

<file path=xl/sharedStrings.xml><?xml version="1.0" encoding="utf-8"?>
<sst xmlns="http://schemas.openxmlformats.org/spreadsheetml/2006/main" count="129" uniqueCount="49">
  <si>
    <t>XX府邸装修瓷砖预算表</t>
  </si>
  <si>
    <t>楼层</t>
  </si>
  <si>
    <t>铺贴区域</t>
  </si>
  <si>
    <t>铺贴位置</t>
  </si>
  <si>
    <t>用整砖数量</t>
  </si>
  <si>
    <t>加工砖数量</t>
  </si>
  <si>
    <t>合计总用砖数</t>
  </si>
  <si>
    <t>加工费用</t>
  </si>
  <si>
    <t>产品名称</t>
  </si>
  <si>
    <t>型号</t>
  </si>
  <si>
    <t>规格</t>
  </si>
  <si>
    <t>单价</t>
  </si>
  <si>
    <t>金额</t>
  </si>
  <si>
    <t>备注</t>
  </si>
  <si>
    <t>普通切割</t>
  </si>
  <si>
    <t>水刀切割</t>
  </si>
  <si>
    <t>负一楼</t>
  </si>
  <si>
    <t>大厅</t>
  </si>
  <si>
    <t>地面</t>
  </si>
  <si>
    <t>侏罗纪米黄</t>
  </si>
  <si>
    <t>墙面</t>
  </si>
  <si>
    <t>法国鎏金</t>
  </si>
  <si>
    <t>卫生间</t>
  </si>
  <si>
    <t>深啡网</t>
  </si>
  <si>
    <t>楼梯</t>
  </si>
  <si>
    <t>意大利红洞</t>
  </si>
  <si>
    <t>宝石蓝</t>
  </si>
  <si>
    <t>一楼</t>
  </si>
  <si>
    <t>亚马逊绿</t>
  </si>
  <si>
    <t>爆米花砖</t>
  </si>
  <si>
    <t>厨房</t>
  </si>
  <si>
    <t>门厅</t>
  </si>
  <si>
    <t>二楼</t>
  </si>
  <si>
    <t>过道</t>
  </si>
  <si>
    <t>阳台</t>
  </si>
  <si>
    <t>主卫</t>
  </si>
  <si>
    <t>次卫</t>
  </si>
  <si>
    <t>三楼楼</t>
  </si>
  <si>
    <t>洗衣服</t>
  </si>
  <si>
    <t>总计</t>
  </si>
  <si>
    <t>产品信息表</t>
  </si>
  <si>
    <t>QA8045</t>
  </si>
  <si>
    <t>800*800</t>
  </si>
  <si>
    <t>D69077</t>
  </si>
  <si>
    <t>600*900</t>
  </si>
  <si>
    <t>D69062</t>
  </si>
  <si>
    <t>D69085</t>
  </si>
  <si>
    <t>D69066</t>
  </si>
  <si>
    <t>QA8056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</si>
</sst>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theme="8" tint="-0.25"/>
      </left>
      <right style="thin">
        <color theme="8" tint="-0.25"/>
      </right>
      <top style="medium">
        <color theme="8" tint="-0.25"/>
      </top>
      <bottom style="thin">
        <color theme="8" tint="-0.25"/>
      </bottom>
      <diagonal/>
    </border>
    <border>
      <left style="thin">
        <color theme="8" tint="-0.25"/>
      </left>
      <right style="thin">
        <color theme="8" tint="-0.25"/>
      </right>
      <top style="medium">
        <color theme="8" tint="-0.25"/>
      </top>
      <bottom style="thin">
        <color theme="8" tint="-0.25"/>
      </bottom>
      <diagonal/>
    </border>
    <border>
      <left style="thin">
        <color theme="8" tint="-0.25"/>
      </left>
      <right style="medium">
        <color theme="8" tint="-0.25"/>
      </right>
      <top style="medium">
        <color theme="8" tint="-0.25"/>
      </top>
      <bottom style="thin">
        <color theme="8" tint="-0.25"/>
      </bottom>
      <diagonal/>
    </border>
    <border>
      <left style="medium">
        <color theme="8" tint="-0.25"/>
      </left>
      <right style="thin">
        <color theme="8" tint="-0.25"/>
      </right>
      <top style="thin">
        <color theme="8" tint="-0.25"/>
      </top>
      <bottom style="thin">
        <color theme="8" tint="-0.25"/>
      </bottom>
      <diagonal/>
    </border>
    <border>
      <left style="thin">
        <color theme="8" tint="-0.25"/>
      </left>
      <right style="thin">
        <color theme="8" tint="-0.25"/>
      </right>
      <top style="thin">
        <color theme="8" tint="-0.25"/>
      </top>
      <bottom style="thin">
        <color theme="8" tint="-0.25"/>
      </bottom>
      <diagonal/>
    </border>
    <border>
      <left style="thin">
        <color theme="8" tint="-0.25"/>
      </left>
      <right style="medium">
        <color theme="8" tint="-0.25"/>
      </right>
      <top style="thin">
        <color theme="8" tint="-0.25"/>
      </top>
      <bottom style="thin">
        <color theme="8" tint="-0.25"/>
      </bottom>
      <diagonal/>
    </border>
    <border>
      <left style="medium">
        <color theme="8" tint="-0.25"/>
      </left>
      <right style="thin">
        <color theme="8" tint="-0.25"/>
      </right>
      <top style="thin">
        <color theme="8" tint="-0.25"/>
      </top>
      <bottom style="medium">
        <color theme="8" tint="-0.25"/>
      </bottom>
      <diagonal/>
    </border>
    <border>
      <left style="thin">
        <color theme="8" tint="-0.25"/>
      </left>
      <right style="thin">
        <color theme="8" tint="-0.25"/>
      </right>
      <top style="thin">
        <color theme="8" tint="-0.25"/>
      </top>
      <bottom style="medium">
        <color theme="8" tint="-0.25"/>
      </bottom>
      <diagonal/>
    </border>
    <border>
      <left style="thin">
        <color theme="8" tint="-0.25"/>
      </left>
      <right style="medium">
        <color theme="8" tint="-0.25"/>
      </right>
      <top style="thin">
        <color theme="8" tint="-0.25"/>
      </top>
      <bottom style="medium">
        <color theme="8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4" borderId="12" applyNumberFormat="0" applyAlignment="0" applyProtection="0">
      <alignment vertical="center"/>
    </xf>
    <xf numFmtId="0" fontId="9" fillId="4" borderId="10" applyNumberFormat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9"/>
  <sheetViews>
    <sheetView showGridLines="0" tabSelected="1" workbookViewId="0">
      <selection activeCell="O4" sqref="O4:O5"/>
    </sheetView>
  </sheetViews>
  <sheetFormatPr defaultColWidth="9" defaultRowHeight="13.5"/>
  <cols>
    <col min="1" max="1" width="2" customWidth="1"/>
    <col min="2" max="2" width="9.625" style="13" customWidth="1"/>
    <col min="3" max="3" width="10.625" style="13" customWidth="1"/>
    <col min="4" max="4" width="9.875" style="13" customWidth="1"/>
    <col min="5" max="5" width="11.25" style="13" customWidth="1"/>
    <col min="6" max="6" width="10.125" style="13" customWidth="1"/>
    <col min="7" max="7" width="10.5" style="13" customWidth="1"/>
    <col min="8" max="8" width="13.875" style="13" customWidth="1"/>
    <col min="9" max="9" width="10.625" style="13" customWidth="1"/>
    <col min="10" max="10" width="12.625" style="13" customWidth="1"/>
    <col min="11" max="11" width="10.125" style="13" customWidth="1"/>
    <col min="12" max="12" width="11.875" style="13" customWidth="1"/>
    <col min="13" max="13" width="8.5" style="13" customWidth="1"/>
    <col min="14" max="14" width="10.75" style="13" customWidth="1"/>
    <col min="15" max="15" width="9.25" style="13" customWidth="1"/>
    <col min="16" max="16" width="2" customWidth="1"/>
  </cols>
  <sheetData>
    <row r="1" ht="15.4" customHeight="1"/>
    <row r="2" ht="31.5" spans="2:15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ht="15.4" customHeight="1" spans="2:1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ht="22" customHeight="1" spans="2:15">
      <c r="B4" s="16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/>
      <c r="H4" s="17" t="s">
        <v>6</v>
      </c>
      <c r="I4" s="17" t="s">
        <v>7</v>
      </c>
      <c r="J4" s="17" t="s">
        <v>8</v>
      </c>
      <c r="K4" s="17" t="s">
        <v>9</v>
      </c>
      <c r="L4" s="17" t="s">
        <v>10</v>
      </c>
      <c r="M4" s="17" t="s">
        <v>11</v>
      </c>
      <c r="N4" s="17" t="s">
        <v>12</v>
      </c>
      <c r="O4" s="24" t="s">
        <v>13</v>
      </c>
    </row>
    <row r="5" ht="28" customHeight="1" spans="2:15">
      <c r="B5" s="18"/>
      <c r="C5" s="19"/>
      <c r="D5" s="19"/>
      <c r="E5" s="19"/>
      <c r="F5" s="19" t="s">
        <v>14</v>
      </c>
      <c r="G5" s="19" t="s">
        <v>15</v>
      </c>
      <c r="H5" s="19"/>
      <c r="I5" s="19"/>
      <c r="J5" s="19"/>
      <c r="K5" s="19"/>
      <c r="L5" s="19"/>
      <c r="M5" s="19"/>
      <c r="N5" s="19"/>
      <c r="O5" s="25"/>
    </row>
    <row r="6" spans="2:15">
      <c r="B6" s="20" t="s">
        <v>16</v>
      </c>
      <c r="C6" s="21" t="s">
        <v>17</v>
      </c>
      <c r="D6" s="21" t="s">
        <v>18</v>
      </c>
      <c r="E6" s="21">
        <v>34</v>
      </c>
      <c r="F6" s="21">
        <v>23</v>
      </c>
      <c r="G6" s="21">
        <v>13</v>
      </c>
      <c r="H6" s="21">
        <f t="shared" ref="H6:H38" si="0">SUM(E6+F6+G6)</f>
        <v>70</v>
      </c>
      <c r="I6" s="21">
        <v>133</v>
      </c>
      <c r="J6" s="21" t="s">
        <v>19</v>
      </c>
      <c r="K6" s="21" t="str">
        <f>VLOOKUP(J6,产品信息!B:E,2,0)</f>
        <v>QA8045</v>
      </c>
      <c r="L6" s="21" t="str">
        <f>VLOOKUP(K6,产品信息!C:F,2,0)</f>
        <v>800*800</v>
      </c>
      <c r="M6" s="21">
        <f>VLOOKUP(L6,产品信息!D:G,2,0)</f>
        <v>200</v>
      </c>
      <c r="N6" s="21">
        <f>SUM(H6*M6)+I6</f>
        <v>14133</v>
      </c>
      <c r="O6" s="26"/>
    </row>
    <row r="7" spans="2:15">
      <c r="B7" s="20"/>
      <c r="C7" s="21"/>
      <c r="D7" s="21" t="s">
        <v>20</v>
      </c>
      <c r="E7" s="21"/>
      <c r="F7" s="21">
        <v>100</v>
      </c>
      <c r="G7" s="21"/>
      <c r="H7" s="21">
        <f t="shared" si="0"/>
        <v>100</v>
      </c>
      <c r="I7" s="21">
        <v>134</v>
      </c>
      <c r="J7" s="21" t="s">
        <v>21</v>
      </c>
      <c r="K7" s="21" t="str">
        <f>VLOOKUP(J7,产品信息!B:E,2,0)</f>
        <v>D69077</v>
      </c>
      <c r="L7" s="21" t="str">
        <f>VLOOKUP(K7,产品信息!C:F,2,0)</f>
        <v>600*900</v>
      </c>
      <c r="M7" s="21">
        <f>VLOOKUP(L7,产品信息!D:G,2,0)</f>
        <v>200</v>
      </c>
      <c r="N7" s="21">
        <f t="shared" ref="N7:N38" si="1">SUM(H7*M7)+I7</f>
        <v>20134</v>
      </c>
      <c r="O7" s="26"/>
    </row>
    <row r="8" spans="2:15">
      <c r="B8" s="20"/>
      <c r="C8" s="21" t="s">
        <v>22</v>
      </c>
      <c r="D8" s="21" t="s">
        <v>18</v>
      </c>
      <c r="E8" s="21"/>
      <c r="F8" s="21">
        <v>23</v>
      </c>
      <c r="G8" s="21"/>
      <c r="H8" s="21">
        <f t="shared" si="0"/>
        <v>23</v>
      </c>
      <c r="I8" s="21">
        <v>135</v>
      </c>
      <c r="J8" s="21" t="s">
        <v>19</v>
      </c>
      <c r="K8" s="21" t="str">
        <f>VLOOKUP(J8,产品信息!B:E,2,0)</f>
        <v>QA8045</v>
      </c>
      <c r="L8" s="21" t="str">
        <f>VLOOKUP(K8,产品信息!C:F,2,0)</f>
        <v>800*800</v>
      </c>
      <c r="M8" s="21">
        <f>VLOOKUP(L8,产品信息!D:G,2,0)</f>
        <v>200</v>
      </c>
      <c r="N8" s="21">
        <f t="shared" si="1"/>
        <v>4735</v>
      </c>
      <c r="O8" s="26"/>
    </row>
    <row r="9" spans="2:15">
      <c r="B9" s="20"/>
      <c r="C9" s="21"/>
      <c r="D9" s="21" t="s">
        <v>20</v>
      </c>
      <c r="E9" s="21"/>
      <c r="F9" s="21">
        <v>32</v>
      </c>
      <c r="G9" s="21"/>
      <c r="H9" s="21">
        <f t="shared" si="0"/>
        <v>32</v>
      </c>
      <c r="I9" s="21">
        <v>136</v>
      </c>
      <c r="J9" s="21" t="s">
        <v>23</v>
      </c>
      <c r="K9" s="21">
        <f>VLOOKUP(J9,产品信息!B:E,2,0)</f>
        <v>88030</v>
      </c>
      <c r="L9" s="21" t="str">
        <f>VLOOKUP(K9,产品信息!C:F,2,0)</f>
        <v>800*800</v>
      </c>
      <c r="M9" s="21">
        <f>VLOOKUP(L9,产品信息!D:G,2,0)</f>
        <v>200</v>
      </c>
      <c r="N9" s="21">
        <f t="shared" si="1"/>
        <v>6536</v>
      </c>
      <c r="O9" s="26"/>
    </row>
    <row r="10" spans="2:15">
      <c r="B10" s="20"/>
      <c r="C10" s="21" t="s">
        <v>24</v>
      </c>
      <c r="D10" s="21" t="s">
        <v>18</v>
      </c>
      <c r="E10" s="21">
        <v>12</v>
      </c>
      <c r="F10" s="21"/>
      <c r="G10" s="21"/>
      <c r="H10" s="21">
        <f t="shared" si="0"/>
        <v>12</v>
      </c>
      <c r="I10" s="21">
        <v>137</v>
      </c>
      <c r="J10" s="21" t="s">
        <v>25</v>
      </c>
      <c r="K10" s="21" t="str">
        <f>VLOOKUP(J10,产品信息!B:E,2,0)</f>
        <v>D69062</v>
      </c>
      <c r="L10" s="21" t="str">
        <f>VLOOKUP(K10,产品信息!C:F,2,0)</f>
        <v>600*900</v>
      </c>
      <c r="M10" s="21">
        <f>VLOOKUP(L10,产品信息!D:G,2,0)</f>
        <v>200</v>
      </c>
      <c r="N10" s="21">
        <f t="shared" si="1"/>
        <v>2537</v>
      </c>
      <c r="O10" s="26"/>
    </row>
    <row r="11" spans="2:15">
      <c r="B11" s="20"/>
      <c r="C11" s="21"/>
      <c r="D11" s="21" t="s">
        <v>20</v>
      </c>
      <c r="E11" s="21"/>
      <c r="F11" s="21">
        <v>32</v>
      </c>
      <c r="G11" s="21"/>
      <c r="H11" s="21">
        <f t="shared" si="0"/>
        <v>32</v>
      </c>
      <c r="I11" s="21">
        <v>138</v>
      </c>
      <c r="J11" s="21" t="s">
        <v>26</v>
      </c>
      <c r="K11" s="21" t="str">
        <f>VLOOKUP(J11,产品信息!B:E,2,0)</f>
        <v>D69085</v>
      </c>
      <c r="L11" s="21" t="str">
        <f>VLOOKUP(K11,产品信息!C:F,2,0)</f>
        <v>600*900</v>
      </c>
      <c r="M11" s="21">
        <f>VLOOKUP(L11,产品信息!D:G,2,0)</f>
        <v>200</v>
      </c>
      <c r="N11" s="21">
        <f t="shared" si="1"/>
        <v>6538</v>
      </c>
      <c r="O11" s="26"/>
    </row>
    <row r="12" spans="2:15">
      <c r="B12" s="20" t="s">
        <v>27</v>
      </c>
      <c r="C12" s="21" t="s">
        <v>17</v>
      </c>
      <c r="D12" s="21" t="s">
        <v>18</v>
      </c>
      <c r="E12" s="21">
        <v>23</v>
      </c>
      <c r="F12" s="21">
        <v>23</v>
      </c>
      <c r="G12" s="21">
        <v>23</v>
      </c>
      <c r="H12" s="21">
        <f t="shared" si="0"/>
        <v>69</v>
      </c>
      <c r="I12" s="21">
        <v>139</v>
      </c>
      <c r="J12" s="21" t="s">
        <v>28</v>
      </c>
      <c r="K12" s="21" t="str">
        <f>VLOOKUP(J12,产品信息!B:E,2,0)</f>
        <v>D69066</v>
      </c>
      <c r="L12" s="21" t="str">
        <f>VLOOKUP(K12,产品信息!C:F,2,0)</f>
        <v>600*900</v>
      </c>
      <c r="M12" s="21">
        <f>VLOOKUP(L12,产品信息!D:G,2,0)</f>
        <v>200</v>
      </c>
      <c r="N12" s="21">
        <f t="shared" si="1"/>
        <v>13939</v>
      </c>
      <c r="O12" s="26"/>
    </row>
    <row r="13" spans="2:15">
      <c r="B13" s="20"/>
      <c r="C13" s="21"/>
      <c r="D13" s="21" t="s">
        <v>20</v>
      </c>
      <c r="E13" s="21"/>
      <c r="F13" s="21">
        <v>32</v>
      </c>
      <c r="G13" s="21"/>
      <c r="H13" s="21">
        <f t="shared" si="0"/>
        <v>32</v>
      </c>
      <c r="I13" s="21">
        <v>140</v>
      </c>
      <c r="J13" s="21" t="s">
        <v>29</v>
      </c>
      <c r="K13" s="21" t="str">
        <f>VLOOKUP(J13,产品信息!B:E,2,0)</f>
        <v>QA8056</v>
      </c>
      <c r="L13" s="21" t="str">
        <f>VLOOKUP(K13,产品信息!C:F,2,0)</f>
        <v>800*800</v>
      </c>
      <c r="M13" s="21">
        <f>VLOOKUP(L13,产品信息!D:G,2,0)</f>
        <v>200</v>
      </c>
      <c r="N13" s="21">
        <f t="shared" si="1"/>
        <v>6540</v>
      </c>
      <c r="O13" s="26"/>
    </row>
    <row r="14" spans="2:15">
      <c r="B14" s="20"/>
      <c r="C14" s="21" t="s">
        <v>30</v>
      </c>
      <c r="D14" s="21" t="s">
        <v>18</v>
      </c>
      <c r="E14" s="21">
        <v>12</v>
      </c>
      <c r="F14" s="21"/>
      <c r="G14" s="21"/>
      <c r="H14" s="21">
        <f t="shared" si="0"/>
        <v>12</v>
      </c>
      <c r="I14" s="21">
        <v>141</v>
      </c>
      <c r="J14" s="21" t="s">
        <v>25</v>
      </c>
      <c r="K14" s="21" t="str">
        <f>VLOOKUP(J14,产品信息!B:E,2,0)</f>
        <v>D69062</v>
      </c>
      <c r="L14" s="21" t="str">
        <f>VLOOKUP(K14,产品信息!C:F,2,0)</f>
        <v>600*900</v>
      </c>
      <c r="M14" s="21">
        <f>VLOOKUP(L14,产品信息!D:G,2,0)</f>
        <v>200</v>
      </c>
      <c r="N14" s="21">
        <f t="shared" si="1"/>
        <v>2541</v>
      </c>
      <c r="O14" s="26"/>
    </row>
    <row r="15" spans="2:15">
      <c r="B15" s="20"/>
      <c r="C15" s="21"/>
      <c r="D15" s="21" t="s">
        <v>20</v>
      </c>
      <c r="E15" s="21"/>
      <c r="F15" s="21">
        <v>23</v>
      </c>
      <c r="G15" s="21"/>
      <c r="H15" s="21">
        <f t="shared" si="0"/>
        <v>23</v>
      </c>
      <c r="I15" s="21">
        <v>142</v>
      </c>
      <c r="J15" s="21" t="s">
        <v>26</v>
      </c>
      <c r="K15" s="21" t="str">
        <f>VLOOKUP(J15,产品信息!B:E,2,0)</f>
        <v>D69085</v>
      </c>
      <c r="L15" s="21" t="str">
        <f>VLOOKUP(K15,产品信息!C:F,2,0)</f>
        <v>600*900</v>
      </c>
      <c r="M15" s="21">
        <f>VLOOKUP(L15,产品信息!D:G,2,0)</f>
        <v>200</v>
      </c>
      <c r="N15" s="21">
        <f t="shared" si="1"/>
        <v>4742</v>
      </c>
      <c r="O15" s="26"/>
    </row>
    <row r="16" spans="2:15">
      <c r="B16" s="20"/>
      <c r="C16" s="21" t="s">
        <v>22</v>
      </c>
      <c r="D16" s="21" t="s">
        <v>18</v>
      </c>
      <c r="E16" s="21"/>
      <c r="F16" s="21">
        <v>5</v>
      </c>
      <c r="G16" s="21"/>
      <c r="H16" s="21">
        <f t="shared" si="0"/>
        <v>5</v>
      </c>
      <c r="I16" s="21">
        <v>143</v>
      </c>
      <c r="J16" s="21" t="s">
        <v>19</v>
      </c>
      <c r="K16" s="21" t="str">
        <f>VLOOKUP(J16,产品信息!B:E,2,0)</f>
        <v>QA8045</v>
      </c>
      <c r="L16" s="21" t="str">
        <f>VLOOKUP(K16,产品信息!C:F,2,0)</f>
        <v>800*800</v>
      </c>
      <c r="M16" s="21">
        <f>VLOOKUP(L16,产品信息!D:G,2,0)</f>
        <v>200</v>
      </c>
      <c r="N16" s="21">
        <f t="shared" si="1"/>
        <v>1143</v>
      </c>
      <c r="O16" s="26"/>
    </row>
    <row r="17" spans="2:15">
      <c r="B17" s="20"/>
      <c r="C17" s="21"/>
      <c r="D17" s="21" t="s">
        <v>20</v>
      </c>
      <c r="E17" s="21"/>
      <c r="F17" s="21">
        <v>11</v>
      </c>
      <c r="G17" s="21"/>
      <c r="H17" s="21">
        <f t="shared" si="0"/>
        <v>11</v>
      </c>
      <c r="I17" s="21">
        <v>144</v>
      </c>
      <c r="J17" s="21" t="s">
        <v>19</v>
      </c>
      <c r="K17" s="21" t="str">
        <f>VLOOKUP(J17,产品信息!B:E,2,0)</f>
        <v>QA8045</v>
      </c>
      <c r="L17" s="21" t="str">
        <f>VLOOKUP(K17,产品信息!C:F,2,0)</f>
        <v>800*800</v>
      </c>
      <c r="M17" s="21">
        <f>VLOOKUP(L17,产品信息!D:G,2,0)</f>
        <v>200</v>
      </c>
      <c r="N17" s="21">
        <f t="shared" si="1"/>
        <v>2344</v>
      </c>
      <c r="O17" s="26"/>
    </row>
    <row r="18" spans="2:15">
      <c r="B18" s="20"/>
      <c r="C18" s="21" t="s">
        <v>31</v>
      </c>
      <c r="D18" s="21" t="s">
        <v>18</v>
      </c>
      <c r="E18" s="21">
        <v>2</v>
      </c>
      <c r="F18" s="21">
        <v>5</v>
      </c>
      <c r="G18" s="21">
        <v>4</v>
      </c>
      <c r="H18" s="21">
        <f t="shared" si="0"/>
        <v>11</v>
      </c>
      <c r="I18" s="21">
        <v>145</v>
      </c>
      <c r="J18" s="21" t="s">
        <v>19</v>
      </c>
      <c r="K18" s="21" t="str">
        <f>VLOOKUP(J18,产品信息!B:E,2,0)</f>
        <v>QA8045</v>
      </c>
      <c r="L18" s="21" t="str">
        <f>VLOOKUP(K18,产品信息!C:F,2,0)</f>
        <v>800*800</v>
      </c>
      <c r="M18" s="21">
        <f>VLOOKUP(L18,产品信息!D:G,2,0)</f>
        <v>200</v>
      </c>
      <c r="N18" s="21">
        <f t="shared" si="1"/>
        <v>2345</v>
      </c>
      <c r="O18" s="26"/>
    </row>
    <row r="19" spans="2:15">
      <c r="B19" s="20"/>
      <c r="C19" s="21"/>
      <c r="D19" s="21" t="s">
        <v>20</v>
      </c>
      <c r="E19" s="21"/>
      <c r="F19" s="21">
        <v>14</v>
      </c>
      <c r="G19" s="21"/>
      <c r="H19" s="21">
        <f t="shared" si="0"/>
        <v>14</v>
      </c>
      <c r="I19" s="21">
        <v>146</v>
      </c>
      <c r="J19" s="21" t="s">
        <v>26</v>
      </c>
      <c r="K19" s="21" t="str">
        <f>VLOOKUP(J19,产品信息!B:E,2,0)</f>
        <v>D69085</v>
      </c>
      <c r="L19" s="21" t="str">
        <f>VLOOKUP(K19,产品信息!C:F,2,0)</f>
        <v>600*900</v>
      </c>
      <c r="M19" s="21">
        <f>VLOOKUP(L19,产品信息!D:G,2,0)</f>
        <v>200</v>
      </c>
      <c r="N19" s="21">
        <f t="shared" si="1"/>
        <v>2946</v>
      </c>
      <c r="O19" s="26"/>
    </row>
    <row r="20" spans="2:15">
      <c r="B20" s="20"/>
      <c r="C20" s="21" t="s">
        <v>24</v>
      </c>
      <c r="D20" s="21" t="s">
        <v>20</v>
      </c>
      <c r="E20" s="21"/>
      <c r="F20" s="21">
        <v>22</v>
      </c>
      <c r="G20" s="21"/>
      <c r="H20" s="21">
        <f t="shared" si="0"/>
        <v>22</v>
      </c>
      <c r="I20" s="21">
        <v>147</v>
      </c>
      <c r="J20" s="21" t="s">
        <v>23</v>
      </c>
      <c r="K20" s="21">
        <f>VLOOKUP(J20,产品信息!B:E,2,0)</f>
        <v>88030</v>
      </c>
      <c r="L20" s="21" t="str">
        <f>VLOOKUP(K20,产品信息!C:F,2,0)</f>
        <v>800*800</v>
      </c>
      <c r="M20" s="21">
        <f>VLOOKUP(L20,产品信息!D:G,2,0)</f>
        <v>200</v>
      </c>
      <c r="N20" s="21">
        <f t="shared" si="1"/>
        <v>4547</v>
      </c>
      <c r="O20" s="26"/>
    </row>
    <row r="21" spans="2:15">
      <c r="B21" s="20" t="s">
        <v>32</v>
      </c>
      <c r="C21" s="21" t="s">
        <v>33</v>
      </c>
      <c r="D21" s="21" t="s">
        <v>18</v>
      </c>
      <c r="E21" s="21"/>
      <c r="F21" s="21">
        <v>3</v>
      </c>
      <c r="G21" s="21">
        <v>3</v>
      </c>
      <c r="H21" s="21">
        <f t="shared" si="0"/>
        <v>6</v>
      </c>
      <c r="I21" s="21">
        <v>148</v>
      </c>
      <c r="J21" s="21" t="s">
        <v>21</v>
      </c>
      <c r="K21" s="21" t="str">
        <f>VLOOKUP(J21,产品信息!B:E,2,0)</f>
        <v>D69077</v>
      </c>
      <c r="L21" s="21" t="str">
        <f>VLOOKUP(K21,产品信息!C:F,2,0)</f>
        <v>600*900</v>
      </c>
      <c r="M21" s="21">
        <f>VLOOKUP(L21,产品信息!D:G,2,0)</f>
        <v>200</v>
      </c>
      <c r="N21" s="21">
        <f t="shared" si="1"/>
        <v>1348</v>
      </c>
      <c r="O21" s="26"/>
    </row>
    <row r="22" spans="2:15">
      <c r="B22" s="20"/>
      <c r="C22" s="21"/>
      <c r="D22" s="21" t="s">
        <v>20</v>
      </c>
      <c r="E22" s="21"/>
      <c r="F22" s="21">
        <v>14</v>
      </c>
      <c r="G22" s="21"/>
      <c r="H22" s="21">
        <f t="shared" si="0"/>
        <v>14</v>
      </c>
      <c r="I22" s="21">
        <v>149</v>
      </c>
      <c r="J22" s="21" t="s">
        <v>28</v>
      </c>
      <c r="K22" s="21" t="str">
        <f>VLOOKUP(J22,产品信息!B:E,2,0)</f>
        <v>D69066</v>
      </c>
      <c r="L22" s="21" t="str">
        <f>VLOOKUP(K22,产品信息!C:F,2,0)</f>
        <v>600*900</v>
      </c>
      <c r="M22" s="21">
        <f>VLOOKUP(L22,产品信息!D:G,2,0)</f>
        <v>200</v>
      </c>
      <c r="N22" s="21">
        <f t="shared" si="1"/>
        <v>2949</v>
      </c>
      <c r="O22" s="26"/>
    </row>
    <row r="23" spans="2:15">
      <c r="B23" s="20"/>
      <c r="C23" s="21" t="s">
        <v>34</v>
      </c>
      <c r="D23" s="21" t="s">
        <v>18</v>
      </c>
      <c r="E23" s="21"/>
      <c r="F23" s="21">
        <v>4</v>
      </c>
      <c r="G23" s="21">
        <v>12</v>
      </c>
      <c r="H23" s="21">
        <f t="shared" si="0"/>
        <v>16</v>
      </c>
      <c r="I23" s="21">
        <v>150</v>
      </c>
      <c r="J23" s="21" t="s">
        <v>26</v>
      </c>
      <c r="K23" s="21" t="str">
        <f>VLOOKUP(J23,产品信息!B:E,2,0)</f>
        <v>D69085</v>
      </c>
      <c r="L23" s="21" t="str">
        <f>VLOOKUP(K23,产品信息!C:F,2,0)</f>
        <v>600*900</v>
      </c>
      <c r="M23" s="21">
        <f>VLOOKUP(L23,产品信息!D:G,2,0)</f>
        <v>200</v>
      </c>
      <c r="N23" s="21">
        <f t="shared" si="1"/>
        <v>3350</v>
      </c>
      <c r="O23" s="26"/>
    </row>
    <row r="24" spans="2:15">
      <c r="B24" s="20"/>
      <c r="C24" s="21"/>
      <c r="D24" s="21" t="s">
        <v>20</v>
      </c>
      <c r="E24" s="21"/>
      <c r="F24" s="21">
        <v>23</v>
      </c>
      <c r="G24" s="21"/>
      <c r="H24" s="21">
        <f t="shared" si="0"/>
        <v>23</v>
      </c>
      <c r="I24" s="21">
        <v>151</v>
      </c>
      <c r="J24" s="21" t="s">
        <v>19</v>
      </c>
      <c r="K24" s="21" t="str">
        <f>VLOOKUP(J24,产品信息!B:E,2,0)</f>
        <v>QA8045</v>
      </c>
      <c r="L24" s="21" t="str">
        <f>VLOOKUP(K24,产品信息!C:F,2,0)</f>
        <v>800*800</v>
      </c>
      <c r="M24" s="21">
        <f>VLOOKUP(L24,产品信息!D:G,2,0)</f>
        <v>200</v>
      </c>
      <c r="N24" s="21">
        <f t="shared" si="1"/>
        <v>4751</v>
      </c>
      <c r="O24" s="26"/>
    </row>
    <row r="25" spans="2:15">
      <c r="B25" s="20"/>
      <c r="C25" s="21" t="s">
        <v>35</v>
      </c>
      <c r="D25" s="21" t="s">
        <v>18</v>
      </c>
      <c r="E25" s="21"/>
      <c r="F25" s="21">
        <v>8</v>
      </c>
      <c r="G25" s="21"/>
      <c r="H25" s="21">
        <f t="shared" si="0"/>
        <v>8</v>
      </c>
      <c r="I25" s="21">
        <v>152</v>
      </c>
      <c r="J25" s="21" t="s">
        <v>19</v>
      </c>
      <c r="K25" s="21" t="str">
        <f>VLOOKUP(J25,产品信息!B:E,2,0)</f>
        <v>QA8045</v>
      </c>
      <c r="L25" s="21" t="str">
        <f>VLOOKUP(K25,产品信息!C:F,2,0)</f>
        <v>800*800</v>
      </c>
      <c r="M25" s="21">
        <f>VLOOKUP(L25,产品信息!D:G,2,0)</f>
        <v>200</v>
      </c>
      <c r="N25" s="21">
        <f t="shared" si="1"/>
        <v>1752</v>
      </c>
      <c r="O25" s="26"/>
    </row>
    <row r="26" spans="2:15">
      <c r="B26" s="20"/>
      <c r="C26" s="21"/>
      <c r="D26" s="21" t="s">
        <v>20</v>
      </c>
      <c r="E26" s="21"/>
      <c r="F26" s="21">
        <v>22</v>
      </c>
      <c r="G26" s="21"/>
      <c r="H26" s="21">
        <f t="shared" si="0"/>
        <v>22</v>
      </c>
      <c r="I26" s="21">
        <v>153</v>
      </c>
      <c r="J26" s="21" t="s">
        <v>19</v>
      </c>
      <c r="K26" s="21" t="str">
        <f>VLOOKUP(J26,产品信息!B:E,2,0)</f>
        <v>QA8045</v>
      </c>
      <c r="L26" s="21" t="str">
        <f>VLOOKUP(K26,产品信息!C:F,2,0)</f>
        <v>800*800</v>
      </c>
      <c r="M26" s="21">
        <f>VLOOKUP(L26,产品信息!D:G,2,0)</f>
        <v>200</v>
      </c>
      <c r="N26" s="21">
        <f t="shared" si="1"/>
        <v>4553</v>
      </c>
      <c r="O26" s="26"/>
    </row>
    <row r="27" spans="2:15">
      <c r="B27" s="20"/>
      <c r="C27" s="21" t="s">
        <v>36</v>
      </c>
      <c r="D27" s="21" t="s">
        <v>18</v>
      </c>
      <c r="E27" s="21"/>
      <c r="F27" s="21">
        <v>6</v>
      </c>
      <c r="G27" s="21"/>
      <c r="H27" s="21">
        <f t="shared" si="0"/>
        <v>6</v>
      </c>
      <c r="I27" s="21">
        <v>154</v>
      </c>
      <c r="J27" s="21" t="s">
        <v>19</v>
      </c>
      <c r="K27" s="21" t="str">
        <f>VLOOKUP(J27,产品信息!B:E,2,0)</f>
        <v>QA8045</v>
      </c>
      <c r="L27" s="21" t="str">
        <f>VLOOKUP(K27,产品信息!C:F,2,0)</f>
        <v>800*800</v>
      </c>
      <c r="M27" s="21">
        <f>VLOOKUP(L27,产品信息!D:G,2,0)</f>
        <v>200</v>
      </c>
      <c r="N27" s="21">
        <f t="shared" si="1"/>
        <v>1354</v>
      </c>
      <c r="O27" s="26"/>
    </row>
    <row r="28" spans="2:15">
      <c r="B28" s="20"/>
      <c r="C28" s="21"/>
      <c r="D28" s="21" t="s">
        <v>20</v>
      </c>
      <c r="E28" s="21"/>
      <c r="F28" s="21">
        <v>18</v>
      </c>
      <c r="G28" s="21"/>
      <c r="H28" s="21">
        <f t="shared" si="0"/>
        <v>18</v>
      </c>
      <c r="I28" s="21">
        <v>155</v>
      </c>
      <c r="J28" s="21" t="s">
        <v>19</v>
      </c>
      <c r="K28" s="21" t="str">
        <f>VLOOKUP(J28,产品信息!B:E,2,0)</f>
        <v>QA8045</v>
      </c>
      <c r="L28" s="21" t="str">
        <f>VLOOKUP(K28,产品信息!C:F,2,0)</f>
        <v>800*800</v>
      </c>
      <c r="M28" s="21">
        <f>VLOOKUP(L28,产品信息!D:G,2,0)</f>
        <v>200</v>
      </c>
      <c r="N28" s="21">
        <f t="shared" si="1"/>
        <v>3755</v>
      </c>
      <c r="O28" s="26"/>
    </row>
    <row r="29" spans="2:15">
      <c r="B29" s="20" t="s">
        <v>37</v>
      </c>
      <c r="C29" s="21" t="s">
        <v>33</v>
      </c>
      <c r="D29" s="21" t="s">
        <v>18</v>
      </c>
      <c r="E29" s="21"/>
      <c r="F29" s="21">
        <v>7</v>
      </c>
      <c r="G29" s="21"/>
      <c r="H29" s="21">
        <f t="shared" si="0"/>
        <v>7</v>
      </c>
      <c r="I29" s="21">
        <v>156</v>
      </c>
      <c r="J29" s="21" t="s">
        <v>28</v>
      </c>
      <c r="K29" s="21" t="str">
        <f>VLOOKUP(J29,产品信息!B:E,2,0)</f>
        <v>D69066</v>
      </c>
      <c r="L29" s="21" t="str">
        <f>VLOOKUP(K29,产品信息!C:F,2,0)</f>
        <v>600*900</v>
      </c>
      <c r="M29" s="21">
        <f>VLOOKUP(L29,产品信息!D:G,2,0)</f>
        <v>200</v>
      </c>
      <c r="N29" s="21">
        <f t="shared" si="1"/>
        <v>1556</v>
      </c>
      <c r="O29" s="26"/>
    </row>
    <row r="30" spans="2:15">
      <c r="B30" s="20"/>
      <c r="C30" s="21"/>
      <c r="D30" s="21" t="s">
        <v>20</v>
      </c>
      <c r="E30" s="21"/>
      <c r="F30" s="21">
        <v>23</v>
      </c>
      <c r="G30" s="21"/>
      <c r="H30" s="21">
        <f t="shared" si="0"/>
        <v>23</v>
      </c>
      <c r="I30" s="21">
        <v>157</v>
      </c>
      <c r="J30" s="21" t="s">
        <v>28</v>
      </c>
      <c r="K30" s="21" t="str">
        <f>VLOOKUP(J30,产品信息!B:E,2,0)</f>
        <v>D69066</v>
      </c>
      <c r="L30" s="21" t="str">
        <f>VLOOKUP(K30,产品信息!C:F,2,0)</f>
        <v>600*900</v>
      </c>
      <c r="M30" s="21">
        <f>VLOOKUP(L30,产品信息!D:G,2,0)</f>
        <v>200</v>
      </c>
      <c r="N30" s="21">
        <f t="shared" si="1"/>
        <v>4757</v>
      </c>
      <c r="O30" s="26"/>
    </row>
    <row r="31" spans="2:15">
      <c r="B31" s="20"/>
      <c r="C31" s="21" t="s">
        <v>34</v>
      </c>
      <c r="D31" s="21" t="s">
        <v>18</v>
      </c>
      <c r="E31" s="21"/>
      <c r="F31" s="21">
        <v>8</v>
      </c>
      <c r="G31" s="21"/>
      <c r="H31" s="21">
        <f t="shared" si="0"/>
        <v>8</v>
      </c>
      <c r="I31" s="21">
        <v>158</v>
      </c>
      <c r="J31" s="21" t="s">
        <v>28</v>
      </c>
      <c r="K31" s="21" t="str">
        <f>VLOOKUP(J31,产品信息!B:E,2,0)</f>
        <v>D69066</v>
      </c>
      <c r="L31" s="21" t="str">
        <f>VLOOKUP(K31,产品信息!C:F,2,0)</f>
        <v>600*900</v>
      </c>
      <c r="M31" s="21">
        <f>VLOOKUP(L31,产品信息!D:G,2,0)</f>
        <v>200</v>
      </c>
      <c r="N31" s="21">
        <f t="shared" si="1"/>
        <v>1758</v>
      </c>
      <c r="O31" s="26"/>
    </row>
    <row r="32" spans="2:15">
      <c r="B32" s="20"/>
      <c r="C32" s="21"/>
      <c r="D32" s="21" t="s">
        <v>20</v>
      </c>
      <c r="E32" s="21"/>
      <c r="F32" s="21">
        <v>12</v>
      </c>
      <c r="G32" s="21"/>
      <c r="H32" s="21">
        <f t="shared" si="0"/>
        <v>12</v>
      </c>
      <c r="I32" s="21">
        <v>159</v>
      </c>
      <c r="J32" s="21" t="s">
        <v>26</v>
      </c>
      <c r="K32" s="21" t="str">
        <f>VLOOKUP(J32,产品信息!B:E,2,0)</f>
        <v>D69085</v>
      </c>
      <c r="L32" s="21" t="str">
        <f>VLOOKUP(K32,产品信息!C:F,2,0)</f>
        <v>600*900</v>
      </c>
      <c r="M32" s="21">
        <f>VLOOKUP(L32,产品信息!D:G,2,0)</f>
        <v>200</v>
      </c>
      <c r="N32" s="21">
        <f t="shared" si="1"/>
        <v>2559</v>
      </c>
      <c r="O32" s="26"/>
    </row>
    <row r="33" spans="2:15">
      <c r="B33" s="20"/>
      <c r="C33" s="21" t="s">
        <v>35</v>
      </c>
      <c r="D33" s="21" t="s">
        <v>18</v>
      </c>
      <c r="E33" s="21"/>
      <c r="F33" s="21">
        <v>9</v>
      </c>
      <c r="G33" s="21"/>
      <c r="H33" s="21">
        <f t="shared" si="0"/>
        <v>9</v>
      </c>
      <c r="I33" s="21">
        <v>160</v>
      </c>
      <c r="J33" s="21" t="s">
        <v>19</v>
      </c>
      <c r="K33" s="21" t="str">
        <f>VLOOKUP(J33,产品信息!B:E,2,0)</f>
        <v>QA8045</v>
      </c>
      <c r="L33" s="21" t="str">
        <f>VLOOKUP(K33,产品信息!C:F,2,0)</f>
        <v>800*800</v>
      </c>
      <c r="M33" s="21">
        <f>VLOOKUP(L33,产品信息!D:G,2,0)</f>
        <v>200</v>
      </c>
      <c r="N33" s="21">
        <f t="shared" si="1"/>
        <v>1960</v>
      </c>
      <c r="O33" s="26"/>
    </row>
    <row r="34" spans="2:15">
      <c r="B34" s="20"/>
      <c r="C34" s="21"/>
      <c r="D34" s="21" t="s">
        <v>20</v>
      </c>
      <c r="E34" s="21"/>
      <c r="F34" s="21">
        <v>33</v>
      </c>
      <c r="G34" s="21"/>
      <c r="H34" s="21">
        <f t="shared" si="0"/>
        <v>33</v>
      </c>
      <c r="I34" s="21">
        <v>161</v>
      </c>
      <c r="J34" s="21" t="s">
        <v>19</v>
      </c>
      <c r="K34" s="21" t="str">
        <f>VLOOKUP(J34,产品信息!B:E,2,0)</f>
        <v>QA8045</v>
      </c>
      <c r="L34" s="21" t="str">
        <f>VLOOKUP(K34,产品信息!C:F,2,0)</f>
        <v>800*800</v>
      </c>
      <c r="M34" s="21">
        <f>VLOOKUP(L34,产品信息!D:G,2,0)</f>
        <v>200</v>
      </c>
      <c r="N34" s="21">
        <f t="shared" si="1"/>
        <v>6761</v>
      </c>
      <c r="O34" s="26"/>
    </row>
    <row r="35" spans="2:15">
      <c r="B35" s="20"/>
      <c r="C35" s="21" t="s">
        <v>36</v>
      </c>
      <c r="D35" s="21" t="s">
        <v>18</v>
      </c>
      <c r="E35" s="21"/>
      <c r="F35" s="21">
        <v>10</v>
      </c>
      <c r="G35" s="21"/>
      <c r="H35" s="21">
        <f t="shared" si="0"/>
        <v>10</v>
      </c>
      <c r="I35" s="21">
        <v>162</v>
      </c>
      <c r="J35" s="21" t="s">
        <v>26</v>
      </c>
      <c r="K35" s="21" t="str">
        <f>VLOOKUP(J35,产品信息!B:E,2,0)</f>
        <v>D69085</v>
      </c>
      <c r="L35" s="21" t="str">
        <f>VLOOKUP(K35,产品信息!C:F,2,0)</f>
        <v>600*900</v>
      </c>
      <c r="M35" s="21">
        <f>VLOOKUP(L35,产品信息!D:G,2,0)</f>
        <v>200</v>
      </c>
      <c r="N35" s="21">
        <f t="shared" si="1"/>
        <v>2162</v>
      </c>
      <c r="O35" s="26"/>
    </row>
    <row r="36" spans="2:15">
      <c r="B36" s="20"/>
      <c r="C36" s="21"/>
      <c r="D36" s="21" t="s">
        <v>20</v>
      </c>
      <c r="E36" s="21"/>
      <c r="F36" s="21">
        <v>33</v>
      </c>
      <c r="G36" s="21"/>
      <c r="H36" s="21">
        <f t="shared" si="0"/>
        <v>33</v>
      </c>
      <c r="I36" s="21">
        <v>163</v>
      </c>
      <c r="J36" s="21" t="s">
        <v>19</v>
      </c>
      <c r="K36" s="21" t="str">
        <f>VLOOKUP(J36,产品信息!B:E,2,0)</f>
        <v>QA8045</v>
      </c>
      <c r="L36" s="21" t="str">
        <f>VLOOKUP(K36,产品信息!C:F,2,0)</f>
        <v>800*800</v>
      </c>
      <c r="M36" s="21">
        <f>VLOOKUP(L36,产品信息!D:G,2,0)</f>
        <v>200</v>
      </c>
      <c r="N36" s="21">
        <f t="shared" si="1"/>
        <v>6763</v>
      </c>
      <c r="O36" s="26"/>
    </row>
    <row r="37" spans="2:15">
      <c r="B37" s="20"/>
      <c r="C37" s="21" t="s">
        <v>38</v>
      </c>
      <c r="D37" s="21" t="s">
        <v>18</v>
      </c>
      <c r="E37" s="21"/>
      <c r="F37" s="21">
        <v>8</v>
      </c>
      <c r="G37" s="21"/>
      <c r="H37" s="21">
        <f t="shared" si="0"/>
        <v>8</v>
      </c>
      <c r="I37" s="21">
        <v>164</v>
      </c>
      <c r="J37" s="21" t="s">
        <v>19</v>
      </c>
      <c r="K37" s="21" t="str">
        <f>VLOOKUP(J37,产品信息!B:E,2,0)</f>
        <v>QA8045</v>
      </c>
      <c r="L37" s="21" t="str">
        <f>VLOOKUP(K37,产品信息!C:F,2,0)</f>
        <v>800*800</v>
      </c>
      <c r="M37" s="21">
        <f>VLOOKUP(L37,产品信息!D:G,2,0)</f>
        <v>200</v>
      </c>
      <c r="N37" s="21">
        <f t="shared" si="1"/>
        <v>1764</v>
      </c>
      <c r="O37" s="26"/>
    </row>
    <row r="38" spans="2:15">
      <c r="B38" s="20"/>
      <c r="C38" s="21"/>
      <c r="D38" s="21" t="s">
        <v>20</v>
      </c>
      <c r="E38" s="21"/>
      <c r="F38" s="21">
        <v>15</v>
      </c>
      <c r="G38" s="21"/>
      <c r="H38" s="21">
        <f t="shared" si="0"/>
        <v>15</v>
      </c>
      <c r="I38" s="21">
        <v>165</v>
      </c>
      <c r="J38" s="21" t="s">
        <v>19</v>
      </c>
      <c r="K38" s="21" t="str">
        <f>VLOOKUP(J38,产品信息!B:E,2,0)</f>
        <v>QA8045</v>
      </c>
      <c r="L38" s="21" t="str">
        <f>VLOOKUP(K38,产品信息!C:F,2,0)</f>
        <v>800*800</v>
      </c>
      <c r="M38" s="21">
        <f>VLOOKUP(L38,产品信息!D:G,2,0)</f>
        <v>200</v>
      </c>
      <c r="N38" s="21">
        <f t="shared" si="1"/>
        <v>3165</v>
      </c>
      <c r="O38" s="26"/>
    </row>
    <row r="39" spans="2:15">
      <c r="B39" s="22" t="s">
        <v>39</v>
      </c>
      <c r="C39" s="23"/>
      <c r="D39" s="23"/>
      <c r="E39" s="23">
        <f>SUM(E6:E38)</f>
        <v>83</v>
      </c>
      <c r="F39" s="23">
        <f>SUM(F6:F38)</f>
        <v>601</v>
      </c>
      <c r="G39" s="23">
        <f>SUM(G6:G38)</f>
        <v>55</v>
      </c>
      <c r="H39" s="23">
        <f>SUM(H6:H38)</f>
        <v>739</v>
      </c>
      <c r="I39" s="23">
        <f>SUM(I6:I38)</f>
        <v>4917</v>
      </c>
      <c r="J39" s="23"/>
      <c r="K39" s="23"/>
      <c r="L39" s="23"/>
      <c r="M39" s="23"/>
      <c r="N39" s="23">
        <f>SUM(N6:N38)</f>
        <v>152717</v>
      </c>
      <c r="O39" s="27"/>
    </row>
  </sheetData>
  <mergeCells count="18">
    <mergeCell ref="B2:O2"/>
    <mergeCell ref="F4:G4"/>
    <mergeCell ref="B4:B5"/>
    <mergeCell ref="B6:B11"/>
    <mergeCell ref="B12:B20"/>
    <mergeCell ref="B21:B28"/>
    <mergeCell ref="B29:B38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N4:N5"/>
    <mergeCell ref="O4:O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1"/>
  <sheetViews>
    <sheetView showGridLines="0" workbookViewId="0">
      <selection activeCell="G7" sqref="G7"/>
    </sheetView>
  </sheetViews>
  <sheetFormatPr defaultColWidth="9" defaultRowHeight="13.5" outlineLevelCol="4"/>
  <cols>
    <col min="1" max="1" width="10" customWidth="1"/>
    <col min="2" max="5" width="26.6666666666667" style="1" customWidth="1"/>
  </cols>
  <sheetData>
    <row r="2" ht="31" customHeight="1" spans="2:5">
      <c r="B2" s="2" t="s">
        <v>40</v>
      </c>
      <c r="C2" s="2"/>
      <c r="D2" s="2"/>
      <c r="E2" s="2"/>
    </row>
    <row r="3" ht="8" customHeight="1" spans="2:5">
      <c r="B3" s="3"/>
      <c r="C3" s="3"/>
      <c r="D3" s="3"/>
      <c r="E3" s="3"/>
    </row>
    <row r="4" ht="37" customHeight="1" spans="2:5">
      <c r="B4" s="4" t="s">
        <v>8</v>
      </c>
      <c r="C4" s="5" t="s">
        <v>9</v>
      </c>
      <c r="D4" s="5" t="s">
        <v>10</v>
      </c>
      <c r="E4" s="6" t="s">
        <v>11</v>
      </c>
    </row>
    <row r="5" ht="28" customHeight="1" spans="2:5">
      <c r="B5" s="7" t="s">
        <v>19</v>
      </c>
      <c r="C5" s="8" t="s">
        <v>41</v>
      </c>
      <c r="D5" s="8" t="s">
        <v>42</v>
      </c>
      <c r="E5" s="9">
        <v>200</v>
      </c>
    </row>
    <row r="6" ht="28" customHeight="1" spans="2:5">
      <c r="B6" s="7" t="s">
        <v>21</v>
      </c>
      <c r="C6" s="8" t="s">
        <v>43</v>
      </c>
      <c r="D6" s="8" t="s">
        <v>44</v>
      </c>
      <c r="E6" s="9">
        <v>200</v>
      </c>
    </row>
    <row r="7" ht="28" customHeight="1" spans="2:5">
      <c r="B7" s="7" t="s">
        <v>23</v>
      </c>
      <c r="C7" s="8">
        <v>88030</v>
      </c>
      <c r="D7" s="8" t="s">
        <v>42</v>
      </c>
      <c r="E7" s="9">
        <v>200</v>
      </c>
    </row>
    <row r="8" ht="28" customHeight="1" spans="2:5">
      <c r="B8" s="7" t="s">
        <v>25</v>
      </c>
      <c r="C8" s="8" t="s">
        <v>45</v>
      </c>
      <c r="D8" s="8" t="s">
        <v>44</v>
      </c>
      <c r="E8" s="9">
        <v>200</v>
      </c>
    </row>
    <row r="9" ht="28" customHeight="1" spans="2:5">
      <c r="B9" s="7" t="s">
        <v>26</v>
      </c>
      <c r="C9" s="8" t="s">
        <v>46</v>
      </c>
      <c r="D9" s="8" t="s">
        <v>44</v>
      </c>
      <c r="E9" s="9">
        <v>200</v>
      </c>
    </row>
    <row r="10" ht="28" customHeight="1" spans="2:5">
      <c r="B10" s="7" t="s">
        <v>28</v>
      </c>
      <c r="C10" s="8" t="s">
        <v>47</v>
      </c>
      <c r="D10" s="8" t="s">
        <v>44</v>
      </c>
      <c r="E10" s="9">
        <v>200</v>
      </c>
    </row>
    <row r="11" ht="28" customHeight="1" spans="2:5">
      <c r="B11" s="10" t="s">
        <v>29</v>
      </c>
      <c r="C11" s="11" t="s">
        <v>48</v>
      </c>
      <c r="D11" s="11" t="s">
        <v>42</v>
      </c>
      <c r="E11" s="12">
        <v>200</v>
      </c>
    </row>
  </sheetData>
  <mergeCells count="1">
    <mergeCell ref="B2:E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预算表</vt:lpstr>
      <vt:lpstr>产品信息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创意古风</cp:lastModifiedBy>
  <dcterms:created xsi:type="dcterms:W3CDTF">2018-01-29T13:42:00Z</dcterms:created>
  <dcterms:modified xsi:type="dcterms:W3CDTF">2020-01-17T02:24:36Z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KSOReadingLayout">
    <vt:bool>true</vt:bool>
  </property>
</Properties>
</file>