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 activeTab="1"/>
  </bookViews>
  <sheets>
    <sheet name="主材清单" sheetId="2" r:id="rId1"/>
    <sheet name="项目调整" sheetId="3" r:id="rId2"/>
  </sheets>
  <calcPr calcId="144525"/>
</workbook>
</file>

<file path=xl/sharedStrings.xml><?xml version="1.0" encoding="utf-8"?>
<sst xmlns="http://schemas.openxmlformats.org/spreadsheetml/2006/main" count="394" uniqueCount="202">
  <si>
    <t>绿茵豪庭主材费用</t>
  </si>
  <si>
    <t>序号</t>
  </si>
  <si>
    <t>品名</t>
  </si>
  <si>
    <t>规格</t>
  </si>
  <si>
    <t>单位</t>
  </si>
  <si>
    <t>单价</t>
  </si>
  <si>
    <t>数量</t>
  </si>
  <si>
    <t>金额</t>
  </si>
  <si>
    <t>地砖</t>
  </si>
  <si>
    <t>800*800</t>
  </si>
  <si>
    <r>
      <rPr>
        <sz val="9"/>
        <color theme="1"/>
        <rFont val="Arial"/>
        <charset val="134"/>
      </rPr>
      <t>m</t>
    </r>
    <r>
      <rPr>
        <vertAlign val="superscript"/>
        <sz val="9"/>
        <color theme="1"/>
        <rFont val="Arial"/>
        <charset val="134"/>
      </rPr>
      <t>2</t>
    </r>
  </si>
  <si>
    <t>客厅</t>
  </si>
  <si>
    <t>300*300</t>
  </si>
  <si>
    <t>厨卫及生活阳台</t>
  </si>
  <si>
    <t>墙砖</t>
  </si>
  <si>
    <t>300*600</t>
  </si>
  <si>
    <t>墙纸</t>
  </si>
  <si>
    <t>m</t>
  </si>
  <si>
    <t>客厅电视墙及顶</t>
  </si>
  <si>
    <t>窗台石</t>
  </si>
  <si>
    <t>650+30</t>
  </si>
  <si>
    <t>金花米黄含安装</t>
  </si>
  <si>
    <t>120+30</t>
  </si>
  <si>
    <t>门坎石</t>
  </si>
  <si>
    <t>15mm</t>
  </si>
  <si>
    <t>黑金沙含安装</t>
  </si>
  <si>
    <t>不锈钢护栏</t>
  </si>
  <si>
    <t>201材质</t>
  </si>
  <si>
    <t>铝合金窗</t>
  </si>
  <si>
    <r>
      <rPr>
        <sz val="9"/>
        <color theme="1"/>
        <rFont val="Arial"/>
        <charset val="134"/>
      </rPr>
      <t>76</t>
    </r>
    <r>
      <rPr>
        <sz val="9"/>
        <color theme="1"/>
        <rFont val="宋体"/>
        <charset val="134"/>
      </rPr>
      <t>型</t>
    </r>
  </si>
  <si>
    <t>阳台（含纱窗）</t>
  </si>
  <si>
    <t>原窗纱窗</t>
  </si>
  <si>
    <t>三版</t>
  </si>
  <si>
    <t>个</t>
  </si>
  <si>
    <r>
      <rPr>
        <sz val="9"/>
        <color theme="1"/>
        <rFont val="宋体"/>
        <charset val="134"/>
      </rPr>
      <t>铝合金</t>
    </r>
    <r>
      <rPr>
        <sz val="9"/>
        <color theme="1"/>
        <rFont val="Arial"/>
        <charset val="134"/>
      </rPr>
      <t>+</t>
    </r>
    <r>
      <rPr>
        <sz val="9"/>
        <color theme="1"/>
        <rFont val="宋体"/>
        <charset val="134"/>
      </rPr>
      <t>不锈钢网</t>
    </r>
  </si>
  <si>
    <t>钛金门</t>
  </si>
  <si>
    <t>樘</t>
  </si>
  <si>
    <t>卫生间</t>
  </si>
  <si>
    <t>铝合金扣板</t>
  </si>
  <si>
    <t>护角</t>
  </si>
  <si>
    <t>实木</t>
  </si>
  <si>
    <t>根</t>
  </si>
  <si>
    <t>通道口</t>
  </si>
  <si>
    <t>空门套</t>
  </si>
  <si>
    <t>单边</t>
  </si>
  <si>
    <t>实木贴面板厨卫门套+进户门+客厅</t>
  </si>
  <si>
    <t>门带套</t>
  </si>
  <si>
    <t>实木贴面板+五金件</t>
  </si>
  <si>
    <t>花格推拉门</t>
  </si>
  <si>
    <t>厨房实木贴面板+五金件</t>
  </si>
  <si>
    <t>橱柜</t>
  </si>
  <si>
    <t>地柜</t>
  </si>
  <si>
    <r>
      <rPr>
        <sz val="9"/>
        <color theme="1"/>
        <rFont val="宋体"/>
        <charset val="134"/>
      </rPr>
      <t>花岗石体</t>
    </r>
    <r>
      <rPr>
        <sz val="9"/>
        <color theme="1"/>
        <rFont val="Arial"/>
        <charset val="134"/>
      </rPr>
      <t>+</t>
    </r>
    <r>
      <rPr>
        <sz val="9"/>
        <color theme="1"/>
        <rFont val="宋体"/>
        <charset val="134"/>
      </rPr>
      <t>玻璃门</t>
    </r>
  </si>
  <si>
    <t>吊柜</t>
  </si>
  <si>
    <t>成品</t>
  </si>
  <si>
    <t>不锈钢盆</t>
  </si>
  <si>
    <t>304#</t>
  </si>
  <si>
    <t>套</t>
  </si>
  <si>
    <t>厨房</t>
  </si>
  <si>
    <t>热水器</t>
  </si>
  <si>
    <t>前锋A16</t>
  </si>
  <si>
    <t>燃气灶</t>
  </si>
  <si>
    <t>前锋</t>
  </si>
  <si>
    <t>抽油烟机</t>
  </si>
  <si>
    <t>马桶</t>
  </si>
  <si>
    <t>主卫</t>
  </si>
  <si>
    <t>蹲便器</t>
  </si>
  <si>
    <t>带水箱</t>
  </si>
  <si>
    <t>客卫</t>
  </si>
  <si>
    <t>洗面台</t>
  </si>
  <si>
    <t>石材</t>
  </si>
  <si>
    <t>踢脚线</t>
  </si>
  <si>
    <t>强化地板</t>
  </si>
  <si>
    <t>升达</t>
  </si>
  <si>
    <t>地漏</t>
  </si>
  <si>
    <t>不锈钢</t>
  </si>
  <si>
    <t>水龙头</t>
  </si>
  <si>
    <t>淋浴玻璃隔断</t>
  </si>
  <si>
    <t>淋浴花洒</t>
  </si>
  <si>
    <t>客厅主灯具</t>
  </si>
  <si>
    <t>筒灯</t>
  </si>
  <si>
    <t>卧室及餐厅灯具</t>
  </si>
  <si>
    <t>阳台灯具</t>
  </si>
  <si>
    <t>卫生间浴霸</t>
  </si>
  <si>
    <t>镜子及镜前灯</t>
  </si>
  <si>
    <t>厨房灯具</t>
  </si>
  <si>
    <t>开关面板</t>
  </si>
  <si>
    <t>电源插座</t>
  </si>
  <si>
    <t>网络及电视插座</t>
  </si>
  <si>
    <t>铜芯线及pvc管</t>
  </si>
  <si>
    <t>项</t>
  </si>
  <si>
    <t>灯带、三角阀、水管等</t>
  </si>
  <si>
    <t>甲方签字：</t>
  </si>
  <si>
    <t>乙方签字：</t>
  </si>
  <si>
    <t>预算书</t>
  </si>
  <si>
    <t>客户姓名：</t>
  </si>
  <si>
    <t>联系方式：</t>
  </si>
  <si>
    <t>设 计 师：</t>
  </si>
  <si>
    <t>工程地点：四川省成都市绿茵豪庭和心路498号A区1-1-1</t>
  </si>
  <si>
    <t xml:space="preserve">工程等级： </t>
  </si>
  <si>
    <t>项目编号</t>
  </si>
  <si>
    <t>项目名称</t>
  </si>
  <si>
    <t>工艺做法及材料说明</t>
  </si>
  <si>
    <t>结构位置：会客厅及走廊</t>
  </si>
  <si>
    <t>J-03-04-03</t>
  </si>
  <si>
    <r>
      <rPr>
        <sz val="9"/>
        <color theme="1"/>
        <rFont val="宋体"/>
        <charset val="134"/>
      </rPr>
      <t>基层披刮</t>
    </r>
    <r>
      <rPr>
        <sz val="9"/>
        <color theme="1"/>
        <rFont val="Arial"/>
        <charset val="134"/>
      </rPr>
      <t>303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</si>
  <si>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披刮</t>
    </r>
    <r>
      <rPr>
        <sz val="9"/>
        <color theme="1"/>
        <rFont val="Arial"/>
        <charset val="134"/>
      </rPr>
      <t>303</t>
    </r>
    <r>
      <rPr>
        <sz val="9"/>
        <color theme="1"/>
        <rFont val="宋体"/>
        <charset val="134"/>
      </rPr>
      <t>（抗菌防霉，超强耐水，不易粉化，抗裂性好，强度高）</t>
    </r>
    <r>
      <rPr>
        <sz val="9"/>
        <color theme="1"/>
        <rFont val="Arial"/>
        <charset val="134"/>
      </rPr>
      <t>2-3</t>
    </r>
    <r>
      <rPr>
        <sz val="9"/>
        <color theme="1"/>
        <rFont val="宋体"/>
        <charset val="134"/>
      </rPr>
      <t>遍，打磨平整。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门窗洞口减半计算；如果包门窗套，门窗洞口面积全部扣除。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铲墙皮另计，饰面另计。</t>
    </r>
  </si>
  <si>
    <t>J-02-04-08</t>
  </si>
  <si>
    <t>普铺地砖(800×800㎜≤规格)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</si>
  <si>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主材</t>
    </r>
    <r>
      <rPr>
        <sz val="9"/>
        <color theme="1"/>
        <rFont val="Arial"/>
        <charset val="134"/>
      </rPr>
      <t>l</t>
    </r>
    <r>
      <rPr>
        <sz val="9"/>
        <color theme="1"/>
        <rFont val="宋体"/>
        <charset val="134"/>
      </rPr>
      <t>另计。干混砂浆铺贴。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铺贴水泥砂浆厚度小于</t>
    </r>
    <r>
      <rPr>
        <sz val="9"/>
        <color theme="1"/>
        <rFont val="Arial"/>
        <charset val="134"/>
      </rPr>
      <t>30mm</t>
    </r>
    <r>
      <rPr>
        <sz val="9"/>
        <color theme="1"/>
        <rFont val="宋体"/>
        <charset val="134"/>
      </rPr>
      <t>，每超</t>
    </r>
    <r>
      <rPr>
        <sz val="9"/>
        <color theme="1"/>
        <rFont val="Arial"/>
        <charset val="134"/>
      </rPr>
      <t>10mm</t>
    </r>
    <r>
      <rPr>
        <sz val="9"/>
        <color theme="1"/>
        <rFont val="宋体"/>
        <charset val="134"/>
      </rPr>
      <t>，另加</t>
    </r>
    <r>
      <rPr>
        <sz val="9"/>
        <color theme="1"/>
        <rFont val="Arial"/>
        <charset val="134"/>
      </rPr>
      <t>8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㎡。铺贴水泥砂浆厚度超</t>
    </r>
    <r>
      <rPr>
        <sz val="9"/>
        <color theme="1"/>
        <rFont val="Arial"/>
        <charset val="134"/>
      </rPr>
      <t>40mm</t>
    </r>
    <r>
      <rPr>
        <sz val="9"/>
        <color theme="1"/>
        <rFont val="宋体"/>
        <charset val="134"/>
      </rPr>
      <t>，需做找平层，费用另计。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镶铜条另加</t>
    </r>
    <r>
      <rPr>
        <sz val="9"/>
        <color theme="1"/>
        <rFont val="Arial"/>
        <charset val="134"/>
      </rPr>
      <t>15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米；拼花另加</t>
    </r>
    <r>
      <rPr>
        <sz val="9"/>
        <color theme="1"/>
        <rFont val="Arial"/>
        <charset val="134"/>
      </rPr>
      <t>20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6.</t>
    </r>
    <r>
      <rPr>
        <sz val="9"/>
        <color theme="1"/>
        <rFont val="宋体"/>
        <charset val="134"/>
      </rPr>
      <t>乙供主材另签代购协议。</t>
    </r>
  </si>
  <si>
    <t>J-03-09-10</t>
  </si>
  <si>
    <t>墙地砖勾缝（600MM以上（含））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</si>
  <si>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德高勾缝剂，缝宽小于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人工费。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适用于室内墙地面砖勾缝处理。</t>
    </r>
  </si>
  <si>
    <t>J-03-04-07</t>
  </si>
  <si>
    <t>壁纸基层处理抗碱底漆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</si>
  <si>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适用于贴壁纸的基层处理。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刷多功能抗碱底漆一遍。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不含壁纸铺贴。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按实际发生量计算。</t>
    </r>
  </si>
  <si>
    <t>J-01-01-05</t>
  </si>
  <si>
    <t>内墙乳胶漆（三棵树）</t>
  </si>
  <si>
    <t>1.刷配套底漆一遍，面漆（增强耐擦洗性能，不含重金属物质）两遍。2.门窗洞口减半计算；如果包门窗套，门窗洞口面积全部扣除。3.整套房内墙漆不超三色（含白色，均为浅色漆），每增加一色另加150元。4.刷重色系漆另加5元/㎡。5.铲除原墙腻子、墙面防开裂处理、基层处理另计。6.喷漆另加8元/㎡。</t>
  </si>
  <si>
    <t>M-01-24-03</t>
  </si>
  <si>
    <t>电视墙墙板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</si>
  <si>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欧美进口欧松板条龙骨（刷防火涂料），九厘板衬底，天然饰面板或三厘澳松板饰面，天然实木条或澳松板收口。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健康木器漆两底两面刷漆工艺健康木器漆三底三面清油喷漆工艺。</t>
    </r>
  </si>
  <si>
    <t>J-05-02-01</t>
  </si>
  <si>
    <t>石膏顶角线素线安装</t>
  </si>
  <si>
    <t>1.普通石膏线素线，其它特殊石膏线安装费另计。2.快粘粉粘贴，木质基层用枪钉固定。3.按直线长度计算。4.含普通素线石膏线。5.弧形安装另计，饰面墙漆另计。</t>
  </si>
  <si>
    <t>J-05-06-03</t>
  </si>
  <si>
    <t>石膏板平面吊顶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</si>
  <si>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主、副、边轻钢龙骨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耐腐蚀，强度高，克服了木龙骨易变形、防火差的缺点</t>
    </r>
    <r>
      <rPr>
        <sz val="9"/>
        <color theme="1"/>
        <rFont val="Arial"/>
        <charset val="134"/>
      </rPr>
      <t>)</t>
    </r>
    <r>
      <rPr>
        <sz val="9"/>
        <color theme="1"/>
        <rFont val="宋体"/>
        <charset val="134"/>
      </rPr>
      <t>骨架，膨胀螺栓、吊筋固定，</t>
    </r>
    <r>
      <rPr>
        <sz val="9"/>
        <color theme="1"/>
        <rFont val="Arial"/>
        <charset val="134"/>
      </rPr>
      <t>9mm</t>
    </r>
    <r>
      <rPr>
        <sz val="9"/>
        <color theme="1"/>
        <rFont val="宋体"/>
        <charset val="134"/>
      </rPr>
      <t>石膏板自攻螺丝钉固定，钉帽点涂防锈漆。石膏板接缝处填嵌缝石膏，粘贴专用绷带。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披腻子、刷乳胶漆、石膏线另计。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按长度计算工程量。</t>
    </r>
  </si>
  <si>
    <t>J-05-06-40</t>
  </si>
  <si>
    <t>直线灯带造型</t>
  </si>
  <si>
    <t>1.轻钢龙骨或木龙骨骨架，9mm石膏板自攻螺丝钉固定，钉帽点涂防锈漆。石膏板接缝处填嵌缝石膏，粘贴专用绷带。2.披腻子、刷乳胶漆、石膏线另计。3.按长度计算。</t>
  </si>
  <si>
    <t>小计</t>
  </si>
  <si>
    <t>结构位置：休闲阳台</t>
  </si>
  <si>
    <t>J-02-04-13</t>
  </si>
  <si>
    <r>
      <rPr>
        <sz val="9"/>
        <color theme="1"/>
        <rFont val="宋体"/>
        <charset val="134"/>
      </rPr>
      <t>普铺地砖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</si>
  <si>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主材另计。干混砂浆铺贴。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铺贴水泥砂浆厚度小于</t>
    </r>
    <r>
      <rPr>
        <sz val="9"/>
        <color theme="1"/>
        <rFont val="Arial"/>
        <charset val="134"/>
      </rPr>
      <t>30mm</t>
    </r>
    <r>
      <rPr>
        <sz val="9"/>
        <color theme="1"/>
        <rFont val="宋体"/>
        <charset val="134"/>
      </rPr>
      <t>，每超</t>
    </r>
    <r>
      <rPr>
        <sz val="9"/>
        <color theme="1"/>
        <rFont val="Arial"/>
        <charset val="134"/>
      </rPr>
      <t>10mm</t>
    </r>
    <r>
      <rPr>
        <sz val="9"/>
        <color theme="1"/>
        <rFont val="宋体"/>
        <charset val="134"/>
      </rPr>
      <t>，另加</t>
    </r>
    <r>
      <rPr>
        <sz val="9"/>
        <color theme="1"/>
        <rFont val="Arial"/>
        <charset val="134"/>
      </rPr>
      <t>8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㎡。铺贴水泥砂浆厚度超</t>
    </r>
    <r>
      <rPr>
        <sz val="9"/>
        <color theme="1"/>
        <rFont val="Arial"/>
        <charset val="134"/>
      </rPr>
      <t>40mm</t>
    </r>
    <r>
      <rPr>
        <sz val="9"/>
        <color theme="1"/>
        <rFont val="宋体"/>
        <charset val="134"/>
      </rPr>
      <t>，需做找平层，费用另计。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镶铜条另加</t>
    </r>
    <r>
      <rPr>
        <sz val="9"/>
        <color theme="1"/>
        <rFont val="Arial"/>
        <charset val="134"/>
      </rPr>
      <t>15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米；拼花另加</t>
    </r>
    <r>
      <rPr>
        <sz val="9"/>
        <color theme="1"/>
        <rFont val="Arial"/>
        <charset val="134"/>
      </rPr>
      <t>20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6.</t>
    </r>
    <r>
      <rPr>
        <sz val="9"/>
        <color theme="1"/>
        <rFont val="宋体"/>
        <charset val="134"/>
      </rPr>
      <t>乙供主材另签代购协议。</t>
    </r>
  </si>
  <si>
    <t>J-03-09-09</t>
  </si>
  <si>
    <r>
      <rPr>
        <sz val="9"/>
        <color theme="1"/>
        <rFont val="宋体"/>
        <charset val="134"/>
      </rPr>
      <t>墙地砖勾缝（</t>
    </r>
  </si>
  <si>
    <t>J-05-06-02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</si>
  <si>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主、副、边轻钢龙骨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耐腐蚀，强度高，克服了木龙骨易变形、防火差的缺点</t>
    </r>
    <r>
      <rPr>
        <sz val="9"/>
        <color theme="1"/>
        <rFont val="Arial"/>
        <charset val="134"/>
      </rPr>
      <t>)</t>
    </r>
    <r>
      <rPr>
        <sz val="9"/>
        <color theme="1"/>
        <rFont val="宋体"/>
        <charset val="134"/>
      </rPr>
      <t>骨架，膨胀螺栓、吊筋固定，</t>
    </r>
    <r>
      <rPr>
        <sz val="9"/>
        <color theme="1"/>
        <rFont val="Arial"/>
        <charset val="134"/>
      </rPr>
      <t>9mm</t>
    </r>
    <r>
      <rPr>
        <sz val="9"/>
        <color theme="1"/>
        <rFont val="宋体"/>
        <charset val="134"/>
      </rPr>
      <t>石膏板自攻螺丝钉固定，钉帽点涂防锈漆。石膏板接缝处填嵌缝石膏，粘贴专用绷带。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披腻子、刷乳胶漆、石膏线另计。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按平面面积计算工程量。</t>
    </r>
  </si>
  <si>
    <t>J-03-12-03</t>
  </si>
  <si>
    <t>轻体砖围砌厨卫管道</t>
  </si>
  <si>
    <t>1.轻体砖、干混砂浆砌筑，截面尺寸不大于300×300mm，大于此尺寸，每增大100mm，每米另加10元。2.饰面贴砖另计，管道降噪防潮处理另计。3.阀门处须预留检修口，截面不大于250×250mm。5.按实际工程量计算。</t>
  </si>
  <si>
    <t>J-03-12-04</t>
  </si>
  <si>
    <t>厨卫管道降噪防潮</t>
  </si>
  <si>
    <t>1.上下水立管、横管用专用橡塑板包裹，捆扎固定。2.按实际长度计算。</t>
  </si>
  <si>
    <t>结构位置：厨房及生活阳台</t>
  </si>
  <si>
    <t>J-02-02-04</t>
  </si>
  <si>
    <t>墙地面做防水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</si>
  <si>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墙地面清理，涂德高防水涂料三遍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附加层一遍，满涂两遍</t>
    </r>
    <r>
      <rPr>
        <sz val="9"/>
        <color theme="1"/>
        <rFont val="Arial"/>
        <charset val="134"/>
      </rPr>
      <t>)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一般墙面上返</t>
    </r>
    <r>
      <rPr>
        <sz val="9"/>
        <color theme="1"/>
        <rFont val="Arial"/>
        <charset val="134"/>
      </rPr>
      <t>300</t>
    </r>
    <r>
      <rPr>
        <sz val="9"/>
        <color theme="1"/>
        <rFont val="宋体"/>
        <charset val="134"/>
      </rPr>
      <t>㎜，喷淋浴墙面上返</t>
    </r>
    <r>
      <rPr>
        <sz val="9"/>
        <color theme="1"/>
        <rFont val="Arial"/>
        <charset val="134"/>
      </rPr>
      <t>1800mm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做不少于</t>
    </r>
    <r>
      <rPr>
        <sz val="9"/>
        <color theme="1"/>
        <rFont val="Arial"/>
        <charset val="134"/>
      </rPr>
      <t>48</t>
    </r>
    <r>
      <rPr>
        <sz val="9"/>
        <color theme="1"/>
        <rFont val="宋体"/>
        <charset val="134"/>
      </rPr>
      <t>小时蓄水闭水试验。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墙地面找平费用另计。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按实际涂刷面积计算工程量。</t>
    </r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</si>
  <si>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主材另计。干混砂浆铺贴。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铺贴水泥砂浆厚度小于</t>
    </r>
    <r>
      <rPr>
        <sz val="9"/>
        <color theme="1"/>
        <rFont val="Arial"/>
        <charset val="134"/>
      </rPr>
      <t>30mm</t>
    </r>
    <r>
      <rPr>
        <sz val="9"/>
        <color theme="1"/>
        <rFont val="宋体"/>
        <charset val="134"/>
      </rPr>
      <t>，每超</t>
    </r>
    <r>
      <rPr>
        <sz val="9"/>
        <color theme="1"/>
        <rFont val="Arial"/>
        <charset val="134"/>
      </rPr>
      <t>10mm</t>
    </r>
    <r>
      <rPr>
        <sz val="9"/>
        <color theme="1"/>
        <rFont val="宋体"/>
        <charset val="134"/>
      </rPr>
      <t>，另加</t>
    </r>
    <r>
      <rPr>
        <sz val="9"/>
        <color theme="1"/>
        <rFont val="Arial"/>
        <charset val="134"/>
      </rPr>
      <t>8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㎡。铺贴水泥砂浆厚度超</t>
    </r>
    <r>
      <rPr>
        <sz val="9"/>
        <color theme="1"/>
        <rFont val="Arial"/>
        <charset val="134"/>
      </rPr>
      <t>40mm</t>
    </r>
    <r>
      <rPr>
        <sz val="9"/>
        <color theme="1"/>
        <rFont val="宋体"/>
        <charset val="134"/>
      </rPr>
      <t>，需做找平层，费用另计。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镶铜条另加</t>
    </r>
    <r>
      <rPr>
        <sz val="9"/>
        <color theme="1"/>
        <rFont val="Arial"/>
        <charset val="134"/>
      </rPr>
      <t>15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米；拼花另加</t>
    </r>
    <r>
      <rPr>
        <sz val="9"/>
        <color theme="1"/>
        <rFont val="Arial"/>
        <charset val="134"/>
      </rPr>
      <t>20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6.</t>
    </r>
    <r>
      <rPr>
        <sz val="9"/>
        <color theme="1"/>
        <rFont val="宋体"/>
        <charset val="134"/>
      </rPr>
      <t>乙供主材另签代购协议。</t>
    </r>
  </si>
  <si>
    <t>墙地砖勾缝</t>
  </si>
  <si>
    <t>J-03-02-19</t>
  </si>
  <si>
    <r>
      <rPr>
        <sz val="9"/>
        <color theme="1"/>
        <rFont val="宋体"/>
        <charset val="134"/>
      </rPr>
      <t>薄贴墙砖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普铺贴</t>
    </r>
    <r>
      <rPr>
        <sz val="9"/>
        <color theme="1"/>
        <rFont val="Arial"/>
        <charset val="134"/>
      </rPr>
      <t xml:space="preserve">) 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</si>
  <si>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主材另计。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基层采用干混砂浆找平找方，瓷砖粘结剂铺贴。配套基层找平找方工艺，费用另行计算。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铲墙皮另计，拼花另计。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乙供主材另签代购协议。</t>
    </r>
  </si>
  <si>
    <t>结构位置：儿童房</t>
  </si>
  <si>
    <t>J-02-01-02</t>
  </si>
  <si>
    <t>地面水泥砂浆找平</t>
  </si>
  <si>
    <t>1.地面清理干净。2.干混砂浆找平。3.厚度不大于20mm，每超10mm另加10元/平米。</t>
  </si>
  <si>
    <t>结构位置：卫生间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</si>
  <si>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墙地面清理，涂刷德高专用防水涂料三遍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附加层一遍，满涂两遍</t>
    </r>
    <r>
      <rPr>
        <sz val="9"/>
        <color theme="1"/>
        <rFont val="Arial"/>
        <charset val="134"/>
      </rPr>
      <t>)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一般墙面上返</t>
    </r>
    <r>
      <rPr>
        <sz val="9"/>
        <color theme="1"/>
        <rFont val="Arial"/>
        <charset val="134"/>
      </rPr>
      <t>300</t>
    </r>
    <r>
      <rPr>
        <sz val="9"/>
        <color theme="1"/>
        <rFont val="宋体"/>
        <charset val="134"/>
      </rPr>
      <t>㎜，喷淋浴墙面上返</t>
    </r>
    <r>
      <rPr>
        <sz val="9"/>
        <color theme="1"/>
        <rFont val="Arial"/>
        <charset val="134"/>
      </rPr>
      <t>1800mm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做不少于</t>
    </r>
    <r>
      <rPr>
        <sz val="9"/>
        <color theme="1"/>
        <rFont val="Arial"/>
        <charset val="134"/>
      </rPr>
      <t>48</t>
    </r>
    <r>
      <rPr>
        <sz val="9"/>
        <color theme="1"/>
        <rFont val="宋体"/>
        <charset val="134"/>
      </rPr>
      <t>小时蓄水闭水试验。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墙地面找平费用另计。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按实际涂刷面积计算工程量。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</si>
  <si>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主材另计。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基层采用干混砂浆找平找方，德高瓷砖粘结剂铺贴。配套基层找平找方工艺，费用另行计算。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铲墙皮另计，拼花另计。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乙供主材另签代购协议。</t>
    </r>
  </si>
  <si>
    <t>结构位置：主卧</t>
  </si>
  <si>
    <t>小计：8839元</t>
  </si>
  <si>
    <t>结构位置：主卫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</si>
  <si>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墙地面清理，涂刷德高防水涂料三遍</t>
    </r>
    <r>
      <rPr>
        <sz val="9"/>
        <color theme="1"/>
        <rFont val="Arial"/>
        <charset val="134"/>
      </rPr>
      <t>(</t>
    </r>
    <r>
      <rPr>
        <sz val="9"/>
        <color theme="1"/>
        <rFont val="宋体"/>
        <charset val="134"/>
      </rPr>
      <t>附加层一遍，满涂两遍</t>
    </r>
    <r>
      <rPr>
        <sz val="9"/>
        <color theme="1"/>
        <rFont val="Arial"/>
        <charset val="134"/>
      </rPr>
      <t>)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一般墙面上返</t>
    </r>
    <r>
      <rPr>
        <sz val="9"/>
        <color theme="1"/>
        <rFont val="Arial"/>
        <charset val="134"/>
      </rPr>
      <t>300</t>
    </r>
    <r>
      <rPr>
        <sz val="9"/>
        <color theme="1"/>
        <rFont val="宋体"/>
        <charset val="134"/>
      </rPr>
      <t>㎜，喷淋浴墙面上返</t>
    </r>
    <r>
      <rPr>
        <sz val="9"/>
        <color theme="1"/>
        <rFont val="Arial"/>
        <charset val="134"/>
      </rPr>
      <t>1800mm</t>
    </r>
    <r>
      <rPr>
        <sz val="9"/>
        <color theme="1"/>
        <rFont val="宋体"/>
        <charset val="134"/>
      </rPr>
      <t>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做不少于</t>
    </r>
    <r>
      <rPr>
        <sz val="9"/>
        <color theme="1"/>
        <rFont val="Arial"/>
        <charset val="134"/>
      </rPr>
      <t>48</t>
    </r>
    <r>
      <rPr>
        <sz val="9"/>
        <color theme="1"/>
        <rFont val="宋体"/>
        <charset val="134"/>
      </rPr>
      <t>小时蓄水闭水试验。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墙地面找平费用另计。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按实际涂刷面积计算工程量。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</si>
  <si>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主材另计。干混砂浆铺贴。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铺贴水泥砂浆厚度小于</t>
    </r>
    <r>
      <rPr>
        <sz val="9"/>
        <color theme="1"/>
        <rFont val="Arial"/>
        <charset val="134"/>
      </rPr>
      <t>30mm</t>
    </r>
    <r>
      <rPr>
        <sz val="9"/>
        <color theme="1"/>
        <rFont val="宋体"/>
        <charset val="134"/>
      </rPr>
      <t>，每超</t>
    </r>
    <r>
      <rPr>
        <sz val="9"/>
        <color theme="1"/>
        <rFont val="Arial"/>
        <charset val="134"/>
      </rPr>
      <t>10mm</t>
    </r>
    <r>
      <rPr>
        <sz val="9"/>
        <color theme="1"/>
        <rFont val="宋体"/>
        <charset val="134"/>
      </rPr>
      <t>，另加</t>
    </r>
    <r>
      <rPr>
        <sz val="9"/>
        <color theme="1"/>
        <rFont val="Arial"/>
        <charset val="134"/>
      </rPr>
      <t>8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㎡。铺贴水泥砂浆厚度超</t>
    </r>
    <r>
      <rPr>
        <sz val="9"/>
        <color theme="1"/>
        <rFont val="Arial"/>
        <charset val="134"/>
      </rPr>
      <t>40mm</t>
    </r>
    <r>
      <rPr>
        <sz val="9"/>
        <color theme="1"/>
        <rFont val="宋体"/>
        <charset val="134"/>
      </rPr>
      <t>，需做找平层，费用另计。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镶铜条另加</t>
    </r>
    <r>
      <rPr>
        <sz val="9"/>
        <color theme="1"/>
        <rFont val="Arial"/>
        <charset val="134"/>
      </rPr>
      <t>15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米；拼花另加</t>
    </r>
    <r>
      <rPr>
        <sz val="9"/>
        <color theme="1"/>
        <rFont val="Arial"/>
        <charset val="134"/>
      </rPr>
      <t>20</t>
    </r>
    <r>
      <rPr>
        <sz val="9"/>
        <color theme="1"/>
        <rFont val="宋体"/>
        <charset val="134"/>
      </rPr>
      <t>元</t>
    </r>
    <r>
      <rPr>
        <sz val="9"/>
        <color theme="1"/>
        <rFont val="Arial"/>
        <charset val="134"/>
      </rPr>
      <t>/</t>
    </r>
    <r>
      <rPr>
        <sz val="9"/>
        <color theme="1"/>
        <rFont val="宋体"/>
        <charset val="134"/>
      </rPr>
      <t>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</si>
  <si>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甲供主材。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基层采用干混砂浆找平找方，德高瓷砖粘结剂铺贴。配套基层找平找方工艺，费用另行计算。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实际用砖规格与预算不符，按实际办理增减项费用。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铲墙皮另计，拼花另计。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专用勾缝剂勾缝，缝宽小于</t>
    </r>
    <r>
      <rPr>
        <sz val="9"/>
        <color theme="1"/>
        <rFont val="Arial"/>
        <charset val="134"/>
      </rPr>
      <t>3mm</t>
    </r>
    <r>
      <rPr>
        <sz val="9"/>
        <color theme="1"/>
        <rFont val="宋体"/>
        <charset val="134"/>
      </rPr>
      <t>，费用另计。</t>
    </r>
    <r>
      <rPr>
        <sz val="9"/>
        <color theme="1"/>
        <rFont val="Arial"/>
        <charset val="134"/>
      </rPr>
      <t>5.</t>
    </r>
    <r>
      <rPr>
        <sz val="9"/>
        <color theme="1"/>
        <rFont val="宋体"/>
        <charset val="134"/>
      </rPr>
      <t>乙供主材另签代购协议。</t>
    </r>
  </si>
  <si>
    <t>结构位置：多功能房</t>
  </si>
  <si>
    <t>结构位置：其他</t>
  </si>
  <si>
    <t>J-12-01-06</t>
  </si>
  <si>
    <t>铲除墙砖（墙地砖）</t>
  </si>
  <si>
    <t>1.不得严重破坏原墙面。2.铲除干净不得遗留。3.清工，不含地面后期处理。</t>
  </si>
  <si>
    <t>J-06-08-11</t>
  </si>
  <si>
    <t>筒灯牛眼灯射灯安装</t>
  </si>
  <si>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盏</t>
    </r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</si>
  <si>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灯具另计，清工辅料。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按产品要求接线、安装调试。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此费用为预收，结算时按实际数量计算。</t>
    </r>
    <r>
      <rPr>
        <sz val="9"/>
        <color theme="1"/>
        <rFont val="Arial"/>
        <charset val="134"/>
      </rPr>
      <t>4.</t>
    </r>
    <r>
      <rPr>
        <sz val="9"/>
        <color theme="1"/>
        <rFont val="宋体"/>
        <charset val="134"/>
      </rPr>
      <t>不含开关、插座、面板。</t>
    </r>
  </si>
  <si>
    <t>J-06-07-12</t>
  </si>
  <si>
    <t>水电路改造预收费（平层）</t>
  </si>
  <si>
    <t>1.此费用为预收费用，按实际建筑面积预收，按实际发生量计算。2.收费标准详见补充条款。</t>
  </si>
  <si>
    <t>J-06-07-16</t>
  </si>
  <si>
    <t>水电路改造预收费（吊顶部分）</t>
  </si>
  <si>
    <t>1.此费用为预收费用，按吊顶面积预收，按实际发生量计算。2.收费标准详见补充条款。</t>
  </si>
  <si>
    <t>J-13-01-01</t>
  </si>
  <si>
    <t>拆除垃圾清运费</t>
  </si>
  <si>
    <t>1.工程量按拆除项目的立面或平面面积计算。2.此项费用适用于拆除的墙体、吊顶、楼梯、轻体房，铲除的墙、地砖等。3.拆除的垃圾从施工现场运至物业指定垃圾堆放处。4.不含外运费。5.不含物业收取任何垃圾费。</t>
  </si>
  <si>
    <t>J-13-01-11</t>
  </si>
  <si>
    <t>施工垃圾清运</t>
  </si>
  <si>
    <t>1.从施工现场运至物业指定垃圾堆放处。2.不含外运费。3.不含物业收取的垃圾费。4.不含墙体拆除清运费。</t>
  </si>
  <si>
    <t>J-06-08-03</t>
  </si>
  <si>
    <t>开关插座面板安装</t>
  </si>
  <si>
    <r>
      <rPr>
        <sz val="9"/>
        <color theme="1"/>
        <rFont val="Arial"/>
        <charset val="134"/>
      </rPr>
      <t>1.</t>
    </r>
    <r>
      <rPr>
        <sz val="9"/>
        <color theme="1"/>
        <rFont val="宋体"/>
        <charset val="134"/>
      </rPr>
      <t>面板另计。</t>
    </r>
    <r>
      <rPr>
        <sz val="9"/>
        <color theme="1"/>
        <rFont val="Arial"/>
        <charset val="134"/>
      </rPr>
      <t>2.</t>
    </r>
    <r>
      <rPr>
        <sz val="9"/>
        <color theme="1"/>
        <rFont val="宋体"/>
        <charset val="134"/>
      </rPr>
      <t>按产品要求接线、安装调试。</t>
    </r>
    <r>
      <rPr>
        <sz val="9"/>
        <color theme="1"/>
        <rFont val="Arial"/>
        <charset val="134"/>
      </rPr>
      <t>3.</t>
    </r>
    <r>
      <rPr>
        <sz val="9"/>
        <color theme="1"/>
        <rFont val="宋体"/>
        <charset val="134"/>
      </rPr>
      <t>乙供主材另签代购协议。</t>
    </r>
  </si>
  <si>
    <t>J-15-01-01</t>
  </si>
  <si>
    <t>辅材搬运费</t>
  </si>
  <si>
    <t>户</t>
  </si>
  <si>
    <t>1.楼房五层以下有电梯按此价格计算。2.搬运施工中所需辅材。不含甲供材料的搬运，如需搬运费用另计。3.有电梯可供正常免费使用。</t>
  </si>
  <si>
    <t>J-12-01-08</t>
  </si>
  <si>
    <t>铲除腻子、乳胶漆</t>
  </si>
  <si>
    <t>1.不得严重破坏原墙面。2.铲除干净不得遗留。3.铲除后使用石膏恢复墙面。4.清工及辅料。</t>
  </si>
  <si>
    <t>基装直接费合计</t>
  </si>
  <si>
    <r>
      <rPr>
        <b/>
        <sz val="10"/>
        <color theme="1"/>
        <rFont val="宋体"/>
        <charset val="134"/>
      </rPr>
      <t>实收</t>
    </r>
    <r>
      <rPr>
        <b/>
        <sz val="10"/>
        <color theme="1"/>
        <rFont val="Arial"/>
        <charset val="134"/>
      </rPr>
      <t>74833*0.9=67350</t>
    </r>
    <r>
      <rPr>
        <b/>
        <sz val="10"/>
        <color theme="1"/>
        <rFont val="宋体"/>
        <charset val="134"/>
      </rPr>
      <t>元</t>
    </r>
  </si>
  <si>
    <t>日期：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</si>
</sst>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8"/>
      <color theme="1"/>
      <name val="黑体"/>
      <charset val="134"/>
    </font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宋体"/>
      <charset val="134"/>
    </font>
    <font>
      <b/>
      <i/>
      <sz val="12"/>
      <color theme="1"/>
      <name val="Arial"/>
      <charset val="134"/>
    </font>
    <font>
      <sz val="9"/>
      <color theme="1"/>
      <name val="Arial"/>
      <charset val="134"/>
    </font>
    <font>
      <sz val="9"/>
      <color theme="1"/>
      <name val="宋体"/>
      <charset val="134"/>
    </font>
    <font>
      <b/>
      <sz val="12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9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7" borderId="1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2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9" borderId="21" applyNumberFormat="0" applyAlignment="0" applyProtection="0">
      <alignment vertical="center"/>
    </xf>
    <xf numFmtId="0" fontId="17" fillId="9" borderId="17" applyNumberFormat="0" applyAlignment="0" applyProtection="0">
      <alignment vertical="center"/>
    </xf>
    <xf numFmtId="0" fontId="28" fillId="32" borderId="2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5715</xdr:colOff>
      <xdr:row>0</xdr:row>
      <xdr:rowOff>36576</xdr:rowOff>
    </xdr:to>
    <xdr:pic>
      <xdr:nvPicPr>
        <xdr:cNvPr id="2" name="Picture 1" descr="业之峰LOGO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2326640" cy="3619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5715</xdr:colOff>
      <xdr:row>0</xdr:row>
      <xdr:rowOff>36576</xdr:rowOff>
    </xdr:to>
    <xdr:pic>
      <xdr:nvPicPr>
        <xdr:cNvPr id="2" name="Picture 1" descr="业之峰LOGO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3056255" cy="361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C51" sqref="C51"/>
    </sheetView>
  </sheetViews>
  <sheetFormatPr defaultColWidth="12.8909090909091" defaultRowHeight="14" outlineLevelCol="7"/>
  <cols>
    <col min="1" max="1" width="4.78181818181818" customWidth="1"/>
    <col min="2" max="2" width="17.8909090909091" customWidth="1"/>
    <col min="3" max="3" width="10.5545454545455" customWidth="1"/>
    <col min="4" max="4" width="5.55454545454545" customWidth="1"/>
    <col min="5" max="5" width="6.33636363636364" customWidth="1"/>
    <col min="6" max="6" width="6.10909090909091" customWidth="1"/>
    <col min="7" max="7" width="8.66363636363636" customWidth="1"/>
    <col min="8" max="8" width="34.3363636363636" customWidth="1"/>
  </cols>
  <sheetData>
    <row r="1" ht="18.6" customHeight="1" spans="1:8">
      <c r="A1" s="26" t="s">
        <v>0</v>
      </c>
      <c r="B1" s="27"/>
      <c r="C1" s="27"/>
      <c r="D1" s="27"/>
      <c r="E1" s="27"/>
      <c r="F1" s="27"/>
      <c r="G1" s="27"/>
      <c r="H1" s="28"/>
    </row>
    <row r="2" s="1" customFormat="1" ht="17.55" customHeight="1" spans="1:8">
      <c r="A2" s="29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/>
    </row>
    <row r="3" ht="17.55" customHeight="1" spans="1:8">
      <c r="A3" s="12">
        <v>1</v>
      </c>
      <c r="B3" s="15" t="s">
        <v>8</v>
      </c>
      <c r="C3" s="13" t="s">
        <v>9</v>
      </c>
      <c r="D3" s="13" t="s">
        <v>10</v>
      </c>
      <c r="E3" s="13">
        <v>120</v>
      </c>
      <c r="F3" s="13">
        <v>60</v>
      </c>
      <c r="G3" s="13">
        <f>E3*F3</f>
        <v>7200</v>
      </c>
      <c r="H3" s="30" t="s">
        <v>11</v>
      </c>
    </row>
    <row r="4" ht="17.55" customHeight="1" spans="1:8">
      <c r="A4" s="12">
        <v>2</v>
      </c>
      <c r="B4" s="15" t="s">
        <v>8</v>
      </c>
      <c r="C4" s="13" t="s">
        <v>12</v>
      </c>
      <c r="D4" s="13" t="s">
        <v>10</v>
      </c>
      <c r="E4" s="13">
        <v>70</v>
      </c>
      <c r="F4" s="13">
        <v>17</v>
      </c>
      <c r="G4" s="13">
        <f t="shared" ref="G4:G45" si="0">E4*F4</f>
        <v>1190</v>
      </c>
      <c r="H4" s="30" t="s">
        <v>13</v>
      </c>
    </row>
    <row r="5" ht="17.55" customHeight="1" spans="1:8">
      <c r="A5" s="12">
        <v>3</v>
      </c>
      <c r="B5" s="15" t="s">
        <v>14</v>
      </c>
      <c r="C5" s="13" t="s">
        <v>15</v>
      </c>
      <c r="D5" s="13" t="s">
        <v>10</v>
      </c>
      <c r="E5" s="13">
        <v>70</v>
      </c>
      <c r="F5" s="13">
        <v>66</v>
      </c>
      <c r="G5" s="13">
        <f t="shared" si="0"/>
        <v>4620</v>
      </c>
      <c r="H5" s="30" t="s">
        <v>13</v>
      </c>
    </row>
    <row r="6" ht="17.55" customHeight="1" spans="1:8">
      <c r="A6" s="12">
        <v>4</v>
      </c>
      <c r="B6" s="15" t="s">
        <v>16</v>
      </c>
      <c r="C6" s="13"/>
      <c r="D6" s="13" t="s">
        <v>17</v>
      </c>
      <c r="E6" s="13">
        <v>60</v>
      </c>
      <c r="F6" s="13">
        <v>50</v>
      </c>
      <c r="G6" s="13">
        <f t="shared" ref="G6" si="1">E6*F6</f>
        <v>3000</v>
      </c>
      <c r="H6" s="30" t="s">
        <v>18</v>
      </c>
    </row>
    <row r="7" ht="17.55" customHeight="1" spans="1:8">
      <c r="A7" s="12">
        <v>5</v>
      </c>
      <c r="B7" s="15" t="s">
        <v>19</v>
      </c>
      <c r="C7" s="13" t="s">
        <v>20</v>
      </c>
      <c r="D7" s="13" t="s">
        <v>17</v>
      </c>
      <c r="E7" s="13">
        <v>500</v>
      </c>
      <c r="F7" s="13">
        <v>1.86</v>
      </c>
      <c r="G7" s="13">
        <f t="shared" si="0"/>
        <v>930</v>
      </c>
      <c r="H7" s="30" t="s">
        <v>21</v>
      </c>
    </row>
    <row r="8" ht="17.55" customHeight="1" spans="1:8">
      <c r="A8" s="12">
        <v>6</v>
      </c>
      <c r="B8" s="15" t="s">
        <v>19</v>
      </c>
      <c r="C8" s="13" t="s">
        <v>22</v>
      </c>
      <c r="D8" s="13" t="s">
        <v>17</v>
      </c>
      <c r="E8" s="13">
        <v>180</v>
      </c>
      <c r="F8" s="13">
        <v>3</v>
      </c>
      <c r="G8" s="13">
        <f t="shared" si="0"/>
        <v>540</v>
      </c>
      <c r="H8" s="30" t="s">
        <v>21</v>
      </c>
    </row>
    <row r="9" ht="17.55" customHeight="1" spans="1:8">
      <c r="A9" s="12">
        <v>7</v>
      </c>
      <c r="B9" s="15" t="s">
        <v>23</v>
      </c>
      <c r="C9" s="13" t="s">
        <v>24</v>
      </c>
      <c r="D9" s="13" t="s">
        <v>17</v>
      </c>
      <c r="E9" s="13">
        <v>120</v>
      </c>
      <c r="F9" s="13">
        <v>7</v>
      </c>
      <c r="G9" s="13">
        <f t="shared" si="0"/>
        <v>840</v>
      </c>
      <c r="H9" s="30" t="s">
        <v>25</v>
      </c>
    </row>
    <row r="10" ht="17.55" customHeight="1" spans="1:8">
      <c r="A10" s="12">
        <v>8</v>
      </c>
      <c r="B10" s="15" t="s">
        <v>26</v>
      </c>
      <c r="C10" s="13"/>
      <c r="D10" s="13" t="s">
        <v>10</v>
      </c>
      <c r="E10" s="13">
        <v>150</v>
      </c>
      <c r="F10" s="13">
        <v>50</v>
      </c>
      <c r="G10" s="13">
        <f t="shared" si="0"/>
        <v>7500</v>
      </c>
      <c r="H10" s="30" t="s">
        <v>27</v>
      </c>
    </row>
    <row r="11" ht="17.55" customHeight="1" spans="1:8">
      <c r="A11" s="12">
        <v>9</v>
      </c>
      <c r="B11" s="15" t="s">
        <v>28</v>
      </c>
      <c r="C11" s="13" t="s">
        <v>29</v>
      </c>
      <c r="D11" s="13" t="s">
        <v>10</v>
      </c>
      <c r="E11" s="13">
        <v>330</v>
      </c>
      <c r="F11" s="13">
        <v>21.8</v>
      </c>
      <c r="G11" s="13">
        <f t="shared" si="0"/>
        <v>7194</v>
      </c>
      <c r="H11" s="30" t="s">
        <v>30</v>
      </c>
    </row>
    <row r="12" ht="17.55" customHeight="1" spans="1:8">
      <c r="A12" s="12">
        <v>10</v>
      </c>
      <c r="B12" s="15" t="s">
        <v>31</v>
      </c>
      <c r="C12" s="15" t="s">
        <v>32</v>
      </c>
      <c r="D12" s="15" t="s">
        <v>33</v>
      </c>
      <c r="E12" s="13">
        <v>260</v>
      </c>
      <c r="F12" s="13">
        <v>6</v>
      </c>
      <c r="G12" s="13">
        <f t="shared" si="0"/>
        <v>1560</v>
      </c>
      <c r="H12" s="14" t="s">
        <v>34</v>
      </c>
    </row>
    <row r="13" ht="17.55" customHeight="1" spans="1:8">
      <c r="A13" s="12">
        <v>11</v>
      </c>
      <c r="B13" s="15" t="s">
        <v>35</v>
      </c>
      <c r="C13" s="13"/>
      <c r="D13" s="15" t="s">
        <v>36</v>
      </c>
      <c r="E13" s="13">
        <v>1200</v>
      </c>
      <c r="F13" s="13">
        <v>2</v>
      </c>
      <c r="G13" s="13">
        <f t="shared" si="0"/>
        <v>2400</v>
      </c>
      <c r="H13" s="30" t="s">
        <v>37</v>
      </c>
    </row>
    <row r="14" ht="17.55" customHeight="1" spans="1:8">
      <c r="A14" s="12">
        <v>12</v>
      </c>
      <c r="B14" s="15" t="s">
        <v>38</v>
      </c>
      <c r="C14" s="13"/>
      <c r="D14" s="13" t="s">
        <v>10</v>
      </c>
      <c r="E14" s="13">
        <v>150</v>
      </c>
      <c r="F14" s="13">
        <v>18</v>
      </c>
      <c r="G14" s="13">
        <f t="shared" si="0"/>
        <v>2700</v>
      </c>
      <c r="H14" s="30" t="s">
        <v>13</v>
      </c>
    </row>
    <row r="15" ht="17.55" customHeight="1" spans="1:8">
      <c r="A15" s="12">
        <v>13</v>
      </c>
      <c r="B15" s="15" t="s">
        <v>39</v>
      </c>
      <c r="C15" s="15" t="s">
        <v>40</v>
      </c>
      <c r="D15" s="15" t="s">
        <v>41</v>
      </c>
      <c r="E15" s="13">
        <v>150</v>
      </c>
      <c r="F15" s="13">
        <v>2</v>
      </c>
      <c r="G15" s="13">
        <f t="shared" si="0"/>
        <v>300</v>
      </c>
      <c r="H15" s="30" t="s">
        <v>42</v>
      </c>
    </row>
    <row r="16" ht="17.55" customHeight="1" spans="1:8">
      <c r="A16" s="12">
        <v>14</v>
      </c>
      <c r="B16" s="15" t="s">
        <v>43</v>
      </c>
      <c r="C16" s="15" t="s">
        <v>44</v>
      </c>
      <c r="D16" s="13" t="s">
        <v>17</v>
      </c>
      <c r="E16" s="13">
        <v>120</v>
      </c>
      <c r="F16" s="13">
        <v>30</v>
      </c>
      <c r="G16" s="13">
        <f t="shared" si="0"/>
        <v>3600</v>
      </c>
      <c r="H16" s="30" t="s">
        <v>45</v>
      </c>
    </row>
    <row r="17" ht="17.55" customHeight="1" spans="1:8">
      <c r="A17" s="12">
        <v>15</v>
      </c>
      <c r="B17" s="15" t="s">
        <v>46</v>
      </c>
      <c r="C17" s="15"/>
      <c r="D17" s="15" t="s">
        <v>33</v>
      </c>
      <c r="E17" s="13">
        <v>1300</v>
      </c>
      <c r="F17" s="13">
        <v>3</v>
      </c>
      <c r="G17" s="13">
        <f t="shared" si="0"/>
        <v>3900</v>
      </c>
      <c r="H17" s="30" t="s">
        <v>47</v>
      </c>
    </row>
    <row r="18" ht="17.55" customHeight="1" spans="1:8">
      <c r="A18" s="12">
        <v>16</v>
      </c>
      <c r="B18" s="15" t="s">
        <v>48</v>
      </c>
      <c r="C18" s="15"/>
      <c r="D18" s="15" t="s">
        <v>36</v>
      </c>
      <c r="E18" s="13">
        <v>1500</v>
      </c>
      <c r="F18" s="13">
        <v>2</v>
      </c>
      <c r="G18" s="13">
        <f t="shared" si="0"/>
        <v>3000</v>
      </c>
      <c r="H18" s="30" t="s">
        <v>49</v>
      </c>
    </row>
    <row r="19" ht="17.55" customHeight="1" spans="1:8">
      <c r="A19" s="12">
        <v>17</v>
      </c>
      <c r="B19" s="15" t="s">
        <v>50</v>
      </c>
      <c r="C19" s="15" t="s">
        <v>51</v>
      </c>
      <c r="D19" s="13" t="s">
        <v>17</v>
      </c>
      <c r="E19" s="13">
        <v>900</v>
      </c>
      <c r="F19" s="13">
        <v>4.1</v>
      </c>
      <c r="G19" s="13">
        <f t="shared" si="0"/>
        <v>3690</v>
      </c>
      <c r="H19" s="14" t="s">
        <v>52</v>
      </c>
    </row>
    <row r="20" ht="17.55" customHeight="1" spans="1:8">
      <c r="A20" s="12">
        <v>18</v>
      </c>
      <c r="B20" s="15" t="s">
        <v>50</v>
      </c>
      <c r="C20" s="15" t="s">
        <v>53</v>
      </c>
      <c r="D20" s="13" t="s">
        <v>17</v>
      </c>
      <c r="E20" s="13">
        <v>500</v>
      </c>
      <c r="F20" s="13">
        <v>4.1</v>
      </c>
      <c r="G20" s="13">
        <f t="shared" si="0"/>
        <v>2050</v>
      </c>
      <c r="H20" s="30" t="s">
        <v>54</v>
      </c>
    </row>
    <row r="21" ht="17.55" customHeight="1" spans="1:8">
      <c r="A21" s="12">
        <v>19</v>
      </c>
      <c r="B21" s="15" t="s">
        <v>55</v>
      </c>
      <c r="C21" s="13" t="s">
        <v>56</v>
      </c>
      <c r="D21" s="15" t="s">
        <v>57</v>
      </c>
      <c r="E21" s="13">
        <v>480</v>
      </c>
      <c r="F21" s="13">
        <v>1</v>
      </c>
      <c r="G21" s="13">
        <f t="shared" si="0"/>
        <v>480</v>
      </c>
      <c r="H21" s="30" t="s">
        <v>58</v>
      </c>
    </row>
    <row r="22" ht="17.55" customHeight="1" spans="1:8">
      <c r="A22" s="12">
        <v>20</v>
      </c>
      <c r="B22" s="15" t="s">
        <v>59</v>
      </c>
      <c r="C22" s="15" t="s">
        <v>60</v>
      </c>
      <c r="D22" s="15" t="s">
        <v>57</v>
      </c>
      <c r="E22" s="13">
        <v>2600</v>
      </c>
      <c r="F22" s="13">
        <v>1</v>
      </c>
      <c r="G22" s="13">
        <f t="shared" si="0"/>
        <v>2600</v>
      </c>
      <c r="H22" s="14"/>
    </row>
    <row r="23" ht="17.55" customHeight="1" spans="1:8">
      <c r="A23" s="12">
        <v>21</v>
      </c>
      <c r="B23" s="15" t="s">
        <v>61</v>
      </c>
      <c r="C23" s="15" t="s">
        <v>62</v>
      </c>
      <c r="D23" s="15" t="s">
        <v>57</v>
      </c>
      <c r="E23" s="13">
        <v>600</v>
      </c>
      <c r="F23" s="13">
        <v>1</v>
      </c>
      <c r="G23" s="13">
        <f t="shared" si="0"/>
        <v>600</v>
      </c>
      <c r="H23" s="14"/>
    </row>
    <row r="24" ht="17.55" customHeight="1" spans="1:8">
      <c r="A24" s="12">
        <v>22</v>
      </c>
      <c r="B24" s="15" t="s">
        <v>63</v>
      </c>
      <c r="C24" s="15" t="s">
        <v>62</v>
      </c>
      <c r="D24" s="15" t="s">
        <v>57</v>
      </c>
      <c r="E24" s="13">
        <v>1200</v>
      </c>
      <c r="F24" s="13">
        <v>1</v>
      </c>
      <c r="G24" s="13">
        <f t="shared" si="0"/>
        <v>1200</v>
      </c>
      <c r="H24" s="14"/>
    </row>
    <row r="25" ht="17.55" customHeight="1" spans="1:8">
      <c r="A25" s="12">
        <v>23</v>
      </c>
      <c r="B25" s="15" t="s">
        <v>64</v>
      </c>
      <c r="C25" s="13"/>
      <c r="D25" s="15" t="s">
        <v>57</v>
      </c>
      <c r="E25" s="13">
        <v>1000</v>
      </c>
      <c r="F25" s="13">
        <v>1</v>
      </c>
      <c r="G25" s="13">
        <f t="shared" si="0"/>
        <v>1000</v>
      </c>
      <c r="H25" s="30" t="s">
        <v>65</v>
      </c>
    </row>
    <row r="26" ht="17.55" customHeight="1" spans="1:8">
      <c r="A26" s="12">
        <v>24</v>
      </c>
      <c r="B26" s="15" t="s">
        <v>66</v>
      </c>
      <c r="C26" s="15" t="s">
        <v>67</v>
      </c>
      <c r="D26" s="15" t="s">
        <v>57</v>
      </c>
      <c r="E26" s="13">
        <v>500</v>
      </c>
      <c r="F26" s="13">
        <v>1</v>
      </c>
      <c r="G26" s="13">
        <f t="shared" si="0"/>
        <v>500</v>
      </c>
      <c r="H26" s="30" t="s">
        <v>68</v>
      </c>
    </row>
    <row r="27" ht="17.55" customHeight="1" spans="1:8">
      <c r="A27" s="12">
        <v>25</v>
      </c>
      <c r="B27" s="15" t="s">
        <v>69</v>
      </c>
      <c r="C27" s="15" t="s">
        <v>70</v>
      </c>
      <c r="D27" s="15" t="s">
        <v>57</v>
      </c>
      <c r="E27" s="13">
        <v>1500</v>
      </c>
      <c r="F27" s="13">
        <v>1</v>
      </c>
      <c r="G27" s="13">
        <f t="shared" si="0"/>
        <v>1500</v>
      </c>
      <c r="H27" s="30" t="s">
        <v>65</v>
      </c>
    </row>
    <row r="28" ht="17.55" customHeight="1" spans="1:8">
      <c r="A28" s="12">
        <v>26</v>
      </c>
      <c r="B28" s="15" t="s">
        <v>69</v>
      </c>
      <c r="C28" s="15" t="s">
        <v>54</v>
      </c>
      <c r="D28" s="15" t="s">
        <v>57</v>
      </c>
      <c r="E28" s="13">
        <v>1200</v>
      </c>
      <c r="F28" s="13">
        <v>1</v>
      </c>
      <c r="G28" s="13">
        <f t="shared" si="0"/>
        <v>1200</v>
      </c>
      <c r="H28" s="30" t="s">
        <v>68</v>
      </c>
    </row>
    <row r="29" ht="17.55" customHeight="1" spans="1:8">
      <c r="A29" s="12">
        <v>27</v>
      </c>
      <c r="B29" s="15" t="s">
        <v>71</v>
      </c>
      <c r="C29" s="15" t="s">
        <v>40</v>
      </c>
      <c r="D29" s="13" t="s">
        <v>17</v>
      </c>
      <c r="E29" s="13">
        <v>15</v>
      </c>
      <c r="F29" s="13">
        <v>83</v>
      </c>
      <c r="G29" s="13">
        <f t="shared" si="0"/>
        <v>1245</v>
      </c>
      <c r="H29" s="14"/>
    </row>
    <row r="30" ht="17.55" customHeight="1" spans="1:8">
      <c r="A30" s="12">
        <v>28</v>
      </c>
      <c r="B30" s="15" t="s">
        <v>72</v>
      </c>
      <c r="C30" s="15" t="s">
        <v>73</v>
      </c>
      <c r="D30" s="13" t="s">
        <v>10</v>
      </c>
      <c r="E30" s="13">
        <v>150</v>
      </c>
      <c r="F30" s="13">
        <v>39</v>
      </c>
      <c r="G30" s="13">
        <f t="shared" si="0"/>
        <v>5850</v>
      </c>
      <c r="H30" s="14"/>
    </row>
    <row r="31" ht="17.55" customHeight="1" spans="1:8">
      <c r="A31" s="12">
        <v>29</v>
      </c>
      <c r="B31" s="15" t="s">
        <v>74</v>
      </c>
      <c r="C31" s="15" t="s">
        <v>75</v>
      </c>
      <c r="D31" s="15" t="s">
        <v>57</v>
      </c>
      <c r="E31" s="13">
        <v>35</v>
      </c>
      <c r="F31" s="13">
        <v>3</v>
      </c>
      <c r="G31" s="13">
        <f t="shared" si="0"/>
        <v>105</v>
      </c>
      <c r="H31" s="14"/>
    </row>
    <row r="32" ht="17.55" customHeight="1" spans="1:8">
      <c r="A32" s="12">
        <v>30</v>
      </c>
      <c r="B32" s="15" t="s">
        <v>76</v>
      </c>
      <c r="C32" s="13"/>
      <c r="D32" s="15" t="s">
        <v>57</v>
      </c>
      <c r="E32" s="13">
        <v>260</v>
      </c>
      <c r="F32" s="13">
        <v>3</v>
      </c>
      <c r="G32" s="13">
        <f t="shared" si="0"/>
        <v>780</v>
      </c>
      <c r="H32" s="14"/>
    </row>
    <row r="33" ht="17.55" customHeight="1" spans="1:8">
      <c r="A33" s="12">
        <v>31</v>
      </c>
      <c r="B33" s="15" t="s">
        <v>77</v>
      </c>
      <c r="C33" s="13"/>
      <c r="D33" s="15" t="s">
        <v>57</v>
      </c>
      <c r="E33" s="13">
        <v>1500</v>
      </c>
      <c r="F33" s="13">
        <v>2</v>
      </c>
      <c r="G33" s="13">
        <f t="shared" si="0"/>
        <v>3000</v>
      </c>
      <c r="H33" s="14"/>
    </row>
    <row r="34" ht="17.55" customHeight="1" spans="1:8">
      <c r="A34" s="12">
        <v>32</v>
      </c>
      <c r="B34" s="15" t="s">
        <v>78</v>
      </c>
      <c r="C34" s="13"/>
      <c r="D34" s="15" t="s">
        <v>57</v>
      </c>
      <c r="E34" s="13">
        <v>360</v>
      </c>
      <c r="F34" s="13">
        <v>2</v>
      </c>
      <c r="G34" s="13">
        <f t="shared" si="0"/>
        <v>720</v>
      </c>
      <c r="H34" s="14"/>
    </row>
    <row r="35" ht="17.55" customHeight="1" spans="1:8">
      <c r="A35" s="12">
        <v>33</v>
      </c>
      <c r="B35" s="15" t="s">
        <v>79</v>
      </c>
      <c r="C35" s="15"/>
      <c r="D35" s="15" t="s">
        <v>57</v>
      </c>
      <c r="E35" s="13">
        <v>2000</v>
      </c>
      <c r="F35" s="13">
        <v>1</v>
      </c>
      <c r="G35" s="13">
        <f t="shared" si="0"/>
        <v>2000</v>
      </c>
      <c r="H35" s="14"/>
    </row>
    <row r="36" ht="17.55" customHeight="1" spans="1:8">
      <c r="A36" s="12">
        <v>34</v>
      </c>
      <c r="B36" s="15" t="s">
        <v>80</v>
      </c>
      <c r="C36" s="15"/>
      <c r="D36" s="15" t="s">
        <v>33</v>
      </c>
      <c r="E36" s="13">
        <v>30</v>
      </c>
      <c r="F36" s="13">
        <v>21</v>
      </c>
      <c r="G36" s="13">
        <f t="shared" si="0"/>
        <v>630</v>
      </c>
      <c r="H36" s="14"/>
    </row>
    <row r="37" ht="17.55" customHeight="1" spans="1:8">
      <c r="A37" s="12">
        <v>35</v>
      </c>
      <c r="B37" s="15" t="s">
        <v>81</v>
      </c>
      <c r="C37" s="15"/>
      <c r="D37" s="15" t="s">
        <v>57</v>
      </c>
      <c r="E37" s="13">
        <v>360</v>
      </c>
      <c r="F37" s="13">
        <v>4</v>
      </c>
      <c r="G37" s="13">
        <f t="shared" si="0"/>
        <v>1440</v>
      </c>
      <c r="H37" s="14"/>
    </row>
    <row r="38" ht="17.55" customHeight="1" spans="1:8">
      <c r="A38" s="12">
        <v>36</v>
      </c>
      <c r="B38" s="15" t="s">
        <v>82</v>
      </c>
      <c r="C38" s="15"/>
      <c r="D38" s="15" t="s">
        <v>57</v>
      </c>
      <c r="E38" s="13">
        <v>180</v>
      </c>
      <c r="F38" s="13">
        <v>2</v>
      </c>
      <c r="G38" s="13">
        <f t="shared" si="0"/>
        <v>360</v>
      </c>
      <c r="H38" s="14"/>
    </row>
    <row r="39" ht="17.55" customHeight="1" spans="1:8">
      <c r="A39" s="12">
        <v>37</v>
      </c>
      <c r="B39" s="15" t="s">
        <v>83</v>
      </c>
      <c r="C39" s="15"/>
      <c r="D39" s="15" t="s">
        <v>57</v>
      </c>
      <c r="E39" s="13">
        <v>800</v>
      </c>
      <c r="F39" s="13">
        <v>2</v>
      </c>
      <c r="G39" s="13">
        <f t="shared" si="0"/>
        <v>1600</v>
      </c>
      <c r="H39" s="14"/>
    </row>
    <row r="40" ht="17.55" customHeight="1" spans="1:8">
      <c r="A40" s="12">
        <v>38</v>
      </c>
      <c r="B40" s="15" t="s">
        <v>84</v>
      </c>
      <c r="C40" s="15"/>
      <c r="D40" s="15" t="s">
        <v>57</v>
      </c>
      <c r="E40" s="13">
        <v>300</v>
      </c>
      <c r="F40" s="13">
        <v>2</v>
      </c>
      <c r="G40" s="13">
        <f t="shared" ref="G40" si="2">E40*F40</f>
        <v>600</v>
      </c>
      <c r="H40" s="14"/>
    </row>
    <row r="41" ht="17.55" customHeight="1" spans="1:8">
      <c r="A41" s="12">
        <v>39</v>
      </c>
      <c r="B41" s="15" t="s">
        <v>85</v>
      </c>
      <c r="C41" s="15"/>
      <c r="D41" s="15" t="s">
        <v>57</v>
      </c>
      <c r="E41" s="13">
        <v>360</v>
      </c>
      <c r="F41" s="13">
        <v>1</v>
      </c>
      <c r="G41" s="13">
        <f t="shared" si="0"/>
        <v>360</v>
      </c>
      <c r="H41" s="14"/>
    </row>
    <row r="42" ht="17.55" customHeight="1" spans="1:8">
      <c r="A42" s="12">
        <v>40</v>
      </c>
      <c r="B42" s="15" t="s">
        <v>86</v>
      </c>
      <c r="C42" s="13"/>
      <c r="D42" s="15" t="s">
        <v>33</v>
      </c>
      <c r="E42" s="13">
        <v>35</v>
      </c>
      <c r="F42" s="13">
        <v>12</v>
      </c>
      <c r="G42" s="13">
        <f t="shared" si="0"/>
        <v>420</v>
      </c>
      <c r="H42" s="14"/>
    </row>
    <row r="43" ht="17.55" customHeight="1" spans="1:8">
      <c r="A43" s="12">
        <v>41</v>
      </c>
      <c r="B43" s="15" t="s">
        <v>87</v>
      </c>
      <c r="C43" s="13"/>
      <c r="D43" s="15" t="s">
        <v>33</v>
      </c>
      <c r="E43" s="13">
        <v>25</v>
      </c>
      <c r="F43" s="13">
        <v>45</v>
      </c>
      <c r="G43" s="13">
        <f t="shared" si="0"/>
        <v>1125</v>
      </c>
      <c r="H43" s="14"/>
    </row>
    <row r="44" ht="17.55" customHeight="1" spans="1:8">
      <c r="A44" s="12">
        <v>42</v>
      </c>
      <c r="B44" s="15" t="s">
        <v>88</v>
      </c>
      <c r="C44" s="13"/>
      <c r="D44" s="15" t="s">
        <v>33</v>
      </c>
      <c r="E44" s="13">
        <v>45</v>
      </c>
      <c r="F44" s="13">
        <v>12</v>
      </c>
      <c r="G44" s="13">
        <f t="shared" ref="G44" si="3">E44*F44</f>
        <v>540</v>
      </c>
      <c r="H44" s="14"/>
    </row>
    <row r="45" ht="17.55" customHeight="1" spans="1:8">
      <c r="A45" s="12">
        <v>43</v>
      </c>
      <c r="B45" s="15" t="s">
        <v>89</v>
      </c>
      <c r="C45" s="13"/>
      <c r="D45" s="15" t="s">
        <v>90</v>
      </c>
      <c r="E45" s="13">
        <v>3000</v>
      </c>
      <c r="F45" s="13">
        <v>1</v>
      </c>
      <c r="G45" s="13">
        <f t="shared" si="0"/>
        <v>3000</v>
      </c>
      <c r="H45" s="14"/>
    </row>
    <row r="46" ht="17.55" customHeight="1" spans="1:8">
      <c r="A46" s="12">
        <v>44</v>
      </c>
      <c r="B46" s="15" t="s">
        <v>91</v>
      </c>
      <c r="C46" s="13"/>
      <c r="D46" s="15" t="s">
        <v>90</v>
      </c>
      <c r="E46" s="13">
        <v>1200</v>
      </c>
      <c r="F46" s="13">
        <v>1</v>
      </c>
      <c r="G46" s="13">
        <f t="shared" ref="G46" si="4">E46*F46</f>
        <v>1200</v>
      </c>
      <c r="H46" s="14"/>
    </row>
    <row r="47" ht="17.55" customHeight="1" spans="1:8">
      <c r="A47" s="12"/>
      <c r="B47" s="13"/>
      <c r="C47" s="13"/>
      <c r="D47" s="13"/>
      <c r="E47" s="13"/>
      <c r="F47" s="13"/>
      <c r="G47" s="13">
        <f>SUM(G3:G46)</f>
        <v>90269</v>
      </c>
      <c r="H47" s="14"/>
    </row>
    <row r="48" ht="17.55" customHeight="1" spans="1:8">
      <c r="A48" s="23" t="s">
        <v>92</v>
      </c>
      <c r="B48" s="24"/>
      <c r="C48" s="24"/>
      <c r="D48" s="24"/>
      <c r="E48" s="24"/>
      <c r="F48" s="24" t="s">
        <v>93</v>
      </c>
      <c r="G48" s="24"/>
      <c r="H48" s="25"/>
    </row>
  </sheetData>
  <mergeCells count="3">
    <mergeCell ref="A1:H1"/>
    <mergeCell ref="A48:D48"/>
    <mergeCell ref="F48:H48"/>
  </mergeCells>
  <pageMargins left="0.52" right="0.275590551181102" top="0.26" bottom="0.39" header="0.17" footer="0.24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workbookViewId="0">
      <selection activeCell="K16" sqref="K16"/>
    </sheetView>
  </sheetViews>
  <sheetFormatPr defaultColWidth="12.8909090909091" defaultRowHeight="14" outlineLevelCol="7"/>
  <cols>
    <col min="1" max="1" width="3.44545454545455" customWidth="1"/>
    <col min="2" max="2" width="8.78181818181818" customWidth="1"/>
    <col min="3" max="3" width="10.5545454545455" customWidth="1"/>
    <col min="4" max="4" width="3.78181818181818" customWidth="1"/>
    <col min="5" max="5" width="5" customWidth="1"/>
    <col min="6" max="6" width="5.44545454545455" customWidth="1"/>
    <col min="7" max="7" width="6.66363636363636" customWidth="1"/>
    <col min="8" max="8" width="96.1090909090909" customWidth="1"/>
  </cols>
  <sheetData>
    <row r="1" ht="23" spans="1:8">
      <c r="A1" s="2" t="s">
        <v>94</v>
      </c>
      <c r="B1" s="2"/>
      <c r="C1" s="2"/>
      <c r="D1" s="2"/>
      <c r="E1" s="2"/>
      <c r="F1" s="2"/>
      <c r="G1" s="2"/>
      <c r="H1" s="2"/>
    </row>
    <row r="2" spans="1:8">
      <c r="A2" s="3" t="s">
        <v>95</v>
      </c>
      <c r="B2" s="3"/>
      <c r="C2" s="3"/>
      <c r="D2" s="3" t="s">
        <v>96</v>
      </c>
      <c r="E2" s="3"/>
      <c r="F2" s="3"/>
      <c r="G2" s="3"/>
      <c r="H2" s="3" t="s">
        <v>97</v>
      </c>
    </row>
    <row r="3" spans="1:8">
      <c r="A3" s="3" t="s">
        <v>98</v>
      </c>
      <c r="B3" s="3"/>
      <c r="C3" s="3"/>
      <c r="D3" s="3"/>
      <c r="E3" s="3"/>
      <c r="F3" s="3"/>
      <c r="G3" s="3"/>
      <c r="H3" s="4" t="s">
        <v>99</v>
      </c>
    </row>
    <row r="4" s="1" customFormat="1" ht="26" spans="1:8">
      <c r="A4" s="5" t="s">
        <v>1</v>
      </c>
      <c r="B4" s="6" t="s">
        <v>100</v>
      </c>
      <c r="C4" s="6" t="s">
        <v>101</v>
      </c>
      <c r="D4" s="7" t="s">
        <v>4</v>
      </c>
      <c r="E4" s="7" t="s">
        <v>5</v>
      </c>
      <c r="F4" s="6" t="s">
        <v>6</v>
      </c>
      <c r="G4" s="7" t="s">
        <v>7</v>
      </c>
      <c r="H4" s="8" t="s">
        <v>102</v>
      </c>
    </row>
    <row r="5" ht="15.5" spans="1:8">
      <c r="A5" s="9" t="s">
        <v>103</v>
      </c>
      <c r="B5" s="10"/>
      <c r="C5" s="10"/>
      <c r="D5" s="10"/>
      <c r="E5" s="10"/>
      <c r="F5" s="10"/>
      <c r="G5" s="10"/>
      <c r="H5" s="11"/>
    </row>
    <row r="6" ht="24" spans="1:8">
      <c r="A6" s="12">
        <v>1</v>
      </c>
      <c r="B6" s="13" t="s">
        <v>104</v>
      </c>
      <c r="C6" s="13" t="s">
        <v>105</v>
      </c>
      <c r="D6" s="13" t="s">
        <v>10</v>
      </c>
      <c r="E6" s="13">
        <v>34</v>
      </c>
      <c r="F6" s="13">
        <v>120</v>
      </c>
      <c r="G6" s="13">
        <f t="shared" ref="G6:G14" si="0">E6*F6</f>
        <v>4080</v>
      </c>
      <c r="H6" s="14" t="s">
        <v>106</v>
      </c>
    </row>
    <row r="7" ht="36" spans="1:8">
      <c r="A7" s="12">
        <v>2</v>
      </c>
      <c r="B7" s="13" t="s">
        <v>107</v>
      </c>
      <c r="C7" s="13" t="s">
        <v>108</v>
      </c>
      <c r="D7" s="13" t="s">
        <v>10</v>
      </c>
      <c r="E7" s="13">
        <v>86</v>
      </c>
      <c r="F7" s="13">
        <v>45.6</v>
      </c>
      <c r="G7" s="13">
        <f t="shared" si="0"/>
        <v>3921.6</v>
      </c>
      <c r="H7" s="14" t="s">
        <v>109</v>
      </c>
    </row>
    <row r="8" ht="36" spans="1:8">
      <c r="A8" s="12">
        <v>3</v>
      </c>
      <c r="B8" s="13" t="s">
        <v>110</v>
      </c>
      <c r="C8" s="13" t="s">
        <v>111</v>
      </c>
      <c r="D8" s="13" t="s">
        <v>10</v>
      </c>
      <c r="E8" s="13">
        <v>5</v>
      </c>
      <c r="F8" s="13">
        <v>45.6</v>
      </c>
      <c r="G8" s="13">
        <f t="shared" si="0"/>
        <v>228</v>
      </c>
      <c r="H8" s="14" t="s">
        <v>112</v>
      </c>
    </row>
    <row r="9" ht="24" spans="1:8">
      <c r="A9" s="12">
        <v>4</v>
      </c>
      <c r="B9" s="13" t="s">
        <v>113</v>
      </c>
      <c r="C9" s="13" t="s">
        <v>114</v>
      </c>
      <c r="D9" s="13" t="s">
        <v>10</v>
      </c>
      <c r="E9" s="13">
        <v>13</v>
      </c>
      <c r="F9" s="13">
        <v>74.4</v>
      </c>
      <c r="G9" s="13">
        <f t="shared" si="0"/>
        <v>967.2</v>
      </c>
      <c r="H9" s="14" t="s">
        <v>115</v>
      </c>
    </row>
    <row r="10" ht="36" spans="1:8">
      <c r="A10" s="12">
        <v>5</v>
      </c>
      <c r="B10" s="13" t="s">
        <v>116</v>
      </c>
      <c r="C10" s="15" t="s">
        <v>117</v>
      </c>
      <c r="D10" s="13" t="s">
        <v>10</v>
      </c>
      <c r="E10" s="13">
        <v>29</v>
      </c>
      <c r="F10" s="13">
        <v>45.6</v>
      </c>
      <c r="G10" s="13">
        <f t="shared" si="0"/>
        <v>1322.4</v>
      </c>
      <c r="H10" s="14" t="s">
        <v>118</v>
      </c>
    </row>
    <row r="11" ht="24" spans="1:8">
      <c r="A11" s="12">
        <v>6</v>
      </c>
      <c r="B11" s="13" t="s">
        <v>119</v>
      </c>
      <c r="C11" s="15" t="s">
        <v>120</v>
      </c>
      <c r="D11" s="13" t="s">
        <v>17</v>
      </c>
      <c r="E11" s="13">
        <v>260</v>
      </c>
      <c r="F11" s="13">
        <v>33.3</v>
      </c>
      <c r="G11" s="13">
        <f t="shared" si="0"/>
        <v>8658</v>
      </c>
      <c r="H11" s="14" t="s">
        <v>121</v>
      </c>
    </row>
    <row r="12" ht="24" spans="1:8">
      <c r="A12" s="12">
        <v>7</v>
      </c>
      <c r="B12" s="13" t="s">
        <v>122</v>
      </c>
      <c r="C12" s="15" t="s">
        <v>123</v>
      </c>
      <c r="D12" s="13" t="s">
        <v>17</v>
      </c>
      <c r="E12" s="13">
        <v>42</v>
      </c>
      <c r="F12" s="13">
        <v>41</v>
      </c>
      <c r="G12" s="13">
        <f t="shared" si="0"/>
        <v>1722</v>
      </c>
      <c r="H12" s="14" t="s">
        <v>124</v>
      </c>
    </row>
    <row r="13" ht="24" spans="1:8">
      <c r="A13" s="12">
        <v>8</v>
      </c>
      <c r="B13" s="13" t="s">
        <v>125</v>
      </c>
      <c r="C13" s="15" t="s">
        <v>126</v>
      </c>
      <c r="D13" s="13" t="s">
        <v>17</v>
      </c>
      <c r="E13" s="13">
        <v>150</v>
      </c>
      <c r="F13" s="13">
        <v>43.6</v>
      </c>
      <c r="G13" s="13">
        <f t="shared" si="0"/>
        <v>6540</v>
      </c>
      <c r="H13" s="14" t="s">
        <v>127</v>
      </c>
    </row>
    <row r="14" ht="24" spans="1:8">
      <c r="A14" s="12">
        <v>9</v>
      </c>
      <c r="B14" s="13" t="s">
        <v>128</v>
      </c>
      <c r="C14" s="13" t="s">
        <v>129</v>
      </c>
      <c r="D14" s="13" t="s">
        <v>17</v>
      </c>
      <c r="E14" s="13">
        <v>45</v>
      </c>
      <c r="F14" s="13">
        <v>27.9</v>
      </c>
      <c r="G14" s="13">
        <f t="shared" si="0"/>
        <v>1255.5</v>
      </c>
      <c r="H14" s="14" t="s">
        <v>130</v>
      </c>
    </row>
    <row r="15" spans="1:8">
      <c r="A15" s="12"/>
      <c r="B15" s="15" t="s">
        <v>131</v>
      </c>
      <c r="C15" s="13"/>
      <c r="D15" s="13"/>
      <c r="E15" s="13"/>
      <c r="F15" s="13"/>
      <c r="G15" s="13">
        <f>SUM(G6:G14)</f>
        <v>28694.7</v>
      </c>
      <c r="H15" s="14"/>
    </row>
    <row r="16" ht="15.5" spans="1:8">
      <c r="A16" s="9" t="s">
        <v>132</v>
      </c>
      <c r="B16" s="10"/>
      <c r="C16" s="10"/>
      <c r="D16" s="10"/>
      <c r="E16" s="10"/>
      <c r="F16" s="10"/>
      <c r="G16" s="10"/>
      <c r="H16" s="11"/>
    </row>
    <row r="17" ht="24" spans="1:8">
      <c r="A17" s="12">
        <v>1</v>
      </c>
      <c r="B17" s="13" t="s">
        <v>104</v>
      </c>
      <c r="C17" s="13" t="s">
        <v>105</v>
      </c>
      <c r="D17" s="13" t="s">
        <v>10</v>
      </c>
      <c r="E17" s="13">
        <v>34</v>
      </c>
      <c r="F17" s="13">
        <v>23.3</v>
      </c>
      <c r="G17" s="13">
        <f t="shared" ref="G17:G23" si="1">E17*F17</f>
        <v>792.2</v>
      </c>
      <c r="H17" s="14" t="s">
        <v>106</v>
      </c>
    </row>
    <row r="18" ht="36" spans="1:8">
      <c r="A18" s="12">
        <v>2</v>
      </c>
      <c r="B18" s="13" t="s">
        <v>133</v>
      </c>
      <c r="C18" s="13" t="s">
        <v>134</v>
      </c>
      <c r="D18" s="13" t="s">
        <v>10</v>
      </c>
      <c r="E18" s="13">
        <v>72</v>
      </c>
      <c r="F18" s="13">
        <v>8.4</v>
      </c>
      <c r="G18" s="13">
        <f t="shared" si="1"/>
        <v>604.8</v>
      </c>
      <c r="H18" s="14" t="s">
        <v>135</v>
      </c>
    </row>
    <row r="19" spans="1:8">
      <c r="A19" s="12">
        <v>3</v>
      </c>
      <c r="B19" s="13" t="s">
        <v>136</v>
      </c>
      <c r="C19" s="13" t="s">
        <v>137</v>
      </c>
      <c r="D19" s="13" t="s">
        <v>10</v>
      </c>
      <c r="E19" s="13">
        <v>7</v>
      </c>
      <c r="F19" s="13">
        <v>8.4</v>
      </c>
      <c r="G19" s="13">
        <f t="shared" si="1"/>
        <v>58.8</v>
      </c>
      <c r="H19" s="14" t="s">
        <v>112</v>
      </c>
    </row>
    <row r="20" ht="36" spans="1:8">
      <c r="A20" s="12">
        <v>4</v>
      </c>
      <c r="B20" s="13" t="s">
        <v>116</v>
      </c>
      <c r="C20" s="15" t="s">
        <v>117</v>
      </c>
      <c r="D20" s="13" t="s">
        <v>10</v>
      </c>
      <c r="E20" s="13">
        <v>29</v>
      </c>
      <c r="F20" s="13">
        <v>23.3</v>
      </c>
      <c r="G20" s="13">
        <f t="shared" si="1"/>
        <v>675.7</v>
      </c>
      <c r="H20" s="14" t="s">
        <v>118</v>
      </c>
    </row>
    <row r="21" ht="24" spans="1:8">
      <c r="A21" s="12">
        <v>5</v>
      </c>
      <c r="B21" s="13" t="s">
        <v>138</v>
      </c>
      <c r="C21" s="13" t="s">
        <v>126</v>
      </c>
      <c r="D21" s="13" t="s">
        <v>10</v>
      </c>
      <c r="E21" s="13">
        <v>170</v>
      </c>
      <c r="F21" s="13">
        <v>8.4</v>
      </c>
      <c r="G21" s="13">
        <f t="shared" si="1"/>
        <v>1428</v>
      </c>
      <c r="H21" s="14" t="s">
        <v>139</v>
      </c>
    </row>
    <row r="22" ht="24" spans="1:8">
      <c r="A22" s="12">
        <v>6</v>
      </c>
      <c r="B22" s="13" t="s">
        <v>140</v>
      </c>
      <c r="C22" s="13" t="s">
        <v>141</v>
      </c>
      <c r="D22" s="13" t="s">
        <v>17</v>
      </c>
      <c r="E22" s="13">
        <v>150</v>
      </c>
      <c r="F22" s="13">
        <v>2.54</v>
      </c>
      <c r="G22" s="13">
        <f t="shared" si="1"/>
        <v>381</v>
      </c>
      <c r="H22" s="14" t="s">
        <v>142</v>
      </c>
    </row>
    <row r="23" ht="24" spans="1:8">
      <c r="A23" s="12">
        <v>7</v>
      </c>
      <c r="B23" s="13" t="s">
        <v>143</v>
      </c>
      <c r="C23" s="13" t="s">
        <v>144</v>
      </c>
      <c r="D23" s="13" t="s">
        <v>17</v>
      </c>
      <c r="E23" s="13">
        <v>35</v>
      </c>
      <c r="F23" s="13">
        <v>2.84</v>
      </c>
      <c r="G23" s="13">
        <f t="shared" si="1"/>
        <v>99.4</v>
      </c>
      <c r="H23" s="14" t="s">
        <v>145</v>
      </c>
    </row>
    <row r="24" spans="1:8">
      <c r="A24" s="12"/>
      <c r="B24" s="15" t="s">
        <v>131</v>
      </c>
      <c r="C24" s="13"/>
      <c r="D24" s="13"/>
      <c r="E24" s="13"/>
      <c r="F24" s="13"/>
      <c r="G24" s="13">
        <f>SUM(G17:G23)</f>
        <v>4039.9</v>
      </c>
      <c r="H24" s="14"/>
    </row>
    <row r="25" ht="15.5" spans="1:8">
      <c r="A25" s="9" t="s">
        <v>146</v>
      </c>
      <c r="B25" s="10"/>
      <c r="C25" s="10"/>
      <c r="D25" s="10"/>
      <c r="E25" s="10"/>
      <c r="F25" s="10"/>
      <c r="G25" s="10"/>
      <c r="H25" s="11"/>
    </row>
    <row r="26" ht="24" spans="1:8">
      <c r="A26" s="12">
        <v>1</v>
      </c>
      <c r="B26" s="13" t="s">
        <v>104</v>
      </c>
      <c r="C26" s="13" t="s">
        <v>105</v>
      </c>
      <c r="D26" s="13" t="s">
        <v>10</v>
      </c>
      <c r="E26" s="13">
        <v>34</v>
      </c>
      <c r="F26" s="13">
        <v>16.6</v>
      </c>
      <c r="G26" s="13">
        <f t="shared" ref="G26:G31" si="2">E26*F26</f>
        <v>564.4</v>
      </c>
      <c r="H26" s="14" t="s">
        <v>106</v>
      </c>
    </row>
    <row r="27" ht="24" spans="1:8">
      <c r="A27" s="12">
        <v>2</v>
      </c>
      <c r="B27" s="13" t="s">
        <v>147</v>
      </c>
      <c r="C27" s="13" t="s">
        <v>148</v>
      </c>
      <c r="D27" s="13" t="s">
        <v>10</v>
      </c>
      <c r="E27" s="13">
        <v>95</v>
      </c>
      <c r="F27" s="13">
        <v>11.8</v>
      </c>
      <c r="G27" s="13">
        <f t="shared" si="2"/>
        <v>1121</v>
      </c>
      <c r="H27" s="14" t="s">
        <v>149</v>
      </c>
    </row>
    <row r="28" ht="36" spans="1:8">
      <c r="A28" s="12">
        <v>3</v>
      </c>
      <c r="B28" s="13" t="s">
        <v>133</v>
      </c>
      <c r="C28" s="13" t="s">
        <v>134</v>
      </c>
      <c r="D28" s="13" t="s">
        <v>10</v>
      </c>
      <c r="E28" s="13">
        <v>72</v>
      </c>
      <c r="F28" s="13">
        <v>9.3</v>
      </c>
      <c r="G28" s="13">
        <f t="shared" si="2"/>
        <v>669.6</v>
      </c>
      <c r="H28" s="14" t="s">
        <v>150</v>
      </c>
    </row>
    <row r="29" spans="1:8">
      <c r="A29" s="12">
        <v>4</v>
      </c>
      <c r="B29" s="13" t="s">
        <v>136</v>
      </c>
      <c r="C29" s="15" t="s">
        <v>151</v>
      </c>
      <c r="D29" s="13" t="s">
        <v>10</v>
      </c>
      <c r="E29" s="13">
        <v>7</v>
      </c>
      <c r="F29" s="13">
        <v>31.3</v>
      </c>
      <c r="G29" s="13">
        <f t="shared" si="2"/>
        <v>219.1</v>
      </c>
      <c r="H29" s="14" t="s">
        <v>112</v>
      </c>
    </row>
    <row r="30" ht="36" spans="1:8">
      <c r="A30" s="12">
        <v>5</v>
      </c>
      <c r="B30" s="13" t="s">
        <v>116</v>
      </c>
      <c r="C30" s="15" t="s">
        <v>117</v>
      </c>
      <c r="D30" s="13" t="s">
        <v>10</v>
      </c>
      <c r="E30" s="13">
        <v>29</v>
      </c>
      <c r="F30" s="13">
        <v>16.6</v>
      </c>
      <c r="G30" s="13">
        <f t="shared" si="2"/>
        <v>481.4</v>
      </c>
      <c r="H30" s="14" t="s">
        <v>118</v>
      </c>
    </row>
    <row r="31" ht="24" spans="1:8">
      <c r="A31" s="12">
        <v>6</v>
      </c>
      <c r="B31" s="13" t="s">
        <v>152</v>
      </c>
      <c r="C31" s="13" t="s">
        <v>153</v>
      </c>
      <c r="D31" s="13" t="s">
        <v>10</v>
      </c>
      <c r="E31" s="13">
        <v>71</v>
      </c>
      <c r="F31" s="13">
        <v>22</v>
      </c>
      <c r="G31" s="13">
        <f t="shared" si="2"/>
        <v>1562</v>
      </c>
      <c r="H31" s="14" t="s">
        <v>154</v>
      </c>
    </row>
    <row r="32" spans="1:8">
      <c r="A32" s="12"/>
      <c r="B32" s="15" t="s">
        <v>131</v>
      </c>
      <c r="C32" s="13"/>
      <c r="D32" s="13"/>
      <c r="E32" s="13"/>
      <c r="F32" s="13"/>
      <c r="G32" s="13">
        <f>SUM(G26:G31)</f>
        <v>4617.5</v>
      </c>
      <c r="H32" s="14"/>
    </row>
    <row r="33" ht="15.5" spans="1:8">
      <c r="A33" s="9" t="s">
        <v>155</v>
      </c>
      <c r="B33" s="10"/>
      <c r="C33" s="10"/>
      <c r="D33" s="10"/>
      <c r="E33" s="10"/>
      <c r="F33" s="10"/>
      <c r="G33" s="10"/>
      <c r="H33" s="11"/>
    </row>
    <row r="34" ht="24" spans="1:8">
      <c r="A34" s="12">
        <v>1</v>
      </c>
      <c r="B34" s="13" t="s">
        <v>104</v>
      </c>
      <c r="C34" s="13" t="s">
        <v>105</v>
      </c>
      <c r="D34" s="13" t="s">
        <v>10</v>
      </c>
      <c r="E34" s="13">
        <v>34</v>
      </c>
      <c r="F34" s="13">
        <v>55.2</v>
      </c>
      <c r="G34" s="13">
        <f>E34*F34</f>
        <v>1876.8</v>
      </c>
      <c r="H34" s="14" t="s">
        <v>106</v>
      </c>
    </row>
    <row r="35" ht="24" spans="1:8">
      <c r="A35" s="12">
        <v>2</v>
      </c>
      <c r="B35" s="13" t="s">
        <v>156</v>
      </c>
      <c r="C35" s="13" t="s">
        <v>157</v>
      </c>
      <c r="D35" s="13" t="s">
        <v>10</v>
      </c>
      <c r="E35" s="13">
        <v>65</v>
      </c>
      <c r="F35" s="13">
        <v>13.4</v>
      </c>
      <c r="G35" s="13">
        <f>E35*F35</f>
        <v>871</v>
      </c>
      <c r="H35" s="14" t="s">
        <v>158</v>
      </c>
    </row>
    <row r="36" ht="36" spans="1:8">
      <c r="A36" s="12">
        <v>3</v>
      </c>
      <c r="B36" s="13" t="s">
        <v>116</v>
      </c>
      <c r="C36" s="15" t="s">
        <v>117</v>
      </c>
      <c r="D36" s="13" t="s">
        <v>10</v>
      </c>
      <c r="E36" s="13">
        <v>42</v>
      </c>
      <c r="F36" s="13">
        <v>13.4</v>
      </c>
      <c r="G36" s="13">
        <f>E36*F36</f>
        <v>562.8</v>
      </c>
      <c r="H36" s="14" t="s">
        <v>118</v>
      </c>
    </row>
    <row r="37" ht="24" spans="1:8">
      <c r="A37" s="12">
        <v>4</v>
      </c>
      <c r="B37" s="13" t="s">
        <v>138</v>
      </c>
      <c r="C37" s="13" t="s">
        <v>126</v>
      </c>
      <c r="D37" s="13" t="s">
        <v>10</v>
      </c>
      <c r="E37" s="13">
        <v>170</v>
      </c>
      <c r="F37" s="13">
        <v>5</v>
      </c>
      <c r="G37" s="13">
        <f>E37*F37</f>
        <v>850</v>
      </c>
      <c r="H37" s="14" t="s">
        <v>139</v>
      </c>
    </row>
    <row r="38" spans="1:8">
      <c r="A38" s="12"/>
      <c r="B38" s="15" t="s">
        <v>131</v>
      </c>
      <c r="C38" s="13"/>
      <c r="D38" s="13"/>
      <c r="E38" s="13"/>
      <c r="F38" s="13"/>
      <c r="G38" s="13">
        <f>SUM(G34:G37)</f>
        <v>4160.6</v>
      </c>
      <c r="H38" s="14"/>
    </row>
    <row r="39" ht="15.5" spans="1:8">
      <c r="A39" s="9" t="s">
        <v>159</v>
      </c>
      <c r="B39" s="10"/>
      <c r="C39" s="10"/>
      <c r="D39" s="10"/>
      <c r="E39" s="10"/>
      <c r="F39" s="10"/>
      <c r="G39" s="10"/>
      <c r="H39" s="11"/>
    </row>
    <row r="40" ht="24" spans="1:8">
      <c r="A40" s="12">
        <v>1</v>
      </c>
      <c r="B40" s="13" t="s">
        <v>156</v>
      </c>
      <c r="C40" s="13" t="s">
        <v>157</v>
      </c>
      <c r="D40" s="13" t="s">
        <v>10</v>
      </c>
      <c r="E40" s="13">
        <v>65</v>
      </c>
      <c r="F40" s="13">
        <v>3.2</v>
      </c>
      <c r="G40" s="13">
        <f>E40*F40</f>
        <v>208</v>
      </c>
      <c r="H40" s="14" t="s">
        <v>158</v>
      </c>
    </row>
    <row r="41" ht="24" spans="1:8">
      <c r="A41" s="12">
        <v>2</v>
      </c>
      <c r="B41" s="13" t="s">
        <v>147</v>
      </c>
      <c r="C41" s="13" t="s">
        <v>148</v>
      </c>
      <c r="D41" s="13" t="s">
        <v>10</v>
      </c>
      <c r="E41" s="13">
        <v>95</v>
      </c>
      <c r="F41" s="13">
        <v>13.7</v>
      </c>
      <c r="G41" s="13">
        <f>E41*F41</f>
        <v>1301.5</v>
      </c>
      <c r="H41" s="14" t="s">
        <v>160</v>
      </c>
    </row>
    <row r="42" ht="36" spans="1:8">
      <c r="A42" s="12">
        <v>3</v>
      </c>
      <c r="B42" s="13" t="s">
        <v>133</v>
      </c>
      <c r="C42" s="13" t="s">
        <v>134</v>
      </c>
      <c r="D42" s="13" t="s">
        <v>10</v>
      </c>
      <c r="E42" s="13">
        <v>72</v>
      </c>
      <c r="F42" s="13">
        <v>3.2</v>
      </c>
      <c r="G42" s="13">
        <f>E42*F42</f>
        <v>230.4</v>
      </c>
      <c r="H42" s="14" t="s">
        <v>135</v>
      </c>
    </row>
    <row r="43" spans="1:8">
      <c r="A43" s="12">
        <v>4</v>
      </c>
      <c r="B43" s="13" t="s">
        <v>136</v>
      </c>
      <c r="C43" s="15" t="s">
        <v>151</v>
      </c>
      <c r="D43" s="13" t="s">
        <v>10</v>
      </c>
      <c r="E43" s="13">
        <v>7</v>
      </c>
      <c r="F43" s="13">
        <v>18.9</v>
      </c>
      <c r="G43" s="13">
        <f>E43*F43</f>
        <v>132.3</v>
      </c>
      <c r="H43" s="14" t="s">
        <v>112</v>
      </c>
    </row>
    <row r="44" ht="36" spans="1:8">
      <c r="A44" s="12">
        <v>5</v>
      </c>
      <c r="B44" s="13" t="s">
        <v>152</v>
      </c>
      <c r="C44" s="13" t="s">
        <v>153</v>
      </c>
      <c r="D44" s="13" t="s">
        <v>10</v>
      </c>
      <c r="E44" s="13">
        <v>71</v>
      </c>
      <c r="F44" s="13">
        <v>15.7</v>
      </c>
      <c r="G44" s="13">
        <f>E44*F44</f>
        <v>1114.7</v>
      </c>
      <c r="H44" s="14" t="s">
        <v>161</v>
      </c>
    </row>
    <row r="45" spans="1:8">
      <c r="A45" s="12"/>
      <c r="B45" s="15" t="s">
        <v>131</v>
      </c>
      <c r="C45" s="13"/>
      <c r="D45" s="13"/>
      <c r="E45" s="13"/>
      <c r="F45" s="13"/>
      <c r="G45" s="13">
        <f>SUM(G40:G44)</f>
        <v>2986.9</v>
      </c>
      <c r="H45" s="14"/>
    </row>
    <row r="46" ht="15.5" spans="1:8">
      <c r="A46" s="9" t="s">
        <v>162</v>
      </c>
      <c r="B46" s="10"/>
      <c r="C46" s="10"/>
      <c r="D46" s="10"/>
      <c r="E46" s="10"/>
      <c r="F46" s="10"/>
      <c r="G46" s="10"/>
      <c r="H46" s="11"/>
    </row>
    <row r="47" ht="15.5" spans="1:8">
      <c r="A47" s="16" t="s">
        <v>163</v>
      </c>
      <c r="B47" s="17"/>
      <c r="C47" s="17"/>
      <c r="D47" s="17"/>
      <c r="E47" s="17"/>
      <c r="F47" s="17"/>
      <c r="G47" s="17"/>
      <c r="H47" s="18"/>
    </row>
    <row r="48" ht="24" spans="1:8">
      <c r="A48" s="12">
        <v>1</v>
      </c>
      <c r="B48" s="13" t="s">
        <v>104</v>
      </c>
      <c r="C48" s="13" t="s">
        <v>105</v>
      </c>
      <c r="D48" s="13" t="s">
        <v>10</v>
      </c>
      <c r="E48" s="13">
        <v>34</v>
      </c>
      <c r="F48" s="13">
        <v>69</v>
      </c>
      <c r="G48" s="13">
        <f>E48*F48</f>
        <v>2346</v>
      </c>
      <c r="H48" s="14" t="s">
        <v>106</v>
      </c>
    </row>
    <row r="49" ht="24" spans="1:8">
      <c r="A49" s="12">
        <v>2</v>
      </c>
      <c r="B49" s="13" t="s">
        <v>156</v>
      </c>
      <c r="C49" s="13" t="s">
        <v>157</v>
      </c>
      <c r="D49" s="13" t="s">
        <v>10</v>
      </c>
      <c r="E49" s="13">
        <v>65</v>
      </c>
      <c r="F49" s="13">
        <v>17</v>
      </c>
      <c r="G49" s="13">
        <f>E49*F49</f>
        <v>1105</v>
      </c>
      <c r="H49" s="14" t="s">
        <v>158</v>
      </c>
    </row>
    <row r="50" ht="36" spans="1:8">
      <c r="A50" s="12">
        <v>3</v>
      </c>
      <c r="B50" s="13" t="s">
        <v>116</v>
      </c>
      <c r="C50" s="15" t="s">
        <v>117</v>
      </c>
      <c r="D50" s="13" t="s">
        <v>10</v>
      </c>
      <c r="E50" s="13">
        <v>29</v>
      </c>
      <c r="F50" s="13">
        <v>69</v>
      </c>
      <c r="G50" s="13">
        <f>E50*F50</f>
        <v>2001</v>
      </c>
      <c r="H50" s="14" t="s">
        <v>118</v>
      </c>
    </row>
    <row r="51" ht="24" spans="1:8">
      <c r="A51" s="12">
        <v>4</v>
      </c>
      <c r="B51" s="13" t="s">
        <v>138</v>
      </c>
      <c r="C51" s="13" t="s">
        <v>126</v>
      </c>
      <c r="D51" s="13" t="s">
        <v>10</v>
      </c>
      <c r="E51" s="13">
        <v>170</v>
      </c>
      <c r="F51" s="13">
        <v>2</v>
      </c>
      <c r="G51" s="13">
        <f>E51*F51</f>
        <v>340</v>
      </c>
      <c r="H51" s="14" t="s">
        <v>139</v>
      </c>
    </row>
    <row r="52" spans="1:8">
      <c r="A52" s="12"/>
      <c r="B52" s="15" t="s">
        <v>131</v>
      </c>
      <c r="C52" s="13"/>
      <c r="D52" s="13"/>
      <c r="E52" s="13"/>
      <c r="F52" s="13"/>
      <c r="G52" s="13">
        <f>SUM(G48:G51)</f>
        <v>5792</v>
      </c>
      <c r="H52" s="14"/>
    </row>
    <row r="53" ht="15.5" spans="1:8">
      <c r="A53" s="9" t="s">
        <v>164</v>
      </c>
      <c r="B53" s="10"/>
      <c r="C53" s="10"/>
      <c r="D53" s="10"/>
      <c r="E53" s="10"/>
      <c r="F53" s="10"/>
      <c r="G53" s="10"/>
      <c r="H53" s="11"/>
    </row>
    <row r="54" ht="24" spans="1:8">
      <c r="A54" s="12">
        <v>1</v>
      </c>
      <c r="B54" s="13" t="s">
        <v>156</v>
      </c>
      <c r="C54" s="13" t="s">
        <v>157</v>
      </c>
      <c r="D54" s="13" t="s">
        <v>10</v>
      </c>
      <c r="E54" s="13">
        <v>65</v>
      </c>
      <c r="F54" s="13">
        <v>4.5</v>
      </c>
      <c r="G54" s="13">
        <f>E54*F54</f>
        <v>292.5</v>
      </c>
      <c r="H54" s="14" t="s">
        <v>158</v>
      </c>
    </row>
    <row r="55" ht="24" spans="1:8">
      <c r="A55" s="12">
        <v>2</v>
      </c>
      <c r="B55" s="13" t="s">
        <v>147</v>
      </c>
      <c r="C55" s="13" t="s">
        <v>148</v>
      </c>
      <c r="D55" s="13" t="s">
        <v>10</v>
      </c>
      <c r="E55" s="13">
        <v>95</v>
      </c>
      <c r="F55" s="13">
        <v>17.4</v>
      </c>
      <c r="G55" s="13">
        <f>E55*F55</f>
        <v>1653</v>
      </c>
      <c r="H55" s="14" t="s">
        <v>165</v>
      </c>
    </row>
    <row r="56" ht="36" spans="1:8">
      <c r="A56" s="12">
        <v>3</v>
      </c>
      <c r="B56" s="13" t="s">
        <v>133</v>
      </c>
      <c r="C56" s="13" t="s">
        <v>134</v>
      </c>
      <c r="D56" s="13" t="s">
        <v>10</v>
      </c>
      <c r="E56" s="13">
        <v>72</v>
      </c>
      <c r="F56" s="13">
        <v>4.5</v>
      </c>
      <c r="G56" s="13">
        <f>E56*F56</f>
        <v>324</v>
      </c>
      <c r="H56" s="14" t="s">
        <v>166</v>
      </c>
    </row>
    <row r="57" spans="1:8">
      <c r="A57" s="12">
        <v>4</v>
      </c>
      <c r="B57" s="13" t="s">
        <v>136</v>
      </c>
      <c r="C57" s="15" t="s">
        <v>151</v>
      </c>
      <c r="D57" s="13" t="s">
        <v>10</v>
      </c>
      <c r="E57" s="13">
        <v>7</v>
      </c>
      <c r="F57" s="13">
        <v>23.8</v>
      </c>
      <c r="G57" s="13">
        <f>E57*F57</f>
        <v>166.6</v>
      </c>
      <c r="H57" s="14" t="s">
        <v>112</v>
      </c>
    </row>
    <row r="58" ht="36" spans="1:8">
      <c r="A58" s="12">
        <v>5</v>
      </c>
      <c r="B58" s="13" t="s">
        <v>152</v>
      </c>
      <c r="C58" s="13" t="s">
        <v>153</v>
      </c>
      <c r="D58" s="13" t="s">
        <v>10</v>
      </c>
      <c r="E58" s="13">
        <v>71</v>
      </c>
      <c r="F58" s="13">
        <v>19.3</v>
      </c>
      <c r="G58" s="13">
        <f>E58*F58</f>
        <v>1370.3</v>
      </c>
      <c r="H58" s="14" t="s">
        <v>167</v>
      </c>
    </row>
    <row r="59" spans="1:8">
      <c r="A59" s="12"/>
      <c r="B59" s="15" t="s">
        <v>131</v>
      </c>
      <c r="C59" s="13"/>
      <c r="D59" s="13"/>
      <c r="E59" s="13"/>
      <c r="F59" s="13"/>
      <c r="G59" s="13">
        <f>SUM(G54:G58)</f>
        <v>3806.4</v>
      </c>
      <c r="H59" s="14"/>
    </row>
    <row r="60" ht="15.5" spans="1:8">
      <c r="A60" s="9" t="s">
        <v>168</v>
      </c>
      <c r="B60" s="10"/>
      <c r="C60" s="10"/>
      <c r="D60" s="10"/>
      <c r="E60" s="10"/>
      <c r="F60" s="10"/>
      <c r="G60" s="10"/>
      <c r="H60" s="11"/>
    </row>
    <row r="61" ht="24" spans="1:8">
      <c r="A61" s="12">
        <v>1</v>
      </c>
      <c r="B61" s="13" t="s">
        <v>104</v>
      </c>
      <c r="C61" s="13" t="s">
        <v>105</v>
      </c>
      <c r="D61" s="13" t="s">
        <v>10</v>
      </c>
      <c r="E61" s="13">
        <v>34</v>
      </c>
      <c r="F61" s="13">
        <v>38.8</v>
      </c>
      <c r="G61" s="13">
        <f>E61*F61</f>
        <v>1319.2</v>
      </c>
      <c r="H61" s="14" t="s">
        <v>106</v>
      </c>
    </row>
    <row r="62" ht="24" spans="1:8">
      <c r="A62" s="12">
        <v>2</v>
      </c>
      <c r="B62" s="13" t="s">
        <v>156</v>
      </c>
      <c r="C62" s="13" t="s">
        <v>157</v>
      </c>
      <c r="D62" s="13" t="s">
        <v>10</v>
      </c>
      <c r="E62" s="13">
        <v>65</v>
      </c>
      <c r="F62" s="13">
        <v>8.1</v>
      </c>
      <c r="G62" s="13">
        <f>E62*F62</f>
        <v>526.5</v>
      </c>
      <c r="H62" s="14" t="s">
        <v>158</v>
      </c>
    </row>
    <row r="63" ht="24" spans="1:8">
      <c r="A63" s="12">
        <v>3</v>
      </c>
      <c r="B63" s="13" t="s">
        <v>113</v>
      </c>
      <c r="C63" s="13" t="s">
        <v>114</v>
      </c>
      <c r="D63" s="13" t="s">
        <v>10</v>
      </c>
      <c r="E63" s="13">
        <v>13</v>
      </c>
      <c r="F63" s="13">
        <v>30.7</v>
      </c>
      <c r="G63" s="13">
        <f>E63*F63</f>
        <v>399.1</v>
      </c>
      <c r="H63" s="14" t="s">
        <v>115</v>
      </c>
    </row>
    <row r="64" ht="36" spans="1:8">
      <c r="A64" s="12">
        <v>4</v>
      </c>
      <c r="B64" s="13" t="s">
        <v>116</v>
      </c>
      <c r="C64" s="15" t="s">
        <v>117</v>
      </c>
      <c r="D64" s="13" t="s">
        <v>10</v>
      </c>
      <c r="E64" s="13">
        <v>29</v>
      </c>
      <c r="F64" s="13">
        <v>8.1</v>
      </c>
      <c r="G64" s="13">
        <f>E64*F64</f>
        <v>234.9</v>
      </c>
      <c r="H64" s="14" t="s">
        <v>118</v>
      </c>
    </row>
    <row r="65" spans="1:8">
      <c r="A65" s="12"/>
      <c r="B65" s="15" t="s">
        <v>131</v>
      </c>
      <c r="C65" s="13"/>
      <c r="D65" s="13"/>
      <c r="E65" s="13"/>
      <c r="F65" s="13"/>
      <c r="G65" s="13">
        <f>SUM(G61:G64)</f>
        <v>2479.7</v>
      </c>
      <c r="H65" s="14"/>
    </row>
    <row r="66" ht="15.5" spans="1:8">
      <c r="A66" s="9" t="s">
        <v>169</v>
      </c>
      <c r="B66" s="10"/>
      <c r="C66" s="10"/>
      <c r="D66" s="10"/>
      <c r="E66" s="10"/>
      <c r="F66" s="10"/>
      <c r="G66" s="10"/>
      <c r="H66" s="11"/>
    </row>
    <row r="67" ht="24" spans="1:8">
      <c r="A67" s="12">
        <v>1</v>
      </c>
      <c r="B67" s="13" t="s">
        <v>170</v>
      </c>
      <c r="C67" s="15" t="s">
        <v>171</v>
      </c>
      <c r="D67" s="13" t="s">
        <v>10</v>
      </c>
      <c r="E67" s="13">
        <v>35</v>
      </c>
      <c r="F67" s="13">
        <v>45</v>
      </c>
      <c r="G67" s="13">
        <f t="shared" ref="G67:G75" si="3">E67*F67</f>
        <v>1575</v>
      </c>
      <c r="H67" s="14" t="s">
        <v>172</v>
      </c>
    </row>
    <row r="68" ht="24" spans="1:8">
      <c r="A68" s="12">
        <v>2</v>
      </c>
      <c r="B68" s="13" t="s">
        <v>173</v>
      </c>
      <c r="C68" s="13" t="s">
        <v>174</v>
      </c>
      <c r="D68" s="13" t="s">
        <v>175</v>
      </c>
      <c r="E68" s="13">
        <v>12</v>
      </c>
      <c r="F68" s="13">
        <v>50</v>
      </c>
      <c r="G68" s="13">
        <f t="shared" si="3"/>
        <v>600</v>
      </c>
      <c r="H68" s="14" t="s">
        <v>176</v>
      </c>
    </row>
    <row r="69" ht="24" spans="1:8">
      <c r="A69" s="12">
        <v>3</v>
      </c>
      <c r="B69" s="13" t="s">
        <v>177</v>
      </c>
      <c r="C69" s="13" t="s">
        <v>178</v>
      </c>
      <c r="D69" s="13" t="s">
        <v>10</v>
      </c>
      <c r="E69" s="13">
        <v>70</v>
      </c>
      <c r="F69" s="13">
        <v>110</v>
      </c>
      <c r="G69" s="13">
        <f t="shared" si="3"/>
        <v>7700</v>
      </c>
      <c r="H69" s="14" t="s">
        <v>179</v>
      </c>
    </row>
    <row r="70" ht="36" spans="1:8">
      <c r="A70" s="12">
        <v>4</v>
      </c>
      <c r="B70" s="13" t="s">
        <v>180</v>
      </c>
      <c r="C70" s="13" t="s">
        <v>181</v>
      </c>
      <c r="D70" s="13" t="s">
        <v>10</v>
      </c>
      <c r="E70" s="13">
        <v>90</v>
      </c>
      <c r="F70" s="13">
        <v>36.8</v>
      </c>
      <c r="G70" s="13">
        <f t="shared" si="3"/>
        <v>3312</v>
      </c>
      <c r="H70" s="14" t="s">
        <v>182</v>
      </c>
    </row>
    <row r="71" ht="24" spans="1:8">
      <c r="A71" s="12">
        <v>5</v>
      </c>
      <c r="B71" s="13" t="s">
        <v>183</v>
      </c>
      <c r="C71" s="13" t="s">
        <v>184</v>
      </c>
      <c r="D71" s="13" t="s">
        <v>10</v>
      </c>
      <c r="E71" s="13">
        <v>10</v>
      </c>
      <c r="F71" s="13">
        <v>45</v>
      </c>
      <c r="G71" s="13">
        <f t="shared" si="3"/>
        <v>450</v>
      </c>
      <c r="H71" s="14" t="s">
        <v>185</v>
      </c>
    </row>
    <row r="72" spans="1:8">
      <c r="A72" s="12">
        <v>6</v>
      </c>
      <c r="B72" s="13" t="s">
        <v>186</v>
      </c>
      <c r="C72" s="13" t="s">
        <v>187</v>
      </c>
      <c r="D72" s="13" t="s">
        <v>10</v>
      </c>
      <c r="E72" s="13">
        <v>10</v>
      </c>
      <c r="F72" s="13">
        <v>110</v>
      </c>
      <c r="G72" s="13">
        <f t="shared" si="3"/>
        <v>1100</v>
      </c>
      <c r="H72" s="14" t="s">
        <v>188</v>
      </c>
    </row>
    <row r="73" ht="24" spans="1:8">
      <c r="A73" s="12">
        <v>7</v>
      </c>
      <c r="B73" s="13" t="s">
        <v>189</v>
      </c>
      <c r="C73" s="13" t="s">
        <v>190</v>
      </c>
      <c r="D73" s="15" t="s">
        <v>33</v>
      </c>
      <c r="E73" s="13">
        <v>8</v>
      </c>
      <c r="F73" s="13">
        <v>50</v>
      </c>
      <c r="G73" s="13">
        <f t="shared" si="3"/>
        <v>400</v>
      </c>
      <c r="H73" s="14" t="s">
        <v>191</v>
      </c>
    </row>
    <row r="74" ht="24" spans="1:8">
      <c r="A74" s="12">
        <v>8</v>
      </c>
      <c r="B74" s="13" t="s">
        <v>192</v>
      </c>
      <c r="C74" s="15" t="s">
        <v>193</v>
      </c>
      <c r="D74" s="15" t="s">
        <v>194</v>
      </c>
      <c r="E74" s="13">
        <v>500</v>
      </c>
      <c r="F74" s="13">
        <v>1</v>
      </c>
      <c r="G74" s="13">
        <f t="shared" si="3"/>
        <v>500</v>
      </c>
      <c r="H74" s="14" t="s">
        <v>195</v>
      </c>
    </row>
    <row r="75" ht="24" spans="1:8">
      <c r="A75" s="12">
        <v>9</v>
      </c>
      <c r="B75" s="13" t="s">
        <v>196</v>
      </c>
      <c r="C75" s="13" t="s">
        <v>197</v>
      </c>
      <c r="D75" s="13" t="s">
        <v>10</v>
      </c>
      <c r="E75" s="13">
        <v>9</v>
      </c>
      <c r="F75" s="13">
        <v>291</v>
      </c>
      <c r="G75" s="13">
        <f t="shared" si="3"/>
        <v>2619</v>
      </c>
      <c r="H75" s="14" t="s">
        <v>198</v>
      </c>
    </row>
    <row r="76" spans="1:8">
      <c r="A76" s="12"/>
      <c r="B76" s="15" t="s">
        <v>131</v>
      </c>
      <c r="C76" s="13"/>
      <c r="D76" s="13"/>
      <c r="E76" s="13"/>
      <c r="F76" s="13"/>
      <c r="G76" s="13">
        <f>SUM(G67:G75)</f>
        <v>18256</v>
      </c>
      <c r="H76" s="14"/>
    </row>
    <row r="77" ht="14.4" customHeight="1" spans="1:8">
      <c r="A77" s="19" t="s">
        <v>199</v>
      </c>
      <c r="B77" s="20"/>
      <c r="C77" s="20"/>
      <c r="D77" s="21">
        <f>G76+G65+G59+G52+G45+G38+G32+G24+G15</f>
        <v>74833.7</v>
      </c>
      <c r="E77" s="21"/>
      <c r="F77" s="21"/>
      <c r="G77" s="21"/>
      <c r="H77" s="22" t="s">
        <v>200</v>
      </c>
    </row>
    <row r="78" spans="1:8">
      <c r="A78" s="12" t="s">
        <v>92</v>
      </c>
      <c r="B78" s="13"/>
      <c r="C78" s="13"/>
      <c r="D78" s="13"/>
      <c r="E78" s="13"/>
      <c r="F78" s="13" t="s">
        <v>93</v>
      </c>
      <c r="G78" s="13"/>
      <c r="H78" s="14"/>
    </row>
    <row r="79" spans="1:8">
      <c r="A79" s="23" t="s">
        <v>201</v>
      </c>
      <c r="B79" s="24"/>
      <c r="C79" s="24"/>
      <c r="D79" s="24"/>
      <c r="E79" s="24"/>
      <c r="F79" s="24" t="s">
        <v>201</v>
      </c>
      <c r="G79" s="24"/>
      <c r="H79" s="25"/>
    </row>
  </sheetData>
  <mergeCells count="20">
    <mergeCell ref="A1:H1"/>
    <mergeCell ref="A2:C2"/>
    <mergeCell ref="D2:G2"/>
    <mergeCell ref="A3:G3"/>
    <mergeCell ref="A5:H5"/>
    <mergeCell ref="A16:H16"/>
    <mergeCell ref="A25:H25"/>
    <mergeCell ref="A33:H33"/>
    <mergeCell ref="A39:H39"/>
    <mergeCell ref="A46:H46"/>
    <mergeCell ref="A47:H47"/>
    <mergeCell ref="A53:H53"/>
    <mergeCell ref="A60:H60"/>
    <mergeCell ref="A66:H66"/>
    <mergeCell ref="A77:C77"/>
    <mergeCell ref="D77:G77"/>
    <mergeCell ref="A78:D78"/>
    <mergeCell ref="F78:H78"/>
    <mergeCell ref="A79:D79"/>
    <mergeCell ref="F79:H79"/>
  </mergeCells>
  <pageMargins left="0.45" right="0.31496062992126" top="0.19" bottom="0.2" header="0.18" footer="0.17"/>
  <pageSetup paperSize="9" orientation="landscape" horizontalDpi="200" verticalDpi="3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主材清单</vt:lpstr>
      <vt:lpstr>项目调整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2006-09-13T11:21:00Z</dcterms:created>
  <dcterms:modified xsi:type="dcterms:W3CDTF">2020-08-20T09:59:58Z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